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RRAPMovingcorals-MC-01Larvalcollectionculturedeploymenttran/Shared Documents/MC-01 Larval collection, culture, deployment, tran/Field/2024/03_NovemberSpawning/"/>
    </mc:Choice>
  </mc:AlternateContent>
  <xr:revisionPtr revIDLastSave="7073" documentId="13_ncr:1_{6525B4C7-95BC-440E-83E2-B4CC4E2EEB21}" xr6:coauthVersionLast="47" xr6:coauthVersionMax="47" xr10:uidLastSave="{AEE7E57A-CB27-4566-908B-42DCA9F37125}"/>
  <bookViews>
    <workbookView xWindow="2490" yWindow="0" windowWidth="26190" windowHeight="9855" tabRatio="922" firstSheet="2" activeTab="2" xr2:uid="{9274ED21-BCA4-46D4-81AA-6BE1C85AA2DA}"/>
  </bookViews>
  <sheets>
    <sheet name="Overview" sheetId="1" r:id="rId1"/>
    <sheet name="data_CoralFecundity" sheetId="2" r:id="rId2"/>
    <sheet name="SummaryFecund" sheetId="39" r:id="rId3"/>
    <sheet name="data_Fec_SurvivorExp" sheetId="29" r:id="rId4"/>
    <sheet name="SlickDriftObs" sheetId="23" r:id="rId5"/>
    <sheet name="data_CoralFert" sheetId="28" r:id="rId6"/>
    <sheet name="data_LarvCollection" sheetId="8" r:id="rId7"/>
    <sheet name="data_SurvOnboardCulture" sheetId="31" r:id="rId8"/>
    <sheet name="data_SurvDailySettlementAssay" sheetId="33" r:id="rId9"/>
    <sheet name="metadata_PoolLocations" sheetId="16" r:id="rId10"/>
    <sheet name="data_LarvCulture1-6_CLEAN" sheetId="25" r:id="rId11"/>
    <sheet name="SummaryCollectionTHRUCulture" sheetId="37" r:id="rId12"/>
    <sheet name="data_WaterQuality_Pool1-6" sheetId="15" r:id="rId13"/>
    <sheet name="data_LDD_details" sheetId="32" r:id="rId14"/>
    <sheet name="metadata_TiltSens_ADCP_CTD_Dr" sheetId="5" r:id="rId15"/>
    <sheet name="metadata_Tiles_Quads_Plots" sheetId="12" r:id="rId16"/>
    <sheet name="metadata_TileNoSurvExp" sheetId="35" r:id="rId17"/>
    <sheet name="data_SetTilesSurvExp1_ONBOARD" sheetId="27" r:id="rId18"/>
    <sheet name="data_SetTilesSurvExp1_REEF" sheetId="34" r:id="rId19"/>
    <sheet name="data_SetTilesSeedBoxExp2" sheetId="9" r:id="rId20"/>
    <sheet name="data_SetTilesSlowReleaseExp3" sheetId="26" r:id="rId21"/>
    <sheet name="data_SurvExpJuvQuads" sheetId="11" r:id="rId22"/>
    <sheet name="OLD_data_LarvCulturePool5&amp;6" sheetId="36" r:id="rId23"/>
  </sheets>
  <definedNames>
    <definedName name="_xlnm._FilterDatabase" localSheetId="1" hidden="1">data_CoralFecundity!$A$1:$W$474</definedName>
    <definedName name="_xlnm._FilterDatabase" localSheetId="3" hidden="1">data_Fec_SurvivorExp!$A$1:$W$1</definedName>
    <definedName name="_xlnm._FilterDatabase" localSheetId="6" hidden="1">data_LarvCollection!$A$1:$AE$220</definedName>
    <definedName name="_xlnm._FilterDatabase" localSheetId="10" hidden="1">'data_LarvCulture1-6_CLEAN'!$B$1:$V$166</definedName>
    <definedName name="_xlnm._FilterDatabase" localSheetId="13" hidden="1">data_LDD_details!$A$1:$N$7</definedName>
    <definedName name="_xlnm._FilterDatabase" localSheetId="19" hidden="1">data_SetTilesSeedBoxExp2!$A$1:$AE$1</definedName>
    <definedName name="_xlnm._FilterDatabase" localSheetId="20" hidden="1">data_SetTilesSlowReleaseExp3!$A$1:$AF$385</definedName>
    <definedName name="_xlnm._FilterDatabase" localSheetId="17" hidden="1">data_SetTilesSurvExp1_ONBOARD!$A$1:$AE$1</definedName>
    <definedName name="_xlnm._FilterDatabase" localSheetId="18" hidden="1">data_SetTilesSurvExp1_REEF!$A$1:$M$454</definedName>
    <definedName name="_xlnm._FilterDatabase" localSheetId="21" hidden="1">data_SurvExpJuvQuads!$A$1:$K$262</definedName>
    <definedName name="_xlnm._FilterDatabase" localSheetId="7" hidden="1">data_SurvOnboardCulture!$A$1:$U$1</definedName>
    <definedName name="_xlnm._FilterDatabase" localSheetId="12" hidden="1">'data_WaterQuality_Pool1-6'!$A$1:$K$88</definedName>
    <definedName name="_xlnm._FilterDatabase" localSheetId="16" hidden="1">metadata_TileNoSurvExp!$A$1:$H$1</definedName>
    <definedName name="_xlnm._FilterDatabase" localSheetId="15" hidden="1">metadata_Tiles_Quads_Plots!$A$1:$S$10</definedName>
    <definedName name="_xlnm._FilterDatabase" localSheetId="14" hidden="1">metadata_TiltSens_ADCP_CTD_Dr!$A$1:$S$55</definedName>
  </definedNames>
  <calcPr calcId="191028"/>
  <pivotCaches>
    <pivotCache cacheId="2638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9" l="1"/>
  <c r="H19" i="39"/>
  <c r="H20" i="39"/>
  <c r="H21" i="39"/>
  <c r="H22" i="39"/>
  <c r="H23" i="39"/>
  <c r="H24" i="39"/>
  <c r="H18" i="39"/>
  <c r="G19" i="39"/>
  <c r="G20" i="39"/>
  <c r="G21" i="39"/>
  <c r="G22" i="39"/>
  <c r="G23" i="39"/>
  <c r="G24" i="39"/>
  <c r="L436" i="34"/>
  <c r="L435" i="34"/>
  <c r="L434" i="34"/>
  <c r="L427" i="34"/>
  <c r="L426" i="34"/>
  <c r="L425" i="34"/>
  <c r="L418" i="34"/>
  <c r="L417" i="34"/>
  <c r="L416" i="34"/>
  <c r="L415" i="34"/>
  <c r="L414" i="34"/>
  <c r="L413" i="34"/>
  <c r="L412" i="34"/>
  <c r="L411" i="34"/>
  <c r="L410" i="34"/>
  <c r="L367" i="34"/>
  <c r="L366" i="34"/>
  <c r="L365" i="34"/>
  <c r="L331" i="34"/>
  <c r="L330" i="34"/>
  <c r="L329" i="34"/>
  <c r="L328" i="34"/>
  <c r="L327" i="34"/>
  <c r="L326" i="34"/>
  <c r="L325" i="34"/>
  <c r="L324" i="34"/>
  <c r="L323" i="34"/>
  <c r="L301" i="34"/>
  <c r="L300" i="34"/>
  <c r="L299" i="34"/>
  <c r="L298" i="34"/>
  <c r="L297" i="34"/>
  <c r="L296" i="34"/>
  <c r="L292" i="34"/>
  <c r="L291" i="34"/>
  <c r="L290" i="34"/>
  <c r="L289" i="34"/>
  <c r="L288" i="34"/>
  <c r="L287" i="34"/>
  <c r="L277" i="34"/>
  <c r="L276" i="34"/>
  <c r="L275" i="34"/>
  <c r="L274" i="34"/>
  <c r="L273" i="34"/>
  <c r="L272" i="34"/>
  <c r="L268" i="34"/>
  <c r="L267" i="34"/>
  <c r="L266" i="34"/>
  <c r="L265" i="34"/>
  <c r="L264" i="34"/>
  <c r="L263" i="34"/>
  <c r="L262" i="34"/>
  <c r="L261" i="34"/>
  <c r="L260" i="34"/>
  <c r="L256" i="34"/>
  <c r="L255" i="34"/>
  <c r="L254" i="34"/>
  <c r="L250" i="34"/>
  <c r="L249" i="34"/>
  <c r="L248" i="34"/>
  <c r="L244" i="34"/>
  <c r="L243" i="34"/>
  <c r="L242" i="34"/>
  <c r="L226" i="34"/>
  <c r="L225" i="34"/>
  <c r="L224" i="34"/>
  <c r="L223" i="34"/>
  <c r="L222" i="34"/>
  <c r="L221" i="34"/>
  <c r="L214" i="34"/>
  <c r="L213" i="34"/>
  <c r="L212" i="34"/>
  <c r="L199" i="34"/>
  <c r="L198" i="34"/>
  <c r="L197" i="34"/>
  <c r="L184" i="34"/>
  <c r="L183" i="34"/>
  <c r="L182" i="34"/>
  <c r="L175" i="34"/>
  <c r="L174" i="34"/>
  <c r="L173" i="34"/>
  <c r="L163" i="34"/>
  <c r="L162" i="34"/>
  <c r="L161" i="34"/>
  <c r="L160" i="34"/>
  <c r="L159" i="34"/>
  <c r="L158" i="34"/>
  <c r="L157" i="34"/>
  <c r="L156" i="34"/>
  <c r="L155" i="34"/>
  <c r="L145" i="34"/>
  <c r="L144" i="34"/>
  <c r="L143" i="34"/>
  <c r="L130" i="34"/>
  <c r="L129" i="34"/>
  <c r="L128" i="34"/>
  <c r="L127" i="34"/>
  <c r="L126" i="34"/>
  <c r="L125" i="34"/>
  <c r="L121" i="34"/>
  <c r="L120" i="34"/>
  <c r="L119" i="34"/>
  <c r="L118" i="34"/>
  <c r="L117" i="34"/>
  <c r="L116" i="34"/>
  <c r="L112" i="34"/>
  <c r="L111" i="34"/>
  <c r="L110" i="34"/>
  <c r="L76" i="34"/>
  <c r="L75" i="34"/>
  <c r="L74" i="34"/>
  <c r="L70" i="34"/>
  <c r="L69" i="34"/>
  <c r="L68" i="34"/>
  <c r="L64" i="34"/>
  <c r="L63" i="34"/>
  <c r="L62" i="34"/>
  <c r="L61" i="34"/>
  <c r="L60" i="34"/>
  <c r="L59" i="34"/>
  <c r="L58" i="34"/>
  <c r="L57" i="34"/>
  <c r="L56" i="34"/>
  <c r="L46" i="34"/>
  <c r="L45" i="34"/>
  <c r="L44" i="34"/>
  <c r="L43" i="34"/>
  <c r="L42" i="34"/>
  <c r="L41" i="34"/>
  <c r="L37" i="34"/>
  <c r="L36" i="34"/>
  <c r="L35" i="34"/>
  <c r="L22" i="34"/>
  <c r="L21" i="34"/>
  <c r="L20" i="34"/>
  <c r="L13" i="34"/>
  <c r="L12" i="34"/>
  <c r="L11" i="34"/>
  <c r="L10" i="34"/>
  <c r="L9" i="34"/>
  <c r="L8" i="34"/>
  <c r="L4" i="34"/>
  <c r="L3" i="34"/>
  <c r="L2" i="34"/>
  <c r="J137" i="25"/>
  <c r="K137" i="25" s="1"/>
  <c r="U137" i="25"/>
  <c r="P2" i="31"/>
  <c r="K3" i="32"/>
  <c r="K4" i="32"/>
  <c r="K5" i="32"/>
  <c r="K2" i="32"/>
  <c r="I2" i="32"/>
  <c r="I6" i="32"/>
  <c r="I7" i="32"/>
  <c r="I5" i="32"/>
  <c r="I3" i="32"/>
  <c r="I4" i="32"/>
  <c r="N3" i="37"/>
  <c r="N5" i="37"/>
  <c r="N6" i="37"/>
  <c r="N2" i="37"/>
  <c r="N10" i="37" s="1"/>
  <c r="L7" i="37"/>
  <c r="K10" i="37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06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2" i="25"/>
  <c r="U162" i="25"/>
  <c r="U127" i="25"/>
  <c r="U157" i="25"/>
  <c r="U122" i="25"/>
  <c r="U152" i="25"/>
  <c r="U147" i="25"/>
  <c r="U117" i="25"/>
  <c r="U142" i="25"/>
  <c r="U112" i="25"/>
  <c r="U107" i="25"/>
  <c r="U102" i="25"/>
  <c r="U132" i="25"/>
  <c r="U52" i="25"/>
  <c r="J132" i="25"/>
  <c r="K132" i="25" s="1"/>
  <c r="J133" i="25"/>
  <c r="K133" i="25" s="1"/>
  <c r="J134" i="25"/>
  <c r="K134" i="25" s="1"/>
  <c r="J135" i="25"/>
  <c r="K135" i="25" s="1"/>
  <c r="J136" i="25"/>
  <c r="K136" i="25" s="1"/>
  <c r="J102" i="25"/>
  <c r="K102" i="25" s="1"/>
  <c r="J103" i="25"/>
  <c r="K103" i="25" s="1"/>
  <c r="J104" i="25"/>
  <c r="K104" i="25" s="1"/>
  <c r="J105" i="25"/>
  <c r="K105" i="25" s="1"/>
  <c r="J106" i="25"/>
  <c r="K106" i="25" s="1"/>
  <c r="J107" i="25"/>
  <c r="K107" i="25" s="1"/>
  <c r="J108" i="25"/>
  <c r="K108" i="25" s="1"/>
  <c r="J109" i="25"/>
  <c r="K109" i="25" s="1"/>
  <c r="J110" i="25"/>
  <c r="K110" i="25" s="1"/>
  <c r="J111" i="25"/>
  <c r="K111" i="25" s="1"/>
  <c r="J138" i="25"/>
  <c r="K138" i="25" s="1"/>
  <c r="J139" i="25"/>
  <c r="K139" i="25" s="1"/>
  <c r="J140" i="25"/>
  <c r="K140" i="25" s="1"/>
  <c r="J141" i="25"/>
  <c r="K141" i="25" s="1"/>
  <c r="J112" i="25"/>
  <c r="K112" i="25" s="1"/>
  <c r="J113" i="25"/>
  <c r="K113" i="25" s="1"/>
  <c r="J114" i="25"/>
  <c r="K114" i="25" s="1"/>
  <c r="J115" i="25"/>
  <c r="K115" i="25" s="1"/>
  <c r="J116" i="25"/>
  <c r="K116" i="25" s="1"/>
  <c r="J142" i="25"/>
  <c r="K142" i="25" s="1"/>
  <c r="J143" i="25"/>
  <c r="K143" i="25" s="1"/>
  <c r="J144" i="25"/>
  <c r="K144" i="25" s="1"/>
  <c r="J145" i="25"/>
  <c r="K145" i="25" s="1"/>
  <c r="J146" i="25"/>
  <c r="K146" i="25" s="1"/>
  <c r="J117" i="25"/>
  <c r="K117" i="25" s="1"/>
  <c r="J118" i="25"/>
  <c r="K118" i="25" s="1"/>
  <c r="J119" i="25"/>
  <c r="K119" i="25" s="1"/>
  <c r="J120" i="25"/>
  <c r="K120" i="25" s="1"/>
  <c r="J121" i="25"/>
  <c r="K121" i="25" s="1"/>
  <c r="J147" i="25"/>
  <c r="K147" i="25" s="1"/>
  <c r="J148" i="25"/>
  <c r="K148" i="25" s="1"/>
  <c r="J149" i="25"/>
  <c r="K149" i="25" s="1"/>
  <c r="J150" i="25"/>
  <c r="K150" i="25" s="1"/>
  <c r="J151" i="25"/>
  <c r="K151" i="25" s="1"/>
  <c r="J152" i="25"/>
  <c r="K152" i="25" s="1"/>
  <c r="J153" i="25"/>
  <c r="K153" i="25" s="1"/>
  <c r="J154" i="25"/>
  <c r="K154" i="25" s="1"/>
  <c r="J155" i="25"/>
  <c r="K155" i="25" s="1"/>
  <c r="J156" i="25"/>
  <c r="K156" i="25" s="1"/>
  <c r="J122" i="25"/>
  <c r="K122" i="25" s="1"/>
  <c r="J123" i="25"/>
  <c r="K123" i="25" s="1"/>
  <c r="J124" i="25"/>
  <c r="K124" i="25" s="1"/>
  <c r="J125" i="25"/>
  <c r="K125" i="25" s="1"/>
  <c r="J126" i="25"/>
  <c r="K126" i="25" s="1"/>
  <c r="J157" i="25"/>
  <c r="K157" i="25" s="1"/>
  <c r="J158" i="25"/>
  <c r="K158" i="25" s="1"/>
  <c r="J159" i="25"/>
  <c r="K159" i="25" s="1"/>
  <c r="J160" i="25"/>
  <c r="K160" i="25" s="1"/>
  <c r="J161" i="25"/>
  <c r="K161" i="25" s="1"/>
  <c r="J127" i="25"/>
  <c r="K127" i="25" s="1"/>
  <c r="J128" i="25"/>
  <c r="K128" i="25" s="1"/>
  <c r="J129" i="25"/>
  <c r="K129" i="25" s="1"/>
  <c r="J130" i="25"/>
  <c r="K130" i="25" s="1"/>
  <c r="J131" i="25"/>
  <c r="K131" i="25" s="1"/>
  <c r="J162" i="25"/>
  <c r="K162" i="25" s="1"/>
  <c r="J163" i="25"/>
  <c r="K163" i="25" s="1"/>
  <c r="J164" i="25"/>
  <c r="K164" i="25" s="1"/>
  <c r="J165" i="25"/>
  <c r="K165" i="25" s="1"/>
  <c r="J166" i="25"/>
  <c r="K166" i="25" s="1"/>
  <c r="J53" i="25"/>
  <c r="K53" i="25" s="1"/>
  <c r="J54" i="25"/>
  <c r="K54" i="25" s="1"/>
  <c r="J55" i="25"/>
  <c r="K55" i="25" s="1"/>
  <c r="J56" i="25"/>
  <c r="K56" i="25" s="1"/>
  <c r="J77" i="25"/>
  <c r="K77" i="25" s="1"/>
  <c r="J78" i="25"/>
  <c r="K78" i="25" s="1"/>
  <c r="J79" i="25"/>
  <c r="K79" i="25" s="1"/>
  <c r="J80" i="25"/>
  <c r="K80" i="25" s="1"/>
  <c r="J81" i="25"/>
  <c r="K81" i="25" s="1"/>
  <c r="J57" i="25"/>
  <c r="K57" i="25" s="1"/>
  <c r="J58" i="25"/>
  <c r="K58" i="25" s="1"/>
  <c r="J59" i="25"/>
  <c r="K59" i="25" s="1"/>
  <c r="J60" i="25"/>
  <c r="K60" i="25" s="1"/>
  <c r="J61" i="25"/>
  <c r="K61" i="25" s="1"/>
  <c r="J27" i="25"/>
  <c r="K27" i="25" s="1"/>
  <c r="J28" i="25"/>
  <c r="K28" i="25" s="1"/>
  <c r="J29" i="25"/>
  <c r="K29" i="25" s="1"/>
  <c r="J30" i="25"/>
  <c r="K30" i="25" s="1"/>
  <c r="J31" i="25"/>
  <c r="K31" i="25" s="1"/>
  <c r="J2" i="25"/>
  <c r="K2" i="25" s="1"/>
  <c r="J3" i="25"/>
  <c r="K3" i="25" s="1"/>
  <c r="J4" i="25"/>
  <c r="K4" i="25" s="1"/>
  <c r="J5" i="25"/>
  <c r="K5" i="25" s="1"/>
  <c r="J6" i="25"/>
  <c r="K6" i="25" s="1"/>
  <c r="J7" i="25"/>
  <c r="K7" i="25" s="1"/>
  <c r="J8" i="25"/>
  <c r="K8" i="25" s="1"/>
  <c r="J9" i="25"/>
  <c r="K9" i="25" s="1"/>
  <c r="J10" i="25"/>
  <c r="K10" i="25" s="1"/>
  <c r="J11" i="25"/>
  <c r="K11" i="25" s="1"/>
  <c r="J32" i="25"/>
  <c r="K32" i="25" s="1"/>
  <c r="J33" i="25"/>
  <c r="K33" i="25" s="1"/>
  <c r="J34" i="25"/>
  <c r="K34" i="25" s="1"/>
  <c r="J35" i="25"/>
  <c r="K35" i="25" s="1"/>
  <c r="J36" i="25"/>
  <c r="K36" i="25" s="1"/>
  <c r="J62" i="25"/>
  <c r="K62" i="25" s="1"/>
  <c r="J63" i="25"/>
  <c r="K63" i="25" s="1"/>
  <c r="J64" i="25"/>
  <c r="K64" i="25" s="1"/>
  <c r="J65" i="25"/>
  <c r="K65" i="25" s="1"/>
  <c r="J66" i="25"/>
  <c r="K66" i="25" s="1"/>
  <c r="J82" i="25"/>
  <c r="K82" i="25" s="1"/>
  <c r="J83" i="25"/>
  <c r="K83" i="25" s="1"/>
  <c r="J84" i="25"/>
  <c r="K84" i="25" s="1"/>
  <c r="J85" i="25"/>
  <c r="K85" i="25" s="1"/>
  <c r="J86" i="25"/>
  <c r="K86" i="25" s="1"/>
  <c r="J12" i="25"/>
  <c r="K12" i="25" s="1"/>
  <c r="J13" i="25"/>
  <c r="K13" i="25" s="1"/>
  <c r="J14" i="25"/>
  <c r="K14" i="25" s="1"/>
  <c r="J15" i="25"/>
  <c r="K15" i="25" s="1"/>
  <c r="J16" i="25"/>
  <c r="K16" i="25" s="1"/>
  <c r="J37" i="25"/>
  <c r="K37" i="25" s="1"/>
  <c r="J38" i="25"/>
  <c r="K38" i="25" s="1"/>
  <c r="J39" i="25"/>
  <c r="K39" i="25" s="1"/>
  <c r="J40" i="25"/>
  <c r="K40" i="25" s="1"/>
  <c r="J41" i="25"/>
  <c r="K41" i="25" s="1"/>
  <c r="J67" i="25"/>
  <c r="K67" i="25" s="1"/>
  <c r="J68" i="25"/>
  <c r="K68" i="25" s="1"/>
  <c r="J69" i="25"/>
  <c r="K69" i="25" s="1"/>
  <c r="J70" i="25"/>
  <c r="K70" i="25" s="1"/>
  <c r="J71" i="25"/>
  <c r="K71" i="25" s="1"/>
  <c r="J87" i="25"/>
  <c r="K87" i="25" s="1"/>
  <c r="J88" i="25"/>
  <c r="K88" i="25" s="1"/>
  <c r="J89" i="25"/>
  <c r="K89" i="25" s="1"/>
  <c r="J90" i="25"/>
  <c r="K90" i="25" s="1"/>
  <c r="J91" i="25"/>
  <c r="K91" i="25" s="1"/>
  <c r="J17" i="25"/>
  <c r="K17" i="25" s="1"/>
  <c r="J18" i="25"/>
  <c r="K18" i="25" s="1"/>
  <c r="J19" i="25"/>
  <c r="K19" i="25" s="1"/>
  <c r="J20" i="25"/>
  <c r="K20" i="25" s="1"/>
  <c r="J21" i="25"/>
  <c r="K21" i="25" s="1"/>
  <c r="J42" i="25"/>
  <c r="K42" i="25" s="1"/>
  <c r="J43" i="25"/>
  <c r="K43" i="25" s="1"/>
  <c r="J44" i="25"/>
  <c r="K44" i="25" s="1"/>
  <c r="J45" i="25"/>
  <c r="K45" i="25" s="1"/>
  <c r="J46" i="25"/>
  <c r="K46" i="25" s="1"/>
  <c r="J72" i="25"/>
  <c r="K72" i="25" s="1"/>
  <c r="J73" i="25"/>
  <c r="K73" i="25" s="1"/>
  <c r="J74" i="25"/>
  <c r="K74" i="25" s="1"/>
  <c r="J75" i="25"/>
  <c r="K75" i="25" s="1"/>
  <c r="J76" i="25"/>
  <c r="K76" i="25" s="1"/>
  <c r="J92" i="25"/>
  <c r="K92" i="25" s="1"/>
  <c r="J93" i="25"/>
  <c r="K93" i="25" s="1"/>
  <c r="J94" i="25"/>
  <c r="K94" i="25" s="1"/>
  <c r="J95" i="25"/>
  <c r="K95" i="25" s="1"/>
  <c r="J96" i="25"/>
  <c r="K96" i="25" s="1"/>
  <c r="J22" i="25"/>
  <c r="K22" i="25" s="1"/>
  <c r="J23" i="25"/>
  <c r="K23" i="25" s="1"/>
  <c r="J24" i="25"/>
  <c r="K24" i="25" s="1"/>
  <c r="J25" i="25"/>
  <c r="K25" i="25" s="1"/>
  <c r="J26" i="25"/>
  <c r="K26" i="25" s="1"/>
  <c r="J47" i="25"/>
  <c r="K47" i="25" s="1"/>
  <c r="J48" i="25"/>
  <c r="K48" i="25" s="1"/>
  <c r="J49" i="25"/>
  <c r="K49" i="25" s="1"/>
  <c r="J50" i="25"/>
  <c r="K50" i="25" s="1"/>
  <c r="J51" i="25"/>
  <c r="K51" i="25" s="1"/>
  <c r="J97" i="25"/>
  <c r="K97" i="25" s="1"/>
  <c r="J98" i="25"/>
  <c r="K98" i="25" s="1"/>
  <c r="J99" i="25"/>
  <c r="K99" i="25" s="1"/>
  <c r="J100" i="25"/>
  <c r="K100" i="25" s="1"/>
  <c r="J101" i="25"/>
  <c r="K101" i="25" s="1"/>
  <c r="J52" i="25"/>
  <c r="K52" i="25" s="1"/>
  <c r="N7" i="36"/>
  <c r="G7" i="37"/>
  <c r="W12" i="8"/>
  <c r="X12" i="8" s="1"/>
  <c r="U22" i="25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67" i="31"/>
  <c r="U97" i="25"/>
  <c r="U47" i="25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44" i="31"/>
  <c r="P44" i="31" s="1"/>
  <c r="U92" i="25"/>
  <c r="U72" i="25"/>
  <c r="U42" i="25"/>
  <c r="U17" i="25"/>
  <c r="I43" i="31"/>
  <c r="J43" i="31" s="1"/>
  <c r="I42" i="31"/>
  <c r="J42" i="31" s="1"/>
  <c r="I41" i="31"/>
  <c r="J41" i="31" s="1"/>
  <c r="I40" i="31"/>
  <c r="J40" i="31" s="1"/>
  <c r="I39" i="31"/>
  <c r="J39" i="31" s="1"/>
  <c r="I38" i="31"/>
  <c r="J38" i="31" s="1"/>
  <c r="I37" i="31"/>
  <c r="J37" i="31" s="1"/>
  <c r="I36" i="31"/>
  <c r="J36" i="31" s="1"/>
  <c r="I35" i="31"/>
  <c r="J35" i="31" s="1"/>
  <c r="I34" i="31"/>
  <c r="J34" i="31" s="1"/>
  <c r="I33" i="31"/>
  <c r="J33" i="31" s="1"/>
  <c r="I32" i="31"/>
  <c r="J32" i="31" s="1"/>
  <c r="I31" i="31"/>
  <c r="J31" i="31" s="1"/>
  <c r="I30" i="31"/>
  <c r="J30" i="31" s="1"/>
  <c r="I29" i="31"/>
  <c r="J29" i="31" s="1"/>
  <c r="I28" i="31"/>
  <c r="J28" i="31" s="1"/>
  <c r="I27" i="31"/>
  <c r="J27" i="31" s="1"/>
  <c r="I26" i="31"/>
  <c r="J26" i="31" s="1"/>
  <c r="I25" i="31"/>
  <c r="J25" i="31" s="1"/>
  <c r="I24" i="31"/>
  <c r="J24" i="31" s="1"/>
  <c r="I23" i="31"/>
  <c r="J23" i="31" s="1"/>
  <c r="I22" i="31"/>
  <c r="J22" i="31" s="1"/>
  <c r="I21" i="31"/>
  <c r="J21" i="31" s="1"/>
  <c r="I20" i="31"/>
  <c r="J20" i="31" s="1"/>
  <c r="I19" i="31"/>
  <c r="J19" i="31" s="1"/>
  <c r="I18" i="31"/>
  <c r="J18" i="31" s="1"/>
  <c r="I17" i="31"/>
  <c r="J17" i="31" s="1"/>
  <c r="I16" i="31"/>
  <c r="J16" i="31" s="1"/>
  <c r="I15" i="31"/>
  <c r="J15" i="31" s="1"/>
  <c r="I14" i="31"/>
  <c r="J14" i="31" s="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3" i="31"/>
  <c r="M4" i="31"/>
  <c r="M5" i="31"/>
  <c r="M6" i="31"/>
  <c r="M7" i="31"/>
  <c r="M8" i="31"/>
  <c r="M9" i="31"/>
  <c r="M10" i="31"/>
  <c r="M11" i="31"/>
  <c r="M12" i="31"/>
  <c r="M13" i="31"/>
  <c r="M2" i="31"/>
  <c r="J3" i="31"/>
  <c r="J4" i="31"/>
  <c r="J5" i="31"/>
  <c r="J6" i="31"/>
  <c r="J7" i="31"/>
  <c r="J8" i="31"/>
  <c r="J9" i="31"/>
  <c r="J10" i="31"/>
  <c r="J11" i="31"/>
  <c r="J12" i="31"/>
  <c r="J13" i="31"/>
  <c r="J2" i="31"/>
  <c r="U87" i="25"/>
  <c r="U67" i="25"/>
  <c r="U37" i="25"/>
  <c r="U12" i="25"/>
  <c r="U82" i="25"/>
  <c r="U62" i="25"/>
  <c r="U32" i="25"/>
  <c r="U7" i="25"/>
  <c r="U2" i="25"/>
  <c r="U77" i="25"/>
  <c r="Q44" i="8"/>
  <c r="X44" i="8" s="1"/>
  <c r="W48" i="8"/>
  <c r="X48" i="8" s="1"/>
  <c r="X41" i="8"/>
  <c r="Q47" i="8"/>
  <c r="X47" i="8" s="1"/>
  <c r="Q46" i="8"/>
  <c r="X46" i="8" s="1"/>
  <c r="Q45" i="8"/>
  <c r="X45" i="8" s="1"/>
  <c r="U27" i="25"/>
  <c r="U57" i="25"/>
  <c r="W27" i="8"/>
  <c r="X27" i="8" s="1"/>
  <c r="W22" i="8"/>
  <c r="X22" i="8" s="1"/>
  <c r="Y22" i="8" s="1"/>
  <c r="W17" i="8"/>
  <c r="X17" i="8" s="1"/>
  <c r="X32" i="8"/>
  <c r="X35" i="8"/>
  <c r="X38" i="8"/>
  <c r="R40" i="8"/>
  <c r="R39" i="8"/>
  <c r="R38" i="8"/>
  <c r="R34" i="8"/>
  <c r="P35" i="31" l="1"/>
  <c r="P65" i="31"/>
  <c r="P62" i="31"/>
  <c r="P59" i="31"/>
  <c r="P56" i="31"/>
  <c r="P53" i="31"/>
  <c r="P50" i="31"/>
  <c r="P47" i="31"/>
  <c r="P86" i="31"/>
  <c r="P83" i="31"/>
  <c r="P80" i="31"/>
  <c r="P77" i="31"/>
  <c r="P74" i="31"/>
  <c r="P71" i="31"/>
  <c r="P68" i="31"/>
  <c r="L10" i="37"/>
  <c r="Y38" i="8"/>
  <c r="Y32" i="8"/>
  <c r="AA32" i="8" s="1"/>
  <c r="AA17" i="8"/>
  <c r="P8" i="31"/>
  <c r="P41" i="31"/>
  <c r="P38" i="31"/>
  <c r="P32" i="31"/>
  <c r="Q32" i="31" s="1"/>
  <c r="P29" i="31"/>
  <c r="P26" i="31"/>
  <c r="Q26" i="31" s="1"/>
  <c r="P23" i="31"/>
  <c r="P20" i="31"/>
  <c r="P17" i="31"/>
  <c r="P14" i="31"/>
  <c r="P11" i="31"/>
  <c r="P5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tc={CB8997FA-DC55-4C45-A58C-D6B7AA631EB4}</author>
  </authors>
  <commentList>
    <comment ref="J2" authorId="0" shapeId="0" xr:uid="{CB8997FA-DC55-4C45-A58C-D6B7AA631E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PH We need dimensions of new spawn catchers nets:
Length of top square
Length of bottom square
Height from top to bottom of pyramid
Height from top square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tc={EBBE1B23-C15E-4473-9DBF-B3B906A141CC}</author>
  </authors>
  <commentList>
    <comment ref="B14" authorId="0" shapeId="0" xr:uid="{EBBE1B23-C15E-4473-9DBF-B3B906A141CC}">
      <text>
        <t>[Threaded comment]
Your version of Excel allows you to read this threaded comment; however, any edits to it will get removed if the file is opened in a newer version of Excel. Learn more: https://go.microsoft.com/fwlink/?linkid=870924
Comment:
    MG to double check if coordinates is correct</t>
      </text>
    </comment>
  </commentList>
</comments>
</file>

<file path=xl/sharedStrings.xml><?xml version="1.0" encoding="utf-8"?>
<sst xmlns="http://schemas.openxmlformats.org/spreadsheetml/2006/main" count="16304" uniqueCount="743">
  <si>
    <t>Vessel (Toanui)</t>
  </si>
  <si>
    <t>LIRS</t>
  </si>
  <si>
    <t>DATE</t>
  </si>
  <si>
    <t>Where</t>
  </si>
  <si>
    <t>Who</t>
  </si>
  <si>
    <t>PeopleMovements</t>
  </si>
  <si>
    <t>Full moon</t>
  </si>
  <si>
    <t>Spawning (?)</t>
  </si>
  <si>
    <r>
      <t xml:space="preserve">Spawning / </t>
    </r>
    <r>
      <rPr>
        <i/>
        <sz val="11"/>
        <color theme="1"/>
        <rFont val="Calibri"/>
        <family val="2"/>
        <scheme val="minor"/>
      </rPr>
      <t>Culturing (?)</t>
    </r>
  </si>
  <si>
    <t xml:space="preserve">1, </t>
  </si>
  <si>
    <t>Spawning / Culturing</t>
  </si>
  <si>
    <t>1, 2</t>
  </si>
  <si>
    <r>
      <rPr>
        <i/>
        <sz val="11"/>
        <color theme="1"/>
        <rFont val="Calibri"/>
        <family val="2"/>
        <scheme val="minor"/>
      </rPr>
      <t>Spawning (?)</t>
    </r>
    <r>
      <rPr>
        <sz val="11"/>
        <color theme="1"/>
        <rFont val="Calibri"/>
        <family val="2"/>
        <scheme val="minor"/>
      </rPr>
      <t xml:space="preserve"> / Culturing </t>
    </r>
  </si>
  <si>
    <t>2, 3</t>
  </si>
  <si>
    <t>Culturing / Tile deployments</t>
  </si>
  <si>
    <t>3, 4</t>
  </si>
  <si>
    <t>4, 5</t>
  </si>
  <si>
    <r>
      <rPr>
        <sz val="11"/>
        <color theme="1"/>
        <rFont val="Calibri"/>
        <family val="2"/>
        <scheme val="minor"/>
      </rPr>
      <t>Culturing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/l</t>
    </r>
    <r>
      <rPr>
        <i/>
        <sz val="11"/>
        <color theme="1"/>
        <rFont val="Calibri"/>
        <family val="2"/>
        <scheme val="minor"/>
      </rPr>
      <t>arval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Delivery (?)</t>
    </r>
  </si>
  <si>
    <t>5, 6</t>
  </si>
  <si>
    <r>
      <t xml:space="preserve">Culturing / </t>
    </r>
    <r>
      <rPr>
        <sz val="11"/>
        <color rgb="FF0070C0"/>
        <rFont val="Calibri"/>
        <family val="2"/>
        <scheme val="minor"/>
      </rPr>
      <t>Larval Delivery</t>
    </r>
    <r>
      <rPr>
        <sz val="11"/>
        <color theme="1"/>
        <rFont val="Calibri"/>
        <family val="2"/>
        <scheme val="minor"/>
      </rPr>
      <t xml:space="preserve"> </t>
    </r>
  </si>
  <si>
    <t>6, 7</t>
  </si>
  <si>
    <r>
      <t xml:space="preserve">Culturing /  </t>
    </r>
    <r>
      <rPr>
        <sz val="11"/>
        <color rgb="FF00B050"/>
        <rFont val="Calibri"/>
        <family val="2"/>
        <scheme val="minor"/>
      </rPr>
      <t>Larval Delivery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Tile collection (?)</t>
    </r>
  </si>
  <si>
    <t>7, 8</t>
  </si>
  <si>
    <r>
      <rPr>
        <sz val="11"/>
        <rFont val="Calibri"/>
        <family val="2"/>
        <scheme val="minor"/>
      </rPr>
      <t>Plankton sampling /</t>
    </r>
    <r>
      <rPr>
        <sz val="11"/>
        <color rgb="FF0070C0"/>
        <rFont val="Calibri"/>
        <family val="2"/>
        <scheme val="minor"/>
      </rPr>
      <t xml:space="preserve"> Tile Collection / Tile scoring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Tile redeployment (?)</t>
    </r>
  </si>
  <si>
    <t>8, 9</t>
  </si>
  <si>
    <r>
      <rPr>
        <sz val="11"/>
        <color rgb="FF00B050"/>
        <rFont val="Calibri"/>
        <family val="2"/>
        <scheme val="minor"/>
      </rPr>
      <t xml:space="preserve">Tile Collection / Tile scoring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rgb="FF0070C0"/>
        <rFont val="Calibri"/>
        <family val="2"/>
        <scheme val="minor"/>
      </rPr>
      <t>Tile redeployment</t>
    </r>
  </si>
  <si>
    <t>Tile scoring / Tile redeployment</t>
  </si>
  <si>
    <t>Juvenile plots</t>
  </si>
  <si>
    <t>Juvenile plots; pack up; depart</t>
  </si>
  <si>
    <t>arrive CNS, decommission</t>
  </si>
  <si>
    <t>Decommission, return home</t>
  </si>
  <si>
    <t>Spare day in case</t>
  </si>
  <si>
    <t>Date</t>
  </si>
  <si>
    <t>Site</t>
  </si>
  <si>
    <t>GPS_-S</t>
  </si>
  <si>
    <t>GPS_E</t>
  </si>
  <si>
    <t>Genus</t>
  </si>
  <si>
    <t>Morph (dig, corymb, plate, branch)</t>
  </si>
  <si>
    <t>species</t>
  </si>
  <si>
    <t>Eggs (no, white, cream, red)</t>
  </si>
  <si>
    <t>Fecund (Yes/No)</t>
  </si>
  <si>
    <t>Image?</t>
  </si>
  <si>
    <t>AdultSamplePreservedEthanol?</t>
  </si>
  <si>
    <t>ColonySize (cm)</t>
  </si>
  <si>
    <t>Lauren Hardiman</t>
  </si>
  <si>
    <t>Palfrey</t>
  </si>
  <si>
    <t>-14.696644°</t>
  </si>
  <si>
    <t>145.444897°</t>
  </si>
  <si>
    <t>Acropora</t>
  </si>
  <si>
    <t>Digitate</t>
  </si>
  <si>
    <t>no</t>
  </si>
  <si>
    <t>No</t>
  </si>
  <si>
    <t>N</t>
  </si>
  <si>
    <t>Corymbose</t>
  </si>
  <si>
    <t>red</t>
  </si>
  <si>
    <t>Yes</t>
  </si>
  <si>
    <t>01, 02</t>
  </si>
  <si>
    <t>03,04</t>
  </si>
  <si>
    <t>05,</t>
  </si>
  <si>
    <t>Plate</t>
  </si>
  <si>
    <t>06, 07</t>
  </si>
  <si>
    <t>08, 09, 10,11</t>
  </si>
  <si>
    <t>12, 13</t>
  </si>
  <si>
    <t>14, 15</t>
  </si>
  <si>
    <t>16, 17</t>
  </si>
  <si>
    <t xml:space="preserve">red </t>
  </si>
  <si>
    <t>19,20</t>
  </si>
  <si>
    <t>21,22</t>
  </si>
  <si>
    <t>23, 24</t>
  </si>
  <si>
    <t>25, 26</t>
  </si>
  <si>
    <t>27,28</t>
  </si>
  <si>
    <t>29a, 29b</t>
  </si>
  <si>
    <t>Branch</t>
  </si>
  <si>
    <t>plate</t>
  </si>
  <si>
    <t>30, 31</t>
  </si>
  <si>
    <t>32, 33</t>
  </si>
  <si>
    <t>17/11/2024</t>
  </si>
  <si>
    <t>AC</t>
  </si>
  <si>
    <t>North Point</t>
  </si>
  <si>
    <t>Y</t>
  </si>
  <si>
    <t xml:space="preserve">Pocillopora </t>
  </si>
  <si>
    <t>Stylophora</t>
  </si>
  <si>
    <t>Lauren Hasson</t>
  </si>
  <si>
    <t>cream</t>
  </si>
  <si>
    <t>Watsons North</t>
  </si>
  <si>
    <t>?</t>
  </si>
  <si>
    <t>Porites</t>
  </si>
  <si>
    <t>white</t>
  </si>
  <si>
    <t>Osprey</t>
  </si>
  <si>
    <t>B/D?</t>
  </si>
  <si>
    <t>yes</t>
  </si>
  <si>
    <t>foliose</t>
  </si>
  <si>
    <t xml:space="preserve">orange </t>
  </si>
  <si>
    <t>digitifera</t>
  </si>
  <si>
    <t>NA</t>
  </si>
  <si>
    <t xml:space="preserve">Branch </t>
  </si>
  <si>
    <t>digitate</t>
  </si>
  <si>
    <t>branch</t>
  </si>
  <si>
    <t>19/11/2024</t>
  </si>
  <si>
    <t>Big Vicki's</t>
  </si>
  <si>
    <t>S 14°41'09.54"</t>
  </si>
  <si>
    <t>E 145°26'26.46"</t>
  </si>
  <si>
    <t>corymbose</t>
  </si>
  <si>
    <t>Red</t>
  </si>
  <si>
    <t xml:space="preserve">branch </t>
  </si>
  <si>
    <t xml:space="preserve">Acropora </t>
  </si>
  <si>
    <t>hispidose</t>
  </si>
  <si>
    <t>pink</t>
  </si>
  <si>
    <t>01, 02, 03, 04</t>
  </si>
  <si>
    <t>05, 06, 07</t>
  </si>
  <si>
    <t>y</t>
  </si>
  <si>
    <t>n</t>
  </si>
  <si>
    <t>20/11/2024</t>
  </si>
  <si>
    <t>MG</t>
  </si>
  <si>
    <t>hyac</t>
  </si>
  <si>
    <t>millipora</t>
  </si>
  <si>
    <t>North East Flank</t>
  </si>
  <si>
    <t>humilis</t>
  </si>
  <si>
    <t>spatulata</t>
  </si>
  <si>
    <t>branching</t>
  </si>
  <si>
    <t>Dexter</t>
  </si>
  <si>
    <t>spat</t>
  </si>
  <si>
    <t>D.T</t>
  </si>
  <si>
    <t xml:space="preserve">   </t>
  </si>
  <si>
    <t>NE Flank</t>
  </si>
  <si>
    <t>DDC</t>
  </si>
  <si>
    <t>hyacinthus</t>
  </si>
  <si>
    <t>spathulata</t>
  </si>
  <si>
    <t>tenuis</t>
  </si>
  <si>
    <t>valida</t>
  </si>
  <si>
    <t>staghorn</t>
  </si>
  <si>
    <t>muricata</t>
  </si>
  <si>
    <t>A.C</t>
  </si>
  <si>
    <t>orange</t>
  </si>
  <si>
    <t xml:space="preserve">plate </t>
  </si>
  <si>
    <t>Count of Fecund (Yes/No)</t>
  </si>
  <si>
    <t>Column Labels</t>
  </si>
  <si>
    <t>Row Labels</t>
  </si>
  <si>
    <t>(blank)</t>
  </si>
  <si>
    <t>Grand Total</t>
  </si>
  <si>
    <t>No%</t>
  </si>
  <si>
    <t>Yes%</t>
  </si>
  <si>
    <t>DateCollection</t>
  </si>
  <si>
    <t>Treatment</t>
  </si>
  <si>
    <t>ColonyTag</t>
  </si>
  <si>
    <t>ColonySize_cm2</t>
  </si>
  <si>
    <t>SpawningDate</t>
  </si>
  <si>
    <t>Time_setting</t>
  </si>
  <si>
    <t>Time_release</t>
  </si>
  <si>
    <t>Time_collected</t>
  </si>
  <si>
    <t>EggDensity</t>
  </si>
  <si>
    <t>EggLayerTickness_mm</t>
  </si>
  <si>
    <t>Time_mixed</t>
  </si>
  <si>
    <t>SpermNTU</t>
  </si>
  <si>
    <t>Time_inPool</t>
  </si>
  <si>
    <t>Marine/Jez</t>
  </si>
  <si>
    <t>Survivors_Palfrey</t>
  </si>
  <si>
    <t>SURV_1</t>
  </si>
  <si>
    <t>S1_20241120_1</t>
  </si>
  <si>
    <t>21:50-22:50</t>
  </si>
  <si>
    <t>to be extracted from jar photos</t>
  </si>
  <si>
    <t>S1_20241120_2</t>
  </si>
  <si>
    <t>S1_20241120_3</t>
  </si>
  <si>
    <t>S1_20241120_4</t>
  </si>
  <si>
    <t>S1_20241120_5</t>
  </si>
  <si>
    <t>Survivors_NP</t>
  </si>
  <si>
    <t>-14.645797°</t>
  </si>
  <si>
    <t>145.454148°</t>
  </si>
  <si>
    <t>S1_20241120_6</t>
  </si>
  <si>
    <t>S1_20241120_7</t>
  </si>
  <si>
    <t>S1_20241120_8</t>
  </si>
  <si>
    <t>S1_20241120_9</t>
  </si>
  <si>
    <t>S1_20241120_10</t>
  </si>
  <si>
    <t>Get callipers from uni and measure - different from ones LH has</t>
  </si>
  <si>
    <t>S1_20241120_11</t>
  </si>
  <si>
    <t>S1_20241120_12</t>
  </si>
  <si>
    <t>S1_20241120_13</t>
  </si>
  <si>
    <t>S1_20241120_14</t>
  </si>
  <si>
    <t>S1_20241120_15</t>
  </si>
  <si>
    <t>SURV_2</t>
  </si>
  <si>
    <t>S2_20241120_1</t>
  </si>
  <si>
    <t>dig</t>
  </si>
  <si>
    <t>spathulatha</t>
  </si>
  <si>
    <t>S2_20241120_2</t>
  </si>
  <si>
    <t>S2_20241120_3</t>
  </si>
  <si>
    <t>S2_20241120_4</t>
  </si>
  <si>
    <t>S2_20241120_5</t>
  </si>
  <si>
    <t>S2_20241120_6</t>
  </si>
  <si>
    <t>S2_20241120_7</t>
  </si>
  <si>
    <t>S2_20241120_8</t>
  </si>
  <si>
    <t>S2_20241120_9</t>
  </si>
  <si>
    <t>S2_20241120_10</t>
  </si>
  <si>
    <t>Can't find S2 Rep 10 image?</t>
  </si>
  <si>
    <t>S2_20241120_11</t>
  </si>
  <si>
    <t>S2_20241120_12</t>
  </si>
  <si>
    <t>Normal_Ribbons</t>
  </si>
  <si>
    <t>NORM_1</t>
  </si>
  <si>
    <t>-14.659221°</t>
  </si>
  <si>
    <t>145.653043°</t>
  </si>
  <si>
    <t>N1_20241120_1</t>
  </si>
  <si>
    <t>N1_20241120_2</t>
  </si>
  <si>
    <t>N1_20241120_3</t>
  </si>
  <si>
    <t>N1_20241120_4</t>
  </si>
  <si>
    <t>N1_20241120_5</t>
  </si>
  <si>
    <t>N1_20241120_6</t>
  </si>
  <si>
    <t>N1_20241120_7</t>
  </si>
  <si>
    <t>N1_20241120_8</t>
  </si>
  <si>
    <t>NORM_2</t>
  </si>
  <si>
    <t>N2_20241120_1</t>
  </si>
  <si>
    <t>N2_20241120_2</t>
  </si>
  <si>
    <t>N2_20241120_3</t>
  </si>
  <si>
    <t>N2_20241120_4</t>
  </si>
  <si>
    <t>N2_20241120_5</t>
  </si>
  <si>
    <t>N2_20241120_6</t>
  </si>
  <si>
    <t>N2_20241120_7</t>
  </si>
  <si>
    <t>N2_20241120_8</t>
  </si>
  <si>
    <t>N2_20241120_9</t>
  </si>
  <si>
    <t>N2_20241120_10</t>
  </si>
  <si>
    <t>N2_20241120_11</t>
  </si>
  <si>
    <t>N2_20241120_12</t>
  </si>
  <si>
    <t>Location</t>
  </si>
  <si>
    <t>Lat</t>
  </si>
  <si>
    <t>Long</t>
  </si>
  <si>
    <t>ObservationN</t>
  </si>
  <si>
    <t>TimeStart</t>
  </si>
  <si>
    <t>TimeEnd</t>
  </si>
  <si>
    <t>AvWindDir_degrees</t>
  </si>
  <si>
    <t>AvWindSpeed_knts</t>
  </si>
  <si>
    <t>comments</t>
  </si>
  <si>
    <t>19/11/24</t>
  </si>
  <si>
    <t>North Watsons</t>
  </si>
  <si>
    <t>Minor slick formation around Watsons N, no direct spawning from corals observed, good visibility,  some surface bundles and some neutrally bouyant subsurface</t>
  </si>
  <si>
    <t>ColonyID</t>
  </si>
  <si>
    <t>Surv/Escaper</t>
  </si>
  <si>
    <t>Species</t>
  </si>
  <si>
    <t>Time</t>
  </si>
  <si>
    <t>Who/BoatName</t>
  </si>
  <si>
    <t>Locations</t>
  </si>
  <si>
    <t>Spawn/Slick time</t>
  </si>
  <si>
    <t>Collection time</t>
  </si>
  <si>
    <t>TubDepth_m</t>
  </si>
  <si>
    <t>Pre/post transfer</t>
  </si>
  <si>
    <t>Transfer time</t>
  </si>
  <si>
    <t>Pool #</t>
  </si>
  <si>
    <t>Sample number</t>
  </si>
  <si>
    <t>Sample volume_mL</t>
  </si>
  <si>
    <t>Sampling Time</t>
  </si>
  <si>
    <t>Larvae_Age_hr</t>
  </si>
  <si>
    <t>Total egg/embryo</t>
  </si>
  <si>
    <t>No fertilised</t>
  </si>
  <si>
    <t>%fertilised</t>
  </si>
  <si>
    <t>average</t>
  </si>
  <si>
    <t>Fixed?</t>
  </si>
  <si>
    <t>Volume_l</t>
  </si>
  <si>
    <t>EstimatedNLarvae</t>
  </si>
  <si>
    <t>Comments</t>
  </si>
  <si>
    <t>SUMMARY</t>
  </si>
  <si>
    <t>AvLarvae_perCulture</t>
  </si>
  <si>
    <t>Larvae per mL</t>
  </si>
  <si>
    <t>18/11/2024</t>
  </si>
  <si>
    <t>JM/Lab Spawning</t>
  </si>
  <si>
    <t> </t>
  </si>
  <si>
    <t>65,388 unfertilised</t>
  </si>
  <si>
    <t>A. spathulata. Stocked pool next morning</t>
  </si>
  <si>
    <t>A. spathulata lab spawning. Kept in lab culture tank and delivered to pool 6 on 19/11/24</t>
  </si>
  <si>
    <t>18/11/24</t>
  </si>
  <si>
    <t>309,321 total</t>
  </si>
  <si>
    <t>MG to confirm if data to be kept</t>
  </si>
  <si>
    <t>Lab spawn, stocked to Pool 6</t>
  </si>
  <si>
    <t>Dumped out on 21/11/2024</t>
  </si>
  <si>
    <t>A. spathulata lab spawning. Placed in Pool 6 at 01:25 on 20/11/24</t>
  </si>
  <si>
    <t>Koopa/GreyGoose/Banana/Mac2</t>
  </si>
  <si>
    <t>WatsonsNorth</t>
  </si>
  <si>
    <t>21:00-22:00</t>
  </si>
  <si>
    <t>21:10-22:00</t>
  </si>
  <si>
    <t>-</t>
  </si>
  <si>
    <t>Combined sample from four sample vessels</t>
  </si>
  <si>
    <t>Mac2 ChrisB, Jess</t>
  </si>
  <si>
    <t>Turtle Beach</t>
  </si>
  <si>
    <t>14°40.5353</t>
  </si>
  <si>
    <t>145°26.4754</t>
  </si>
  <si>
    <t>start 20:24</t>
  </si>
  <si>
    <t>20:27 - 22:49</t>
  </si>
  <si>
    <t>tub 86cmL x 50cmWx 46.5cmD</t>
  </si>
  <si>
    <t>average = 905.4 /5=181.08 per mL</t>
  </si>
  <si>
    <t>199,950 x 181.08 = 36,206,946</t>
  </si>
  <si>
    <t>Koopa, D.T, L.Hasson, A.C</t>
  </si>
  <si>
    <t>tub 86cmL x 50cmWx 45cmD</t>
  </si>
  <si>
    <t>average = 969 /5=193.8 per mL</t>
  </si>
  <si>
    <t>193,500 x 193 = 37,345,500</t>
  </si>
  <si>
    <t>GreyGoose, G.C, GR, LH</t>
  </si>
  <si>
    <t>tub 86cmL x 50cmWx 40cmD</t>
  </si>
  <si>
    <t>average = 505.2/5=101.04  per mL</t>
  </si>
  <si>
    <t xml:space="preserve">172,000 x 101.04 = 17,378,880 </t>
  </si>
  <si>
    <t>SpawnCones</t>
  </si>
  <si>
    <t>Turt_CADTable</t>
  </si>
  <si>
    <t>1_S1</t>
  </si>
  <si>
    <t>100ml sample into onboard tank</t>
  </si>
  <si>
    <t>1_S2</t>
  </si>
  <si>
    <t>2_N1</t>
  </si>
  <si>
    <t>2_N2</t>
  </si>
  <si>
    <t>Tank_S1</t>
  </si>
  <si>
    <t>2x0.5ljars</t>
  </si>
  <si>
    <t>Tank_S2</t>
  </si>
  <si>
    <t>Tank_N1</t>
  </si>
  <si>
    <t>3x0.5ljars</t>
  </si>
  <si>
    <t>Tank_N2</t>
  </si>
  <si>
    <t>4x0.5ljars</t>
  </si>
  <si>
    <t>Koopa</t>
  </si>
  <si>
    <t>20:30 - 22:30</t>
  </si>
  <si>
    <t>Palfrey had spawn rising but adandonded it due to winds being too strong</t>
  </si>
  <si>
    <t>SampingDate</t>
  </si>
  <si>
    <t>SamplingTime</t>
  </si>
  <si>
    <t>Observer</t>
  </si>
  <si>
    <t>Refactored</t>
  </si>
  <si>
    <t>TreatmentID</t>
  </si>
  <si>
    <t>SampleID</t>
  </si>
  <si>
    <t>Larvae_Age_d</t>
  </si>
  <si>
    <t>Deformed</t>
  </si>
  <si>
    <t>Normal</t>
  </si>
  <si>
    <t>TotalLarvae</t>
  </si>
  <si>
    <t>21/11/2024</t>
  </si>
  <si>
    <t>S1</t>
  </si>
  <si>
    <t>N1</t>
  </si>
  <si>
    <t>N2</t>
  </si>
  <si>
    <t>S2</t>
  </si>
  <si>
    <t>22/11/2024</t>
  </si>
  <si>
    <t>L.Hasson</t>
  </si>
  <si>
    <t>N1-A</t>
  </si>
  <si>
    <t>DT</t>
  </si>
  <si>
    <t>N1-B</t>
  </si>
  <si>
    <t>L.Hardiman</t>
  </si>
  <si>
    <t>N1-C</t>
  </si>
  <si>
    <t>N2-A</t>
  </si>
  <si>
    <t>N2-B</t>
  </si>
  <si>
    <t>N2-C</t>
  </si>
  <si>
    <t>S1-A</t>
  </si>
  <si>
    <t>S1-B</t>
  </si>
  <si>
    <t>S1-C</t>
  </si>
  <si>
    <t>S2-A</t>
  </si>
  <si>
    <t>S2-B</t>
  </si>
  <si>
    <t>S2-C</t>
  </si>
  <si>
    <t>total N1</t>
  </si>
  <si>
    <t>23/11/2024</t>
  </si>
  <si>
    <t>N1-B1-A</t>
  </si>
  <si>
    <t>divided culture into 2 buckects, B1, and B2 so need addition for estimate #</t>
  </si>
  <si>
    <t>N1-B1-B</t>
  </si>
  <si>
    <t>N1-B1-C</t>
  </si>
  <si>
    <t>N1-B2-A</t>
  </si>
  <si>
    <t>N1-B2-B</t>
  </si>
  <si>
    <t>N1-B2-C</t>
  </si>
  <si>
    <t>total N2</t>
  </si>
  <si>
    <t>N2-B1-A</t>
  </si>
  <si>
    <t>N2-B1-B</t>
  </si>
  <si>
    <t>N2-B1-C</t>
  </si>
  <si>
    <t>N2-B2-A</t>
  </si>
  <si>
    <t>N2-B2-B</t>
  </si>
  <si>
    <t>N2-B2-C</t>
  </si>
  <si>
    <t xml:space="preserve">to add in to notes for 24/11, subsample N1 and N2 for tea ag exp, eye balled density and combined into 2 buckets (N_T and N_NT); these needs sampling tonight and divide ~ approx 2 </t>
  </si>
  <si>
    <t>24/11/2024</t>
  </si>
  <si>
    <t>NNT-C</t>
  </si>
  <si>
    <t>GC</t>
  </si>
  <si>
    <t>N-NT-A</t>
  </si>
  <si>
    <t>NT</t>
  </si>
  <si>
    <t>bucket d28</t>
  </si>
  <si>
    <t>bucket h 34</t>
  </si>
  <si>
    <t>N-NT-B</t>
  </si>
  <si>
    <t>NNT</t>
  </si>
  <si>
    <t>NT-B</t>
  </si>
  <si>
    <t>NT-C</t>
  </si>
  <si>
    <t>N1B1</t>
  </si>
  <si>
    <t>N1B2</t>
  </si>
  <si>
    <t>N2B1</t>
  </si>
  <si>
    <t>N2B2</t>
  </si>
  <si>
    <t>25/11/2024</t>
  </si>
  <si>
    <t>N!</t>
  </si>
  <si>
    <t>Jez</t>
  </si>
  <si>
    <t>2 metamorphose</t>
  </si>
  <si>
    <t>N-2SP-A</t>
  </si>
  <si>
    <t>N-2SP-B</t>
  </si>
  <si>
    <t>N-2SP-C</t>
  </si>
  <si>
    <t>SamplingData</t>
  </si>
  <si>
    <t>SettlerAge</t>
  </si>
  <si>
    <t>Passive</t>
  </si>
  <si>
    <t>Swimming</t>
  </si>
  <si>
    <t>Attached</t>
  </si>
  <si>
    <t>water_metamorphosis</t>
  </si>
  <si>
    <t>chip_metamorphosis</t>
  </si>
  <si>
    <t>well_metamorphosis</t>
  </si>
  <si>
    <t>Dead</t>
  </si>
  <si>
    <t>N_1_A.Hya</t>
  </si>
  <si>
    <t>3 outside?</t>
  </si>
  <si>
    <t>0?</t>
  </si>
  <si>
    <t>0 with ? on data sheet</t>
  </si>
  <si>
    <t>S1_A.Hya</t>
  </si>
  <si>
    <t>Many outside of well</t>
  </si>
  <si>
    <t>N2_A.Hya</t>
  </si>
  <si>
    <t>S2_A.Hya</t>
  </si>
  <si>
    <t>1 attached well</t>
  </si>
  <si>
    <t>1 attached chip, 1 attached well</t>
  </si>
  <si>
    <t>2 attached chip</t>
  </si>
  <si>
    <t>1 attached chip, 2 attached well</t>
  </si>
  <si>
    <t>N1_A.Hya</t>
  </si>
  <si>
    <t>S2_A.Spath</t>
  </si>
  <si>
    <t>5?</t>
  </si>
  <si>
    <t>dead were white. 5 with ? on data sheet</t>
  </si>
  <si>
    <t xml:space="preserve">Larvae got cooked in the sun </t>
  </si>
  <si>
    <t>S2_A.Spath Surv</t>
  </si>
  <si>
    <t>Pool_no</t>
  </si>
  <si>
    <t>Pool_Size</t>
  </si>
  <si>
    <t>Pool_Volume_liters</t>
  </si>
  <si>
    <t>Culture Transfer Type</t>
  </si>
  <si>
    <t>Pool/tank types</t>
  </si>
  <si>
    <t>Volume in m3</t>
  </si>
  <si>
    <t>Volume in liters</t>
  </si>
  <si>
    <t>4x4</t>
  </si>
  <si>
    <t>S 14°39.0986'</t>
  </si>
  <si>
    <t>E 145°26.9884'</t>
  </si>
  <si>
    <t>4x4 spawn catcher nets</t>
  </si>
  <si>
    <t>truncated pyramid + rectangle volume formula</t>
  </si>
  <si>
    <t>S 14°39.0848'</t>
  </si>
  <si>
    <t>E 145°26.9832'</t>
  </si>
  <si>
    <t>5x5 spawn catcher nets</t>
  </si>
  <si>
    <t>S 14°39.0529'</t>
  </si>
  <si>
    <t>E 145°26.9836'</t>
  </si>
  <si>
    <t>V catcher (if becoming a culture)</t>
  </si>
  <si>
    <t>number I got from MC 2021 dataset; PH to double check</t>
  </si>
  <si>
    <t>S 14°39.0592'</t>
  </si>
  <si>
    <t>E 145°27.0004'</t>
  </si>
  <si>
    <t>Wild spawn</t>
  </si>
  <si>
    <t>Tank</t>
  </si>
  <si>
    <t>S 14°38.8209'</t>
  </si>
  <si>
    <t>E 145°27.1678'</t>
  </si>
  <si>
    <t>Mermaid Bay</t>
  </si>
  <si>
    <t>4x4 pool with 3x3net</t>
  </si>
  <si>
    <t>S 14°38.8318'</t>
  </si>
  <si>
    <t>E 145°27.1764'</t>
  </si>
  <si>
    <t>Volume formula in m3</t>
  </si>
  <si>
    <t>nets</t>
  </si>
  <si>
    <t>multiply the volume value by 1000 to convert from m3 to liters</t>
  </si>
  <si>
    <t>Top square</t>
  </si>
  <si>
    <t>A x B x h</t>
  </si>
  <si>
    <t>Truncated pyramid</t>
  </si>
  <si>
    <t>(Ab+aB+2(ab+AB)xH / 6</t>
  </si>
  <si>
    <t>A,B = lenght of top square, ab = lenght of bottom square</t>
  </si>
  <si>
    <t xml:space="preserve">Tank </t>
  </si>
  <si>
    <t>πr2h</t>
  </si>
  <si>
    <t>h is height of water in tank, r is radius</t>
  </si>
  <si>
    <t>SamplingDate</t>
  </si>
  <si>
    <t>PoolID</t>
  </si>
  <si>
    <t>SpawnType</t>
  </si>
  <si>
    <t>ProcessingTime</t>
  </si>
  <si>
    <t>LarvaeCountPerSample</t>
  </si>
  <si>
    <t>LarvaeCountPerml</t>
  </si>
  <si>
    <t>TotalMetamorphose</t>
  </si>
  <si>
    <t>Volume_Culture_l</t>
  </si>
  <si>
    <t>BA_Release</t>
  </si>
  <si>
    <t>2sp_surv</t>
  </si>
  <si>
    <t>BeforeRelease</t>
  </si>
  <si>
    <t>average 61 x 4 = 244</t>
  </si>
  <si>
    <t>average 61.6 x 4 = 246.4</t>
  </si>
  <si>
    <t>average 70 x 4 = 280</t>
  </si>
  <si>
    <t>average 89 x 4 = 356</t>
  </si>
  <si>
    <t>26/11/2024</t>
  </si>
  <si>
    <t>tb entered</t>
  </si>
  <si>
    <t>divided into 5 for tent delivery, 6L leftover</t>
  </si>
  <si>
    <t>2sp_norm</t>
  </si>
  <si>
    <t>average 91 x 4 = 364</t>
  </si>
  <si>
    <t>average 102.2 x 4 = 408.8</t>
  </si>
  <si>
    <t>average 75 x 4 = 300</t>
  </si>
  <si>
    <t>average 83.2 x 4 = 332.8</t>
  </si>
  <si>
    <t>divided into 5 for tent delivery, 10L leftover</t>
  </si>
  <si>
    <t>mixed</t>
  </si>
  <si>
    <t>average 81.6 x 4 = 326.4 larvae per L</t>
  </si>
  <si>
    <t>average 12.2 x 4 = 48.8</t>
  </si>
  <si>
    <t>average 34.6 x 4 = 138.4</t>
  </si>
  <si>
    <t>outlier ?</t>
  </si>
  <si>
    <t>average 42.6 x 4 = 170.4</t>
  </si>
  <si>
    <t>average 104.4 x 4 = 417.6</t>
  </si>
  <si>
    <t>average 737.6 x 4 = 2950.4</t>
  </si>
  <si>
    <t>average 1018.2 x 4 = 4072.8</t>
  </si>
  <si>
    <t>G.C</t>
  </si>
  <si>
    <t>average 1226 x 4 = 4904</t>
  </si>
  <si>
    <t>average 1164 x 4 = 4,656</t>
  </si>
  <si>
    <t>divided into 6 for seedbox delivery</t>
  </si>
  <si>
    <t>JM</t>
  </si>
  <si>
    <t>CL</t>
  </si>
  <si>
    <t>JH</t>
  </si>
  <si>
    <t>before attaching hose</t>
  </si>
  <si>
    <t>AfterRelease</t>
  </si>
  <si>
    <t>one day after slow release delivery</t>
  </si>
  <si>
    <t>JMH</t>
  </si>
  <si>
    <t>LabSpawn_cleared</t>
  </si>
  <si>
    <t>LabSpawnCleared</t>
  </si>
  <si>
    <t>spawn dribble spawn from lab cultures cleared out from the pool on 20/11/2024</t>
  </si>
  <si>
    <t>ForRelease</t>
  </si>
  <si>
    <t>Subsample for Sound Experiment</t>
  </si>
  <si>
    <t>before attaching octopus</t>
  </si>
  <si>
    <t>NAFM</t>
  </si>
  <si>
    <t>SpawnLocation</t>
  </si>
  <si>
    <t>CollectionMethod</t>
  </si>
  <si>
    <t>PoolID filled</t>
  </si>
  <si>
    <t>estimated number of embryos</t>
  </si>
  <si>
    <t>Estimated number of embryos</t>
  </si>
  <si>
    <t xml:space="preserve">Estimated number of competent larvae </t>
  </si>
  <si>
    <t>Larvae age (days)</t>
  </si>
  <si>
    <t>Production Rate</t>
  </si>
  <si>
    <t>WatsonN to Turtle Beach reefs</t>
  </si>
  <si>
    <t>Pool scooping slicks</t>
  </si>
  <si>
    <t>2 species surviving colonies</t>
  </si>
  <si>
    <t>4,5</t>
  </si>
  <si>
    <t>2 species unimpacted colonies</t>
  </si>
  <si>
    <t>2 species</t>
  </si>
  <si>
    <t>Spawn cones</t>
  </si>
  <si>
    <t>1,2</t>
  </si>
  <si>
    <t>Big Vickies</t>
  </si>
  <si>
    <t>Pool scooping over spawning colonies</t>
  </si>
  <si>
    <t>very dense culture difficult to concentrate, lots of larvae stuck on nets</t>
  </si>
  <si>
    <t>TOTAL</t>
  </si>
  <si>
    <t>4.5 &amp; 6.5</t>
  </si>
  <si>
    <t>10M were extracted for sound exp</t>
  </si>
  <si>
    <t>Total collected embryos</t>
  </si>
  <si>
    <t>Total estimated competent larvae</t>
  </si>
  <si>
    <t>Average Production Rate</t>
  </si>
  <si>
    <t>Pool/tank number</t>
  </si>
  <si>
    <t>Temp ­(°C)</t>
  </si>
  <si>
    <t>DO (%)</t>
  </si>
  <si>
    <t>Turbidity</t>
  </si>
  <si>
    <t>FlowRate</t>
  </si>
  <si>
    <t>pH</t>
  </si>
  <si>
    <t>Salinity (ppt)</t>
  </si>
  <si>
    <t>Hasson &amp; Hardiman</t>
  </si>
  <si>
    <t xml:space="preserve">3 replicates per pool, shallow, mid-water and deep in centre of pool </t>
  </si>
  <si>
    <t>JM/JH</t>
  </si>
  <si>
    <t>Horiba in pool</t>
  </si>
  <si>
    <t>Horiba out of pool</t>
  </si>
  <si>
    <t>JM/JH/CL</t>
  </si>
  <si>
    <t>JM/DDC</t>
  </si>
  <si>
    <t>Pool_ID</t>
  </si>
  <si>
    <t>Start time net pull</t>
  </si>
  <si>
    <t>End time net pull</t>
  </si>
  <si>
    <t>Density sampling time</t>
  </si>
  <si>
    <t>AvLarvaePerml</t>
  </si>
  <si>
    <t>Blue tub depth average (cm)</t>
  </si>
  <si>
    <t>Volume blue tub L</t>
  </si>
  <si>
    <t>Av_Estimated Larvae N</t>
  </si>
  <si>
    <t>Volume larvae per plot</t>
  </si>
  <si>
    <t>Estimated Larvae per plot</t>
  </si>
  <si>
    <t xml:space="preserve">Leftover volume larvae </t>
  </si>
  <si>
    <t>Time of delivery</t>
  </si>
  <si>
    <t>Start 10:31 end 11:12</t>
  </si>
  <si>
    <t>DO probe in 1,3,5. Open trays at 11:30. Open 2 opposite side windows</t>
  </si>
  <si>
    <t>Start 15:30 end 16:30</t>
  </si>
  <si>
    <t>Information not provided</t>
  </si>
  <si>
    <t>multiple for sound exp</t>
  </si>
  <si>
    <t>NA* gravity octopus</t>
  </si>
  <si>
    <t>Entire pool</t>
  </si>
  <si>
    <t>Start 12:30-1:30</t>
  </si>
  <si>
    <t>NA* gravity pipe</t>
  </si>
  <si>
    <t xml:space="preserve"> </t>
  </si>
  <si>
    <t>Sensor Type</t>
  </si>
  <si>
    <t>Sensor Number</t>
  </si>
  <si>
    <t>Operator</t>
  </si>
  <si>
    <t>DeploymentDepth_m</t>
  </si>
  <si>
    <t>Date Deployed</t>
  </si>
  <si>
    <t>Time Deployed</t>
  </si>
  <si>
    <t>GPS_-S_Deployed</t>
  </si>
  <si>
    <t>GPS_E_Deployed</t>
  </si>
  <si>
    <t>Date Retrieved</t>
  </si>
  <si>
    <t>Time Retrieved</t>
  </si>
  <si>
    <t>GPS_-S_Retrieved</t>
  </si>
  <si>
    <t>GPS_E_Retrieved</t>
  </si>
  <si>
    <t>MatchingDroneOpsID</t>
  </si>
  <si>
    <t>Purpose</t>
  </si>
  <si>
    <t>Sensor Types:</t>
  </si>
  <si>
    <t>TiltSensor</t>
  </si>
  <si>
    <t>Tiltcurrentmeter</t>
  </si>
  <si>
    <t>Marine</t>
  </si>
  <si>
    <t>SurvivorExp_24</t>
  </si>
  <si>
    <t>SeedBoxExp_24</t>
  </si>
  <si>
    <t xml:space="preserve">enter data - day -1 delivery </t>
  </si>
  <si>
    <t>SlowReleasePool_24</t>
  </si>
  <si>
    <t>PlotNumber</t>
  </si>
  <si>
    <t>ReleaseTreatment</t>
  </si>
  <si>
    <t>Date_TileDeployment</t>
  </si>
  <si>
    <t>PlotDepth_min_max</t>
  </si>
  <si>
    <t>PlotImaged?</t>
  </si>
  <si>
    <t>TiltSensorNumber</t>
  </si>
  <si>
    <t>QuadTagNumbers</t>
  </si>
  <si>
    <t>TileTagNumbers</t>
  </si>
  <si>
    <t>Date_LarvalDeployment</t>
  </si>
  <si>
    <t>Time_LarvalDeployment_Start_End</t>
  </si>
  <si>
    <t>Date_TileCollected</t>
  </si>
  <si>
    <t>Date_Scored</t>
  </si>
  <si>
    <t>control</t>
  </si>
  <si>
    <t>PlotID</t>
  </si>
  <si>
    <t>TileNo</t>
  </si>
  <si>
    <t>P603</t>
  </si>
  <si>
    <t xml:space="preserve">MG to add site locations and photos of exp map </t>
  </si>
  <si>
    <t>P602</t>
  </si>
  <si>
    <t>P604</t>
  </si>
  <si>
    <t>P605</t>
  </si>
  <si>
    <t>P606</t>
  </si>
  <si>
    <t>1010 (R)</t>
  </si>
  <si>
    <t>640 (B)</t>
  </si>
  <si>
    <t>1009 (R)</t>
  </si>
  <si>
    <t>645 (B)</t>
  </si>
  <si>
    <t>1007 (R)</t>
  </si>
  <si>
    <t>seq</t>
  </si>
  <si>
    <t>Experiment</t>
  </si>
  <si>
    <t>TileNumber</t>
  </si>
  <si>
    <t>TileFace</t>
  </si>
  <si>
    <t>SettlerCount</t>
  </si>
  <si>
    <t>NumberStained</t>
  </si>
  <si>
    <t>27/11/2024</t>
  </si>
  <si>
    <t>WT1</t>
  </si>
  <si>
    <t>Top only</t>
  </si>
  <si>
    <t>Experiment laeval infusion (MG teabags)</t>
  </si>
  <si>
    <t>NT5</t>
  </si>
  <si>
    <t>Larved seeded in mini reefs on 26/11/2024</t>
  </si>
  <si>
    <t>NNT1</t>
  </si>
  <si>
    <t>WT4</t>
  </si>
  <si>
    <t xml:space="preserve">NT1 </t>
  </si>
  <si>
    <t>NNT5</t>
  </si>
  <si>
    <t>WT2</t>
  </si>
  <si>
    <t>WT3</t>
  </si>
  <si>
    <t>WNT5</t>
  </si>
  <si>
    <t>NT4</t>
  </si>
  <si>
    <t>NT3</t>
  </si>
  <si>
    <t>WNT3</t>
  </si>
  <si>
    <t>WNT4</t>
  </si>
  <si>
    <t>WNT1</t>
  </si>
  <si>
    <t>WT5</t>
  </si>
  <si>
    <t>NT2</t>
  </si>
  <si>
    <t>NNT3</t>
  </si>
  <si>
    <t>NNT2</t>
  </si>
  <si>
    <t>WNT2</t>
  </si>
  <si>
    <t>NNT4</t>
  </si>
  <si>
    <t>ExperimentName</t>
  </si>
  <si>
    <t>Treat_PlotID</t>
  </si>
  <si>
    <t>SurvivorExp24</t>
  </si>
  <si>
    <t>29/11/2024</t>
  </si>
  <si>
    <t>G.R</t>
  </si>
  <si>
    <t>Sides</t>
  </si>
  <si>
    <t>Control</t>
  </si>
  <si>
    <t>Bottom</t>
  </si>
  <si>
    <t>Top</t>
  </si>
  <si>
    <t>Normal_641</t>
  </si>
  <si>
    <t xml:space="preserve">Bottom </t>
  </si>
  <si>
    <t>M.G</t>
  </si>
  <si>
    <t>Normal_644</t>
  </si>
  <si>
    <t>Survivor</t>
  </si>
  <si>
    <t>Survivor_1009</t>
  </si>
  <si>
    <t>Survivor_1010</t>
  </si>
  <si>
    <t>Survivor_1005</t>
  </si>
  <si>
    <t>Normal_645</t>
  </si>
  <si>
    <t>Normal_640</t>
  </si>
  <si>
    <t>Normal_646</t>
  </si>
  <si>
    <t>Survivor_1007</t>
  </si>
  <si>
    <t>Pocillopora and recently settled soft corals observed on many tiles</t>
  </si>
  <si>
    <t>Survivor_1008</t>
  </si>
  <si>
    <t>check wrong tagID</t>
  </si>
  <si>
    <t>check hard copy</t>
  </si>
  <si>
    <t>Seedbox</t>
  </si>
  <si>
    <t>T</t>
  </si>
  <si>
    <t>B</t>
  </si>
  <si>
    <t>S</t>
  </si>
  <si>
    <t>Logz</t>
  </si>
  <si>
    <t>Loz</t>
  </si>
  <si>
    <t>Dex</t>
  </si>
  <si>
    <t>1288b</t>
  </si>
  <si>
    <t>Aaaron</t>
  </si>
  <si>
    <t>nt</t>
  </si>
  <si>
    <t>1252b</t>
  </si>
  <si>
    <t>Aaron</t>
  </si>
  <si>
    <t>1016b</t>
  </si>
  <si>
    <t>1140a</t>
  </si>
  <si>
    <t>1104a</t>
  </si>
  <si>
    <t>Geoff</t>
  </si>
  <si>
    <t>Logs</t>
  </si>
  <si>
    <t>1128a</t>
  </si>
  <si>
    <t>GPS_.S</t>
  </si>
  <si>
    <t>Date_LarvalDeploymentStart</t>
  </si>
  <si>
    <t>Tile.Position.Code</t>
  </si>
  <si>
    <t>radius_m</t>
  </si>
  <si>
    <t>angle_deg</t>
  </si>
  <si>
    <t>x</t>
  </si>
  <si>
    <t>East side of Mermaid Bay</t>
  </si>
  <si>
    <t>Slow release</t>
  </si>
  <si>
    <t>Control_1</t>
  </si>
  <si>
    <t>10 + soft corals</t>
  </si>
  <si>
    <t>Control_2</t>
  </si>
  <si>
    <t>LHard</t>
  </si>
  <si>
    <t>,</t>
  </si>
  <si>
    <t>A. Chai</t>
  </si>
  <si>
    <t>Octopus</t>
  </si>
  <si>
    <t>11 soft corals</t>
  </si>
  <si>
    <t>7 soft corals</t>
  </si>
  <si>
    <t>3 soft corals</t>
  </si>
  <si>
    <t>6 soft corals</t>
  </si>
  <si>
    <t>1 soft coral</t>
  </si>
  <si>
    <t>4 soft corals</t>
  </si>
  <si>
    <t>17 soft corals</t>
  </si>
  <si>
    <t>5 soft corals</t>
  </si>
  <si>
    <t>12 soft corals</t>
  </si>
  <si>
    <t>9 soft corals</t>
  </si>
  <si>
    <t>10 soft corals</t>
  </si>
  <si>
    <t>8 soft corals</t>
  </si>
  <si>
    <t>25 soft corals</t>
  </si>
  <si>
    <t>32 soft corals</t>
  </si>
  <si>
    <t>39 soft corals</t>
  </si>
  <si>
    <t>28 soft corals</t>
  </si>
  <si>
    <t>Hose</t>
  </si>
  <si>
    <t>2 soft corals</t>
  </si>
  <si>
    <t>25 soft corals, 304 recruits on tag</t>
  </si>
  <si>
    <t>PH</t>
  </si>
  <si>
    <t>21 soft corals</t>
  </si>
  <si>
    <t>No tag</t>
  </si>
  <si>
    <t>QuadratNumber</t>
  </si>
  <si>
    <t>CoralID</t>
  </si>
  <si>
    <t>Size_mm</t>
  </si>
  <si>
    <t>Imaged?</t>
  </si>
  <si>
    <t>TotalCountLarvae</t>
  </si>
  <si>
    <t>Rep 1</t>
  </si>
  <si>
    <t>Average 49.2</t>
  </si>
  <si>
    <t xml:space="preserve">Minor spawning from lab culture - discarded later on </t>
  </si>
  <si>
    <t>Rep 2</t>
  </si>
  <si>
    <t>Rep 3</t>
  </si>
  <si>
    <t>Rep 4</t>
  </si>
  <si>
    <t>Rep 5</t>
  </si>
  <si>
    <t>average 602.2 x 4 = 2408.8</t>
  </si>
  <si>
    <t>Average 789</t>
  </si>
  <si>
    <t>Average 122</t>
  </si>
  <si>
    <t>Average 447.8</t>
  </si>
  <si>
    <t>Average 815.4</t>
  </si>
  <si>
    <t>Average 399.25</t>
  </si>
  <si>
    <t>Rep not included in density average</t>
  </si>
  <si>
    <t>Average 467</t>
  </si>
  <si>
    <t>Average 306.2</t>
  </si>
  <si>
    <t>Average 544.2</t>
  </si>
  <si>
    <t>Average 193.8</t>
  </si>
  <si>
    <t>Average 28.8</t>
  </si>
  <si>
    <t>Average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</si>
</sst>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charset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quotePrefix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2" xfId="0" applyBorder="1"/>
    <xf numFmtId="0" fontId="3" fillId="0" borderId="2" xfId="0" applyFont="1" applyBorder="1"/>
    <xf numFmtId="14" fontId="4" fillId="0" borderId="2" xfId="0" applyNumberFormat="1" applyFont="1" applyBorder="1"/>
    <xf numFmtId="14" fontId="4" fillId="2" borderId="2" xfId="0" applyNumberFormat="1" applyFont="1" applyFill="1" applyBorder="1"/>
    <xf numFmtId="0" fontId="0" fillId="0" borderId="2" xfId="0" quotePrefix="1" applyBorder="1"/>
    <xf numFmtId="0" fontId="10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14" fontId="10" fillId="0" borderId="0" xfId="0" applyNumberFormat="1" applyFont="1"/>
    <xf numFmtId="20" fontId="0" fillId="0" borderId="0" xfId="0" applyNumberFormat="1"/>
    <xf numFmtId="0" fontId="3" fillId="3" borderId="3" xfId="0" applyFont="1" applyFill="1" applyBorder="1"/>
    <xf numFmtId="3" fontId="0" fillId="0" borderId="0" xfId="0" applyNumberFormat="1"/>
    <xf numFmtId="20" fontId="10" fillId="0" borderId="0" xfId="0" applyNumberFormat="1" applyFont="1"/>
    <xf numFmtId="0" fontId="2" fillId="0" borderId="0" xfId="0" applyFont="1"/>
    <xf numFmtId="0" fontId="1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3" fillId="4" borderId="0" xfId="0" applyFont="1" applyFill="1"/>
    <xf numFmtId="0" fontId="13" fillId="0" borderId="0" xfId="0" applyFont="1"/>
    <xf numFmtId="1" fontId="0" fillId="0" borderId="0" xfId="0" applyNumberFormat="1"/>
    <xf numFmtId="3" fontId="10" fillId="0" borderId="0" xfId="0" applyNumberFormat="1" applyFont="1"/>
    <xf numFmtId="0" fontId="14" fillId="0" borderId="0" xfId="0" applyFont="1"/>
    <xf numFmtId="0" fontId="0" fillId="5" borderId="0" xfId="0" applyFill="1"/>
    <xf numFmtId="0" fontId="15" fillId="0" borderId="0" xfId="0" applyFont="1"/>
    <xf numFmtId="0" fontId="12" fillId="2" borderId="0" xfId="0" applyFont="1" applyFill="1"/>
    <xf numFmtId="3" fontId="12" fillId="2" borderId="0" xfId="0" applyNumberFormat="1" applyFont="1" applyFill="1"/>
    <xf numFmtId="20" fontId="12" fillId="0" borderId="0" xfId="0" applyNumberFormat="1" applyFont="1"/>
    <xf numFmtId="46" fontId="12" fillId="0" borderId="0" xfId="0" applyNumberFormat="1" applyFont="1"/>
    <xf numFmtId="1" fontId="0" fillId="0" borderId="0" xfId="0" applyNumberFormat="1" applyAlignment="1">
      <alignment horizontal="left"/>
    </xf>
    <xf numFmtId="1" fontId="12" fillId="0" borderId="0" xfId="0" applyNumberFormat="1" applyFont="1"/>
    <xf numFmtId="1" fontId="10" fillId="0" borderId="0" xfId="0" applyNumberFormat="1" applyFont="1"/>
    <xf numFmtId="20" fontId="6" fillId="0" borderId="0" xfId="0" applyNumberFormat="1" applyFont="1" applyAlignment="1">
      <alignment vertical="center"/>
    </xf>
    <xf numFmtId="2" fontId="0" fillId="0" borderId="0" xfId="0" applyNumberFormat="1"/>
    <xf numFmtId="2" fontId="12" fillId="0" borderId="0" xfId="0" applyNumberFormat="1" applyFont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/>
    <xf numFmtId="0" fontId="0" fillId="0" borderId="4" xfId="0" applyBorder="1"/>
    <xf numFmtId="3" fontId="0" fillId="0" borderId="4" xfId="0" applyNumberFormat="1" applyBorder="1"/>
    <xf numFmtId="0" fontId="16" fillId="0" borderId="0" xfId="0" applyFont="1"/>
    <xf numFmtId="14" fontId="0" fillId="2" borderId="0" xfId="0" applyNumberFormat="1" applyFill="1"/>
    <xf numFmtId="0" fontId="10" fillId="2" borderId="0" xfId="0" applyFont="1" applyFill="1"/>
    <xf numFmtId="20" fontId="10" fillId="2" borderId="0" xfId="0" applyNumberFormat="1" applyFont="1" applyFill="1"/>
    <xf numFmtId="3" fontId="10" fillId="2" borderId="0" xfId="0" applyNumberFormat="1" applyFont="1" applyFill="1"/>
    <xf numFmtId="14" fontId="0" fillId="0" borderId="0" xfId="0" applyNumberFormat="1" applyAlignment="1">
      <alignment horizontal="right"/>
    </xf>
    <xf numFmtId="14" fontId="10" fillId="0" borderId="0" xfId="0" applyNumberFormat="1" applyFont="1" applyAlignment="1">
      <alignment horizontal="right"/>
    </xf>
    <xf numFmtId="0" fontId="0" fillId="6" borderId="0" xfId="0" applyFill="1"/>
    <xf numFmtId="3" fontId="1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20" fontId="0" fillId="2" borderId="0" xfId="0" applyNumberFormat="1" applyFill="1"/>
    <xf numFmtId="0" fontId="0" fillId="0" borderId="0" xfId="0" applyAlignment="1">
      <alignment vertical="center"/>
    </xf>
    <xf numFmtId="11" fontId="10" fillId="0" borderId="0" xfId="0" applyNumberFormat="1" applyFont="1"/>
    <xf numFmtId="0" fontId="10" fillId="0" borderId="0" xfId="0" applyFont="1" applyAlignment="1">
      <alignment horizontal="left"/>
    </xf>
    <xf numFmtId="0" fontId="0" fillId="0" borderId="0" xfId="0" pivotButton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30F65492-34F1-41DF-82EF-95C74D9900FD}"/>
  </cellStyles>
  <dxfs count="0"/>
  <tableStyles count="0" defaultTableStyle="TableStyleMedium2" defaultPivotStyle="PivotStyleLight16"/>
  <colors>
    <mruColors>
      <color rgb="FFED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ne Gouezo" id="{7453CC1D-D889-4056-B06A-505F4CDD29DE}" userId="S::marine.gouezo_scu.edu.au#ext#@aimsgovau.onmicrosoft.com::cfac4876-6701-48b1-9bfc-3bc01b9991b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6.414499999999" createdVersion="7" refreshedVersion="8" minRefreshableVersion="3" recordCount="474" xr:uid="{A1C9116F-6D6A-4341-8AF8-64720157755D}">
  <cacheSource type="worksheet">
    <worksheetSource ref="A1:J1048576" sheet="data_CoralFecundity"/>
  </cacheSource>
  <cacheFields count="10">
    <cacheField name="Date" numFmtId="0">
      <sharedItems containsDate="1" containsBlank="1" containsMixedTypes="1" minDate="2024-11-17T00:00:00" maxDate="2024-11-18T00:00:00"/>
    </cacheField>
    <cacheField name="Who" numFmtId="0">
      <sharedItems containsBlank="1"/>
    </cacheField>
    <cacheField name="Site" numFmtId="0">
      <sharedItems containsBlank="1" count="12">
        <s v="Palfrey"/>
        <s v="North Point"/>
        <s v="Watsons North"/>
        <s v="Osprey"/>
        <s v="Big Vicki's"/>
        <s v="North East Flank"/>
        <s v="NE Flank"/>
        <m/>
        <s v="NP" u="1"/>
        <s v="Watsons Bay" u="1"/>
        <s v="NorthPoint" u="1"/>
        <s v="Watsons" u="1"/>
      </sharedItems>
    </cacheField>
    <cacheField name="GPS_-S" numFmtId="0">
      <sharedItems containsBlank="1"/>
    </cacheField>
    <cacheField name="GPS_E" numFmtId="0">
      <sharedItems containsBlank="1"/>
    </cacheField>
    <cacheField name="Genus" numFmtId="0">
      <sharedItems containsBlank="1"/>
    </cacheField>
    <cacheField name="Morph (dig, corymb, plate, branch)" numFmtId="0">
      <sharedItems containsBlank="1"/>
    </cacheField>
    <cacheField name="species" numFmtId="0">
      <sharedItems containsBlank="1"/>
    </cacheField>
    <cacheField name="Eggs (no, white, cream, red)" numFmtId="0">
      <sharedItems containsBlank="1"/>
    </cacheField>
    <cacheField name="Fecund (Yes/No)" numFmtId="0">
      <sharedItems containsBlank="1" count="4">
        <s v="No"/>
        <s v="Yes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d v="2024-11-17T00:00:00"/>
    <s v="Lauren Hardiman"/>
    <x v="0"/>
    <s v="-14.696644°"/>
    <s v="145.444897°"/>
    <s v="Acropora"/>
    <s v="Digitate"/>
    <m/>
    <s v="no"/>
    <x v="0"/>
  </r>
  <r>
    <d v="2024-11-17T00:00:00"/>
    <s v="Lauren Hardiman"/>
    <x v="0"/>
    <s v="-14.696644°"/>
    <s v="145.444897°"/>
    <s v="Acropora"/>
    <s v="Digitate"/>
    <m/>
    <s v="no"/>
    <x v="0"/>
  </r>
  <r>
    <d v="2024-11-17T00:00:00"/>
    <s v="Lauren Hardiman"/>
    <x v="0"/>
    <s v="-14.696644°"/>
    <s v="145.444897°"/>
    <s v="Acropora"/>
    <s v="Digitate"/>
    <m/>
    <s v="no"/>
    <x v="0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Digitate"/>
    <m/>
    <s v="red"/>
    <x v="1"/>
  </r>
  <r>
    <d v="2024-11-17T00:00:00"/>
    <s v="Lauren Hardiman"/>
    <x v="0"/>
    <s v="-14.696644°"/>
    <s v="145.444897°"/>
    <s v="Acropora"/>
    <s v="Plate"/>
    <m/>
    <s v="red"/>
    <x v="1"/>
  </r>
  <r>
    <d v="2024-11-17T00:00:00"/>
    <s v="Lauren Hardiman"/>
    <x v="0"/>
    <s v="-14.696644°"/>
    <s v="145.444897°"/>
    <s v="Acropora"/>
    <s v="Digitat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Plat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Digitate"/>
    <m/>
    <s v="no"/>
    <x v="0"/>
  </r>
  <r>
    <d v="2024-11-17T00:00:00"/>
    <s v="Lauren Hardiman"/>
    <x v="0"/>
    <s v="-14.696644°"/>
    <s v="145.444897°"/>
    <s v="Acropora"/>
    <s v="Corymbose"/>
    <m/>
    <s v="red "/>
    <x v="1"/>
  </r>
  <r>
    <d v="2024-11-17T00:00:00"/>
    <s v="Lauren Hardiman"/>
    <x v="0"/>
    <s v="-14.696644°"/>
    <s v="145.444897°"/>
    <s v="Acropora"/>
    <s v="Corymbose"/>
    <m/>
    <s v="red 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Corymbose"/>
    <m/>
    <s v="red"/>
    <x v="1"/>
  </r>
  <r>
    <d v="2024-11-17T00:00:00"/>
    <s v="Lauren Hardiman"/>
    <x v="0"/>
    <s v="-14.696644°"/>
    <s v="145.444897°"/>
    <s v="Acropora"/>
    <s v="Digitate"/>
    <m/>
    <s v="red"/>
    <x v="1"/>
  </r>
  <r>
    <d v="2024-11-17T00:00:00"/>
    <s v="Lauren Hardiman"/>
    <x v="0"/>
    <s v="-14.696644°"/>
    <s v="145.444897°"/>
    <s v="Acropora"/>
    <s v="Corymbose"/>
    <m/>
    <s v="no"/>
    <x v="0"/>
  </r>
  <r>
    <d v="2024-11-17T00:00:00"/>
    <s v="Lauren Hardiman"/>
    <x v="0"/>
    <s v="-14.696644°"/>
    <s v="145.444897°"/>
    <s v="Acropora"/>
    <s v="Corymbose"/>
    <m/>
    <s v="no"/>
    <x v="0"/>
  </r>
  <r>
    <d v="2024-11-17T00:00:00"/>
    <s v="Lauren Hardiman"/>
    <x v="0"/>
    <s v="-14.696644°"/>
    <s v="145.444897°"/>
    <s v="Acropora"/>
    <s v="Branch"/>
    <m/>
    <s v="no"/>
    <x v="0"/>
  </r>
  <r>
    <d v="2024-11-17T00:00:00"/>
    <s v="Lauren Hardiman"/>
    <x v="0"/>
    <s v="-14.696644°"/>
    <s v="145.444897°"/>
    <s v="Acropora"/>
    <s v="Plate"/>
    <m/>
    <s v="no"/>
    <x v="0"/>
  </r>
  <r>
    <d v="2024-11-17T00:00:00"/>
    <s v="Lauren Hardiman"/>
    <x v="0"/>
    <s v="-14.696644°"/>
    <s v="145.444897°"/>
    <s v="Acropora"/>
    <s v="Corymbose"/>
    <m/>
    <s v="red"/>
    <x v="1"/>
  </r>
  <r>
    <s v="17/11/2024"/>
    <s v="AC"/>
    <x v="1"/>
    <m/>
    <m/>
    <s v="Acropora"/>
    <s v="Digitate"/>
    <m/>
    <s v="no"/>
    <x v="0"/>
  </r>
  <r>
    <s v="17/11/2024"/>
    <s v="AC"/>
    <x v="1"/>
    <m/>
    <m/>
    <s v="Pocillopora "/>
    <s v="Branch"/>
    <m/>
    <s v="no"/>
    <x v="0"/>
  </r>
  <r>
    <s v="17/11/2024"/>
    <s v="AC"/>
    <x v="1"/>
    <m/>
    <m/>
    <s v="Acropora"/>
    <s v="Branch"/>
    <m/>
    <s v="no"/>
    <x v="0"/>
  </r>
  <r>
    <s v="17/11/2024"/>
    <s v="AC"/>
    <x v="1"/>
    <m/>
    <m/>
    <s v="Acropora"/>
    <s v="Plate"/>
    <m/>
    <s v="no"/>
    <x v="0"/>
  </r>
  <r>
    <s v="17/11/2024"/>
    <s v="AC"/>
    <x v="1"/>
    <m/>
    <m/>
    <s v="Acropora"/>
    <s v="Digitate"/>
    <m/>
    <s v="no"/>
    <x v="0"/>
  </r>
  <r>
    <s v="17/11/2024"/>
    <s v="AC"/>
    <x v="1"/>
    <m/>
    <m/>
    <s v="Acropora"/>
    <s v="Digitate"/>
    <m/>
    <s v="no"/>
    <x v="0"/>
  </r>
  <r>
    <s v="17/11/2024"/>
    <s v="AC"/>
    <x v="1"/>
    <m/>
    <m/>
    <s v="Styloph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Corymbose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Plate"/>
    <m/>
    <s v="no"/>
    <x v="0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Corymbose"/>
    <m/>
    <s v="no"/>
    <x v="0"/>
  </r>
  <r>
    <s v="17/11/2024"/>
    <s v="Lauren Hasson"/>
    <x v="1"/>
    <m/>
    <m/>
    <s v="Acropora"/>
    <s v="Plate"/>
    <m/>
    <s v="cream"/>
    <x v="1"/>
  </r>
  <r>
    <s v="17/11/2024"/>
    <s v="Lauren Hasson"/>
    <x v="1"/>
    <m/>
    <m/>
    <s v="Acropora"/>
    <s v="Plate"/>
    <m/>
    <s v="cream"/>
    <x v="1"/>
  </r>
  <r>
    <s v="17/11/2024"/>
    <s v="Lauren Hasson"/>
    <x v="1"/>
    <m/>
    <m/>
    <s v="Acropora"/>
    <s v="Plate"/>
    <m/>
    <s v="red"/>
    <x v="1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cream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Corymbose"/>
    <m/>
    <s v="no"/>
    <x v="0"/>
  </r>
  <r>
    <s v="17/11/2024"/>
    <s v="AC"/>
    <x v="2"/>
    <m/>
    <m/>
    <s v="Acropora"/>
    <s v="Branch"/>
    <m/>
    <s v="red"/>
    <x v="1"/>
  </r>
  <r>
    <s v="17/11/2024"/>
    <s v="AC"/>
    <x v="2"/>
    <m/>
    <m/>
    <s v="Acropora"/>
    <s v="Branch"/>
    <m/>
    <s v="red"/>
    <x v="1"/>
  </r>
  <r>
    <s v="17/11/2024"/>
    <s v="AC"/>
    <x v="2"/>
    <m/>
    <m/>
    <s v="Acropora"/>
    <s v="Branch"/>
    <m/>
    <s v="no"/>
    <x v="0"/>
  </r>
  <r>
    <s v="17/11/2024"/>
    <s v="AC"/>
    <x v="2"/>
    <m/>
    <m/>
    <s v="?"/>
    <s v="Digitate"/>
    <m/>
    <s v="red "/>
    <x v="1"/>
  </r>
  <r>
    <s v="17/11/2024"/>
    <s v="AC"/>
    <x v="2"/>
    <m/>
    <m/>
    <s v="Porites"/>
    <s v="Branch"/>
    <m/>
    <s v="red "/>
    <x v="1"/>
  </r>
  <r>
    <s v="17/11/2024"/>
    <s v="Lauren Hasson"/>
    <x v="2"/>
    <m/>
    <m/>
    <s v="Acropora"/>
    <s v="Branch"/>
    <m/>
    <s v="white"/>
    <x v="0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Porites"/>
    <s v="Branch"/>
    <m/>
    <s v="no"/>
    <x v="0"/>
  </r>
  <r>
    <s v="17/11/2024"/>
    <s v="Lauren Hasson"/>
    <x v="2"/>
    <m/>
    <m/>
    <s v="Porites"/>
    <s v="Branch"/>
    <m/>
    <s v="no"/>
    <x v="0"/>
  </r>
  <r>
    <s v="17/11/2024"/>
    <s v="Lauren Hasson"/>
    <x v="2"/>
    <m/>
    <m/>
    <s v="Porites"/>
    <s v="Branch"/>
    <m/>
    <s v="no"/>
    <x v="0"/>
  </r>
  <r>
    <s v="17/11/2024"/>
    <s v="AC"/>
    <x v="3"/>
    <m/>
    <m/>
    <s v="Acropora"/>
    <s v="B/D?"/>
    <m/>
    <s v="no"/>
    <x v="0"/>
  </r>
  <r>
    <s v="17/11/2024"/>
    <s v="AC"/>
    <x v="3"/>
    <m/>
    <m/>
    <s v="Acropora"/>
    <s v="Branch"/>
    <m/>
    <s v="yes"/>
    <x v="1"/>
  </r>
  <r>
    <s v="17/11/2024"/>
    <s v="AC"/>
    <x v="3"/>
    <m/>
    <m/>
    <s v="Acropora"/>
    <s v="Branch"/>
    <m/>
    <s v="no"/>
    <x v="0"/>
  </r>
  <r>
    <s v="17/11/2024"/>
    <s v="AC"/>
    <x v="3"/>
    <m/>
    <m/>
    <s v="Acropora"/>
    <s v="Branch"/>
    <m/>
    <s v="cream"/>
    <x v="1"/>
  </r>
  <r>
    <s v="17/11/2024"/>
    <s v="AC"/>
    <x v="3"/>
    <m/>
    <m/>
    <s v="Acropora"/>
    <s v="Branch"/>
    <m/>
    <s v="yes"/>
    <x v="1"/>
  </r>
  <r>
    <s v="17/11/2024"/>
    <s v="AC"/>
    <x v="3"/>
    <m/>
    <m/>
    <s v="Acropora"/>
    <s v="Branch"/>
    <m/>
    <s v="no"/>
    <x v="0"/>
  </r>
  <r>
    <s v="17/11/2024"/>
    <s v="AC"/>
    <x v="3"/>
    <m/>
    <m/>
    <s v="Acropora"/>
    <s v="Digitate"/>
    <m/>
    <s v="no"/>
    <x v="0"/>
  </r>
  <r>
    <s v="17/11/2024"/>
    <s v="AC"/>
    <x v="3"/>
    <m/>
    <m/>
    <s v="Acropora"/>
    <s v="Branch"/>
    <m/>
    <s v="yes"/>
    <x v="1"/>
  </r>
  <r>
    <s v="17/11/2024"/>
    <s v="Lauren Hasson"/>
    <x v="3"/>
    <m/>
    <m/>
    <s v="Acropora"/>
    <s v="Branch"/>
    <m/>
    <s v="cream"/>
    <x v="1"/>
  </r>
  <r>
    <s v="17/11/2024"/>
    <s v="Lauren Hasson"/>
    <x v="3"/>
    <m/>
    <m/>
    <s v="?"/>
    <s v="foliose"/>
    <m/>
    <s v="orange "/>
    <x v="1"/>
  </r>
  <r>
    <s v="17/11/2024"/>
    <s v="Lauren Hasson"/>
    <x v="3"/>
    <m/>
    <m/>
    <s v="Acropora"/>
    <s v="Branch"/>
    <m/>
    <s v="cream"/>
    <x v="1"/>
  </r>
  <r>
    <s v="17/11/2024"/>
    <s v="Lauren Hasson"/>
    <x v="3"/>
    <m/>
    <m/>
    <s v="Acropora"/>
    <s v="Digitate"/>
    <s v="digitifera"/>
    <s v="cream"/>
    <x v="1"/>
  </r>
  <r>
    <s v="17/11/2024"/>
    <s v="Lauren Hasson"/>
    <x v="3"/>
    <m/>
    <m/>
    <s v="Acropora"/>
    <s v="Branch"/>
    <m/>
    <s v="red"/>
    <x v="1"/>
  </r>
  <r>
    <s v="17/11/2024"/>
    <s v="Lauren Hasson"/>
    <x v="3"/>
    <m/>
    <m/>
    <s v="Acropora"/>
    <s v="Digitate"/>
    <s v="digitifera"/>
    <s v="red"/>
    <x v="1"/>
  </r>
  <r>
    <s v="17/11/2024"/>
    <s v="Lauren Hasson"/>
    <x v="3"/>
    <m/>
    <m/>
    <s v="Acropora"/>
    <s v="Branch"/>
    <m/>
    <s v="red"/>
    <x v="1"/>
  </r>
  <r>
    <s v="17/11/2024"/>
    <s v="Lauren Hasson"/>
    <x v="3"/>
    <m/>
    <m/>
    <s v="Acropora"/>
    <s v="Branch"/>
    <m/>
    <s v="red"/>
    <x v="1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?"/>
    <x v="2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yes"/>
    <x v="1"/>
  </r>
  <r>
    <s v="17/11/2024"/>
    <s v="AC"/>
    <x v="2"/>
    <m/>
    <m/>
    <s v="Acropora"/>
    <s v="Branch"/>
    <m/>
    <s v="yes"/>
    <x v="1"/>
  </r>
  <r>
    <s v="17/11/2024"/>
    <s v="AC"/>
    <x v="2"/>
    <m/>
    <m/>
    <s v="Acropora"/>
    <s v="Branch"/>
    <m/>
    <s v="yes"/>
    <x v="1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yes"/>
    <x v="1"/>
  </r>
  <r>
    <s v="17/11/2024"/>
    <s v="AC"/>
    <x v="2"/>
    <m/>
    <m/>
    <s v="Acropora"/>
    <s v="Branch"/>
    <m/>
    <s v="yes"/>
    <x v="1"/>
  </r>
  <r>
    <s v="17/11/2024"/>
    <s v="AC"/>
    <x v="2"/>
    <m/>
    <m/>
    <s v="Acropora"/>
    <s v="Digitate"/>
    <m/>
    <s v="yes"/>
    <x v="1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Digitate"/>
    <m/>
    <s v="?"/>
    <x v="2"/>
  </r>
  <r>
    <s v="17/11/2024"/>
    <s v="Lauren Hasson"/>
    <x v="2"/>
    <m/>
    <m/>
    <s v="Acropora"/>
    <s v="Branch"/>
    <m/>
    <s v="red"/>
    <x v="1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red 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white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no"/>
    <x v="0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Digitate"/>
    <s v="digitifera"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Branch"/>
    <m/>
    <s v="no"/>
    <x v="0"/>
  </r>
  <r>
    <s v="19/11/2024"/>
    <s v="Lauren Hasson"/>
    <x v="4"/>
    <s v="S 14°41'09.54&quot;"/>
    <s v="E 145°26'26.46&quot;"/>
    <s v="Acropora"/>
    <s v="Branch "/>
    <m/>
    <s v="no"/>
    <x v="0"/>
  </r>
  <r>
    <s v="19/11/2024"/>
    <s v="Lauren Hasson"/>
    <x v="4"/>
    <s v="S 14°41'09.54&quot;"/>
    <s v="E 145°26'26.46&quot;"/>
    <s v="Acropora"/>
    <s v="Plat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Plat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no"/>
    <x v="0"/>
  </r>
  <r>
    <s v="19/11/2024"/>
    <s v="Lauren Hasson"/>
    <x v="4"/>
    <s v="S 14°41'09.54&quot;"/>
    <s v="E 145°26'26.46&quot;"/>
    <s v="Acropora"/>
    <s v="Corymbose"/>
    <m/>
    <s v="white"/>
    <x v="0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Corymbose"/>
    <m/>
    <s v="no"/>
    <x v="0"/>
  </r>
  <r>
    <s v="19/11/2024"/>
    <s v="Lauren Hasson"/>
    <x v="4"/>
    <s v="S 14°41'09.54&quot;"/>
    <s v="E 145°26'26.46&quot;"/>
    <s v="Acropora"/>
    <s v="Corymbose"/>
    <m/>
    <s v="red"/>
    <x v="1"/>
  </r>
  <r>
    <s v="19/11/2024"/>
    <s v="Lauren Hasson"/>
    <x v="4"/>
    <s v="S 14°41'09.54&quot;"/>
    <s v="E 145°26'26.46&quot;"/>
    <s v="Acropora"/>
    <s v="Plate"/>
    <m/>
    <s v="no"/>
    <x v="0"/>
  </r>
  <r>
    <s v="19/11/2024"/>
    <s v="Lauren Hasson"/>
    <x v="4"/>
    <s v="S 14°41'09.54&quot;"/>
    <s v="E 145°26'26.46&quot;"/>
    <s v="Acropora"/>
    <s v="Corymbose"/>
    <m/>
    <s v="no"/>
    <x v="0"/>
  </r>
  <r>
    <s v="19/11/2024"/>
    <s v="Lauren Hasson"/>
    <x v="4"/>
    <s v="S 14°41'09.54&quot;"/>
    <s v="E 145°26'26.46&quot;"/>
    <s v="Acropora "/>
    <s v="Branch"/>
    <s v="hispidose"/>
    <s v="no"/>
    <x v="0"/>
  </r>
  <r>
    <s v="19/11/2024"/>
    <s v="Lauren Hardiman"/>
    <x v="4"/>
    <s v="S 14°41'09.54&quot;"/>
    <s v="E 145°26'26.46&quot;"/>
    <s v="Acropora "/>
    <s v="Plate"/>
    <m/>
    <s v="pink"/>
    <x v="1"/>
  </r>
  <r>
    <s v="19/11/2024"/>
    <s v="Lauren Hardiman"/>
    <x v="4"/>
    <s v="S 14°41'09.54&quot;"/>
    <s v="E 145°26'26.46&quot;"/>
    <s v="Acropora "/>
    <s v="Plate"/>
    <m/>
    <s v="pink"/>
    <x v="1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Corymbose"/>
    <m/>
    <s v="red"/>
    <x v="1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Corymbose"/>
    <m/>
    <s v="no"/>
    <x v="0"/>
  </r>
  <r>
    <s v="19/11/2024"/>
    <s v="Lauren Hardiman"/>
    <x v="4"/>
    <s v="S 14°41'09.54&quot;"/>
    <s v="E 145°26'26.46&quot;"/>
    <s v="Acropora "/>
    <s v="Corymbose"/>
    <m/>
    <s v="no"/>
    <x v="0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Corymbose"/>
    <m/>
    <s v="red"/>
    <x v="1"/>
  </r>
  <r>
    <s v="19/11/2024"/>
    <s v="Lauren Hardiman"/>
    <x v="4"/>
    <s v="S 14°41'09.54&quot;"/>
    <s v="E 145°26'26.46&quot;"/>
    <s v="Acropora "/>
    <s v="Corymbose"/>
    <m/>
    <s v="red"/>
    <x v="1"/>
  </r>
  <r>
    <s v="19/11/2024"/>
    <s v="Lauren Hardiman"/>
    <x v="4"/>
    <s v="S 14°41'09.54&quot;"/>
    <s v="E 145°26'26.46&quot;"/>
    <s v="Acropora "/>
    <s v="Corymbose"/>
    <m/>
    <s v="red"/>
    <x v="1"/>
  </r>
  <r>
    <s v="19/11/2024"/>
    <s v="Lauren Hardiman"/>
    <x v="4"/>
    <s v="S 14°41'09.54&quot;"/>
    <s v="E 145°26'26.46&quot;"/>
    <s v="Acropora "/>
    <s v="Corymbose"/>
    <m/>
    <s v="no"/>
    <x v="0"/>
  </r>
  <r>
    <s v="19/11/2024"/>
    <s v="Lauren Hardiman"/>
    <x v="4"/>
    <s v="S 14°41'09.54&quot;"/>
    <s v="E 145°26'26.46&quot;"/>
    <s v="Acropora "/>
    <s v="Plate"/>
    <m/>
    <s v="pink"/>
    <x v="1"/>
  </r>
  <r>
    <s v="19/11/2024"/>
    <s v="Lauren Hardiman"/>
    <x v="4"/>
    <s v="S 14°41'09.54&quot;"/>
    <s v="E 145°26'26.46&quot;"/>
    <s v="Acropora "/>
    <s v="Digitate"/>
    <m/>
    <s v="pink"/>
    <x v="1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Corymbose"/>
    <m/>
    <s v="pink"/>
    <x v="1"/>
  </r>
  <r>
    <s v="19/11/2024"/>
    <s v="Lauren Hardiman"/>
    <x v="4"/>
    <s v="S 14°41'09.54&quot;"/>
    <s v="E 145°26'26.46&quot;"/>
    <s v="Acropora "/>
    <s v="Plate"/>
    <m/>
    <s v="pink"/>
    <x v="1"/>
  </r>
  <r>
    <s v="19/11/2024"/>
    <s v="Lauren Hardiman"/>
    <x v="4"/>
    <s v="S 14°41'09.54&quot;"/>
    <s v="E 145°26'26.46&quot;"/>
    <s v="Acropora "/>
    <s v="Corymbose"/>
    <m/>
    <s v="white"/>
    <x v="0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n"/>
    <x v="0"/>
  </r>
  <r>
    <s v="19/11/2024"/>
    <s v="Lauren Hardiman"/>
    <x v="3"/>
    <m/>
    <m/>
    <m/>
    <s v="Corymbose"/>
    <m/>
    <s v="n"/>
    <x v="0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white"/>
    <x v="0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red"/>
    <x v="1"/>
  </r>
  <r>
    <s v="19/11/2024"/>
    <s v="Lauren Hardiman"/>
    <x v="3"/>
    <m/>
    <m/>
    <m/>
    <s v="Corymbose"/>
    <m/>
    <s v="pink"/>
    <x v="1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no"/>
    <x v="0"/>
  </r>
  <r>
    <s v="19/11/2024"/>
    <s v="Lauren Hardiman"/>
    <x v="3"/>
    <m/>
    <m/>
    <m/>
    <s v="Corymbose"/>
    <m/>
    <s v="pink"/>
    <x v="1"/>
  </r>
  <r>
    <s v="20/11/2024"/>
    <s v="MG"/>
    <x v="1"/>
    <m/>
    <m/>
    <m/>
    <s v="Digitate"/>
    <m/>
    <s v="no"/>
    <x v="0"/>
  </r>
  <r>
    <s v="20/11/2024"/>
    <s v="MG"/>
    <x v="1"/>
    <m/>
    <m/>
    <m/>
    <s v="Plate"/>
    <s v="hyac"/>
    <s v="red"/>
    <x v="1"/>
  </r>
  <r>
    <s v="20/11/2024"/>
    <s v="MG"/>
    <x v="1"/>
    <m/>
    <m/>
    <m/>
    <s v="Digitate"/>
    <m/>
    <s v="red"/>
    <x v="1"/>
  </r>
  <r>
    <s v="20/11/2024"/>
    <s v="MG"/>
    <x v="1"/>
    <m/>
    <m/>
    <m/>
    <s v="Plate"/>
    <s v="hyac"/>
    <s v="red"/>
    <x v="1"/>
  </r>
  <r>
    <s v="20/11/2024"/>
    <s v="MG"/>
    <x v="1"/>
    <m/>
    <m/>
    <m/>
    <s v="Branch"/>
    <m/>
    <s v="no"/>
    <x v="0"/>
  </r>
  <r>
    <s v="20/11/2024"/>
    <s v="MG"/>
    <x v="1"/>
    <m/>
    <m/>
    <m/>
    <s v="Digitate"/>
    <s v="millipora"/>
    <s v="red"/>
    <x v="1"/>
  </r>
  <r>
    <s v="20/11/2024"/>
    <s v="MG"/>
    <x v="1"/>
    <m/>
    <m/>
    <m/>
    <s v="Digitate"/>
    <m/>
    <s v="red"/>
    <x v="1"/>
  </r>
  <r>
    <s v="20/11/2024"/>
    <s v="MG"/>
    <x v="1"/>
    <m/>
    <m/>
    <m/>
    <s v="Corymbose"/>
    <m/>
    <s v="red"/>
    <x v="1"/>
  </r>
  <r>
    <s v="20/11/2024"/>
    <s v="MG"/>
    <x v="1"/>
    <m/>
    <m/>
    <m/>
    <s v="Digitate"/>
    <s v="millipora"/>
    <s v="red"/>
    <x v="1"/>
  </r>
  <r>
    <s v="20/11/2024"/>
    <s v="MG"/>
    <x v="5"/>
    <m/>
    <m/>
    <m/>
    <s v="Digitate"/>
    <s v="millipora"/>
    <s v="red"/>
    <x v="1"/>
  </r>
  <r>
    <s v="20/11/2024"/>
    <s v="MG"/>
    <x v="5"/>
    <m/>
    <m/>
    <m/>
    <s v="Digitate"/>
    <s v="humilis"/>
    <s v="red"/>
    <x v="1"/>
  </r>
  <r>
    <s v="20/11/2024"/>
    <s v="MG"/>
    <x v="5"/>
    <m/>
    <m/>
    <m/>
    <s v="Digitate"/>
    <s v="humilis"/>
    <s v="no"/>
    <x v="0"/>
  </r>
  <r>
    <s v="20/11/2024"/>
    <s v="MG"/>
    <x v="5"/>
    <m/>
    <m/>
    <m/>
    <s v="Plate"/>
    <m/>
    <s v="no"/>
    <x v="0"/>
  </r>
  <r>
    <s v="20/11/2024"/>
    <s v="MG"/>
    <x v="5"/>
    <m/>
    <m/>
    <m/>
    <s v="Digitate"/>
    <m/>
    <s v="red"/>
    <x v="1"/>
  </r>
  <r>
    <s v="20/11/2024"/>
    <s v="MG"/>
    <x v="5"/>
    <m/>
    <m/>
    <m/>
    <s v="Digitate"/>
    <s v="humilis"/>
    <s v="red"/>
    <x v="1"/>
  </r>
  <r>
    <s v="20/11/2024"/>
    <s v="MG"/>
    <x v="0"/>
    <m/>
    <m/>
    <m/>
    <s v="Digitate"/>
    <m/>
    <s v="red"/>
    <x v="1"/>
  </r>
  <r>
    <s v="20/11/2024"/>
    <s v="MG"/>
    <x v="0"/>
    <m/>
    <m/>
    <m/>
    <s v="Digitate"/>
    <s v="spatulata"/>
    <s v="red"/>
    <x v="1"/>
  </r>
  <r>
    <s v="20/11/2024"/>
    <s v="MG"/>
    <x v="0"/>
    <m/>
    <m/>
    <m/>
    <s v="Digitate"/>
    <s v="millipora"/>
    <s v="red"/>
    <x v="1"/>
  </r>
  <r>
    <s v="20/11/2024"/>
    <s v="MG"/>
    <x v="0"/>
    <m/>
    <m/>
    <m/>
    <s v="Digitate"/>
    <m/>
    <s v="no"/>
    <x v="0"/>
  </r>
  <r>
    <s v="20/11/2024"/>
    <s v="MG"/>
    <x v="0"/>
    <m/>
    <m/>
    <m/>
    <s v="Digitate"/>
    <m/>
    <s v="no"/>
    <x v="0"/>
  </r>
  <r>
    <s v="20/11/2024"/>
    <s v="MG"/>
    <x v="0"/>
    <m/>
    <m/>
    <m/>
    <s v="Digitate"/>
    <m/>
    <s v="red"/>
    <x v="1"/>
  </r>
  <r>
    <s v="20/11/2024"/>
    <s v="MG"/>
    <x v="0"/>
    <m/>
    <m/>
    <m/>
    <s v="Plate"/>
    <m/>
    <s v="red"/>
    <x v="1"/>
  </r>
  <r>
    <s v="20/11/2024"/>
    <s v="MG"/>
    <x v="0"/>
    <m/>
    <m/>
    <m/>
    <s v="Digitate"/>
    <m/>
    <s v="red"/>
    <x v="1"/>
  </r>
  <r>
    <s v="20/11/2024"/>
    <s v="MG"/>
    <x v="0"/>
    <m/>
    <m/>
    <m/>
    <s v="Digitate"/>
    <m/>
    <s v="red"/>
    <x v="1"/>
  </r>
  <r>
    <s v="20/11/2024"/>
    <s v="MG"/>
    <x v="0"/>
    <m/>
    <m/>
    <m/>
    <s v="Digitate"/>
    <m/>
    <s v="red"/>
    <x v="1"/>
  </r>
  <r>
    <s v="20/11/2024"/>
    <s v="MG"/>
    <x v="0"/>
    <m/>
    <m/>
    <m/>
    <s v="branching"/>
    <m/>
    <s v="red"/>
    <x v="1"/>
  </r>
  <r>
    <s v="20/11/2024"/>
    <s v="MG"/>
    <x v="0"/>
    <m/>
    <m/>
    <m/>
    <s v="branching"/>
    <m/>
    <s v="no"/>
    <x v="0"/>
  </r>
  <r>
    <s v="20/11/2024"/>
    <s v="MG"/>
    <x v="0"/>
    <m/>
    <m/>
    <m/>
    <s v="branching"/>
    <m/>
    <s v="red"/>
    <x v="1"/>
  </r>
  <r>
    <s v="20/11/2024"/>
    <s v="MG"/>
    <x v="0"/>
    <m/>
    <m/>
    <m/>
    <s v="branching"/>
    <m/>
    <s v="red"/>
    <x v="1"/>
  </r>
  <r>
    <s v="20/11/2024"/>
    <s v="MG"/>
    <x v="0"/>
    <m/>
    <m/>
    <m/>
    <s v="branching"/>
    <m/>
    <s v="no"/>
    <x v="0"/>
  </r>
  <r>
    <s v="20/11/2024"/>
    <s v="MG"/>
    <x v="0"/>
    <m/>
    <m/>
    <m/>
    <s v="Plate"/>
    <m/>
    <s v="red"/>
    <x v="1"/>
  </r>
  <r>
    <s v="20/11/2024"/>
    <s v="MG"/>
    <x v="0"/>
    <m/>
    <m/>
    <m/>
    <s v="Plate"/>
    <m/>
    <s v="red"/>
    <x v="1"/>
  </r>
  <r>
    <s v="20/11/2024"/>
    <s v="Dexter"/>
    <x v="1"/>
    <m/>
    <m/>
    <m/>
    <m/>
    <s v="spatulata"/>
    <s v="cream"/>
    <x v="1"/>
  </r>
  <r>
    <s v="20/11/2024"/>
    <s v="Dexter"/>
    <x v="1"/>
    <m/>
    <m/>
    <m/>
    <m/>
    <s v="millipora"/>
    <s v="pink"/>
    <x v="1"/>
  </r>
  <r>
    <s v="20/11/2024"/>
    <s v="Dexter"/>
    <x v="1"/>
    <m/>
    <m/>
    <m/>
    <m/>
    <s v="humilis"/>
    <s v="no"/>
    <x v="0"/>
  </r>
  <r>
    <s v="20/11/2024"/>
    <s v="Dexter"/>
    <x v="1"/>
    <m/>
    <m/>
    <m/>
    <m/>
    <s v="spat"/>
    <s v="cream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no"/>
    <x v="0"/>
  </r>
  <r>
    <s v="20/11/2024"/>
    <s v="D.T"/>
    <x v="1"/>
    <m/>
    <m/>
    <s v="Acropora"/>
    <s v="Corymbose"/>
    <m/>
    <s v="no"/>
    <x v="0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6"/>
    <m/>
    <m/>
    <s v="Acropora"/>
    <s v="Branch"/>
    <m/>
    <s v="red"/>
    <x v="1"/>
  </r>
  <r>
    <s v="20/11/2024"/>
    <s v="D.T"/>
    <x v="6"/>
    <m/>
    <m/>
    <s v="Acropora"/>
    <s v="Branch"/>
    <m/>
    <s v="red"/>
    <x v="1"/>
  </r>
  <r>
    <s v="20/11/2024"/>
    <s v="D.T"/>
    <x v="6"/>
    <m/>
    <m/>
    <s v="Acropora"/>
    <s v="Branch"/>
    <m/>
    <s v="no"/>
    <x v="0"/>
  </r>
  <r>
    <s v="20/11/2024"/>
    <s v="D.T"/>
    <x v="6"/>
    <m/>
    <m/>
    <s v="Acropora"/>
    <s v="Branch"/>
    <m/>
    <s v="no"/>
    <x v="0"/>
  </r>
  <r>
    <s v="20/11/2024"/>
    <s v="D.T"/>
    <x v="6"/>
    <m/>
    <m/>
    <s v="Acropora"/>
    <s v="Plate"/>
    <m/>
    <s v="red"/>
    <x v="1"/>
  </r>
  <r>
    <s v="20/11/2024"/>
    <s v="D.T"/>
    <x v="6"/>
    <m/>
    <m/>
    <s v="Acropora"/>
    <s v="Plate"/>
    <m/>
    <s v="red"/>
    <x v="1"/>
  </r>
  <r>
    <s v="20/11/2024"/>
    <s v="D.T"/>
    <x v="6"/>
    <m/>
    <m/>
    <s v="Acropora"/>
    <s v="Plate"/>
    <m/>
    <s v="red"/>
    <x v="1"/>
  </r>
  <r>
    <s v="20/11/2024"/>
    <s v="D.T"/>
    <x v="6"/>
    <m/>
    <m/>
    <s v="Acropora"/>
    <s v="Plate"/>
    <m/>
    <s v="red"/>
    <x v="1"/>
  </r>
  <r>
    <s v="20/11/2024"/>
    <s v="D.T"/>
    <x v="6"/>
    <m/>
    <m/>
    <s v="Acropora"/>
    <s v="Plate"/>
    <m/>
    <s v="red"/>
    <x v="1"/>
  </r>
  <r>
    <s v="20/11/2024"/>
    <s v="D.T"/>
    <x v="6"/>
    <m/>
    <m/>
    <s v="Acropora"/>
    <s v="Corymbose"/>
    <m/>
    <s v="red"/>
    <x v="1"/>
  </r>
  <r>
    <s v="20/11/2024"/>
    <s v="D.T"/>
    <x v="6"/>
    <m/>
    <m/>
    <s v="Acropora"/>
    <s v="Corymbose"/>
    <m/>
    <s v="red"/>
    <x v="1"/>
  </r>
  <r>
    <s v="20/11/2024"/>
    <s v="D.T"/>
    <x v="6"/>
    <m/>
    <m/>
    <s v="Acropora"/>
    <s v="Corymbose"/>
    <m/>
    <s v="red"/>
    <x v="1"/>
  </r>
  <r>
    <s v="20/11/2024"/>
    <s v="DDC"/>
    <x v="0"/>
    <m/>
    <m/>
    <s v="Acropora"/>
    <s v="Plate"/>
    <s v="hyacinthus"/>
    <s v="red"/>
    <x v="1"/>
  </r>
  <r>
    <s v="20/11/2024"/>
    <s v="DDC"/>
    <x v="0"/>
    <m/>
    <m/>
    <s v="Acropora"/>
    <s v="Plate"/>
    <s v="hyacinthus"/>
    <s v="red"/>
    <x v="1"/>
  </r>
  <r>
    <s v="20/11/2024"/>
    <s v="DDC"/>
    <x v="0"/>
    <m/>
    <m/>
    <s v="Acropora"/>
    <s v="Plate"/>
    <s v="hyacinthus"/>
    <s v="red"/>
    <x v="1"/>
  </r>
  <r>
    <s v="20/11/2024"/>
    <s v="DDC"/>
    <x v="0"/>
    <m/>
    <m/>
    <s v="Acropora"/>
    <s v="Plate"/>
    <s v="hyacinthus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Digitate"/>
    <s v="spathulata"/>
    <s v="red"/>
    <x v="1"/>
  </r>
  <r>
    <s v="20/11/2024"/>
    <s v="DDC"/>
    <x v="0"/>
    <m/>
    <m/>
    <s v="Acropora"/>
    <s v="Branch"/>
    <s v="tenuis"/>
    <s v="red"/>
    <x v="1"/>
  </r>
  <r>
    <s v="20/11/2024"/>
    <s v="DDC"/>
    <x v="0"/>
    <m/>
    <m/>
    <s v="Acropora"/>
    <s v="Branch"/>
    <s v="tenuis"/>
    <s v="red"/>
    <x v="1"/>
  </r>
  <r>
    <s v="20/11/2024"/>
    <s v="DDC"/>
    <x v="0"/>
    <m/>
    <m/>
    <s v="Acropora"/>
    <s v="Branch"/>
    <s v="tenuis"/>
    <s v="red"/>
    <x v="1"/>
  </r>
  <r>
    <s v="20/11/2024"/>
    <s v="DDC"/>
    <x v="0"/>
    <m/>
    <m/>
    <s v="Acropora"/>
    <s v="Branch"/>
    <s v="tenuis"/>
    <s v="red"/>
    <x v="1"/>
  </r>
  <r>
    <s v="20/11/2024"/>
    <s v="DDC"/>
    <x v="0"/>
    <m/>
    <m/>
    <s v="Acropora"/>
    <s v="Branch"/>
    <s v="tenuis"/>
    <s v="red"/>
    <x v="1"/>
  </r>
  <r>
    <s v="20/11/2024"/>
    <s v="DDC"/>
    <x v="0"/>
    <m/>
    <m/>
    <s v="Acropora"/>
    <s v="Digitate"/>
    <s v="humilis"/>
    <s v="no"/>
    <x v="0"/>
  </r>
  <r>
    <s v="20/11/2024"/>
    <s v="DDC"/>
    <x v="0"/>
    <m/>
    <m/>
    <s v="Acropora"/>
    <s v="Corymbose"/>
    <s v="valida"/>
    <s v="red"/>
    <x v="1"/>
  </r>
  <r>
    <s v="20/11/2024"/>
    <s v="DDC"/>
    <x v="0"/>
    <m/>
    <m/>
    <s v="Acropora"/>
    <s v="Corymbose"/>
    <s v="valida"/>
    <s v="red"/>
    <x v="1"/>
  </r>
  <r>
    <s v="20/11/2024"/>
    <s v="DDC"/>
    <x v="0"/>
    <m/>
    <m/>
    <s v="Acropora"/>
    <s v="Corymbose"/>
    <s v="valida"/>
    <s v="red"/>
    <x v="1"/>
  </r>
  <r>
    <s v="20/11/2024"/>
    <s v="DDC"/>
    <x v="0"/>
    <m/>
    <m/>
    <s v="Acropora"/>
    <s v="Corymbose"/>
    <s v="valida"/>
    <s v="red"/>
    <x v="1"/>
  </r>
  <r>
    <s v="20/11/2024"/>
    <s v="DDC"/>
    <x v="0"/>
    <m/>
    <m/>
    <s v="Acropora"/>
    <s v="staghorn"/>
    <s v="muricata"/>
    <s v="red"/>
    <x v="1"/>
  </r>
  <r>
    <s v="20/11/2024"/>
    <s v="DDC"/>
    <x v="0"/>
    <m/>
    <m/>
    <s v="Acropora"/>
    <s v="staghorn"/>
    <s v="muricata"/>
    <s v="red"/>
    <x v="1"/>
  </r>
  <r>
    <s v="20/11/2024"/>
    <s v="A.C"/>
    <x v="1"/>
    <m/>
    <m/>
    <s v="Acropora"/>
    <s v="Branch"/>
    <m/>
    <s v="no"/>
    <x v="0"/>
  </r>
  <r>
    <s v="20/11/2024"/>
    <s v="A.C"/>
    <x v="1"/>
    <m/>
    <m/>
    <s v="Acropora"/>
    <s v="Digitate"/>
    <m/>
    <s v="cream"/>
    <x v="1"/>
  </r>
  <r>
    <s v="20/11/2024"/>
    <s v="A.C"/>
    <x v="1"/>
    <m/>
    <m/>
    <s v="Acropora"/>
    <s v="Digitate"/>
    <m/>
    <s v="red"/>
    <x v="1"/>
  </r>
  <r>
    <s v="20/11/2024"/>
    <s v="A.C"/>
    <x v="1"/>
    <m/>
    <m/>
    <s v="Acropora"/>
    <s v="Branch"/>
    <m/>
    <s v="orange"/>
    <x v="1"/>
  </r>
  <r>
    <s v="20/11/2024"/>
    <s v="A.C"/>
    <x v="1"/>
    <m/>
    <m/>
    <s v="Acropora"/>
    <s v="Branch"/>
    <m/>
    <s v="no"/>
    <x v="0"/>
  </r>
  <r>
    <s v="20/11/2024"/>
    <s v="DDC"/>
    <x v="6"/>
    <m/>
    <m/>
    <s v="Acropora"/>
    <s v="Digitate"/>
    <s v="spathulata"/>
    <s v="red"/>
    <x v="1"/>
  </r>
  <r>
    <s v="20/11/2024"/>
    <s v="DDC"/>
    <x v="6"/>
    <m/>
    <m/>
    <s v="Acropora"/>
    <s v="Digitate"/>
    <s v="spathulata"/>
    <s v="red"/>
    <x v="1"/>
  </r>
  <r>
    <s v="20/11/2024"/>
    <s v="DDC"/>
    <x v="6"/>
    <m/>
    <m/>
    <s v="Acropora"/>
    <s v="Digitate"/>
    <s v="spathulata"/>
    <s v="red"/>
    <x v="1"/>
  </r>
  <r>
    <s v="20/11/2024"/>
    <s v="DDC"/>
    <x v="6"/>
    <m/>
    <m/>
    <s v="Acropora"/>
    <s v="Digitate"/>
    <s v="spathulata"/>
    <s v="red"/>
    <x v="1"/>
  </r>
  <r>
    <s v="20/11/2024"/>
    <s v="DDC"/>
    <x v="6"/>
    <m/>
    <m/>
    <s v="Acropora"/>
    <s v="Digitate"/>
    <s v="spathulata"/>
    <s v="red"/>
    <x v="1"/>
  </r>
  <r>
    <s v="20/11/2024"/>
    <s v="DDC"/>
    <x v="6"/>
    <m/>
    <m/>
    <s v="Acropora"/>
    <s v="Plate"/>
    <s v="hyacinthus"/>
    <s v="red"/>
    <x v="1"/>
  </r>
  <r>
    <s v="20/11/2024"/>
    <s v="DDC"/>
    <x v="6"/>
    <m/>
    <m/>
    <s v="Acropora"/>
    <s v="Plate"/>
    <s v="hyacinthus"/>
    <s v="red"/>
    <x v="1"/>
  </r>
  <r>
    <s v="20/11/2024"/>
    <s v="DDC"/>
    <x v="6"/>
    <m/>
    <m/>
    <s v="Acropora"/>
    <s v="Plate"/>
    <s v="hyacinthus"/>
    <s v="red"/>
    <x v="1"/>
  </r>
  <r>
    <s v="20/11/2024"/>
    <s v="A.C"/>
    <x v="6"/>
    <m/>
    <m/>
    <s v="Acropora"/>
    <s v="Digitate"/>
    <m/>
    <s v="no"/>
    <x v="0"/>
  </r>
  <r>
    <s v="20/11/2024"/>
    <s v="A.C"/>
    <x v="6"/>
    <m/>
    <m/>
    <s v="Acropora"/>
    <s v="Digitate"/>
    <m/>
    <s v="no"/>
    <x v="0"/>
  </r>
  <r>
    <s v="20/11/2024"/>
    <s v="A.C"/>
    <x v="0"/>
    <m/>
    <m/>
    <s v="Acropora"/>
    <s v="Plate"/>
    <m/>
    <s v="red"/>
    <x v="1"/>
  </r>
  <r>
    <s v="20/11/2024"/>
    <s v="A.C"/>
    <x v="0"/>
    <m/>
    <m/>
    <s v="Acropora"/>
    <s v="Digitate"/>
    <m/>
    <s v="red"/>
    <x v="1"/>
  </r>
  <r>
    <s v="20/11/2024"/>
    <s v="A.C"/>
    <x v="0"/>
    <m/>
    <m/>
    <s v="Acropora"/>
    <s v="plate "/>
    <m/>
    <s v="no"/>
    <x v="0"/>
  </r>
  <r>
    <s v="20/11/2024"/>
    <s v="A.C"/>
    <x v="0"/>
    <m/>
    <m/>
    <s v="Acropora"/>
    <s v="Digitate"/>
    <m/>
    <s v="red"/>
    <x v="1"/>
  </r>
  <r>
    <s v="17/11/2024"/>
    <s v="AC"/>
    <x v="1"/>
    <m/>
    <m/>
    <s v="Acropora"/>
    <s v="Digitate"/>
    <m/>
    <s v="no"/>
    <x v="0"/>
  </r>
  <r>
    <s v="17/11/2024"/>
    <s v="AC"/>
    <x v="1"/>
    <m/>
    <m/>
    <s v="Pocillopora "/>
    <s v="Branch"/>
    <m/>
    <s v="no"/>
    <x v="0"/>
  </r>
  <r>
    <s v="17/11/2024"/>
    <s v="AC"/>
    <x v="1"/>
    <m/>
    <m/>
    <s v="Acropora"/>
    <s v="Branch"/>
    <m/>
    <s v="no"/>
    <x v="0"/>
  </r>
  <r>
    <s v="17/11/2024"/>
    <s v="AC"/>
    <x v="1"/>
    <m/>
    <m/>
    <s v="Acropora"/>
    <s v="Plate"/>
    <m/>
    <s v="no"/>
    <x v="0"/>
  </r>
  <r>
    <s v="17/11/2024"/>
    <s v="AC"/>
    <x v="1"/>
    <m/>
    <m/>
    <s v="Acropora"/>
    <s v="Digitate"/>
    <m/>
    <s v="no"/>
    <x v="0"/>
  </r>
  <r>
    <s v="17/11/2024"/>
    <s v="AC"/>
    <x v="1"/>
    <m/>
    <m/>
    <s v="Acropora"/>
    <s v="Digitate"/>
    <m/>
    <s v="no"/>
    <x v="0"/>
  </r>
  <r>
    <s v="17/11/2024"/>
    <s v="AC"/>
    <x v="1"/>
    <m/>
    <m/>
    <s v="Styloph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Corymbose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Plate"/>
    <m/>
    <s v="no"/>
    <x v="0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Corymbose"/>
    <m/>
    <s v="no"/>
    <x v="0"/>
  </r>
  <r>
    <s v="17/11/2024"/>
    <s v="Lauren Hasson"/>
    <x v="1"/>
    <m/>
    <m/>
    <s v="Acropora"/>
    <s v="Plate"/>
    <m/>
    <s v="cream"/>
    <x v="1"/>
  </r>
  <r>
    <s v="17/11/2024"/>
    <s v="Lauren Hasson"/>
    <x v="1"/>
    <m/>
    <m/>
    <s v="Acropora"/>
    <s v="Plate"/>
    <m/>
    <s v="cream"/>
    <x v="1"/>
  </r>
  <r>
    <s v="17/11/2024"/>
    <s v="Lauren Hasson"/>
    <x v="1"/>
    <m/>
    <m/>
    <s v="Acropora"/>
    <s v="Plate"/>
    <m/>
    <s v="red"/>
    <x v="1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no"/>
    <x v="0"/>
  </r>
  <r>
    <s v="17/11/2024"/>
    <s v="Lauren Hasson"/>
    <x v="1"/>
    <m/>
    <m/>
    <s v="Acropora"/>
    <s v="Branch"/>
    <m/>
    <s v="cream"/>
    <x v="1"/>
  </r>
  <r>
    <s v="17/11/2024"/>
    <s v="Lauren Hasson"/>
    <x v="1"/>
    <m/>
    <m/>
    <s v="Acropora"/>
    <s v="Branch"/>
    <m/>
    <s v="red"/>
    <x v="1"/>
  </r>
  <r>
    <s v="17/11/2024"/>
    <s v="Lauren Hasson"/>
    <x v="1"/>
    <m/>
    <m/>
    <s v="Acropora"/>
    <s v="Corymbose"/>
    <m/>
    <s v="no"/>
    <x v="0"/>
  </r>
  <r>
    <s v="20/11/2024"/>
    <s v="MG"/>
    <x v="1"/>
    <m/>
    <m/>
    <m/>
    <s v="Digitate"/>
    <m/>
    <s v="no"/>
    <x v="0"/>
  </r>
  <r>
    <s v="20/11/2024"/>
    <s v="MG"/>
    <x v="1"/>
    <m/>
    <m/>
    <m/>
    <s v="Plate"/>
    <s v="hyac"/>
    <s v="red"/>
    <x v="1"/>
  </r>
  <r>
    <s v="20/11/2024"/>
    <s v="MG"/>
    <x v="1"/>
    <m/>
    <m/>
    <m/>
    <s v="Digitate"/>
    <m/>
    <s v="red"/>
    <x v="1"/>
  </r>
  <r>
    <s v="20/11/2024"/>
    <s v="MG"/>
    <x v="1"/>
    <m/>
    <m/>
    <m/>
    <s v="Plate"/>
    <s v="hyac"/>
    <s v="red"/>
    <x v="1"/>
  </r>
  <r>
    <s v="20/11/2024"/>
    <s v="MG"/>
    <x v="1"/>
    <m/>
    <m/>
    <m/>
    <s v="Branch"/>
    <m/>
    <s v="no"/>
    <x v="0"/>
  </r>
  <r>
    <s v="20/11/2024"/>
    <s v="MG"/>
    <x v="1"/>
    <m/>
    <m/>
    <m/>
    <s v="Digitate"/>
    <s v="millipora"/>
    <s v="red"/>
    <x v="1"/>
  </r>
  <r>
    <s v="20/11/2024"/>
    <s v="MG"/>
    <x v="1"/>
    <m/>
    <m/>
    <m/>
    <s v="Digitate"/>
    <m/>
    <s v="red"/>
    <x v="1"/>
  </r>
  <r>
    <s v="20/11/2024"/>
    <s v="MG"/>
    <x v="1"/>
    <m/>
    <m/>
    <m/>
    <s v="Corymbose"/>
    <m/>
    <s v="red"/>
    <x v="1"/>
  </r>
  <r>
    <s v="20/11/2024"/>
    <s v="MG"/>
    <x v="1"/>
    <m/>
    <m/>
    <m/>
    <s v="Digitate"/>
    <s v="millipora"/>
    <s v="red"/>
    <x v="1"/>
  </r>
  <r>
    <s v="20/11/2024"/>
    <s v="Dexter"/>
    <x v="1"/>
    <m/>
    <m/>
    <m/>
    <m/>
    <s v="spatulata"/>
    <s v="cream"/>
    <x v="1"/>
  </r>
  <r>
    <s v="20/11/2024"/>
    <s v="Dexter"/>
    <x v="1"/>
    <m/>
    <m/>
    <m/>
    <m/>
    <s v="millipora"/>
    <s v="pink"/>
    <x v="1"/>
  </r>
  <r>
    <s v="20/11/2024"/>
    <s v="Dexter"/>
    <x v="1"/>
    <m/>
    <m/>
    <m/>
    <m/>
    <s v="humilis"/>
    <s v="no"/>
    <x v="0"/>
  </r>
  <r>
    <s v="20/11/2024"/>
    <s v="Dexter"/>
    <x v="1"/>
    <m/>
    <m/>
    <m/>
    <m/>
    <s v="spat"/>
    <s v="cream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red"/>
    <x v="1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Branch"/>
    <m/>
    <s v="no"/>
    <x v="0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red"/>
    <x v="1"/>
  </r>
  <r>
    <s v="20/11/2024"/>
    <s v="D.T"/>
    <x v="1"/>
    <m/>
    <m/>
    <s v="Acropora"/>
    <s v="Corymbose"/>
    <m/>
    <s v="no"/>
    <x v="0"/>
  </r>
  <r>
    <s v="20/11/2024"/>
    <s v="D.T"/>
    <x v="1"/>
    <m/>
    <m/>
    <s v="Acropora"/>
    <s v="Corymbose"/>
    <m/>
    <s v="no"/>
    <x v="0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D.T"/>
    <x v="1"/>
    <m/>
    <m/>
    <s v="Acropora"/>
    <s v="Plate"/>
    <m/>
    <s v="red"/>
    <x v="1"/>
  </r>
  <r>
    <s v="20/11/2024"/>
    <s v="A.C"/>
    <x v="1"/>
    <m/>
    <m/>
    <s v="Acropora"/>
    <s v="Branch"/>
    <m/>
    <s v="no"/>
    <x v="0"/>
  </r>
  <r>
    <s v="20/11/2024"/>
    <s v="A.C"/>
    <x v="1"/>
    <m/>
    <m/>
    <s v="Acropora"/>
    <s v="Digitate"/>
    <m/>
    <s v="cream"/>
    <x v="1"/>
  </r>
  <r>
    <s v="20/11/2024"/>
    <s v="A.C"/>
    <x v="1"/>
    <m/>
    <m/>
    <s v="Acropora"/>
    <s v="Digitate"/>
    <m/>
    <s v="red"/>
    <x v="1"/>
  </r>
  <r>
    <s v="20/11/2024"/>
    <s v="A.C"/>
    <x v="1"/>
    <m/>
    <m/>
    <s v="Acropora"/>
    <s v="Branch"/>
    <m/>
    <s v="orange"/>
    <x v="1"/>
  </r>
  <r>
    <s v="20/11/2024"/>
    <s v="A.C"/>
    <x v="1"/>
    <m/>
    <m/>
    <s v="Acropora"/>
    <s v="Branch"/>
    <m/>
    <s v="no"/>
    <x v="0"/>
  </r>
  <r>
    <s v="17/11/2024"/>
    <s v="AC"/>
    <x v="2"/>
    <m/>
    <m/>
    <s v="Acropora"/>
    <s v="Branch"/>
    <m/>
    <s v="red"/>
    <x v="1"/>
  </r>
  <r>
    <s v="17/11/2024"/>
    <s v="AC"/>
    <x v="2"/>
    <m/>
    <m/>
    <s v="Acropora"/>
    <s v="Branch"/>
    <m/>
    <s v="red"/>
    <x v="1"/>
  </r>
  <r>
    <s v="17/11/2024"/>
    <s v="AC"/>
    <x v="2"/>
    <m/>
    <m/>
    <s v="Acropora"/>
    <s v="Branch"/>
    <m/>
    <s v="no"/>
    <x v="0"/>
  </r>
  <r>
    <s v="17/11/2024"/>
    <s v="AC"/>
    <x v="2"/>
    <m/>
    <m/>
    <s v="?"/>
    <s v="Digitate"/>
    <m/>
    <s v="red "/>
    <x v="1"/>
  </r>
  <r>
    <s v="17/11/2024"/>
    <s v="AC"/>
    <x v="2"/>
    <m/>
    <m/>
    <s v="Porites"/>
    <s v="Branch"/>
    <m/>
    <s v="red "/>
    <x v="1"/>
  </r>
  <r>
    <s v="17/11/2024"/>
    <s v="Lauren Hasson"/>
    <x v="2"/>
    <m/>
    <m/>
    <s v="Acropora"/>
    <s v="Branch"/>
    <m/>
    <s v="white"/>
    <x v="0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Porites"/>
    <s v="Branch"/>
    <m/>
    <s v="no"/>
    <x v="0"/>
  </r>
  <r>
    <s v="17/11/2024"/>
    <s v="Lauren Hasson"/>
    <x v="2"/>
    <m/>
    <m/>
    <s v="Porites"/>
    <s v="Branch"/>
    <m/>
    <s v="no"/>
    <x v="0"/>
  </r>
  <r>
    <s v="17/11/2024"/>
    <s v="Lauren Hasson"/>
    <x v="2"/>
    <m/>
    <m/>
    <s v="Porites"/>
    <s v="Branch"/>
    <m/>
    <s v="no"/>
    <x v="0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no"/>
    <x v="0"/>
  </r>
  <r>
    <s v="17/11/2024"/>
    <s v="AC"/>
    <x v="2"/>
    <m/>
    <m/>
    <s v="Acropora"/>
    <s v="Branch"/>
    <m/>
    <s v="no"/>
    <x v="0"/>
  </r>
  <r>
    <s v="17/11/2024"/>
    <s v="Lauren Hasson"/>
    <x v="2"/>
    <m/>
    <m/>
    <s v="Acropora"/>
    <s v="Branch"/>
    <m/>
    <s v="red"/>
    <x v="1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cream"/>
    <x v="1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red 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white"/>
    <x v="0"/>
  </r>
  <r>
    <s v="17/11/2024"/>
    <s v="Lauren Hasson"/>
    <x v="2"/>
    <m/>
    <m/>
    <s v="Acropora"/>
    <s v="Branch "/>
    <m/>
    <s v="red"/>
    <x v="1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no"/>
    <x v="0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Branch "/>
    <m/>
    <s v="cream"/>
    <x v="1"/>
  </r>
  <r>
    <s v="17/11/2024"/>
    <s v="Lauren Hasson"/>
    <x v="2"/>
    <m/>
    <m/>
    <s v="Acropora"/>
    <s v="Digitate"/>
    <s v="digitifera"/>
    <s v="no"/>
    <x v="0"/>
  </r>
  <r>
    <s v="17/11/2024"/>
    <s v="Lauren Hasson"/>
    <x v="2"/>
    <m/>
    <m/>
    <s v="Acropora"/>
    <s v="Branch"/>
    <m/>
    <s v="no"/>
    <x v="0"/>
  </r>
  <r>
    <s v="17/11/2024"/>
    <s v="Lauren Hasson"/>
    <x v="2"/>
    <m/>
    <m/>
    <s v="Acropora"/>
    <s v="Branch"/>
    <m/>
    <s v="no"/>
    <x v="0"/>
  </r>
  <r>
    <s v="20/11/2024"/>
    <s v="MG"/>
    <x v="2"/>
    <m/>
    <m/>
    <m/>
    <s v="Digitate"/>
    <s v="millipora"/>
    <s v="red"/>
    <x v="1"/>
  </r>
  <r>
    <s v="20/11/2024"/>
    <s v="MG"/>
    <x v="2"/>
    <m/>
    <m/>
    <m/>
    <s v="Digitate"/>
    <s v="humilis"/>
    <s v="red"/>
    <x v="1"/>
  </r>
  <r>
    <s v="20/11/2024"/>
    <s v="MG"/>
    <x v="2"/>
    <m/>
    <m/>
    <m/>
    <s v="Digitate"/>
    <s v="humilis"/>
    <s v="no"/>
    <x v="0"/>
  </r>
  <r>
    <s v="20/11/2024"/>
    <s v="MG"/>
    <x v="2"/>
    <m/>
    <m/>
    <m/>
    <s v="Plate"/>
    <m/>
    <s v="no"/>
    <x v="0"/>
  </r>
  <r>
    <s v="20/11/2024"/>
    <s v="MG"/>
    <x v="2"/>
    <m/>
    <m/>
    <m/>
    <s v="Digitate"/>
    <m/>
    <s v="red"/>
    <x v="1"/>
  </r>
  <r>
    <s v="20/11/2024"/>
    <s v="MG"/>
    <x v="2"/>
    <m/>
    <m/>
    <m/>
    <s v="Digitate"/>
    <s v="humilis"/>
    <s v="red"/>
    <x v="1"/>
  </r>
  <r>
    <s v="20/11/2024"/>
    <s v="D.T"/>
    <x v="2"/>
    <m/>
    <m/>
    <s v="Acropora"/>
    <s v="Branch"/>
    <m/>
    <s v="red"/>
    <x v="1"/>
  </r>
  <r>
    <s v="20/11/2024"/>
    <s v="D.T"/>
    <x v="2"/>
    <m/>
    <m/>
    <s v="Acropora"/>
    <s v="Branch"/>
    <m/>
    <s v="red"/>
    <x v="1"/>
  </r>
  <r>
    <s v="20/11/2024"/>
    <s v="D.T"/>
    <x v="2"/>
    <m/>
    <m/>
    <s v="Acropora"/>
    <s v="Branch"/>
    <m/>
    <s v="no"/>
    <x v="0"/>
  </r>
  <r>
    <s v="20/11/2024"/>
    <s v="D.T"/>
    <x v="2"/>
    <m/>
    <m/>
    <s v="Acropora"/>
    <s v="Branch"/>
    <m/>
    <s v="no"/>
    <x v="0"/>
  </r>
  <r>
    <s v="20/11/2024"/>
    <s v="D.T"/>
    <x v="2"/>
    <m/>
    <m/>
    <s v="Acropora"/>
    <s v="Plate"/>
    <m/>
    <s v="red"/>
    <x v="1"/>
  </r>
  <r>
    <s v="20/11/2024"/>
    <s v="D.T"/>
    <x v="2"/>
    <m/>
    <m/>
    <s v="Acropora"/>
    <s v="Plate"/>
    <m/>
    <s v="red"/>
    <x v="1"/>
  </r>
  <r>
    <s v="20/11/2024"/>
    <s v="D.T"/>
    <x v="2"/>
    <m/>
    <m/>
    <s v="Acropora"/>
    <s v="Plate"/>
    <m/>
    <s v="red"/>
    <x v="1"/>
  </r>
  <r>
    <s v="20/11/2024"/>
    <s v="D.T"/>
    <x v="2"/>
    <m/>
    <m/>
    <s v="Acropora"/>
    <s v="Plate"/>
    <m/>
    <s v="red"/>
    <x v="1"/>
  </r>
  <r>
    <s v="20/11/2024"/>
    <s v="D.T"/>
    <x v="2"/>
    <m/>
    <m/>
    <s v="Acropora"/>
    <s v="Plate"/>
    <m/>
    <s v="red"/>
    <x v="1"/>
  </r>
  <r>
    <s v="20/11/2024"/>
    <s v="D.T"/>
    <x v="2"/>
    <m/>
    <m/>
    <s v="Acropora"/>
    <s v="Corymbose"/>
    <m/>
    <s v="red"/>
    <x v="1"/>
  </r>
  <r>
    <s v="20/11/2024"/>
    <s v="D.T"/>
    <x v="2"/>
    <m/>
    <m/>
    <s v="Acropora"/>
    <s v="Corymbose"/>
    <m/>
    <s v="red"/>
    <x v="1"/>
  </r>
  <r>
    <s v="20/11/2024"/>
    <s v="D.T"/>
    <x v="2"/>
    <m/>
    <m/>
    <s v="Acropora"/>
    <s v="Corymbose"/>
    <m/>
    <s v="red"/>
    <x v="1"/>
  </r>
  <r>
    <s v="20/11/2024"/>
    <s v="DDC"/>
    <x v="2"/>
    <m/>
    <m/>
    <s v="Acropora"/>
    <s v="Digitate"/>
    <s v="spathulata"/>
    <s v="red"/>
    <x v="1"/>
  </r>
  <r>
    <s v="20/11/2024"/>
    <s v="DDC"/>
    <x v="2"/>
    <m/>
    <m/>
    <s v="Acropora"/>
    <s v="Digitate"/>
    <s v="spathulata"/>
    <s v="red"/>
    <x v="1"/>
  </r>
  <r>
    <s v="20/11/2024"/>
    <s v="DDC"/>
    <x v="2"/>
    <m/>
    <m/>
    <s v="Acropora"/>
    <s v="Digitate"/>
    <s v="spathulata"/>
    <s v="red"/>
    <x v="1"/>
  </r>
  <r>
    <s v="20/11/2024"/>
    <s v="DDC"/>
    <x v="2"/>
    <m/>
    <m/>
    <s v="Acropora"/>
    <s v="Digitate"/>
    <s v="spathulata"/>
    <s v="red"/>
    <x v="1"/>
  </r>
  <r>
    <s v="20/11/2024"/>
    <s v="DDC"/>
    <x v="2"/>
    <m/>
    <m/>
    <s v="Acropora"/>
    <s v="Digitate"/>
    <s v="spathulata"/>
    <s v="red"/>
    <x v="1"/>
  </r>
  <r>
    <s v="20/11/2024"/>
    <s v="DDC"/>
    <x v="2"/>
    <m/>
    <m/>
    <s v="Acropora"/>
    <s v="Plate"/>
    <s v="hyacinthus"/>
    <s v="red"/>
    <x v="1"/>
  </r>
  <r>
    <s v="20/11/2024"/>
    <s v="DDC"/>
    <x v="2"/>
    <m/>
    <m/>
    <s v="Acropora"/>
    <s v="Plate"/>
    <s v="hyacinthus"/>
    <s v="red"/>
    <x v="1"/>
  </r>
  <r>
    <s v="20/11/2024"/>
    <s v="DDC"/>
    <x v="2"/>
    <m/>
    <m/>
    <s v="Acropora"/>
    <s v="Plate"/>
    <s v="hyacinthus"/>
    <s v="red"/>
    <x v="1"/>
  </r>
  <r>
    <s v="20/11/2024"/>
    <s v="A.C"/>
    <x v="2"/>
    <m/>
    <m/>
    <s v="Acropora"/>
    <s v="Digitate"/>
    <m/>
    <s v="no"/>
    <x v="0"/>
  </r>
  <r>
    <s v="20/11/2024"/>
    <s v="A.C"/>
    <x v="2"/>
    <m/>
    <m/>
    <s v="Acropora"/>
    <s v="Digitate"/>
    <m/>
    <s v="no"/>
    <x v="0"/>
  </r>
  <r>
    <m/>
    <m/>
    <x v="7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038A5-EFA8-46B5-B742-23939243581D}" name="PivotTable2" cacheId="26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F13" firstHeaderRow="1" firstDataRow="2" firstDataCol="1"/>
  <pivotFields count="10">
    <pivotField showAll="0"/>
    <pivotField showAll="0"/>
    <pivotField axis="axisRow" showAll="0">
      <items count="13">
        <item x="4"/>
        <item x="6"/>
        <item x="5"/>
        <item x="1"/>
        <item m="1" x="10"/>
        <item m="1" x="8"/>
        <item x="3"/>
        <item x="0"/>
        <item m="1" x="11"/>
        <item m="1" x="9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6"/>
    </i>
    <i>
      <x v="7"/>
    </i>
    <i>
      <x v="10"/>
    </i>
    <i>
      <x v="1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ecund (Yes/No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3-11-14T03:12:28.11" personId="{7453CC1D-D889-4056-B06A-505F4CDD29DE}" id="{CB8997FA-DC55-4C45-A58C-D6B7AA631EB4}">
    <text xml:space="preserve">PH We need dimensions of new spawn catchers nets:
Length of top square
Length of bottom square
Height from top to bottom of pyramid
Height from top square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12-13T22:46:40.57" personId="{7453CC1D-D889-4056-B06A-505F4CDD29DE}" id="{EBBE1B23-C15E-4473-9DBF-B3B906A141CC}">
    <text>MG to double check if coordinates is correct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654D-CFB6-450C-A304-3ECE3D8863E5}">
  <dimension ref="A1:H39"/>
  <sheetViews>
    <sheetView zoomScale="85" zoomScaleNormal="85" workbookViewId="0">
      <pane xSplit="3" ySplit="2" topLeftCell="D3" activePane="bottomRight" state="frozen"/>
      <selection pane="bottomRight" activeCell="B14" sqref="B14"/>
      <selection pane="bottomLeft" activeCell="A3" sqref="A3"/>
      <selection pane="topRight" activeCell="D1" sqref="D1"/>
    </sheetView>
  </sheetViews>
  <sheetFormatPr defaultColWidth="8.85546875" defaultRowHeight="15"/>
  <cols>
    <col min="1" max="1" width="4.7109375" customWidth="1"/>
    <col min="2" max="2" width="60.85546875" customWidth="1"/>
    <col min="3" max="3" width="21.7109375" style="10" bestFit="1" customWidth="1"/>
    <col min="4" max="4" width="20" style="6" customWidth="1"/>
    <col min="5" max="5" width="31.28515625" customWidth="1"/>
    <col min="6" max="6" width="35" bestFit="1" customWidth="1"/>
    <col min="7" max="7" width="11.85546875" style="6" customWidth="1"/>
    <col min="8" max="8" width="28.42578125" customWidth="1"/>
  </cols>
  <sheetData>
    <row r="1" spans="1:8">
      <c r="D1" s="70" t="s">
        <v>0</v>
      </c>
      <c r="E1" s="71"/>
      <c r="F1" s="71"/>
      <c r="G1" s="70" t="s">
        <v>1</v>
      </c>
      <c r="H1" s="71"/>
    </row>
    <row r="2" spans="1:8">
      <c r="C2" s="11" t="s">
        <v>2</v>
      </c>
      <c r="D2" s="8" t="s">
        <v>3</v>
      </c>
      <c r="E2" s="1" t="s">
        <v>4</v>
      </c>
      <c r="F2" s="1" t="s">
        <v>5</v>
      </c>
      <c r="G2" s="8" t="s">
        <v>4</v>
      </c>
      <c r="H2" s="1" t="s">
        <v>5</v>
      </c>
    </row>
    <row r="3" spans="1:8" ht="15.75">
      <c r="C3" s="12"/>
      <c r="D3" s="8"/>
      <c r="E3" s="1"/>
      <c r="F3" s="1"/>
      <c r="G3" s="8"/>
      <c r="H3" s="1"/>
    </row>
    <row r="4" spans="1:8" ht="15.75">
      <c r="C4" s="12"/>
    </row>
    <row r="5" spans="1:8" ht="15.75">
      <c r="C5" s="12"/>
      <c r="F5" s="3"/>
      <c r="H5" s="3"/>
    </row>
    <row r="6" spans="1:8" ht="15.75">
      <c r="C6" s="12"/>
      <c r="F6" s="3"/>
      <c r="H6" s="3"/>
    </row>
    <row r="7" spans="1:8" ht="15.75">
      <c r="C7" s="12"/>
      <c r="F7" s="3"/>
      <c r="H7" s="3"/>
    </row>
    <row r="8" spans="1:8" ht="15.75">
      <c r="C8" s="12"/>
      <c r="F8" s="3"/>
      <c r="H8" s="3"/>
    </row>
    <row r="9" spans="1:8" ht="15.75">
      <c r="B9" t="s">
        <v>6</v>
      </c>
      <c r="C9" s="13"/>
      <c r="F9" s="3"/>
      <c r="H9" s="3"/>
    </row>
    <row r="10" spans="1:8" ht="15.75">
      <c r="A10" s="2"/>
      <c r="B10" s="2" t="s">
        <v>7</v>
      </c>
      <c r="C10" s="12"/>
      <c r="H10" s="3"/>
    </row>
    <row r="11" spans="1:8" ht="15.75">
      <c r="B11" t="s">
        <v>8</v>
      </c>
      <c r="C11" s="12"/>
      <c r="F11" s="3"/>
      <c r="H11" s="3"/>
    </row>
    <row r="12" spans="1:8" ht="15.75">
      <c r="A12" t="s">
        <v>9</v>
      </c>
      <c r="B12" t="s">
        <v>10</v>
      </c>
      <c r="C12" s="12"/>
      <c r="F12" s="3"/>
      <c r="H12" s="3"/>
    </row>
    <row r="13" spans="1:8" ht="15.75">
      <c r="A13" t="s">
        <v>11</v>
      </c>
      <c r="B13" t="s">
        <v>12</v>
      </c>
      <c r="C13" s="12"/>
      <c r="F13" s="3"/>
      <c r="H13" s="3"/>
    </row>
    <row r="14" spans="1:8" ht="15.75">
      <c r="A14" t="s">
        <v>13</v>
      </c>
      <c r="B14" t="s">
        <v>14</v>
      </c>
      <c r="C14" s="12"/>
      <c r="F14" s="3"/>
      <c r="H14" s="3"/>
    </row>
    <row r="15" spans="1:8" ht="15.75">
      <c r="A15" t="s">
        <v>15</v>
      </c>
      <c r="B15" t="s">
        <v>14</v>
      </c>
      <c r="C15" s="12"/>
      <c r="F15" s="3"/>
      <c r="H15" s="3"/>
    </row>
    <row r="16" spans="1:8" ht="15.75">
      <c r="A16" t="s">
        <v>16</v>
      </c>
      <c r="B16" s="2" t="s">
        <v>17</v>
      </c>
      <c r="C16" s="12"/>
      <c r="F16" s="3"/>
      <c r="H16" s="3"/>
    </row>
    <row r="17" spans="1:8" ht="15.75">
      <c r="A17" t="s">
        <v>18</v>
      </c>
      <c r="B17" t="s">
        <v>19</v>
      </c>
      <c r="C17" s="12"/>
      <c r="F17" s="3"/>
      <c r="H17" s="3"/>
    </row>
    <row r="18" spans="1:8" ht="15.75">
      <c r="A18" t="s">
        <v>20</v>
      </c>
      <c r="B18" t="s">
        <v>21</v>
      </c>
      <c r="C18" s="12"/>
      <c r="F18" s="3"/>
    </row>
    <row r="19" spans="1:8" ht="15.75">
      <c r="A19" t="s">
        <v>22</v>
      </c>
      <c r="B19" t="s">
        <v>23</v>
      </c>
      <c r="C19" s="12"/>
      <c r="H19" s="3"/>
    </row>
    <row r="20" spans="1:8" ht="15.75">
      <c r="A20" t="s">
        <v>24</v>
      </c>
      <c r="B20" t="s">
        <v>25</v>
      </c>
      <c r="C20" s="12"/>
      <c r="F20" s="3"/>
      <c r="H20" s="3"/>
    </row>
    <row r="21" spans="1:8" ht="15.75">
      <c r="B21" s="7" t="s">
        <v>26</v>
      </c>
      <c r="C21" s="12"/>
      <c r="F21" s="3"/>
      <c r="H21" s="3"/>
    </row>
    <row r="22" spans="1:8" ht="15.75">
      <c r="B22" t="s">
        <v>27</v>
      </c>
      <c r="C22" s="12"/>
      <c r="F22" s="3"/>
      <c r="H22" s="3"/>
    </row>
    <row r="23" spans="1:8" ht="15.75">
      <c r="B23" t="s">
        <v>27</v>
      </c>
      <c r="C23" s="12"/>
      <c r="F23" s="3"/>
      <c r="H23" s="3"/>
    </row>
    <row r="24" spans="1:8" ht="15.75">
      <c r="B24" t="s">
        <v>27</v>
      </c>
      <c r="C24" s="12"/>
      <c r="F24" s="3"/>
      <c r="H24" s="3"/>
    </row>
    <row r="25" spans="1:8" ht="15.75">
      <c r="B25" t="s">
        <v>27</v>
      </c>
      <c r="C25" s="12"/>
      <c r="F25" s="3"/>
      <c r="H25" s="3"/>
    </row>
    <row r="26" spans="1:8" ht="15.75">
      <c r="B26" t="s">
        <v>28</v>
      </c>
      <c r="C26" s="12"/>
      <c r="F26" s="3"/>
    </row>
    <row r="27" spans="1:8" ht="15.75">
      <c r="B27" t="s">
        <v>29</v>
      </c>
      <c r="C27" s="12"/>
      <c r="F27" s="3"/>
    </row>
    <row r="28" spans="1:8" ht="15.75">
      <c r="B28" t="s">
        <v>30</v>
      </c>
      <c r="C28" s="12"/>
      <c r="F28" s="3"/>
    </row>
    <row r="29" spans="1:8" ht="15.75">
      <c r="B29" t="s">
        <v>31</v>
      </c>
      <c r="C29" s="12"/>
      <c r="F29" s="3"/>
    </row>
    <row r="37" spans="3:4">
      <c r="C37" s="14"/>
      <c r="D37" s="9"/>
    </row>
    <row r="38" spans="3:4">
      <c r="C38" s="14"/>
      <c r="D38" s="9"/>
    </row>
    <row r="39" spans="3:4">
      <c r="C39" s="14"/>
      <c r="D39" s="9"/>
    </row>
  </sheetData>
  <mergeCells count="2">
    <mergeCell ref="D1:F1"/>
    <mergeCell ref="G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38AC-7912-4634-BE8D-E6E1C6F31DE4}">
  <dimension ref="A1:L17"/>
  <sheetViews>
    <sheetView workbookViewId="0">
      <selection activeCell="K22" sqref="K22"/>
    </sheetView>
  </sheetViews>
  <sheetFormatPr defaultColWidth="8.85546875" defaultRowHeight="15" customHeight="1"/>
  <cols>
    <col min="1" max="1" width="16.28515625" customWidth="1"/>
    <col min="2" max="2" width="19.140625" customWidth="1"/>
    <col min="3" max="3" width="20.28515625" customWidth="1"/>
    <col min="4" max="4" width="16.28515625" customWidth="1"/>
    <col min="5" max="5" width="18.140625" customWidth="1"/>
    <col min="6" max="6" width="16.42578125" customWidth="1"/>
    <col min="7" max="7" width="33.7109375" customWidth="1"/>
    <col min="9" max="9" width="24.85546875" customWidth="1"/>
    <col min="10" max="11" width="23.7109375" customWidth="1"/>
    <col min="12" max="12" width="41" customWidth="1"/>
  </cols>
  <sheetData>
    <row r="1" spans="1:12">
      <c r="A1" s="16" t="s">
        <v>408</v>
      </c>
      <c r="B1" s="1" t="s">
        <v>409</v>
      </c>
      <c r="C1" s="1" t="s">
        <v>410</v>
      </c>
      <c r="D1" s="1" t="s">
        <v>221</v>
      </c>
      <c r="E1" s="1" t="s">
        <v>222</v>
      </c>
      <c r="F1" s="1" t="s">
        <v>255</v>
      </c>
      <c r="G1" s="1" t="s">
        <v>411</v>
      </c>
      <c r="I1" t="s">
        <v>412</v>
      </c>
      <c r="J1" s="15" t="s">
        <v>413</v>
      </c>
      <c r="K1" s="15" t="s">
        <v>414</v>
      </c>
      <c r="L1" t="s">
        <v>228</v>
      </c>
    </row>
    <row r="2" spans="1:12">
      <c r="A2" s="15">
        <v>1</v>
      </c>
      <c r="B2" s="15" t="s">
        <v>415</v>
      </c>
      <c r="C2" s="25">
        <v>9280</v>
      </c>
      <c r="D2" s="15" t="s">
        <v>416</v>
      </c>
      <c r="E2" s="15" t="s">
        <v>417</v>
      </c>
      <c r="F2" s="15" t="s">
        <v>230</v>
      </c>
      <c r="I2" t="s">
        <v>418</v>
      </c>
      <c r="J2" s="17"/>
      <c r="K2" s="17"/>
      <c r="L2" t="s">
        <v>419</v>
      </c>
    </row>
    <row r="3" spans="1:12">
      <c r="A3" s="15">
        <v>2</v>
      </c>
      <c r="B3" s="15" t="s">
        <v>415</v>
      </c>
      <c r="C3" s="25">
        <v>9280</v>
      </c>
      <c r="D3" s="15" t="s">
        <v>420</v>
      </c>
      <c r="E3" s="15" t="s">
        <v>421</v>
      </c>
      <c r="F3" s="15" t="s">
        <v>230</v>
      </c>
      <c r="I3" t="s">
        <v>422</v>
      </c>
      <c r="J3" s="17"/>
      <c r="K3" s="17"/>
      <c r="L3" t="s">
        <v>419</v>
      </c>
    </row>
    <row r="4" spans="1:12">
      <c r="A4" s="15">
        <v>3</v>
      </c>
      <c r="B4" s="15" t="s">
        <v>415</v>
      </c>
      <c r="C4" s="25">
        <v>9280</v>
      </c>
      <c r="D4" s="15" t="s">
        <v>423</v>
      </c>
      <c r="E4" s="15" t="s">
        <v>424</v>
      </c>
      <c r="F4" s="15" t="s">
        <v>230</v>
      </c>
      <c r="I4" t="s">
        <v>425</v>
      </c>
      <c r="J4">
        <v>35</v>
      </c>
      <c r="K4">
        <v>35000</v>
      </c>
      <c r="L4" t="s">
        <v>426</v>
      </c>
    </row>
    <row r="5" spans="1:12" ht="15" customHeight="1">
      <c r="A5" s="15">
        <v>4</v>
      </c>
      <c r="B5" s="15" t="s">
        <v>415</v>
      </c>
      <c r="C5" s="25">
        <v>9280</v>
      </c>
      <c r="D5" s="15" t="s">
        <v>427</v>
      </c>
      <c r="E5" s="15" t="s">
        <v>428</v>
      </c>
      <c r="F5" s="15" t="s">
        <v>230</v>
      </c>
      <c r="G5" t="s">
        <v>429</v>
      </c>
      <c r="I5" t="s">
        <v>430</v>
      </c>
    </row>
    <row r="6" spans="1:12" ht="15" customHeight="1">
      <c r="A6" s="15">
        <v>5</v>
      </c>
      <c r="B6" s="15" t="s">
        <v>415</v>
      </c>
      <c r="C6" s="25">
        <v>9280</v>
      </c>
      <c r="D6" s="15" t="s">
        <v>431</v>
      </c>
      <c r="E6" s="15" t="s">
        <v>432</v>
      </c>
      <c r="F6" s="15" t="s">
        <v>433</v>
      </c>
      <c r="I6" t="s">
        <v>434</v>
      </c>
      <c r="K6" s="25">
        <v>9280</v>
      </c>
    </row>
    <row r="7" spans="1:12" ht="15" customHeight="1">
      <c r="A7" s="15">
        <v>6</v>
      </c>
      <c r="B7" s="15" t="s">
        <v>415</v>
      </c>
      <c r="C7" s="25">
        <v>9280</v>
      </c>
      <c r="D7" s="15" t="s">
        <v>435</v>
      </c>
      <c r="E7" s="15" t="s">
        <v>436</v>
      </c>
      <c r="F7" s="15" t="s">
        <v>433</v>
      </c>
      <c r="G7" t="s">
        <v>429</v>
      </c>
      <c r="K7" s="25"/>
    </row>
    <row r="8" spans="1:12" ht="15" customHeight="1">
      <c r="A8" s="15"/>
      <c r="B8" s="15"/>
      <c r="C8" s="15"/>
      <c r="D8" s="15"/>
      <c r="E8" s="15"/>
      <c r="F8" s="15"/>
      <c r="I8" t="s">
        <v>437</v>
      </c>
    </row>
    <row r="9" spans="1:12" ht="15" customHeight="1">
      <c r="A9" s="15"/>
      <c r="B9" s="15"/>
      <c r="C9" s="15"/>
      <c r="D9" s="15"/>
      <c r="E9" s="15"/>
      <c r="F9" s="15"/>
      <c r="I9" t="s">
        <v>438</v>
      </c>
      <c r="K9" t="s">
        <v>439</v>
      </c>
    </row>
    <row r="10" spans="1:12" ht="15" customHeight="1">
      <c r="A10" s="15"/>
      <c r="B10" s="15"/>
      <c r="C10" s="15"/>
      <c r="D10" s="15"/>
      <c r="E10" s="15"/>
      <c r="F10" s="15"/>
      <c r="I10" t="s">
        <v>440</v>
      </c>
      <c r="J10" t="s">
        <v>441</v>
      </c>
    </row>
    <row r="11" spans="1:12" ht="15" customHeight="1">
      <c r="A11" s="15"/>
      <c r="B11" s="15"/>
      <c r="C11" s="15"/>
      <c r="D11" s="15"/>
      <c r="E11" s="15"/>
      <c r="F11" s="15"/>
      <c r="I11" t="s">
        <v>442</v>
      </c>
      <c r="J11" t="s">
        <v>443</v>
      </c>
      <c r="L11" t="s">
        <v>444</v>
      </c>
    </row>
    <row r="12" spans="1:12" ht="15" customHeight="1">
      <c r="A12" s="15"/>
      <c r="B12" s="15"/>
      <c r="C12" s="15"/>
      <c r="D12" s="15"/>
      <c r="E12" s="15"/>
      <c r="F12" s="15"/>
      <c r="I12" t="s">
        <v>445</v>
      </c>
      <c r="J12" t="s">
        <v>446</v>
      </c>
      <c r="L12" t="s">
        <v>447</v>
      </c>
    </row>
    <row r="13" spans="1:12" ht="15" customHeight="1">
      <c r="A13" s="15"/>
      <c r="B13" s="15"/>
      <c r="C13" s="15"/>
      <c r="D13" s="15"/>
      <c r="E13" s="15"/>
      <c r="F13" s="15"/>
    </row>
    <row r="14" spans="1:12" ht="15" customHeight="1">
      <c r="B14" s="15"/>
      <c r="C14" s="15"/>
      <c r="D14" s="15"/>
      <c r="E14" s="15"/>
    </row>
    <row r="15" spans="1:12" ht="15" customHeight="1">
      <c r="B15" s="15"/>
      <c r="C15" s="15"/>
      <c r="D15" s="15"/>
      <c r="E15" s="15"/>
    </row>
    <row r="16" spans="1:12" ht="15" customHeight="1">
      <c r="D16" s="15"/>
      <c r="E16" s="15"/>
    </row>
    <row r="17" spans="4:5" ht="15" customHeight="1">
      <c r="D17" s="15"/>
      <c r="E17" s="1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38FB-4931-4FB8-85A3-C9DDD4F4DCD6}">
  <sheetPr filterMode="1"/>
  <dimension ref="A1:X166"/>
  <sheetViews>
    <sheetView workbookViewId="0">
      <pane xSplit="2" ySplit="1" topLeftCell="C102" activePane="bottomRight" state="frozen"/>
      <selection pane="bottomRight" activeCell="M102" sqref="M102:M106"/>
      <selection pane="bottomLeft"/>
      <selection pane="topRight"/>
    </sheetView>
  </sheetViews>
  <sheetFormatPr defaultColWidth="8.85546875" defaultRowHeight="15" customHeight="1"/>
  <cols>
    <col min="1" max="1" width="13.85546875" bestFit="1" customWidth="1"/>
    <col min="2" max="2" width="16.85546875" style="45" customWidth="1"/>
    <col min="3" max="3" width="16" bestFit="1" customWidth="1"/>
    <col min="4" max="4" width="9" customWidth="1"/>
    <col min="5" max="5" width="13.42578125" bestFit="1" customWidth="1"/>
    <col min="6" max="6" width="17.7109375" bestFit="1" customWidth="1"/>
    <col min="7" max="7" width="11.7109375" bestFit="1" customWidth="1"/>
    <col min="8" max="8" width="10.28515625" customWidth="1"/>
    <col min="9" max="10" width="15" customWidth="1"/>
    <col min="11" max="11" width="15.7109375" bestFit="1" customWidth="1"/>
    <col min="12" max="13" width="17.42578125" customWidth="1"/>
    <col min="14" max="14" width="12.5703125" customWidth="1"/>
    <col min="15" max="15" width="12.140625" customWidth="1"/>
    <col min="16" max="16" width="9.140625" bestFit="1" customWidth="1"/>
    <col min="17" max="18" width="16" customWidth="1"/>
    <col min="19" max="19" width="32.5703125" bestFit="1" customWidth="1"/>
    <col min="20" max="20" width="16" customWidth="1"/>
    <col min="21" max="22" width="17.42578125" customWidth="1"/>
  </cols>
  <sheetData>
    <row r="1" spans="1:21">
      <c r="A1" t="s">
        <v>146</v>
      </c>
      <c r="B1" s="45" t="s">
        <v>448</v>
      </c>
      <c r="C1" t="s">
        <v>312</v>
      </c>
      <c r="D1" t="s">
        <v>313</v>
      </c>
      <c r="E1" t="s">
        <v>449</v>
      </c>
      <c r="F1" t="s">
        <v>450</v>
      </c>
      <c r="G1" t="s">
        <v>316</v>
      </c>
      <c r="H1" t="s">
        <v>245</v>
      </c>
      <c r="I1" s="16" t="s">
        <v>451</v>
      </c>
      <c r="J1" s="16" t="s">
        <v>247</v>
      </c>
      <c r="K1" s="16" t="s">
        <v>317</v>
      </c>
      <c r="L1" s="16" t="s">
        <v>452</v>
      </c>
      <c r="M1" s="16" t="s">
        <v>453</v>
      </c>
      <c r="N1" t="s">
        <v>250</v>
      </c>
      <c r="O1" t="s">
        <v>454</v>
      </c>
      <c r="P1" t="s">
        <v>252</v>
      </c>
      <c r="Q1" t="s">
        <v>455</v>
      </c>
      <c r="R1" t="s">
        <v>456</v>
      </c>
      <c r="S1" t="s">
        <v>255</v>
      </c>
      <c r="T1" t="s">
        <v>253</v>
      </c>
      <c r="U1" t="s">
        <v>254</v>
      </c>
    </row>
    <row r="2" spans="1:21" hidden="1">
      <c r="A2" s="18">
        <v>45616</v>
      </c>
      <c r="B2" s="56" t="s">
        <v>326</v>
      </c>
      <c r="C2" s="20">
        <v>0.375</v>
      </c>
      <c r="D2" t="s">
        <v>125</v>
      </c>
      <c r="E2">
        <v>1</v>
      </c>
      <c r="F2" t="s">
        <v>457</v>
      </c>
      <c r="G2">
        <v>1</v>
      </c>
      <c r="H2">
        <v>250</v>
      </c>
      <c r="I2" s="20">
        <v>0.4375</v>
      </c>
      <c r="J2">
        <f t="shared" ref="J2:J33" si="0">((B2-A2)*24)-12</f>
        <v>36</v>
      </c>
      <c r="K2">
        <f t="shared" ref="K2:K33" si="1">J2/24</f>
        <v>1.5</v>
      </c>
      <c r="L2">
        <v>99</v>
      </c>
      <c r="M2">
        <f>L2/H2</f>
        <v>0.39600000000000002</v>
      </c>
      <c r="Q2" s="30">
        <v>9280</v>
      </c>
      <c r="R2" s="30" t="s">
        <v>458</v>
      </c>
      <c r="S2" t="s">
        <v>459</v>
      </c>
      <c r="T2" s="30">
        <v>9280</v>
      </c>
      <c r="U2" s="22">
        <f>AVERAGE(L2:L6)*T2/(H2/1000)</f>
        <v>4209408</v>
      </c>
    </row>
    <row r="3" spans="1:21" hidden="1">
      <c r="A3" s="18">
        <v>45616</v>
      </c>
      <c r="B3" s="56" t="s">
        <v>326</v>
      </c>
      <c r="C3" s="20">
        <v>0.375</v>
      </c>
      <c r="D3" t="s">
        <v>125</v>
      </c>
      <c r="E3">
        <v>1</v>
      </c>
      <c r="F3" t="s">
        <v>457</v>
      </c>
      <c r="G3">
        <v>2</v>
      </c>
      <c r="H3">
        <v>250</v>
      </c>
      <c r="I3" s="20">
        <v>0.4375</v>
      </c>
      <c r="J3">
        <f t="shared" si="0"/>
        <v>36</v>
      </c>
      <c r="K3">
        <f t="shared" si="1"/>
        <v>1.5</v>
      </c>
      <c r="L3">
        <v>149</v>
      </c>
      <c r="M3">
        <f t="shared" ref="M3:M66" si="2">L3/H3</f>
        <v>0.59599999999999997</v>
      </c>
      <c r="Q3" s="30">
        <v>9280</v>
      </c>
      <c r="R3" s="30" t="s">
        <v>458</v>
      </c>
      <c r="T3" s="30"/>
      <c r="U3" s="22"/>
    </row>
    <row r="4" spans="1:21" hidden="1">
      <c r="A4" s="18">
        <v>45616</v>
      </c>
      <c r="B4" s="56" t="s">
        <v>326</v>
      </c>
      <c r="C4" s="20">
        <v>0.375</v>
      </c>
      <c r="D4" t="s">
        <v>125</v>
      </c>
      <c r="E4">
        <v>1</v>
      </c>
      <c r="F4" t="s">
        <v>457</v>
      </c>
      <c r="G4">
        <v>3</v>
      </c>
      <c r="H4">
        <v>250</v>
      </c>
      <c r="I4" s="20">
        <v>0.4375</v>
      </c>
      <c r="J4">
        <f t="shared" si="0"/>
        <v>36</v>
      </c>
      <c r="K4">
        <f t="shared" si="1"/>
        <v>1.5</v>
      </c>
      <c r="L4">
        <v>105</v>
      </c>
      <c r="M4">
        <f t="shared" si="2"/>
        <v>0.42</v>
      </c>
      <c r="Q4" s="30">
        <v>9280</v>
      </c>
      <c r="R4" s="30" t="s">
        <v>458</v>
      </c>
      <c r="T4" s="30"/>
      <c r="U4" s="22"/>
    </row>
    <row r="5" spans="1:21" hidden="1">
      <c r="A5" s="18">
        <v>45616</v>
      </c>
      <c r="B5" s="56" t="s">
        <v>326</v>
      </c>
      <c r="C5" s="20">
        <v>0.375</v>
      </c>
      <c r="D5" t="s">
        <v>125</v>
      </c>
      <c r="E5">
        <v>1</v>
      </c>
      <c r="F5" t="s">
        <v>457</v>
      </c>
      <c r="G5">
        <v>4</v>
      </c>
      <c r="H5">
        <v>250</v>
      </c>
      <c r="I5" s="20">
        <v>0.4375</v>
      </c>
      <c r="J5">
        <f t="shared" si="0"/>
        <v>36</v>
      </c>
      <c r="K5">
        <f t="shared" si="1"/>
        <v>1.5</v>
      </c>
      <c r="L5">
        <v>60</v>
      </c>
      <c r="M5">
        <f t="shared" si="2"/>
        <v>0.24</v>
      </c>
      <c r="Q5" s="30">
        <v>9280</v>
      </c>
      <c r="R5" s="30" t="s">
        <v>458</v>
      </c>
      <c r="T5" s="30"/>
      <c r="U5" s="22"/>
    </row>
    <row r="6" spans="1:21" hidden="1">
      <c r="A6" s="18">
        <v>45616</v>
      </c>
      <c r="B6" s="56" t="s">
        <v>326</v>
      </c>
      <c r="C6" s="20">
        <v>0.375</v>
      </c>
      <c r="D6" t="s">
        <v>125</v>
      </c>
      <c r="E6">
        <v>1</v>
      </c>
      <c r="F6" t="s">
        <v>457</v>
      </c>
      <c r="G6">
        <v>5</v>
      </c>
      <c r="H6">
        <v>250</v>
      </c>
      <c r="I6" s="20">
        <v>0.4375</v>
      </c>
      <c r="J6">
        <f t="shared" si="0"/>
        <v>36</v>
      </c>
      <c r="K6">
        <f t="shared" si="1"/>
        <v>1.5</v>
      </c>
      <c r="L6">
        <v>154</v>
      </c>
      <c r="M6">
        <f t="shared" si="2"/>
        <v>0.61599999999999999</v>
      </c>
      <c r="Q6" s="30">
        <v>9280</v>
      </c>
      <c r="R6" s="30" t="s">
        <v>458</v>
      </c>
      <c r="T6" s="30"/>
      <c r="U6" s="22"/>
    </row>
    <row r="7" spans="1:21" hidden="1">
      <c r="A7" s="18">
        <v>45616</v>
      </c>
      <c r="B7" s="56" t="s">
        <v>343</v>
      </c>
      <c r="C7" s="20">
        <v>0.375</v>
      </c>
      <c r="D7" t="s">
        <v>327</v>
      </c>
      <c r="E7" s="45">
        <v>1</v>
      </c>
      <c r="F7" t="s">
        <v>457</v>
      </c>
      <c r="G7">
        <v>1</v>
      </c>
      <c r="H7">
        <v>250</v>
      </c>
      <c r="I7" s="20">
        <v>0.4375</v>
      </c>
      <c r="J7">
        <f t="shared" si="0"/>
        <v>60</v>
      </c>
      <c r="K7">
        <f t="shared" si="1"/>
        <v>2.5</v>
      </c>
      <c r="L7">
        <v>53</v>
      </c>
      <c r="M7">
        <f t="shared" si="2"/>
        <v>0.21199999999999999</v>
      </c>
      <c r="Q7" s="30">
        <v>9280</v>
      </c>
      <c r="R7" s="30" t="s">
        <v>458</v>
      </c>
      <c r="S7" t="s">
        <v>460</v>
      </c>
      <c r="T7" s="30">
        <v>9280</v>
      </c>
      <c r="U7" s="22">
        <f>AVERAGE(L7:L11)*T7/(H7/1000)</f>
        <v>2286592</v>
      </c>
    </row>
    <row r="8" spans="1:21" hidden="1">
      <c r="A8" s="18">
        <v>45616</v>
      </c>
      <c r="B8" s="56" t="s">
        <v>343</v>
      </c>
      <c r="C8" s="20">
        <v>0.375</v>
      </c>
      <c r="D8" t="s">
        <v>331</v>
      </c>
      <c r="E8" s="45">
        <v>1</v>
      </c>
      <c r="F8" t="s">
        <v>457</v>
      </c>
      <c r="G8">
        <v>2</v>
      </c>
      <c r="H8">
        <v>250</v>
      </c>
      <c r="I8" s="20">
        <v>0.4375</v>
      </c>
      <c r="J8">
        <f t="shared" si="0"/>
        <v>60</v>
      </c>
      <c r="K8">
        <f t="shared" si="1"/>
        <v>2.5</v>
      </c>
      <c r="L8">
        <v>44</v>
      </c>
      <c r="M8">
        <f t="shared" si="2"/>
        <v>0.17599999999999999</v>
      </c>
      <c r="Q8" s="30">
        <v>9280</v>
      </c>
      <c r="R8" s="30" t="s">
        <v>458</v>
      </c>
      <c r="T8" s="30"/>
      <c r="U8" s="22"/>
    </row>
    <row r="9" spans="1:21" hidden="1">
      <c r="A9" s="18">
        <v>45616</v>
      </c>
      <c r="B9" s="56" t="s">
        <v>343</v>
      </c>
      <c r="C9" s="20">
        <v>0.375</v>
      </c>
      <c r="D9" t="s">
        <v>327</v>
      </c>
      <c r="E9">
        <v>1</v>
      </c>
      <c r="F9" t="s">
        <v>457</v>
      </c>
      <c r="G9">
        <v>3</v>
      </c>
      <c r="H9">
        <v>250</v>
      </c>
      <c r="I9" s="20">
        <v>0.4375</v>
      </c>
      <c r="J9">
        <f t="shared" si="0"/>
        <v>60</v>
      </c>
      <c r="K9">
        <f t="shared" si="1"/>
        <v>2.5</v>
      </c>
      <c r="L9">
        <v>78</v>
      </c>
      <c r="M9">
        <f t="shared" si="2"/>
        <v>0.312</v>
      </c>
      <c r="Q9" s="30">
        <v>9280</v>
      </c>
      <c r="R9" s="30" t="s">
        <v>458</v>
      </c>
      <c r="T9" s="30"/>
      <c r="U9" s="22"/>
    </row>
    <row r="10" spans="1:21" hidden="1">
      <c r="A10" s="18">
        <v>45616</v>
      </c>
      <c r="B10" s="56" t="s">
        <v>343</v>
      </c>
      <c r="C10" s="20">
        <v>0.375</v>
      </c>
      <c r="D10" t="s">
        <v>327</v>
      </c>
      <c r="E10">
        <v>1</v>
      </c>
      <c r="F10" t="s">
        <v>457</v>
      </c>
      <c r="G10">
        <v>4</v>
      </c>
      <c r="H10">
        <v>250</v>
      </c>
      <c r="I10" s="20">
        <v>0.4375</v>
      </c>
      <c r="J10">
        <f t="shared" si="0"/>
        <v>60</v>
      </c>
      <c r="K10">
        <f t="shared" si="1"/>
        <v>2.5</v>
      </c>
      <c r="L10">
        <v>78</v>
      </c>
      <c r="M10">
        <f t="shared" si="2"/>
        <v>0.312</v>
      </c>
      <c r="Q10" s="30">
        <v>9280</v>
      </c>
      <c r="R10" s="30" t="s">
        <v>458</v>
      </c>
      <c r="T10" s="30"/>
      <c r="U10" s="22"/>
    </row>
    <row r="11" spans="1:21" hidden="1">
      <c r="A11" s="18">
        <v>45616</v>
      </c>
      <c r="B11" s="56" t="s">
        <v>343</v>
      </c>
      <c r="C11" s="20">
        <v>0.375</v>
      </c>
      <c r="D11" t="s">
        <v>331</v>
      </c>
      <c r="E11">
        <v>1</v>
      </c>
      <c r="F11" t="s">
        <v>457</v>
      </c>
      <c r="G11">
        <v>5</v>
      </c>
      <c r="H11">
        <v>250</v>
      </c>
      <c r="I11" s="20">
        <v>0.4375</v>
      </c>
      <c r="J11">
        <f t="shared" si="0"/>
        <v>60</v>
      </c>
      <c r="K11">
        <f t="shared" si="1"/>
        <v>2.5</v>
      </c>
      <c r="L11">
        <v>55</v>
      </c>
      <c r="M11">
        <f t="shared" si="2"/>
        <v>0.22</v>
      </c>
      <c r="Q11" s="30">
        <v>9280</v>
      </c>
      <c r="R11" s="30" t="s">
        <v>458</v>
      </c>
      <c r="T11" s="30"/>
      <c r="U11" s="22"/>
    </row>
    <row r="12" spans="1:21" hidden="1">
      <c r="A12" s="18">
        <v>45616</v>
      </c>
      <c r="B12" s="56" t="s">
        <v>359</v>
      </c>
      <c r="C12" s="20">
        <v>0.35416666666666669</v>
      </c>
      <c r="D12" t="s">
        <v>327</v>
      </c>
      <c r="E12">
        <v>1</v>
      </c>
      <c r="F12" t="s">
        <v>457</v>
      </c>
      <c r="G12">
        <v>1</v>
      </c>
      <c r="H12">
        <v>250</v>
      </c>
      <c r="I12" s="20">
        <v>0.4375</v>
      </c>
      <c r="J12">
        <f t="shared" si="0"/>
        <v>84</v>
      </c>
      <c r="K12">
        <f t="shared" si="1"/>
        <v>3.5</v>
      </c>
      <c r="L12">
        <v>39</v>
      </c>
      <c r="M12">
        <f t="shared" si="2"/>
        <v>0.156</v>
      </c>
      <c r="Q12" s="30">
        <v>9280</v>
      </c>
      <c r="R12" s="30" t="s">
        <v>458</v>
      </c>
      <c r="S12" t="s">
        <v>461</v>
      </c>
      <c r="T12" s="30">
        <v>9280</v>
      </c>
      <c r="U12" s="22">
        <f>AVERAGE(L12:L16)*T12/(H12/1000)</f>
        <v>2598400</v>
      </c>
    </row>
    <row r="13" spans="1:21" hidden="1">
      <c r="A13" s="18">
        <v>45616</v>
      </c>
      <c r="B13" s="56" t="s">
        <v>359</v>
      </c>
      <c r="C13" s="20">
        <v>0.35416666666666669</v>
      </c>
      <c r="D13" t="s">
        <v>327</v>
      </c>
      <c r="E13">
        <v>1</v>
      </c>
      <c r="F13" t="s">
        <v>457</v>
      </c>
      <c r="G13">
        <v>2</v>
      </c>
      <c r="H13">
        <v>250</v>
      </c>
      <c r="I13" s="20">
        <v>0.4375</v>
      </c>
      <c r="J13">
        <f t="shared" si="0"/>
        <v>84</v>
      </c>
      <c r="K13">
        <f t="shared" si="1"/>
        <v>3.5</v>
      </c>
      <c r="L13">
        <v>83</v>
      </c>
      <c r="M13">
        <f t="shared" si="2"/>
        <v>0.33200000000000002</v>
      </c>
      <c r="Q13" s="30">
        <v>9280</v>
      </c>
      <c r="R13" s="30" t="s">
        <v>458</v>
      </c>
      <c r="T13" s="30"/>
      <c r="U13" s="22"/>
    </row>
    <row r="14" spans="1:21" hidden="1">
      <c r="A14" s="18">
        <v>45616</v>
      </c>
      <c r="B14" s="56" t="s">
        <v>359</v>
      </c>
      <c r="C14" s="20">
        <v>0.35416666666666669</v>
      </c>
      <c r="D14" t="s">
        <v>327</v>
      </c>
      <c r="E14">
        <v>1</v>
      </c>
      <c r="F14" t="s">
        <v>457</v>
      </c>
      <c r="G14">
        <v>3</v>
      </c>
      <c r="H14">
        <v>250</v>
      </c>
      <c r="I14" s="20">
        <v>0.4375</v>
      </c>
      <c r="J14">
        <f t="shared" si="0"/>
        <v>84</v>
      </c>
      <c r="K14">
        <f t="shared" si="1"/>
        <v>3.5</v>
      </c>
      <c r="L14">
        <v>89</v>
      </c>
      <c r="M14">
        <f t="shared" si="2"/>
        <v>0.35599999999999998</v>
      </c>
      <c r="Q14" s="30">
        <v>9280</v>
      </c>
      <c r="R14" s="30" t="s">
        <v>458</v>
      </c>
      <c r="T14" s="30"/>
      <c r="U14" s="22"/>
    </row>
    <row r="15" spans="1:21" hidden="1">
      <c r="A15" s="18">
        <v>45616</v>
      </c>
      <c r="B15" s="56" t="s">
        <v>359</v>
      </c>
      <c r="C15" s="20">
        <v>0.35416666666666669</v>
      </c>
      <c r="D15" t="s">
        <v>327</v>
      </c>
      <c r="E15">
        <v>1</v>
      </c>
      <c r="F15" t="s">
        <v>457</v>
      </c>
      <c r="G15">
        <v>4</v>
      </c>
      <c r="H15">
        <v>250</v>
      </c>
      <c r="I15" s="20">
        <v>0.4375</v>
      </c>
      <c r="J15">
        <f t="shared" si="0"/>
        <v>84</v>
      </c>
      <c r="K15">
        <f t="shared" si="1"/>
        <v>3.5</v>
      </c>
      <c r="L15">
        <v>23</v>
      </c>
      <c r="M15">
        <f t="shared" si="2"/>
        <v>9.1999999999999998E-2</v>
      </c>
      <c r="Q15" s="30">
        <v>9280</v>
      </c>
      <c r="R15" s="30" t="s">
        <v>458</v>
      </c>
      <c r="T15" s="30"/>
      <c r="U15" s="22"/>
    </row>
    <row r="16" spans="1:21" hidden="1">
      <c r="A16" s="18">
        <v>45616</v>
      </c>
      <c r="B16" s="56" t="s">
        <v>359</v>
      </c>
      <c r="C16" s="20">
        <v>0.35416666666666669</v>
      </c>
      <c r="D16" t="s">
        <v>327</v>
      </c>
      <c r="E16">
        <v>1</v>
      </c>
      <c r="F16" t="s">
        <v>457</v>
      </c>
      <c r="G16">
        <v>5</v>
      </c>
      <c r="H16">
        <v>250</v>
      </c>
      <c r="I16" s="20">
        <v>0.4375</v>
      </c>
      <c r="J16">
        <f t="shared" si="0"/>
        <v>84</v>
      </c>
      <c r="K16">
        <f t="shared" si="1"/>
        <v>3.5</v>
      </c>
      <c r="L16">
        <v>116</v>
      </c>
      <c r="M16">
        <f t="shared" si="2"/>
        <v>0.46400000000000002</v>
      </c>
      <c r="Q16" s="30">
        <v>9280</v>
      </c>
      <c r="R16" s="30" t="s">
        <v>458</v>
      </c>
      <c r="T16" s="30"/>
      <c r="U16" s="22"/>
    </row>
    <row r="17" spans="1:21" hidden="1">
      <c r="A17" s="18">
        <v>45616</v>
      </c>
      <c r="B17" s="56" t="s">
        <v>374</v>
      </c>
      <c r="C17" s="20">
        <v>0.375</v>
      </c>
      <c r="D17" t="s">
        <v>327</v>
      </c>
      <c r="E17" s="15">
        <v>1</v>
      </c>
      <c r="F17" t="s">
        <v>457</v>
      </c>
      <c r="G17">
        <v>1</v>
      </c>
      <c r="H17">
        <v>250</v>
      </c>
      <c r="I17" s="20">
        <v>0.52083333333333337</v>
      </c>
      <c r="J17">
        <f t="shared" si="0"/>
        <v>108</v>
      </c>
      <c r="K17">
        <f t="shared" si="1"/>
        <v>4.5</v>
      </c>
      <c r="L17">
        <v>74</v>
      </c>
      <c r="M17">
        <f t="shared" si="2"/>
        <v>0.29599999999999999</v>
      </c>
      <c r="Q17" s="30">
        <v>9280</v>
      </c>
      <c r="R17" s="30" t="s">
        <v>458</v>
      </c>
      <c r="S17" t="s">
        <v>462</v>
      </c>
      <c r="T17">
        <v>9280</v>
      </c>
      <c r="U17" s="22">
        <f>AVERAGE(L17:L21)*T17/(H17/1000)</f>
        <v>3303680</v>
      </c>
    </row>
    <row r="18" spans="1:21" hidden="1">
      <c r="A18" s="18">
        <v>45616</v>
      </c>
      <c r="B18" s="56" t="s">
        <v>374</v>
      </c>
      <c r="C18" s="20">
        <v>0.375</v>
      </c>
      <c r="D18" t="s">
        <v>327</v>
      </c>
      <c r="E18" s="15">
        <v>1</v>
      </c>
      <c r="F18" t="s">
        <v>457</v>
      </c>
      <c r="G18">
        <v>2</v>
      </c>
      <c r="H18">
        <v>250</v>
      </c>
      <c r="I18" s="20">
        <v>0.52083333333333337</v>
      </c>
      <c r="J18">
        <f t="shared" si="0"/>
        <v>108</v>
      </c>
      <c r="K18">
        <f t="shared" si="1"/>
        <v>4.5</v>
      </c>
      <c r="L18">
        <v>99</v>
      </c>
      <c r="M18">
        <f t="shared" si="2"/>
        <v>0.39600000000000002</v>
      </c>
      <c r="Q18" s="30">
        <v>9280</v>
      </c>
      <c r="R18" s="30" t="s">
        <v>458</v>
      </c>
      <c r="S18" s="15"/>
      <c r="T18" s="30"/>
      <c r="U18" s="22"/>
    </row>
    <row r="19" spans="1:21" hidden="1">
      <c r="A19" s="18">
        <v>45616</v>
      </c>
      <c r="B19" s="56" t="s">
        <v>374</v>
      </c>
      <c r="C19" s="20">
        <v>0.375</v>
      </c>
      <c r="D19" t="s">
        <v>327</v>
      </c>
      <c r="E19" s="15">
        <v>1</v>
      </c>
      <c r="F19" t="s">
        <v>457</v>
      </c>
      <c r="G19">
        <v>3</v>
      </c>
      <c r="H19">
        <v>250</v>
      </c>
      <c r="I19" s="20">
        <v>0.52083333333333337</v>
      </c>
      <c r="J19">
        <f t="shared" si="0"/>
        <v>108</v>
      </c>
      <c r="K19">
        <f t="shared" si="1"/>
        <v>4.5</v>
      </c>
      <c r="L19">
        <v>104</v>
      </c>
      <c r="M19">
        <f t="shared" si="2"/>
        <v>0.41599999999999998</v>
      </c>
      <c r="Q19" s="30">
        <v>9280</v>
      </c>
      <c r="R19" s="30" t="s">
        <v>458</v>
      </c>
      <c r="S19" s="15"/>
      <c r="T19" s="30"/>
      <c r="U19" s="22"/>
    </row>
    <row r="20" spans="1:21" hidden="1">
      <c r="A20" s="18">
        <v>45616</v>
      </c>
      <c r="B20" s="56" t="s">
        <v>374</v>
      </c>
      <c r="C20" s="20">
        <v>0.375</v>
      </c>
      <c r="D20" t="s">
        <v>327</v>
      </c>
      <c r="E20" s="15">
        <v>1</v>
      </c>
      <c r="F20" t="s">
        <v>457</v>
      </c>
      <c r="G20">
        <v>4</v>
      </c>
      <c r="H20">
        <v>250</v>
      </c>
      <c r="I20" s="20">
        <v>0.52083333333333337</v>
      </c>
      <c r="J20">
        <f t="shared" si="0"/>
        <v>108</v>
      </c>
      <c r="K20">
        <f t="shared" si="1"/>
        <v>4.5</v>
      </c>
      <c r="L20">
        <v>93</v>
      </c>
      <c r="M20">
        <f t="shared" si="2"/>
        <v>0.372</v>
      </c>
      <c r="Q20" s="30">
        <v>9280</v>
      </c>
      <c r="R20" s="30" t="s">
        <v>458</v>
      </c>
      <c r="S20" s="15"/>
      <c r="T20" s="30"/>
      <c r="U20" s="22"/>
    </row>
    <row r="21" spans="1:21" hidden="1">
      <c r="A21" s="18">
        <v>45616</v>
      </c>
      <c r="B21" s="56" t="s">
        <v>374</v>
      </c>
      <c r="C21" s="20">
        <v>0.375</v>
      </c>
      <c r="D21" t="s">
        <v>327</v>
      </c>
      <c r="E21" s="15">
        <v>1</v>
      </c>
      <c r="F21" t="s">
        <v>457</v>
      </c>
      <c r="G21">
        <v>5</v>
      </c>
      <c r="H21">
        <v>250</v>
      </c>
      <c r="I21" s="20">
        <v>0.52083333333333337</v>
      </c>
      <c r="J21">
        <f t="shared" si="0"/>
        <v>108</v>
      </c>
      <c r="K21">
        <f t="shared" si="1"/>
        <v>4.5</v>
      </c>
      <c r="L21">
        <v>75</v>
      </c>
      <c r="M21">
        <f t="shared" si="2"/>
        <v>0.3</v>
      </c>
      <c r="Q21" s="30">
        <v>9280</v>
      </c>
      <c r="R21" s="30" t="s">
        <v>458</v>
      </c>
      <c r="S21" s="15"/>
      <c r="T21" s="30"/>
      <c r="U21" s="22"/>
    </row>
    <row r="22" spans="1:21" hidden="1">
      <c r="A22" s="18">
        <v>45616</v>
      </c>
      <c r="B22" s="56" t="s">
        <v>463</v>
      </c>
      <c r="C22" s="20" t="s">
        <v>464</v>
      </c>
      <c r="D22" t="s">
        <v>376</v>
      </c>
      <c r="E22">
        <v>1</v>
      </c>
      <c r="F22" t="s">
        <v>457</v>
      </c>
      <c r="G22">
        <v>1</v>
      </c>
      <c r="H22">
        <v>16</v>
      </c>
      <c r="I22" s="20">
        <v>0.62638888888888888</v>
      </c>
      <c r="J22">
        <f t="shared" si="0"/>
        <v>132</v>
      </c>
      <c r="K22">
        <f t="shared" si="1"/>
        <v>5.5</v>
      </c>
      <c r="L22">
        <v>265</v>
      </c>
      <c r="M22">
        <f t="shared" si="2"/>
        <v>16.5625</v>
      </c>
      <c r="O22">
        <v>0</v>
      </c>
      <c r="Q22" s="30">
        <v>107.5</v>
      </c>
      <c r="R22" s="30" t="s">
        <v>458</v>
      </c>
      <c r="S22" s="17" t="s">
        <v>465</v>
      </c>
      <c r="T22" s="30">
        <v>107.5</v>
      </c>
      <c r="U22" s="22">
        <f>AVERAGE(L22:L26)*T22/(H22/1000)</f>
        <v>2027718.75</v>
      </c>
    </row>
    <row r="23" spans="1:21" hidden="1">
      <c r="A23" s="18">
        <v>45616</v>
      </c>
      <c r="B23" s="56" t="s">
        <v>463</v>
      </c>
      <c r="C23" s="20" t="s">
        <v>464</v>
      </c>
      <c r="D23" t="s">
        <v>376</v>
      </c>
      <c r="E23">
        <v>1</v>
      </c>
      <c r="F23" t="s">
        <v>457</v>
      </c>
      <c r="G23">
        <v>2</v>
      </c>
      <c r="H23">
        <v>16</v>
      </c>
      <c r="I23" s="20">
        <v>0.62638888888888888</v>
      </c>
      <c r="J23">
        <f t="shared" si="0"/>
        <v>132</v>
      </c>
      <c r="K23">
        <f t="shared" si="1"/>
        <v>5.5</v>
      </c>
      <c r="L23">
        <v>279</v>
      </c>
      <c r="M23">
        <f t="shared" si="2"/>
        <v>17.4375</v>
      </c>
      <c r="O23">
        <v>9</v>
      </c>
      <c r="Q23" s="30">
        <v>107.5</v>
      </c>
      <c r="R23" s="30" t="s">
        <v>458</v>
      </c>
      <c r="U23" s="22"/>
    </row>
    <row r="24" spans="1:21" hidden="1">
      <c r="A24" s="18">
        <v>45616</v>
      </c>
      <c r="B24" s="56" t="s">
        <v>463</v>
      </c>
      <c r="C24" s="20" t="s">
        <v>464</v>
      </c>
      <c r="D24" t="s">
        <v>376</v>
      </c>
      <c r="E24">
        <v>1</v>
      </c>
      <c r="F24" t="s">
        <v>457</v>
      </c>
      <c r="G24">
        <v>3</v>
      </c>
      <c r="H24">
        <v>16</v>
      </c>
      <c r="I24" s="20">
        <v>0.62638888888888888</v>
      </c>
      <c r="J24">
        <f t="shared" si="0"/>
        <v>132</v>
      </c>
      <c r="K24">
        <f t="shared" si="1"/>
        <v>5.5</v>
      </c>
      <c r="L24">
        <v>328</v>
      </c>
      <c r="M24">
        <f t="shared" si="2"/>
        <v>20.5</v>
      </c>
      <c r="O24">
        <v>7</v>
      </c>
      <c r="Q24" s="30">
        <v>107.5</v>
      </c>
      <c r="R24" s="30" t="s">
        <v>458</v>
      </c>
      <c r="U24" s="22"/>
    </row>
    <row r="25" spans="1:21" hidden="1">
      <c r="A25" s="18">
        <v>45616</v>
      </c>
      <c r="B25" s="56" t="s">
        <v>463</v>
      </c>
      <c r="C25" s="20" t="s">
        <v>464</v>
      </c>
      <c r="D25" t="s">
        <v>376</v>
      </c>
      <c r="E25">
        <v>1</v>
      </c>
      <c r="F25" t="s">
        <v>457</v>
      </c>
      <c r="G25">
        <v>4</v>
      </c>
      <c r="H25">
        <v>16</v>
      </c>
      <c r="I25" s="20">
        <v>0.62638888888888888</v>
      </c>
      <c r="J25">
        <f t="shared" si="0"/>
        <v>132</v>
      </c>
      <c r="K25">
        <f t="shared" si="1"/>
        <v>5.5</v>
      </c>
      <c r="L25">
        <v>303</v>
      </c>
      <c r="M25">
        <f t="shared" si="2"/>
        <v>18.9375</v>
      </c>
      <c r="O25">
        <v>5</v>
      </c>
      <c r="Q25" s="30">
        <v>107.5</v>
      </c>
      <c r="R25" s="30" t="s">
        <v>458</v>
      </c>
      <c r="U25" s="22"/>
    </row>
    <row r="26" spans="1:21" hidden="1">
      <c r="A26" s="18">
        <v>45616</v>
      </c>
      <c r="B26" s="56" t="s">
        <v>463</v>
      </c>
      <c r="C26" s="20" t="s">
        <v>464</v>
      </c>
      <c r="D26" t="s">
        <v>376</v>
      </c>
      <c r="E26">
        <v>1</v>
      </c>
      <c r="F26" t="s">
        <v>457</v>
      </c>
      <c r="G26">
        <v>5</v>
      </c>
      <c r="H26">
        <v>16</v>
      </c>
      <c r="I26" s="20">
        <v>0.62638888888888888</v>
      </c>
      <c r="J26">
        <f t="shared" si="0"/>
        <v>132</v>
      </c>
      <c r="K26">
        <f t="shared" si="1"/>
        <v>5.5</v>
      </c>
      <c r="L26">
        <v>334</v>
      </c>
      <c r="M26">
        <f t="shared" si="2"/>
        <v>20.875</v>
      </c>
      <c r="O26">
        <v>8</v>
      </c>
      <c r="Q26" s="30">
        <v>107.5</v>
      </c>
      <c r="R26" s="30" t="s">
        <v>458</v>
      </c>
      <c r="U26" s="22"/>
    </row>
    <row r="27" spans="1:21" hidden="1">
      <c r="A27" s="18">
        <v>45616</v>
      </c>
      <c r="B27" s="56" t="s">
        <v>326</v>
      </c>
      <c r="C27" s="20">
        <v>0.375</v>
      </c>
      <c r="D27" t="s">
        <v>125</v>
      </c>
      <c r="E27">
        <v>2</v>
      </c>
      <c r="F27" t="s">
        <v>466</v>
      </c>
      <c r="G27">
        <v>1</v>
      </c>
      <c r="H27">
        <v>250</v>
      </c>
      <c r="I27" s="20">
        <v>0.4375</v>
      </c>
      <c r="J27">
        <f t="shared" si="0"/>
        <v>36</v>
      </c>
      <c r="K27">
        <f t="shared" si="1"/>
        <v>1.5</v>
      </c>
      <c r="L27">
        <v>168</v>
      </c>
      <c r="M27">
        <f t="shared" si="2"/>
        <v>0.67200000000000004</v>
      </c>
      <c r="Q27" s="30">
        <v>9280</v>
      </c>
      <c r="R27" s="30" t="s">
        <v>458</v>
      </c>
      <c r="S27" t="s">
        <v>467</v>
      </c>
      <c r="T27" s="30">
        <v>9280</v>
      </c>
      <c r="U27" s="22">
        <f>AVERAGE(L27:L31)*T27/(H27/1000)</f>
        <v>3377920</v>
      </c>
    </row>
    <row r="28" spans="1:21" hidden="1">
      <c r="A28" s="18">
        <v>45616</v>
      </c>
      <c r="B28" s="56" t="s">
        <v>326</v>
      </c>
      <c r="C28" s="20">
        <v>0.375</v>
      </c>
      <c r="D28" t="s">
        <v>125</v>
      </c>
      <c r="E28">
        <v>2</v>
      </c>
      <c r="F28" t="s">
        <v>466</v>
      </c>
      <c r="G28">
        <v>2</v>
      </c>
      <c r="H28">
        <v>250</v>
      </c>
      <c r="I28" s="20">
        <v>0.4375</v>
      </c>
      <c r="J28">
        <f t="shared" si="0"/>
        <v>36</v>
      </c>
      <c r="K28">
        <f t="shared" si="1"/>
        <v>1.5</v>
      </c>
      <c r="L28">
        <v>47</v>
      </c>
      <c r="M28">
        <f t="shared" si="2"/>
        <v>0.188</v>
      </c>
      <c r="Q28" s="30">
        <v>9280</v>
      </c>
      <c r="R28" s="30" t="s">
        <v>458</v>
      </c>
      <c r="T28" s="30"/>
      <c r="U28" s="22"/>
    </row>
    <row r="29" spans="1:21" hidden="1">
      <c r="A29" s="18">
        <v>45616</v>
      </c>
      <c r="B29" s="56" t="s">
        <v>326</v>
      </c>
      <c r="C29" s="20">
        <v>0.375</v>
      </c>
      <c r="D29" t="s">
        <v>125</v>
      </c>
      <c r="E29">
        <v>2</v>
      </c>
      <c r="F29" t="s">
        <v>466</v>
      </c>
      <c r="G29">
        <v>3</v>
      </c>
      <c r="H29">
        <v>250</v>
      </c>
      <c r="I29" s="20">
        <v>0.4375</v>
      </c>
      <c r="J29">
        <f t="shared" si="0"/>
        <v>36</v>
      </c>
      <c r="K29">
        <f t="shared" si="1"/>
        <v>1.5</v>
      </c>
      <c r="L29">
        <v>102</v>
      </c>
      <c r="M29">
        <f t="shared" si="2"/>
        <v>0.40799999999999997</v>
      </c>
      <c r="Q29" s="30">
        <v>9280</v>
      </c>
      <c r="R29" s="30" t="s">
        <v>458</v>
      </c>
      <c r="T29" s="30"/>
      <c r="U29" s="22"/>
    </row>
    <row r="30" spans="1:21" hidden="1">
      <c r="A30" s="18">
        <v>45616</v>
      </c>
      <c r="B30" s="56" t="s">
        <v>326</v>
      </c>
      <c r="C30" s="20">
        <v>0.375</v>
      </c>
      <c r="D30" t="s">
        <v>125</v>
      </c>
      <c r="E30">
        <v>2</v>
      </c>
      <c r="F30" t="s">
        <v>466</v>
      </c>
      <c r="G30">
        <v>4</v>
      </c>
      <c r="H30">
        <v>250</v>
      </c>
      <c r="I30" s="20">
        <v>0.4375</v>
      </c>
      <c r="J30">
        <f t="shared" si="0"/>
        <v>36</v>
      </c>
      <c r="K30">
        <f t="shared" si="1"/>
        <v>1.5</v>
      </c>
      <c r="L30">
        <v>70</v>
      </c>
      <c r="M30">
        <f t="shared" si="2"/>
        <v>0.28000000000000003</v>
      </c>
      <c r="Q30" s="30">
        <v>9280</v>
      </c>
      <c r="R30" s="30" t="s">
        <v>458</v>
      </c>
      <c r="T30" s="30"/>
      <c r="U30" s="22"/>
    </row>
    <row r="31" spans="1:21" hidden="1">
      <c r="A31" s="18">
        <v>45616</v>
      </c>
      <c r="B31" s="56" t="s">
        <v>326</v>
      </c>
      <c r="C31" s="20">
        <v>0.375</v>
      </c>
      <c r="D31" t="s">
        <v>125</v>
      </c>
      <c r="E31">
        <v>2</v>
      </c>
      <c r="F31" t="s">
        <v>466</v>
      </c>
      <c r="G31">
        <v>5</v>
      </c>
      <c r="H31">
        <v>250</v>
      </c>
      <c r="I31" s="20">
        <v>0.4375</v>
      </c>
      <c r="J31">
        <f t="shared" si="0"/>
        <v>36</v>
      </c>
      <c r="K31">
        <f t="shared" si="1"/>
        <v>1.5</v>
      </c>
      <c r="L31">
        <v>68</v>
      </c>
      <c r="M31">
        <f t="shared" si="2"/>
        <v>0.27200000000000002</v>
      </c>
      <c r="Q31" s="30">
        <v>9280</v>
      </c>
      <c r="R31" s="30" t="s">
        <v>458</v>
      </c>
      <c r="T31" s="30"/>
      <c r="U31" s="22"/>
    </row>
    <row r="32" spans="1:21" hidden="1">
      <c r="A32" s="18">
        <v>45616</v>
      </c>
      <c r="B32" s="56" t="s">
        <v>343</v>
      </c>
      <c r="C32" s="20">
        <v>0.375</v>
      </c>
      <c r="D32" t="s">
        <v>331</v>
      </c>
      <c r="E32">
        <v>2</v>
      </c>
      <c r="F32" t="s">
        <v>466</v>
      </c>
      <c r="G32">
        <v>1</v>
      </c>
      <c r="H32">
        <v>250</v>
      </c>
      <c r="I32" s="20">
        <v>0.4375</v>
      </c>
      <c r="J32">
        <f t="shared" si="0"/>
        <v>60</v>
      </c>
      <c r="K32">
        <f t="shared" si="1"/>
        <v>2.5</v>
      </c>
      <c r="L32">
        <v>90</v>
      </c>
      <c r="M32">
        <f t="shared" si="2"/>
        <v>0.36</v>
      </c>
      <c r="Q32" s="30">
        <v>9280</v>
      </c>
      <c r="R32" s="30" t="s">
        <v>458</v>
      </c>
      <c r="S32" t="s">
        <v>468</v>
      </c>
      <c r="T32" s="30">
        <v>9280</v>
      </c>
      <c r="U32" s="22">
        <f>AVERAGE(L32:L36)*T32/(H32/1000)</f>
        <v>3793664</v>
      </c>
    </row>
    <row r="33" spans="1:21" hidden="1">
      <c r="A33" s="18">
        <v>45616</v>
      </c>
      <c r="B33" s="56" t="s">
        <v>343</v>
      </c>
      <c r="C33" s="20">
        <v>0.375</v>
      </c>
      <c r="D33" t="s">
        <v>327</v>
      </c>
      <c r="E33">
        <v>2</v>
      </c>
      <c r="F33" t="s">
        <v>466</v>
      </c>
      <c r="G33">
        <v>2</v>
      </c>
      <c r="H33">
        <v>250</v>
      </c>
      <c r="I33" s="20">
        <v>0.4375</v>
      </c>
      <c r="J33">
        <f t="shared" si="0"/>
        <v>60</v>
      </c>
      <c r="K33">
        <f t="shared" si="1"/>
        <v>2.5</v>
      </c>
      <c r="L33">
        <v>141</v>
      </c>
      <c r="M33">
        <f t="shared" si="2"/>
        <v>0.56399999999999995</v>
      </c>
      <c r="Q33" s="30">
        <v>9280</v>
      </c>
      <c r="R33" s="30" t="s">
        <v>458</v>
      </c>
      <c r="T33" s="30"/>
      <c r="U33" s="22"/>
    </row>
    <row r="34" spans="1:21" hidden="1">
      <c r="A34" s="18">
        <v>45616</v>
      </c>
      <c r="B34" s="56" t="s">
        <v>343</v>
      </c>
      <c r="C34" s="20">
        <v>0.375</v>
      </c>
      <c r="D34" t="s">
        <v>327</v>
      </c>
      <c r="E34">
        <v>2</v>
      </c>
      <c r="F34" t="s">
        <v>466</v>
      </c>
      <c r="G34">
        <v>3</v>
      </c>
      <c r="H34">
        <v>250</v>
      </c>
      <c r="I34" s="20">
        <v>0.4375</v>
      </c>
      <c r="J34">
        <f t="shared" ref="J34:J65" si="3">((B34-A34)*24)-12</f>
        <v>60</v>
      </c>
      <c r="K34">
        <f t="shared" ref="K34:K65" si="4">J34/24</f>
        <v>2.5</v>
      </c>
      <c r="L34">
        <v>55</v>
      </c>
      <c r="M34">
        <f t="shared" si="2"/>
        <v>0.22</v>
      </c>
      <c r="Q34" s="30">
        <v>9280</v>
      </c>
      <c r="R34" s="30" t="s">
        <v>458</v>
      </c>
      <c r="T34" s="30"/>
      <c r="U34" s="22"/>
    </row>
    <row r="35" spans="1:21" hidden="1">
      <c r="A35" s="18">
        <v>45616</v>
      </c>
      <c r="B35" s="56" t="s">
        <v>343</v>
      </c>
      <c r="C35" s="20">
        <v>0.375</v>
      </c>
      <c r="D35" t="s">
        <v>327</v>
      </c>
      <c r="E35">
        <v>2</v>
      </c>
      <c r="F35" t="s">
        <v>466</v>
      </c>
      <c r="G35">
        <v>4</v>
      </c>
      <c r="H35">
        <v>250</v>
      </c>
      <c r="I35" s="20">
        <v>0.4375</v>
      </c>
      <c r="J35">
        <f t="shared" si="3"/>
        <v>60</v>
      </c>
      <c r="K35">
        <f t="shared" si="4"/>
        <v>2.5</v>
      </c>
      <c r="L35">
        <v>110</v>
      </c>
      <c r="M35">
        <f t="shared" si="2"/>
        <v>0.44</v>
      </c>
      <c r="Q35" s="30">
        <v>9280</v>
      </c>
      <c r="R35" s="30" t="s">
        <v>458</v>
      </c>
      <c r="T35" s="30"/>
      <c r="U35" s="22"/>
    </row>
    <row r="36" spans="1:21" hidden="1">
      <c r="A36" s="18">
        <v>45616</v>
      </c>
      <c r="B36" s="56" t="s">
        <v>343</v>
      </c>
      <c r="C36" s="20">
        <v>0.375</v>
      </c>
      <c r="D36" t="s">
        <v>331</v>
      </c>
      <c r="E36">
        <v>2</v>
      </c>
      <c r="F36" t="s">
        <v>466</v>
      </c>
      <c r="G36">
        <v>5</v>
      </c>
      <c r="H36">
        <v>250</v>
      </c>
      <c r="I36" s="20">
        <v>0.4375</v>
      </c>
      <c r="J36">
        <f t="shared" si="3"/>
        <v>60</v>
      </c>
      <c r="K36">
        <f t="shared" si="4"/>
        <v>2.5</v>
      </c>
      <c r="L36">
        <v>115</v>
      </c>
      <c r="M36">
        <f t="shared" si="2"/>
        <v>0.46</v>
      </c>
      <c r="Q36" s="30">
        <v>9280</v>
      </c>
      <c r="R36" s="30" t="s">
        <v>458</v>
      </c>
      <c r="T36" s="30"/>
      <c r="U36" s="22"/>
    </row>
    <row r="37" spans="1:21" hidden="1">
      <c r="A37" s="18">
        <v>45616</v>
      </c>
      <c r="B37" s="56" t="s">
        <v>359</v>
      </c>
      <c r="C37" s="20">
        <v>0.35416666666666669</v>
      </c>
      <c r="D37" t="s">
        <v>327</v>
      </c>
      <c r="E37" s="15">
        <v>2</v>
      </c>
      <c r="F37" t="s">
        <v>466</v>
      </c>
      <c r="G37">
        <v>1</v>
      </c>
      <c r="H37">
        <v>250</v>
      </c>
      <c r="I37" s="20">
        <v>0.4375</v>
      </c>
      <c r="J37">
        <f t="shared" si="3"/>
        <v>84</v>
      </c>
      <c r="K37">
        <f t="shared" si="4"/>
        <v>3.5</v>
      </c>
      <c r="L37">
        <v>120</v>
      </c>
      <c r="M37">
        <f t="shared" si="2"/>
        <v>0.48</v>
      </c>
      <c r="Q37" s="30">
        <v>9280</v>
      </c>
      <c r="R37" s="30" t="s">
        <v>458</v>
      </c>
      <c r="S37" s="15" t="s">
        <v>469</v>
      </c>
      <c r="T37" s="30">
        <v>9280</v>
      </c>
      <c r="U37" s="22">
        <f>AVERAGE(L37:L41)*T37/(H37/1000)</f>
        <v>2784000</v>
      </c>
    </row>
    <row r="38" spans="1:21" hidden="1">
      <c r="A38" s="18">
        <v>45616</v>
      </c>
      <c r="B38" s="56" t="s">
        <v>359</v>
      </c>
      <c r="C38" s="20">
        <v>0.35416666666666669</v>
      </c>
      <c r="D38" t="s">
        <v>327</v>
      </c>
      <c r="E38" s="15">
        <v>2</v>
      </c>
      <c r="F38" t="s">
        <v>466</v>
      </c>
      <c r="G38">
        <v>2</v>
      </c>
      <c r="H38">
        <v>250</v>
      </c>
      <c r="I38" s="20">
        <v>0.4375</v>
      </c>
      <c r="J38">
        <f t="shared" si="3"/>
        <v>84</v>
      </c>
      <c r="K38">
        <f t="shared" si="4"/>
        <v>3.5</v>
      </c>
      <c r="L38">
        <v>38</v>
      </c>
      <c r="M38">
        <f t="shared" si="2"/>
        <v>0.152</v>
      </c>
      <c r="Q38" s="30">
        <v>9280</v>
      </c>
      <c r="R38" s="30" t="s">
        <v>458</v>
      </c>
      <c r="S38" s="15"/>
      <c r="T38" s="30"/>
      <c r="U38" s="22"/>
    </row>
    <row r="39" spans="1:21" hidden="1">
      <c r="A39" s="18">
        <v>45616</v>
      </c>
      <c r="B39" s="56" t="s">
        <v>359</v>
      </c>
      <c r="C39" s="20">
        <v>0.35416666666666669</v>
      </c>
      <c r="D39" t="s">
        <v>327</v>
      </c>
      <c r="E39" s="15">
        <v>2</v>
      </c>
      <c r="F39" t="s">
        <v>466</v>
      </c>
      <c r="G39">
        <v>3</v>
      </c>
      <c r="H39">
        <v>250</v>
      </c>
      <c r="I39" s="20">
        <v>0.4375</v>
      </c>
      <c r="J39">
        <f t="shared" si="3"/>
        <v>84</v>
      </c>
      <c r="K39">
        <f t="shared" si="4"/>
        <v>3.5</v>
      </c>
      <c r="L39">
        <v>98</v>
      </c>
      <c r="M39">
        <f t="shared" si="2"/>
        <v>0.39200000000000002</v>
      </c>
      <c r="Q39" s="30">
        <v>9280</v>
      </c>
      <c r="R39" s="30" t="s">
        <v>458</v>
      </c>
      <c r="S39" s="15"/>
      <c r="T39" s="30"/>
      <c r="U39" s="22"/>
    </row>
    <row r="40" spans="1:21" hidden="1">
      <c r="A40" s="18">
        <v>45616</v>
      </c>
      <c r="B40" s="56" t="s">
        <v>359</v>
      </c>
      <c r="C40" s="20">
        <v>0.35416666666666669</v>
      </c>
      <c r="D40" t="s">
        <v>327</v>
      </c>
      <c r="E40" s="15">
        <v>2</v>
      </c>
      <c r="F40" t="s">
        <v>466</v>
      </c>
      <c r="G40">
        <v>4</v>
      </c>
      <c r="H40">
        <v>250</v>
      </c>
      <c r="I40" s="20">
        <v>0.4375</v>
      </c>
      <c r="J40">
        <f t="shared" si="3"/>
        <v>84</v>
      </c>
      <c r="K40">
        <f t="shared" si="4"/>
        <v>3.5</v>
      </c>
      <c r="L40">
        <v>68</v>
      </c>
      <c r="M40">
        <f t="shared" si="2"/>
        <v>0.27200000000000002</v>
      </c>
      <c r="Q40" s="30">
        <v>9280</v>
      </c>
      <c r="R40" s="30" t="s">
        <v>458</v>
      </c>
      <c r="S40" s="15"/>
      <c r="T40" s="30"/>
      <c r="U40" s="22"/>
    </row>
    <row r="41" spans="1:21" hidden="1">
      <c r="A41" s="18">
        <v>45616</v>
      </c>
      <c r="B41" s="56" t="s">
        <v>359</v>
      </c>
      <c r="C41" s="20">
        <v>0.35416666666666669</v>
      </c>
      <c r="D41" t="s">
        <v>327</v>
      </c>
      <c r="E41" s="15">
        <v>2</v>
      </c>
      <c r="F41" t="s">
        <v>466</v>
      </c>
      <c r="G41">
        <v>5</v>
      </c>
      <c r="H41">
        <v>250</v>
      </c>
      <c r="I41" s="20">
        <v>0.4375</v>
      </c>
      <c r="J41">
        <f t="shared" si="3"/>
        <v>84</v>
      </c>
      <c r="K41">
        <f t="shared" si="4"/>
        <v>3.5</v>
      </c>
      <c r="L41">
        <v>51</v>
      </c>
      <c r="M41">
        <f t="shared" si="2"/>
        <v>0.20399999999999999</v>
      </c>
      <c r="Q41" s="30">
        <v>9280</v>
      </c>
      <c r="R41" s="30" t="s">
        <v>458</v>
      </c>
      <c r="S41" s="15"/>
      <c r="T41" s="30"/>
      <c r="U41" s="22"/>
    </row>
    <row r="42" spans="1:21" hidden="1">
      <c r="A42" s="18">
        <v>45616</v>
      </c>
      <c r="B42" s="56" t="s">
        <v>374</v>
      </c>
      <c r="C42" s="20">
        <v>0.375</v>
      </c>
      <c r="D42" t="s">
        <v>327</v>
      </c>
      <c r="E42" s="15">
        <v>2</v>
      </c>
      <c r="F42" t="s">
        <v>466</v>
      </c>
      <c r="G42">
        <v>1</v>
      </c>
      <c r="H42">
        <v>250</v>
      </c>
      <c r="I42" s="20">
        <v>0.52083333333333337</v>
      </c>
      <c r="J42">
        <f t="shared" si="3"/>
        <v>108</v>
      </c>
      <c r="K42">
        <f t="shared" si="4"/>
        <v>4.5</v>
      </c>
      <c r="L42">
        <v>48</v>
      </c>
      <c r="M42">
        <f t="shared" si="2"/>
        <v>0.192</v>
      </c>
      <c r="Q42" s="30">
        <v>9280</v>
      </c>
      <c r="R42" s="30" t="s">
        <v>458</v>
      </c>
      <c r="S42" s="15" t="s">
        <v>470</v>
      </c>
      <c r="T42">
        <v>9280</v>
      </c>
      <c r="U42" s="22">
        <f>AVERAGE(L42:L46)*T42/(H42/1000)</f>
        <v>3088384</v>
      </c>
    </row>
    <row r="43" spans="1:21" hidden="1">
      <c r="A43" s="18">
        <v>45616</v>
      </c>
      <c r="B43" s="56" t="s">
        <v>374</v>
      </c>
      <c r="C43" s="20">
        <v>0.375</v>
      </c>
      <c r="D43" t="s">
        <v>327</v>
      </c>
      <c r="E43">
        <v>2</v>
      </c>
      <c r="F43" t="s">
        <v>466</v>
      </c>
      <c r="G43">
        <v>2</v>
      </c>
      <c r="H43">
        <v>250</v>
      </c>
      <c r="I43" s="20">
        <v>0.52083333333333337</v>
      </c>
      <c r="J43">
        <f t="shared" si="3"/>
        <v>108</v>
      </c>
      <c r="K43">
        <f t="shared" si="4"/>
        <v>4.5</v>
      </c>
      <c r="L43">
        <v>79</v>
      </c>
      <c r="M43">
        <f t="shared" si="2"/>
        <v>0.316</v>
      </c>
      <c r="Q43" s="30">
        <v>9280</v>
      </c>
      <c r="R43" s="30" t="s">
        <v>458</v>
      </c>
      <c r="T43" s="30"/>
      <c r="U43" s="22"/>
    </row>
    <row r="44" spans="1:21" hidden="1">
      <c r="A44" s="18">
        <v>45616</v>
      </c>
      <c r="B44" s="56" t="s">
        <v>374</v>
      </c>
      <c r="C44" s="20">
        <v>0.375</v>
      </c>
      <c r="D44" t="s">
        <v>327</v>
      </c>
      <c r="E44">
        <v>2</v>
      </c>
      <c r="F44" t="s">
        <v>466</v>
      </c>
      <c r="G44">
        <v>3</v>
      </c>
      <c r="H44">
        <v>250</v>
      </c>
      <c r="I44" s="20">
        <v>0.52083333333333337</v>
      </c>
      <c r="J44">
        <f t="shared" si="3"/>
        <v>108</v>
      </c>
      <c r="K44">
        <f t="shared" si="4"/>
        <v>4.5</v>
      </c>
      <c r="L44">
        <v>137</v>
      </c>
      <c r="M44">
        <f t="shared" si="2"/>
        <v>0.54800000000000004</v>
      </c>
      <c r="Q44" s="30">
        <v>9280</v>
      </c>
      <c r="R44" s="30" t="s">
        <v>458</v>
      </c>
      <c r="T44" s="30"/>
      <c r="U44" s="22"/>
    </row>
    <row r="45" spans="1:21" hidden="1">
      <c r="A45" s="18">
        <v>45616</v>
      </c>
      <c r="B45" s="56" t="s">
        <v>374</v>
      </c>
      <c r="C45" s="20">
        <v>0.375</v>
      </c>
      <c r="D45" t="s">
        <v>327</v>
      </c>
      <c r="E45">
        <v>2</v>
      </c>
      <c r="F45" t="s">
        <v>466</v>
      </c>
      <c r="G45">
        <v>4</v>
      </c>
      <c r="H45">
        <v>250</v>
      </c>
      <c r="I45" s="20">
        <v>0.52083333333333337</v>
      </c>
      <c r="J45">
        <f t="shared" si="3"/>
        <v>108</v>
      </c>
      <c r="K45">
        <f t="shared" si="4"/>
        <v>4.5</v>
      </c>
      <c r="L45">
        <v>97</v>
      </c>
      <c r="M45">
        <f t="shared" si="2"/>
        <v>0.38800000000000001</v>
      </c>
      <c r="Q45" s="30">
        <v>9280</v>
      </c>
      <c r="R45" s="30" t="s">
        <v>458</v>
      </c>
      <c r="T45" s="30"/>
      <c r="U45" s="22"/>
    </row>
    <row r="46" spans="1:21" hidden="1">
      <c r="A46" s="18">
        <v>45616</v>
      </c>
      <c r="B46" s="56" t="s">
        <v>374</v>
      </c>
      <c r="C46" s="20">
        <v>0.375</v>
      </c>
      <c r="D46" t="s">
        <v>327</v>
      </c>
      <c r="E46">
        <v>2</v>
      </c>
      <c r="F46" t="s">
        <v>466</v>
      </c>
      <c r="G46">
        <v>5</v>
      </c>
      <c r="H46">
        <v>250</v>
      </c>
      <c r="I46" s="20">
        <v>0.52083333333333337</v>
      </c>
      <c r="J46">
        <f t="shared" si="3"/>
        <v>108</v>
      </c>
      <c r="K46">
        <f t="shared" si="4"/>
        <v>4.5</v>
      </c>
      <c r="L46">
        <v>55</v>
      </c>
      <c r="M46">
        <f t="shared" si="2"/>
        <v>0.22</v>
      </c>
      <c r="Q46" s="30">
        <v>9280</v>
      </c>
      <c r="R46" s="30" t="s">
        <v>458</v>
      </c>
      <c r="T46" s="30"/>
      <c r="U46" s="22"/>
    </row>
    <row r="47" spans="1:21" hidden="1">
      <c r="A47" s="18">
        <v>45616</v>
      </c>
      <c r="B47" s="56" t="s">
        <v>463</v>
      </c>
      <c r="C47" s="20" t="s">
        <v>464</v>
      </c>
      <c r="D47" t="s">
        <v>376</v>
      </c>
      <c r="E47">
        <v>2</v>
      </c>
      <c r="F47" t="s">
        <v>466</v>
      </c>
      <c r="G47">
        <v>1</v>
      </c>
      <c r="H47">
        <v>16</v>
      </c>
      <c r="I47" s="20">
        <v>0.62638888888888888</v>
      </c>
      <c r="J47">
        <f t="shared" si="3"/>
        <v>132</v>
      </c>
      <c r="K47">
        <f t="shared" si="4"/>
        <v>5.5</v>
      </c>
      <c r="L47">
        <v>283</v>
      </c>
      <c r="M47">
        <f t="shared" si="2"/>
        <v>17.6875</v>
      </c>
      <c r="O47">
        <v>5</v>
      </c>
      <c r="Q47">
        <v>109.6</v>
      </c>
      <c r="R47" s="30" t="s">
        <v>458</v>
      </c>
      <c r="S47" s="17" t="s">
        <v>471</v>
      </c>
      <c r="T47">
        <v>109.6</v>
      </c>
      <c r="U47" s="22">
        <f>AVERAGE(L47:L51)*T47/(H47/1000)</f>
        <v>2046780</v>
      </c>
    </row>
    <row r="48" spans="1:21" hidden="1">
      <c r="A48" s="18">
        <v>45616</v>
      </c>
      <c r="B48" s="56" t="s">
        <v>463</v>
      </c>
      <c r="C48" s="20" t="s">
        <v>464</v>
      </c>
      <c r="D48" t="s">
        <v>376</v>
      </c>
      <c r="E48">
        <v>2</v>
      </c>
      <c r="F48" t="s">
        <v>466</v>
      </c>
      <c r="G48">
        <v>2</v>
      </c>
      <c r="H48">
        <v>16</v>
      </c>
      <c r="I48" s="20">
        <v>0.62638888888888888</v>
      </c>
      <c r="J48">
        <f t="shared" si="3"/>
        <v>132</v>
      </c>
      <c r="K48">
        <f t="shared" si="4"/>
        <v>5.5</v>
      </c>
      <c r="L48">
        <v>299</v>
      </c>
      <c r="M48">
        <f t="shared" si="2"/>
        <v>18.6875</v>
      </c>
      <c r="O48">
        <v>0</v>
      </c>
      <c r="Q48">
        <v>109.6</v>
      </c>
      <c r="R48" s="30" t="s">
        <v>458</v>
      </c>
      <c r="U48" s="22"/>
    </row>
    <row r="49" spans="1:24" hidden="1">
      <c r="A49" s="18">
        <v>45616</v>
      </c>
      <c r="B49" s="56" t="s">
        <v>463</v>
      </c>
      <c r="C49" s="20" t="s">
        <v>464</v>
      </c>
      <c r="D49" t="s">
        <v>376</v>
      </c>
      <c r="E49">
        <v>2</v>
      </c>
      <c r="F49" t="s">
        <v>466</v>
      </c>
      <c r="G49">
        <v>3</v>
      </c>
      <c r="H49">
        <v>16</v>
      </c>
      <c r="I49" s="20">
        <v>0.62638888888888888</v>
      </c>
      <c r="J49">
        <f t="shared" si="3"/>
        <v>132</v>
      </c>
      <c r="K49">
        <f t="shared" si="4"/>
        <v>5.5</v>
      </c>
      <c r="L49">
        <v>297</v>
      </c>
      <c r="M49">
        <f t="shared" si="2"/>
        <v>18.5625</v>
      </c>
      <c r="O49">
        <v>4</v>
      </c>
      <c r="Q49">
        <v>109.6</v>
      </c>
      <c r="R49" s="30" t="s">
        <v>458</v>
      </c>
      <c r="U49" s="22"/>
    </row>
    <row r="50" spans="1:24" hidden="1">
      <c r="A50" s="18">
        <v>45616</v>
      </c>
      <c r="B50" s="56" t="s">
        <v>463</v>
      </c>
      <c r="C50" s="20" t="s">
        <v>464</v>
      </c>
      <c r="D50" t="s">
        <v>376</v>
      </c>
      <c r="E50">
        <v>2</v>
      </c>
      <c r="F50" t="s">
        <v>466</v>
      </c>
      <c r="G50">
        <v>4</v>
      </c>
      <c r="H50">
        <v>16</v>
      </c>
      <c r="I50" s="20">
        <v>0.62638888888888888</v>
      </c>
      <c r="J50">
        <f t="shared" si="3"/>
        <v>132</v>
      </c>
      <c r="K50">
        <f t="shared" si="4"/>
        <v>5.5</v>
      </c>
      <c r="L50">
        <v>314</v>
      </c>
      <c r="M50">
        <f t="shared" si="2"/>
        <v>19.625</v>
      </c>
      <c r="O50">
        <v>1</v>
      </c>
      <c r="Q50">
        <v>109.6</v>
      </c>
      <c r="R50" s="30" t="s">
        <v>458</v>
      </c>
      <c r="U50" s="22"/>
    </row>
    <row r="51" spans="1:24" hidden="1">
      <c r="A51" s="18">
        <v>45616</v>
      </c>
      <c r="B51" s="56" t="s">
        <v>463</v>
      </c>
      <c r="C51" s="20" t="s">
        <v>464</v>
      </c>
      <c r="D51" t="s">
        <v>376</v>
      </c>
      <c r="E51">
        <v>2</v>
      </c>
      <c r="F51" t="s">
        <v>466</v>
      </c>
      <c r="G51">
        <v>5</v>
      </c>
      <c r="H51">
        <v>16</v>
      </c>
      <c r="I51" s="20">
        <v>0.62638888888888888</v>
      </c>
      <c r="J51">
        <f t="shared" si="3"/>
        <v>132</v>
      </c>
      <c r="K51">
        <f t="shared" si="4"/>
        <v>5.5</v>
      </c>
      <c r="L51">
        <v>301</v>
      </c>
      <c r="M51">
        <f t="shared" si="2"/>
        <v>18.8125</v>
      </c>
      <c r="O51">
        <v>5</v>
      </c>
      <c r="Q51">
        <v>109.6</v>
      </c>
      <c r="R51" s="30" t="s">
        <v>458</v>
      </c>
      <c r="U51" s="22"/>
    </row>
    <row r="52" spans="1:24" hidden="1">
      <c r="A52" s="18">
        <v>45615</v>
      </c>
      <c r="B52" s="56" t="s">
        <v>321</v>
      </c>
      <c r="C52" s="20">
        <v>0.4375</v>
      </c>
      <c r="D52" t="s">
        <v>327</v>
      </c>
      <c r="E52">
        <v>3</v>
      </c>
      <c r="F52" t="s">
        <v>472</v>
      </c>
      <c r="G52">
        <v>1</v>
      </c>
      <c r="H52">
        <v>250</v>
      </c>
      <c r="I52" s="20">
        <v>0.47916666666666669</v>
      </c>
      <c r="J52">
        <f t="shared" si="3"/>
        <v>36</v>
      </c>
      <c r="K52">
        <f t="shared" si="4"/>
        <v>1.5</v>
      </c>
      <c r="L52">
        <v>75</v>
      </c>
      <c r="M52">
        <f t="shared" si="2"/>
        <v>0.3</v>
      </c>
      <c r="P52" t="s">
        <v>50</v>
      </c>
      <c r="Q52" s="30">
        <v>9280</v>
      </c>
      <c r="R52" s="30" t="s">
        <v>458</v>
      </c>
      <c r="S52" t="s">
        <v>473</v>
      </c>
      <c r="T52" s="30">
        <v>9280</v>
      </c>
      <c r="U52" s="22">
        <f>AVERAGE(L52:L56)*T52/(H52/1000)</f>
        <v>3028992</v>
      </c>
      <c r="V52" s="22"/>
      <c r="W52" s="15"/>
      <c r="X52" s="15"/>
    </row>
    <row r="53" spans="1:24" hidden="1">
      <c r="A53" s="18">
        <v>45615</v>
      </c>
      <c r="B53" s="56" t="s">
        <v>321</v>
      </c>
      <c r="C53" s="20">
        <v>0.4375</v>
      </c>
      <c r="D53" t="s">
        <v>327</v>
      </c>
      <c r="E53">
        <v>3</v>
      </c>
      <c r="F53" t="s">
        <v>472</v>
      </c>
      <c r="G53">
        <v>2</v>
      </c>
      <c r="H53">
        <v>250</v>
      </c>
      <c r="I53" s="20">
        <v>0.47916666666666669</v>
      </c>
      <c r="J53">
        <f t="shared" si="3"/>
        <v>36</v>
      </c>
      <c r="K53">
        <f t="shared" si="4"/>
        <v>1.5</v>
      </c>
      <c r="L53">
        <v>116</v>
      </c>
      <c r="M53">
        <f t="shared" si="2"/>
        <v>0.46400000000000002</v>
      </c>
      <c r="P53" t="s">
        <v>50</v>
      </c>
      <c r="Q53" s="30">
        <v>9280</v>
      </c>
      <c r="R53" s="30" t="s">
        <v>458</v>
      </c>
      <c r="T53" s="30"/>
      <c r="V53" s="22"/>
      <c r="W53" s="15"/>
      <c r="X53" s="15"/>
    </row>
    <row r="54" spans="1:24" hidden="1">
      <c r="A54" s="18">
        <v>45615</v>
      </c>
      <c r="B54" s="56" t="s">
        <v>321</v>
      </c>
      <c r="C54" s="20">
        <v>0.4375</v>
      </c>
      <c r="D54" t="s">
        <v>327</v>
      </c>
      <c r="E54">
        <v>3</v>
      </c>
      <c r="F54" t="s">
        <v>472</v>
      </c>
      <c r="G54">
        <v>3</v>
      </c>
      <c r="H54">
        <v>250</v>
      </c>
      <c r="I54" s="20">
        <v>0.47916666666666669</v>
      </c>
      <c r="J54">
        <f t="shared" si="3"/>
        <v>36</v>
      </c>
      <c r="K54">
        <f t="shared" si="4"/>
        <v>1.5</v>
      </c>
      <c r="L54">
        <v>58</v>
      </c>
      <c r="M54">
        <f t="shared" si="2"/>
        <v>0.23200000000000001</v>
      </c>
      <c r="P54" t="s">
        <v>50</v>
      </c>
      <c r="Q54" s="30">
        <v>9280</v>
      </c>
      <c r="R54" s="30" t="s">
        <v>458</v>
      </c>
      <c r="T54" s="30"/>
      <c r="U54" s="22"/>
      <c r="V54" s="22"/>
    </row>
    <row r="55" spans="1:24" hidden="1">
      <c r="A55" s="18">
        <v>45615</v>
      </c>
      <c r="B55" s="56" t="s">
        <v>321</v>
      </c>
      <c r="C55" s="20">
        <v>0.4375</v>
      </c>
      <c r="D55" t="s">
        <v>327</v>
      </c>
      <c r="E55">
        <v>3</v>
      </c>
      <c r="F55" t="s">
        <v>472</v>
      </c>
      <c r="G55">
        <v>4</v>
      </c>
      <c r="H55">
        <v>250</v>
      </c>
      <c r="I55" s="20">
        <v>0.47916666666666669</v>
      </c>
      <c r="J55">
        <f t="shared" si="3"/>
        <v>36</v>
      </c>
      <c r="K55">
        <f t="shared" si="4"/>
        <v>1.5</v>
      </c>
      <c r="L55">
        <v>45</v>
      </c>
      <c r="M55">
        <f t="shared" si="2"/>
        <v>0.18</v>
      </c>
      <c r="P55" t="s">
        <v>50</v>
      </c>
      <c r="Q55" s="30">
        <v>9280</v>
      </c>
      <c r="R55" s="30" t="s">
        <v>458</v>
      </c>
      <c r="T55" s="30"/>
      <c r="U55" s="22"/>
      <c r="V55" s="22"/>
    </row>
    <row r="56" spans="1:24" hidden="1">
      <c r="A56" s="18">
        <v>45615</v>
      </c>
      <c r="B56" s="56" t="s">
        <v>321</v>
      </c>
      <c r="C56" s="20">
        <v>0.4375</v>
      </c>
      <c r="D56" t="s">
        <v>327</v>
      </c>
      <c r="E56">
        <v>3</v>
      </c>
      <c r="F56" t="s">
        <v>472</v>
      </c>
      <c r="G56">
        <v>5</v>
      </c>
      <c r="H56">
        <v>250</v>
      </c>
      <c r="I56" s="20">
        <v>0.47916666666666669</v>
      </c>
      <c r="J56">
        <f t="shared" si="3"/>
        <v>36</v>
      </c>
      <c r="K56">
        <f t="shared" si="4"/>
        <v>1.5</v>
      </c>
      <c r="L56">
        <v>114</v>
      </c>
      <c r="M56">
        <f t="shared" si="2"/>
        <v>0.45600000000000002</v>
      </c>
      <c r="P56" t="s">
        <v>50</v>
      </c>
      <c r="Q56" s="30">
        <v>9280</v>
      </c>
      <c r="R56" s="30" t="s">
        <v>458</v>
      </c>
      <c r="T56" s="30"/>
      <c r="U56" s="22"/>
      <c r="V56" s="22"/>
    </row>
    <row r="57" spans="1:24" hidden="1">
      <c r="A57" s="18">
        <v>45615</v>
      </c>
      <c r="B57" s="56" t="s">
        <v>326</v>
      </c>
      <c r="C57" s="20">
        <v>0.375</v>
      </c>
      <c r="D57" t="s">
        <v>331</v>
      </c>
      <c r="E57">
        <v>3</v>
      </c>
      <c r="F57" t="s">
        <v>472</v>
      </c>
      <c r="G57">
        <v>1</v>
      </c>
      <c r="H57">
        <v>250</v>
      </c>
      <c r="I57" s="20">
        <v>0.4375</v>
      </c>
      <c r="J57">
        <f t="shared" si="3"/>
        <v>60</v>
      </c>
      <c r="K57">
        <f t="shared" si="4"/>
        <v>2.5</v>
      </c>
      <c r="L57">
        <v>8</v>
      </c>
      <c r="M57">
        <f t="shared" si="2"/>
        <v>3.2000000000000001E-2</v>
      </c>
      <c r="Q57" s="30">
        <v>9280</v>
      </c>
      <c r="R57" s="30" t="s">
        <v>458</v>
      </c>
      <c r="S57" t="s">
        <v>474</v>
      </c>
      <c r="T57" s="30">
        <v>9280</v>
      </c>
      <c r="U57" s="22">
        <f>AVERAGE(L57:L61)*T57/(H57/1000)</f>
        <v>452864</v>
      </c>
      <c r="V57" s="22"/>
    </row>
    <row r="58" spans="1:24" hidden="1">
      <c r="A58" s="18">
        <v>45615</v>
      </c>
      <c r="B58" s="56" t="s">
        <v>326</v>
      </c>
      <c r="C58" s="20">
        <v>0.375</v>
      </c>
      <c r="D58" t="s">
        <v>331</v>
      </c>
      <c r="E58">
        <v>3</v>
      </c>
      <c r="F58" t="s">
        <v>472</v>
      </c>
      <c r="G58">
        <v>2</v>
      </c>
      <c r="H58">
        <v>250</v>
      </c>
      <c r="I58" s="20">
        <v>0.4375</v>
      </c>
      <c r="J58">
        <f t="shared" si="3"/>
        <v>60</v>
      </c>
      <c r="K58">
        <f t="shared" si="4"/>
        <v>2.5</v>
      </c>
      <c r="L58">
        <v>11</v>
      </c>
      <c r="M58">
        <f t="shared" si="2"/>
        <v>4.3999999999999997E-2</v>
      </c>
      <c r="Q58" s="30">
        <v>9280</v>
      </c>
      <c r="R58" s="30" t="s">
        <v>458</v>
      </c>
      <c r="T58" s="30"/>
      <c r="U58" s="22"/>
      <c r="V58" s="22"/>
    </row>
    <row r="59" spans="1:24" hidden="1">
      <c r="A59" s="18">
        <v>45615</v>
      </c>
      <c r="B59" s="56" t="s">
        <v>326</v>
      </c>
      <c r="C59" s="20">
        <v>0.375</v>
      </c>
      <c r="D59" t="s">
        <v>331</v>
      </c>
      <c r="E59">
        <v>3</v>
      </c>
      <c r="F59" t="s">
        <v>472</v>
      </c>
      <c r="G59">
        <v>3</v>
      </c>
      <c r="H59">
        <v>250</v>
      </c>
      <c r="I59" s="20">
        <v>0.4375</v>
      </c>
      <c r="J59">
        <f t="shared" si="3"/>
        <v>60</v>
      </c>
      <c r="K59">
        <f t="shared" si="4"/>
        <v>2.5</v>
      </c>
      <c r="L59">
        <v>9</v>
      </c>
      <c r="M59">
        <f t="shared" si="2"/>
        <v>3.5999999999999997E-2</v>
      </c>
      <c r="Q59" s="30">
        <v>9280</v>
      </c>
      <c r="R59" s="30" t="s">
        <v>458</v>
      </c>
      <c r="T59" s="30"/>
      <c r="U59" s="22"/>
      <c r="V59" s="22"/>
    </row>
    <row r="60" spans="1:24" hidden="1">
      <c r="A60" s="18">
        <v>45615</v>
      </c>
      <c r="B60" s="56" t="s">
        <v>326</v>
      </c>
      <c r="C60" s="20">
        <v>0.375</v>
      </c>
      <c r="D60" t="s">
        <v>331</v>
      </c>
      <c r="E60">
        <v>3</v>
      </c>
      <c r="F60" t="s">
        <v>472</v>
      </c>
      <c r="G60">
        <v>4</v>
      </c>
      <c r="H60">
        <v>250</v>
      </c>
      <c r="I60" s="20">
        <v>0.4375</v>
      </c>
      <c r="J60">
        <f t="shared" si="3"/>
        <v>60</v>
      </c>
      <c r="K60">
        <f t="shared" si="4"/>
        <v>2.5</v>
      </c>
      <c r="L60">
        <v>13</v>
      </c>
      <c r="M60">
        <f t="shared" si="2"/>
        <v>5.1999999999999998E-2</v>
      </c>
      <c r="Q60" s="30">
        <v>9280</v>
      </c>
      <c r="R60" s="30" t="s">
        <v>458</v>
      </c>
      <c r="T60" s="30"/>
      <c r="U60" s="22"/>
      <c r="V60" s="22"/>
    </row>
    <row r="61" spans="1:24" hidden="1">
      <c r="A61" s="18">
        <v>45615</v>
      </c>
      <c r="B61" s="56" t="s">
        <v>326</v>
      </c>
      <c r="C61" s="20">
        <v>0.375</v>
      </c>
      <c r="D61" t="s">
        <v>331</v>
      </c>
      <c r="E61">
        <v>3</v>
      </c>
      <c r="F61" t="s">
        <v>472</v>
      </c>
      <c r="G61">
        <v>5</v>
      </c>
      <c r="H61">
        <v>250</v>
      </c>
      <c r="I61" s="20">
        <v>0.4375</v>
      </c>
      <c r="J61">
        <f t="shared" si="3"/>
        <v>60</v>
      </c>
      <c r="K61">
        <f t="shared" si="4"/>
        <v>2.5</v>
      </c>
      <c r="L61">
        <v>20</v>
      </c>
      <c r="M61">
        <f t="shared" si="2"/>
        <v>0.08</v>
      </c>
      <c r="Q61" s="30">
        <v>9280</v>
      </c>
      <c r="R61" s="30" t="s">
        <v>458</v>
      </c>
      <c r="T61" s="30"/>
      <c r="U61" s="22"/>
      <c r="V61" s="22"/>
    </row>
    <row r="62" spans="1:24" hidden="1">
      <c r="A62" s="18">
        <v>45615</v>
      </c>
      <c r="B62" s="56" t="s">
        <v>343</v>
      </c>
      <c r="C62" s="20">
        <v>0.375</v>
      </c>
      <c r="D62" t="s">
        <v>327</v>
      </c>
      <c r="E62">
        <v>3</v>
      </c>
      <c r="F62" t="s">
        <v>472</v>
      </c>
      <c r="G62">
        <v>1</v>
      </c>
      <c r="H62">
        <v>250</v>
      </c>
      <c r="I62" s="20">
        <v>0.4375</v>
      </c>
      <c r="J62">
        <f t="shared" si="3"/>
        <v>84</v>
      </c>
      <c r="K62">
        <f t="shared" si="4"/>
        <v>3.5</v>
      </c>
      <c r="L62">
        <v>28</v>
      </c>
      <c r="M62">
        <f t="shared" si="2"/>
        <v>0.112</v>
      </c>
      <c r="Q62" s="30">
        <v>9280</v>
      </c>
      <c r="R62" s="30" t="s">
        <v>458</v>
      </c>
      <c r="S62" t="s">
        <v>475</v>
      </c>
      <c r="T62" s="30">
        <v>9280</v>
      </c>
      <c r="U62" s="22">
        <f>AVERAGE(L62:L66)*T62/(H62/1000)</f>
        <v>1262080</v>
      </c>
    </row>
    <row r="63" spans="1:24" hidden="1">
      <c r="A63" s="18">
        <v>45615</v>
      </c>
      <c r="B63" s="56" t="s">
        <v>343</v>
      </c>
      <c r="C63" s="20">
        <v>0.375</v>
      </c>
      <c r="D63" t="s">
        <v>327</v>
      </c>
      <c r="E63">
        <v>3</v>
      </c>
      <c r="F63" t="s">
        <v>472</v>
      </c>
      <c r="G63">
        <v>2</v>
      </c>
      <c r="H63">
        <v>250</v>
      </c>
      <c r="I63" s="20">
        <v>0.4375</v>
      </c>
      <c r="J63">
        <f t="shared" si="3"/>
        <v>84</v>
      </c>
      <c r="K63">
        <f t="shared" si="4"/>
        <v>3.5</v>
      </c>
      <c r="L63">
        <v>21</v>
      </c>
      <c r="M63">
        <f t="shared" si="2"/>
        <v>8.4000000000000005E-2</v>
      </c>
      <c r="Q63" s="30">
        <v>9280</v>
      </c>
      <c r="R63" s="30" t="s">
        <v>458</v>
      </c>
      <c r="T63" s="30"/>
      <c r="U63" s="22"/>
    </row>
    <row r="64" spans="1:24" hidden="1">
      <c r="A64" s="18">
        <v>45615</v>
      </c>
      <c r="B64" s="56" t="s">
        <v>343</v>
      </c>
      <c r="C64" s="20">
        <v>0.375</v>
      </c>
      <c r="D64" t="s">
        <v>327</v>
      </c>
      <c r="E64">
        <v>3</v>
      </c>
      <c r="F64" t="s">
        <v>472</v>
      </c>
      <c r="G64">
        <v>3</v>
      </c>
      <c r="H64">
        <v>250</v>
      </c>
      <c r="I64" s="20">
        <v>0.4375</v>
      </c>
      <c r="J64">
        <f t="shared" si="3"/>
        <v>84</v>
      </c>
      <c r="K64">
        <f t="shared" si="4"/>
        <v>3.5</v>
      </c>
      <c r="L64">
        <v>16</v>
      </c>
      <c r="M64">
        <f t="shared" si="2"/>
        <v>6.4000000000000001E-2</v>
      </c>
      <c r="Q64" s="30">
        <v>9280</v>
      </c>
      <c r="R64" s="30" t="s">
        <v>458</v>
      </c>
      <c r="T64" s="30"/>
      <c r="U64" s="22"/>
    </row>
    <row r="65" spans="1:22" hidden="1">
      <c r="A65" s="18">
        <v>45615</v>
      </c>
      <c r="B65" s="56" t="s">
        <v>343</v>
      </c>
      <c r="C65" s="20">
        <v>0.375</v>
      </c>
      <c r="D65" t="s">
        <v>331</v>
      </c>
      <c r="E65">
        <v>3</v>
      </c>
      <c r="F65" t="s">
        <v>472</v>
      </c>
      <c r="G65">
        <v>4</v>
      </c>
      <c r="H65">
        <v>250</v>
      </c>
      <c r="I65" s="20">
        <v>0.4375</v>
      </c>
      <c r="J65">
        <f t="shared" si="3"/>
        <v>84</v>
      </c>
      <c r="K65">
        <f t="shared" si="4"/>
        <v>3.5</v>
      </c>
      <c r="L65" s="17">
        <v>99</v>
      </c>
      <c r="M65">
        <f t="shared" si="2"/>
        <v>0.39600000000000002</v>
      </c>
      <c r="Q65" s="30">
        <v>9280</v>
      </c>
      <c r="R65" s="30" t="s">
        <v>458</v>
      </c>
      <c r="S65" s="17" t="s">
        <v>476</v>
      </c>
      <c r="T65" s="30"/>
      <c r="U65" s="22"/>
    </row>
    <row r="66" spans="1:22" hidden="1">
      <c r="A66" s="18">
        <v>45615</v>
      </c>
      <c r="B66" s="56" t="s">
        <v>343</v>
      </c>
      <c r="C66" s="20">
        <v>0.375</v>
      </c>
      <c r="D66" t="s">
        <v>327</v>
      </c>
      <c r="E66">
        <v>3</v>
      </c>
      <c r="F66" t="s">
        <v>472</v>
      </c>
      <c r="G66">
        <v>5</v>
      </c>
      <c r="H66">
        <v>250</v>
      </c>
      <c r="I66" s="20">
        <v>0.4375</v>
      </c>
      <c r="J66">
        <f t="shared" ref="J66:J97" si="5">((B66-A66)*24)-12</f>
        <v>84</v>
      </c>
      <c r="K66">
        <f t="shared" ref="K66:K97" si="6">J66/24</f>
        <v>3.5</v>
      </c>
      <c r="L66">
        <v>6</v>
      </c>
      <c r="M66">
        <f t="shared" si="2"/>
        <v>2.4E-2</v>
      </c>
      <c r="Q66" s="30">
        <v>9280</v>
      </c>
      <c r="R66" s="30" t="s">
        <v>458</v>
      </c>
      <c r="T66" s="30"/>
      <c r="U66" s="22"/>
    </row>
    <row r="67" spans="1:22" hidden="1">
      <c r="A67" s="18">
        <v>45615</v>
      </c>
      <c r="B67" s="56" t="s">
        <v>359</v>
      </c>
      <c r="C67" s="20">
        <v>0.35416666666666669</v>
      </c>
      <c r="D67" t="s">
        <v>327</v>
      </c>
      <c r="E67" s="15">
        <v>3</v>
      </c>
      <c r="F67" t="s">
        <v>472</v>
      </c>
      <c r="G67">
        <v>1</v>
      </c>
      <c r="H67">
        <v>250</v>
      </c>
      <c r="I67" s="20">
        <v>0.4375</v>
      </c>
      <c r="J67">
        <f t="shared" si="5"/>
        <v>108</v>
      </c>
      <c r="K67">
        <f t="shared" si="6"/>
        <v>4.5</v>
      </c>
      <c r="L67">
        <v>47</v>
      </c>
      <c r="M67">
        <f t="shared" ref="M67:M105" si="7">L67/H67</f>
        <v>0.188</v>
      </c>
      <c r="Q67" s="30">
        <v>9280</v>
      </c>
      <c r="R67" s="30" t="s">
        <v>458</v>
      </c>
      <c r="S67" s="15" t="s">
        <v>477</v>
      </c>
      <c r="T67" s="30">
        <v>9280</v>
      </c>
      <c r="U67" s="22">
        <f>AVERAGE(L67:L71)*T67/(H67/1000)</f>
        <v>1581312</v>
      </c>
    </row>
    <row r="68" spans="1:22" hidden="1">
      <c r="A68" s="18">
        <v>45615</v>
      </c>
      <c r="B68" s="56" t="s">
        <v>359</v>
      </c>
      <c r="C68" s="20">
        <v>0.35416666666666669</v>
      </c>
      <c r="D68" t="s">
        <v>327</v>
      </c>
      <c r="E68" s="15">
        <v>3</v>
      </c>
      <c r="F68" t="s">
        <v>472</v>
      </c>
      <c r="G68">
        <v>2</v>
      </c>
      <c r="H68">
        <v>250</v>
      </c>
      <c r="I68" s="20">
        <v>0.4375</v>
      </c>
      <c r="J68">
        <f t="shared" si="5"/>
        <v>108</v>
      </c>
      <c r="K68">
        <f t="shared" si="6"/>
        <v>4.5</v>
      </c>
      <c r="L68">
        <v>42</v>
      </c>
      <c r="M68">
        <f t="shared" si="7"/>
        <v>0.16800000000000001</v>
      </c>
      <c r="Q68" s="30">
        <v>9280</v>
      </c>
      <c r="R68" s="30" t="s">
        <v>458</v>
      </c>
      <c r="S68" s="15"/>
      <c r="T68" s="30"/>
      <c r="U68" s="22"/>
    </row>
    <row r="69" spans="1:22" hidden="1">
      <c r="A69" s="18">
        <v>45615</v>
      </c>
      <c r="B69" s="56" t="s">
        <v>359</v>
      </c>
      <c r="C69" s="20">
        <v>0.35416666666666669</v>
      </c>
      <c r="D69" t="s">
        <v>327</v>
      </c>
      <c r="E69" s="15">
        <v>3</v>
      </c>
      <c r="F69" t="s">
        <v>472</v>
      </c>
      <c r="G69">
        <v>3</v>
      </c>
      <c r="H69">
        <v>250</v>
      </c>
      <c r="I69" s="20">
        <v>0.4375</v>
      </c>
      <c r="J69">
        <f t="shared" si="5"/>
        <v>108</v>
      </c>
      <c r="K69">
        <f t="shared" si="6"/>
        <v>4.5</v>
      </c>
      <c r="L69">
        <v>14</v>
      </c>
      <c r="M69">
        <f t="shared" si="7"/>
        <v>5.6000000000000001E-2</v>
      </c>
      <c r="Q69" s="30">
        <v>9280</v>
      </c>
      <c r="R69" s="30" t="s">
        <v>458</v>
      </c>
      <c r="S69" s="15"/>
      <c r="T69" s="30"/>
      <c r="U69" s="22"/>
    </row>
    <row r="70" spans="1:22" hidden="1">
      <c r="A70" s="18">
        <v>45615</v>
      </c>
      <c r="B70" s="56" t="s">
        <v>359</v>
      </c>
      <c r="C70" s="20">
        <v>0.35416666666666669</v>
      </c>
      <c r="D70" t="s">
        <v>327</v>
      </c>
      <c r="E70" s="15">
        <v>3</v>
      </c>
      <c r="F70" t="s">
        <v>472</v>
      </c>
      <c r="G70">
        <v>4</v>
      </c>
      <c r="H70">
        <v>250</v>
      </c>
      <c r="I70" s="20">
        <v>0.4375</v>
      </c>
      <c r="J70">
        <f t="shared" si="5"/>
        <v>108</v>
      </c>
      <c r="K70">
        <f t="shared" si="6"/>
        <v>4.5</v>
      </c>
      <c r="L70">
        <v>96</v>
      </c>
      <c r="M70">
        <f t="shared" si="7"/>
        <v>0.38400000000000001</v>
      </c>
      <c r="Q70" s="30">
        <v>9280</v>
      </c>
      <c r="R70" s="30" t="s">
        <v>458</v>
      </c>
      <c r="S70" s="15"/>
      <c r="T70" s="30"/>
      <c r="U70" s="22"/>
    </row>
    <row r="71" spans="1:22" hidden="1">
      <c r="A71" s="18">
        <v>45615</v>
      </c>
      <c r="B71" s="56" t="s">
        <v>359</v>
      </c>
      <c r="C71" s="20">
        <v>0.35416666666666669</v>
      </c>
      <c r="D71" t="s">
        <v>327</v>
      </c>
      <c r="E71" s="15">
        <v>3</v>
      </c>
      <c r="F71" t="s">
        <v>472</v>
      </c>
      <c r="G71">
        <v>5</v>
      </c>
      <c r="H71">
        <v>250</v>
      </c>
      <c r="I71" s="20">
        <v>0.4375</v>
      </c>
      <c r="J71">
        <f t="shared" si="5"/>
        <v>108</v>
      </c>
      <c r="K71">
        <f t="shared" si="6"/>
        <v>4.5</v>
      </c>
      <c r="L71">
        <v>14</v>
      </c>
      <c r="M71">
        <f t="shared" si="7"/>
        <v>5.6000000000000001E-2</v>
      </c>
      <c r="Q71" s="30">
        <v>9280</v>
      </c>
      <c r="R71" s="30" t="s">
        <v>458</v>
      </c>
      <c r="S71" s="15"/>
      <c r="T71" s="30"/>
      <c r="U71" s="22"/>
    </row>
    <row r="72" spans="1:22" hidden="1">
      <c r="A72" s="18">
        <v>45615</v>
      </c>
      <c r="B72" s="56" t="s">
        <v>374</v>
      </c>
      <c r="C72" s="20">
        <v>0.375</v>
      </c>
      <c r="D72" t="s">
        <v>327</v>
      </c>
      <c r="E72">
        <v>3</v>
      </c>
      <c r="F72" t="s">
        <v>472</v>
      </c>
      <c r="G72">
        <v>1</v>
      </c>
      <c r="H72">
        <v>250</v>
      </c>
      <c r="I72" s="20">
        <v>0.52083333333333337</v>
      </c>
      <c r="J72">
        <f t="shared" si="5"/>
        <v>132</v>
      </c>
      <c r="K72">
        <f t="shared" si="6"/>
        <v>5.5</v>
      </c>
      <c r="L72">
        <v>244</v>
      </c>
      <c r="M72">
        <f t="shared" si="7"/>
        <v>0.97599999999999998</v>
      </c>
      <c r="Q72" s="30">
        <v>9280</v>
      </c>
      <c r="R72" s="30" t="s">
        <v>458</v>
      </c>
      <c r="S72" t="s">
        <v>478</v>
      </c>
      <c r="T72">
        <v>9280</v>
      </c>
      <c r="U72" s="22">
        <f>AVERAGE(L72:L76)*T72/(H72/1000)</f>
        <v>3875328</v>
      </c>
    </row>
    <row r="73" spans="1:22" hidden="1">
      <c r="A73" s="18">
        <v>45615</v>
      </c>
      <c r="B73" s="56" t="s">
        <v>374</v>
      </c>
      <c r="C73" s="20">
        <v>0.375</v>
      </c>
      <c r="D73" t="s">
        <v>327</v>
      </c>
      <c r="E73">
        <v>3</v>
      </c>
      <c r="F73" t="s">
        <v>472</v>
      </c>
      <c r="G73">
        <v>2</v>
      </c>
      <c r="H73">
        <v>250</v>
      </c>
      <c r="I73" s="20">
        <v>0.52083333333333337</v>
      </c>
      <c r="J73">
        <f t="shared" si="5"/>
        <v>132</v>
      </c>
      <c r="K73">
        <f t="shared" si="6"/>
        <v>5.5</v>
      </c>
      <c r="L73">
        <v>116</v>
      </c>
      <c r="M73">
        <f t="shared" si="7"/>
        <v>0.46400000000000002</v>
      </c>
      <c r="Q73" s="30">
        <v>9280</v>
      </c>
      <c r="R73" s="30" t="s">
        <v>458</v>
      </c>
      <c r="T73" s="30"/>
      <c r="U73" s="22"/>
    </row>
    <row r="74" spans="1:22" hidden="1">
      <c r="A74" s="18">
        <v>45615</v>
      </c>
      <c r="B74" s="56" t="s">
        <v>374</v>
      </c>
      <c r="C74" s="20">
        <v>0.375</v>
      </c>
      <c r="D74" t="s">
        <v>327</v>
      </c>
      <c r="E74">
        <v>3</v>
      </c>
      <c r="F74" t="s">
        <v>472</v>
      </c>
      <c r="G74">
        <v>3</v>
      </c>
      <c r="H74">
        <v>250</v>
      </c>
      <c r="I74" s="20">
        <v>0.52083333333333337</v>
      </c>
      <c r="J74">
        <f t="shared" si="5"/>
        <v>132</v>
      </c>
      <c r="K74">
        <f t="shared" si="6"/>
        <v>5.5</v>
      </c>
      <c r="L74">
        <v>67</v>
      </c>
      <c r="M74">
        <f t="shared" si="7"/>
        <v>0.26800000000000002</v>
      </c>
      <c r="Q74" s="30">
        <v>9280</v>
      </c>
      <c r="R74" s="30" t="s">
        <v>458</v>
      </c>
      <c r="T74" s="30"/>
      <c r="U74" s="22"/>
    </row>
    <row r="75" spans="1:22" hidden="1">
      <c r="A75" s="18">
        <v>45615</v>
      </c>
      <c r="B75" s="56" t="s">
        <v>374</v>
      </c>
      <c r="C75" s="20">
        <v>0.375</v>
      </c>
      <c r="D75" t="s">
        <v>327</v>
      </c>
      <c r="E75">
        <v>3</v>
      </c>
      <c r="F75" t="s">
        <v>472</v>
      </c>
      <c r="G75">
        <v>4</v>
      </c>
      <c r="H75">
        <v>250</v>
      </c>
      <c r="I75" s="20">
        <v>0.52083333333333337</v>
      </c>
      <c r="J75">
        <f t="shared" si="5"/>
        <v>132</v>
      </c>
      <c r="K75">
        <f t="shared" si="6"/>
        <v>5.5</v>
      </c>
      <c r="L75">
        <v>28</v>
      </c>
      <c r="M75">
        <f t="shared" si="7"/>
        <v>0.112</v>
      </c>
      <c r="Q75" s="30">
        <v>9280</v>
      </c>
      <c r="R75" s="30" t="s">
        <v>458</v>
      </c>
      <c r="T75" s="30"/>
      <c r="U75" s="22"/>
    </row>
    <row r="76" spans="1:22" hidden="1">
      <c r="A76" s="18">
        <v>45615</v>
      </c>
      <c r="B76" s="56" t="s">
        <v>374</v>
      </c>
      <c r="C76" s="20">
        <v>0.375</v>
      </c>
      <c r="D76" t="s">
        <v>327</v>
      </c>
      <c r="E76">
        <v>3</v>
      </c>
      <c r="F76" t="s">
        <v>472</v>
      </c>
      <c r="G76">
        <v>5</v>
      </c>
      <c r="H76">
        <v>250</v>
      </c>
      <c r="I76" s="20">
        <v>0.52083333333333337</v>
      </c>
      <c r="J76">
        <f t="shared" si="5"/>
        <v>132</v>
      </c>
      <c r="K76">
        <f t="shared" si="6"/>
        <v>5.5</v>
      </c>
      <c r="L76">
        <v>67</v>
      </c>
      <c r="M76">
        <f t="shared" si="7"/>
        <v>0.26800000000000002</v>
      </c>
      <c r="Q76" s="30">
        <v>9280</v>
      </c>
      <c r="R76" s="30" t="s">
        <v>458</v>
      </c>
      <c r="T76" s="30"/>
      <c r="U76" s="22"/>
    </row>
    <row r="77" spans="1:22" hidden="1">
      <c r="A77" s="18">
        <v>45616</v>
      </c>
      <c r="B77" s="56" t="s">
        <v>326</v>
      </c>
      <c r="C77" s="20">
        <v>0.375</v>
      </c>
      <c r="D77" t="s">
        <v>327</v>
      </c>
      <c r="E77">
        <v>4</v>
      </c>
      <c r="F77" t="s">
        <v>472</v>
      </c>
      <c r="G77">
        <v>1</v>
      </c>
      <c r="H77">
        <v>250</v>
      </c>
      <c r="I77" s="20">
        <v>0.4375</v>
      </c>
      <c r="J77">
        <f t="shared" si="5"/>
        <v>36</v>
      </c>
      <c r="K77">
        <f t="shared" si="6"/>
        <v>1.5</v>
      </c>
      <c r="L77">
        <v>487</v>
      </c>
      <c r="M77">
        <f t="shared" si="7"/>
        <v>1.948</v>
      </c>
      <c r="Q77" s="30">
        <v>9280</v>
      </c>
      <c r="R77" s="30" t="s">
        <v>458</v>
      </c>
      <c r="S77" t="s">
        <v>479</v>
      </c>
      <c r="T77" s="30">
        <v>9280</v>
      </c>
      <c r="U77" s="22">
        <f>AVERAGE(L77:L81)*T77/(H77/1000)</f>
        <v>27379712</v>
      </c>
      <c r="V77" s="22"/>
    </row>
    <row r="78" spans="1:22" hidden="1">
      <c r="A78" s="18">
        <v>45616</v>
      </c>
      <c r="B78" s="56" t="s">
        <v>326</v>
      </c>
      <c r="C78" s="20">
        <v>0.375</v>
      </c>
      <c r="D78" t="s">
        <v>327</v>
      </c>
      <c r="E78">
        <v>4</v>
      </c>
      <c r="F78" t="s">
        <v>472</v>
      </c>
      <c r="G78">
        <v>2</v>
      </c>
      <c r="H78">
        <v>250</v>
      </c>
      <c r="I78" s="20">
        <v>0.4375</v>
      </c>
      <c r="J78">
        <f t="shared" si="5"/>
        <v>36</v>
      </c>
      <c r="K78">
        <f t="shared" si="6"/>
        <v>1.5</v>
      </c>
      <c r="L78">
        <v>542</v>
      </c>
      <c r="M78">
        <f t="shared" si="7"/>
        <v>2.1680000000000001</v>
      </c>
      <c r="Q78" s="30">
        <v>9280</v>
      </c>
      <c r="R78" s="30" t="s">
        <v>458</v>
      </c>
      <c r="T78" s="30"/>
      <c r="U78" s="22"/>
      <c r="V78" s="22"/>
    </row>
    <row r="79" spans="1:22" hidden="1">
      <c r="A79" s="18">
        <v>45616</v>
      </c>
      <c r="B79" s="56" t="s">
        <v>326</v>
      </c>
      <c r="C79" s="20">
        <v>0.375</v>
      </c>
      <c r="D79" t="s">
        <v>327</v>
      </c>
      <c r="E79">
        <v>4</v>
      </c>
      <c r="F79" t="s">
        <v>472</v>
      </c>
      <c r="G79">
        <v>3</v>
      </c>
      <c r="H79">
        <v>250</v>
      </c>
      <c r="I79" s="20">
        <v>0.4375</v>
      </c>
      <c r="J79">
        <f t="shared" si="5"/>
        <v>36</v>
      </c>
      <c r="K79">
        <f t="shared" si="6"/>
        <v>1.5</v>
      </c>
      <c r="L79">
        <v>1356</v>
      </c>
      <c r="M79">
        <f t="shared" si="7"/>
        <v>5.4240000000000004</v>
      </c>
      <c r="Q79" s="30">
        <v>9280</v>
      </c>
      <c r="R79" s="30" t="s">
        <v>458</v>
      </c>
      <c r="T79" s="30"/>
      <c r="U79" s="22"/>
      <c r="V79" s="22"/>
    </row>
    <row r="80" spans="1:22" hidden="1">
      <c r="A80" s="18">
        <v>45616</v>
      </c>
      <c r="B80" s="56" t="s">
        <v>326</v>
      </c>
      <c r="C80" s="20">
        <v>0.375</v>
      </c>
      <c r="D80" t="s">
        <v>327</v>
      </c>
      <c r="E80">
        <v>4</v>
      </c>
      <c r="F80" t="s">
        <v>472</v>
      </c>
      <c r="G80">
        <v>4</v>
      </c>
      <c r="H80">
        <v>250</v>
      </c>
      <c r="I80" s="20">
        <v>0.4375</v>
      </c>
      <c r="J80">
        <f t="shared" si="5"/>
        <v>36</v>
      </c>
      <c r="K80">
        <f t="shared" si="6"/>
        <v>1.5</v>
      </c>
      <c r="L80">
        <v>891</v>
      </c>
      <c r="M80">
        <f t="shared" si="7"/>
        <v>3.5640000000000001</v>
      </c>
      <c r="Q80" s="30">
        <v>9280</v>
      </c>
      <c r="R80" s="30" t="s">
        <v>458</v>
      </c>
      <c r="T80" s="30"/>
      <c r="U80" s="22"/>
      <c r="V80" s="22"/>
    </row>
    <row r="81" spans="1:22" hidden="1">
      <c r="A81" s="18">
        <v>45616</v>
      </c>
      <c r="B81" s="56" t="s">
        <v>326</v>
      </c>
      <c r="C81" s="20">
        <v>0.375</v>
      </c>
      <c r="D81" t="s">
        <v>327</v>
      </c>
      <c r="E81">
        <v>4</v>
      </c>
      <c r="F81" t="s">
        <v>472</v>
      </c>
      <c r="G81">
        <v>5</v>
      </c>
      <c r="H81">
        <v>250</v>
      </c>
      <c r="I81" s="20">
        <v>0.4375</v>
      </c>
      <c r="J81">
        <f t="shared" si="5"/>
        <v>36</v>
      </c>
      <c r="K81">
        <f t="shared" si="6"/>
        <v>1.5</v>
      </c>
      <c r="L81">
        <v>412</v>
      </c>
      <c r="M81">
        <f t="shared" si="7"/>
        <v>1.6479999999999999</v>
      </c>
      <c r="Q81" s="30">
        <v>9280</v>
      </c>
      <c r="R81" s="30" t="s">
        <v>458</v>
      </c>
      <c r="T81" s="30"/>
      <c r="U81" s="22"/>
      <c r="V81" s="22"/>
    </row>
    <row r="82" spans="1:22" hidden="1">
      <c r="A82" s="18">
        <v>45616</v>
      </c>
      <c r="B82" s="56" t="s">
        <v>343</v>
      </c>
      <c r="C82" s="20">
        <v>0.375</v>
      </c>
      <c r="D82" t="s">
        <v>327</v>
      </c>
      <c r="E82">
        <v>4</v>
      </c>
      <c r="F82" t="s">
        <v>472</v>
      </c>
      <c r="G82">
        <v>1</v>
      </c>
      <c r="H82">
        <v>250</v>
      </c>
      <c r="I82" s="20">
        <v>0.4375</v>
      </c>
      <c r="J82">
        <f t="shared" si="5"/>
        <v>60</v>
      </c>
      <c r="K82">
        <f t="shared" si="6"/>
        <v>2.5</v>
      </c>
      <c r="L82">
        <v>1236</v>
      </c>
      <c r="M82">
        <f t="shared" si="7"/>
        <v>4.944</v>
      </c>
      <c r="Q82" s="30">
        <v>9280</v>
      </c>
      <c r="R82" s="30" t="s">
        <v>458</v>
      </c>
      <c r="S82" t="s">
        <v>480</v>
      </c>
      <c r="T82" s="30">
        <v>9280</v>
      </c>
      <c r="U82" s="22">
        <f>AVERAGE(L82:L86)*T82/(H82/1000)</f>
        <v>37201664</v>
      </c>
    </row>
    <row r="83" spans="1:22" hidden="1">
      <c r="A83" s="18">
        <v>45616</v>
      </c>
      <c r="B83" s="56" t="s">
        <v>343</v>
      </c>
      <c r="C83" s="20">
        <v>0.375</v>
      </c>
      <c r="D83" t="s">
        <v>331</v>
      </c>
      <c r="E83">
        <v>4</v>
      </c>
      <c r="F83" t="s">
        <v>472</v>
      </c>
      <c r="G83">
        <v>2</v>
      </c>
      <c r="H83">
        <v>250</v>
      </c>
      <c r="I83" s="20">
        <v>0.4375</v>
      </c>
      <c r="J83">
        <f t="shared" si="5"/>
        <v>60</v>
      </c>
      <c r="K83">
        <f t="shared" si="6"/>
        <v>2.5</v>
      </c>
      <c r="L83">
        <v>816</v>
      </c>
      <c r="M83">
        <f t="shared" si="7"/>
        <v>3.2639999999999998</v>
      </c>
      <c r="Q83" s="30">
        <v>9280</v>
      </c>
      <c r="R83" s="30" t="s">
        <v>458</v>
      </c>
      <c r="T83" s="30"/>
      <c r="U83" s="22"/>
    </row>
    <row r="84" spans="1:22" hidden="1">
      <c r="A84" s="18">
        <v>45616</v>
      </c>
      <c r="B84" s="56" t="s">
        <v>343</v>
      </c>
      <c r="C84" s="20">
        <v>0.375</v>
      </c>
      <c r="D84" t="s">
        <v>327</v>
      </c>
      <c r="E84">
        <v>4</v>
      </c>
      <c r="F84" t="s">
        <v>472</v>
      </c>
      <c r="G84">
        <v>3</v>
      </c>
      <c r="H84">
        <v>250</v>
      </c>
      <c r="I84" s="20">
        <v>0.4375</v>
      </c>
      <c r="J84">
        <f t="shared" si="5"/>
        <v>60</v>
      </c>
      <c r="K84">
        <f t="shared" si="6"/>
        <v>2.5</v>
      </c>
      <c r="L84">
        <v>1163</v>
      </c>
      <c r="M84">
        <f t="shared" si="7"/>
        <v>4.6520000000000001</v>
      </c>
      <c r="Q84" s="30">
        <v>9280</v>
      </c>
      <c r="R84" s="30" t="s">
        <v>458</v>
      </c>
      <c r="T84" s="30"/>
      <c r="U84" s="22"/>
    </row>
    <row r="85" spans="1:22" hidden="1">
      <c r="A85" s="18">
        <v>45616</v>
      </c>
      <c r="B85" s="56" t="s">
        <v>343</v>
      </c>
      <c r="C85" s="20">
        <v>0.375</v>
      </c>
      <c r="D85" t="s">
        <v>481</v>
      </c>
      <c r="E85">
        <v>4</v>
      </c>
      <c r="F85" t="s">
        <v>472</v>
      </c>
      <c r="G85">
        <v>4</v>
      </c>
      <c r="H85">
        <v>250</v>
      </c>
      <c r="I85" s="20">
        <v>0.4375</v>
      </c>
      <c r="J85">
        <f t="shared" si="5"/>
        <v>60</v>
      </c>
      <c r="K85">
        <f t="shared" si="6"/>
        <v>2.5</v>
      </c>
      <c r="L85">
        <v>1153</v>
      </c>
      <c r="M85">
        <f t="shared" si="7"/>
        <v>4.6120000000000001</v>
      </c>
      <c r="Q85" s="30">
        <v>9280</v>
      </c>
      <c r="R85" s="30" t="s">
        <v>458</v>
      </c>
      <c r="T85" s="30"/>
      <c r="U85" s="22"/>
    </row>
    <row r="86" spans="1:22" hidden="1">
      <c r="A86" s="18">
        <v>45616</v>
      </c>
      <c r="B86" s="56" t="s">
        <v>343</v>
      </c>
      <c r="C86" s="20">
        <v>0.375</v>
      </c>
      <c r="D86" t="s">
        <v>331</v>
      </c>
      <c r="E86">
        <v>4</v>
      </c>
      <c r="F86" t="s">
        <v>472</v>
      </c>
      <c r="G86">
        <v>5</v>
      </c>
      <c r="H86">
        <v>250</v>
      </c>
      <c r="I86" s="20">
        <v>0.4375</v>
      </c>
      <c r="J86">
        <f t="shared" si="5"/>
        <v>60</v>
      </c>
      <c r="K86">
        <f t="shared" si="6"/>
        <v>2.5</v>
      </c>
      <c r="L86">
        <v>643</v>
      </c>
      <c r="M86">
        <f t="shared" si="7"/>
        <v>2.5720000000000001</v>
      </c>
      <c r="Q86" s="30">
        <v>9280</v>
      </c>
      <c r="R86" s="30" t="s">
        <v>458</v>
      </c>
      <c r="T86" s="30"/>
      <c r="U86" s="22"/>
    </row>
    <row r="87" spans="1:22" hidden="1">
      <c r="A87" s="18">
        <v>45616</v>
      </c>
      <c r="B87" s="56" t="s">
        <v>359</v>
      </c>
      <c r="C87" s="20">
        <v>0.35416666666666669</v>
      </c>
      <c r="D87" t="s">
        <v>327</v>
      </c>
      <c r="E87" s="15">
        <v>4</v>
      </c>
      <c r="F87" t="s">
        <v>472</v>
      </c>
      <c r="G87">
        <v>1</v>
      </c>
      <c r="H87">
        <v>250</v>
      </c>
      <c r="I87" s="20">
        <v>0.4375</v>
      </c>
      <c r="J87">
        <f t="shared" si="5"/>
        <v>84</v>
      </c>
      <c r="K87">
        <f t="shared" si="6"/>
        <v>3.5</v>
      </c>
      <c r="L87">
        <v>1378</v>
      </c>
      <c r="M87">
        <f t="shared" si="7"/>
        <v>5.5119999999999996</v>
      </c>
      <c r="Q87" s="30">
        <v>9280</v>
      </c>
      <c r="R87" s="30" t="s">
        <v>458</v>
      </c>
      <c r="S87" s="15" t="s">
        <v>482</v>
      </c>
      <c r="T87" s="30">
        <v>9280</v>
      </c>
      <c r="U87" s="22">
        <f>AVERAGE(L87:L91)*T87/(H87/1000)</f>
        <v>45509120</v>
      </c>
    </row>
    <row r="88" spans="1:22" hidden="1">
      <c r="A88" s="18">
        <v>45616</v>
      </c>
      <c r="B88" s="56" t="s">
        <v>359</v>
      </c>
      <c r="C88" s="20">
        <v>0.35416666666666669</v>
      </c>
      <c r="D88" t="s">
        <v>327</v>
      </c>
      <c r="E88" s="15">
        <v>4</v>
      </c>
      <c r="F88" t="s">
        <v>472</v>
      </c>
      <c r="G88">
        <v>2</v>
      </c>
      <c r="H88">
        <v>250</v>
      </c>
      <c r="I88" s="20">
        <v>0.4375</v>
      </c>
      <c r="J88">
        <f t="shared" si="5"/>
        <v>84</v>
      </c>
      <c r="K88">
        <f t="shared" si="6"/>
        <v>3.5</v>
      </c>
      <c r="L88">
        <v>1161</v>
      </c>
      <c r="M88">
        <f t="shared" si="7"/>
        <v>4.6440000000000001</v>
      </c>
      <c r="Q88" s="30">
        <v>9280</v>
      </c>
      <c r="R88" s="30" t="s">
        <v>458</v>
      </c>
      <c r="S88" s="15"/>
      <c r="T88" s="30"/>
      <c r="U88" s="22"/>
    </row>
    <row r="89" spans="1:22" hidden="1">
      <c r="A89" s="18">
        <v>45616</v>
      </c>
      <c r="B89" s="56" t="s">
        <v>359</v>
      </c>
      <c r="C89" s="20">
        <v>0.35416666666666669</v>
      </c>
      <c r="D89" t="s">
        <v>327</v>
      </c>
      <c r="E89" s="15">
        <v>4</v>
      </c>
      <c r="F89" t="s">
        <v>472</v>
      </c>
      <c r="G89">
        <v>3</v>
      </c>
      <c r="H89">
        <v>250</v>
      </c>
      <c r="I89" s="20">
        <v>0.4375</v>
      </c>
      <c r="J89">
        <f t="shared" si="5"/>
        <v>84</v>
      </c>
      <c r="K89">
        <f t="shared" si="6"/>
        <v>3.5</v>
      </c>
      <c r="L89">
        <v>1238</v>
      </c>
      <c r="M89">
        <f t="shared" si="7"/>
        <v>4.952</v>
      </c>
      <c r="Q89" s="30">
        <v>9280</v>
      </c>
      <c r="R89" s="30" t="s">
        <v>458</v>
      </c>
      <c r="S89" s="15"/>
      <c r="T89" s="30"/>
      <c r="U89" s="22"/>
    </row>
    <row r="90" spans="1:22" hidden="1">
      <c r="A90" s="18">
        <v>45616</v>
      </c>
      <c r="B90" s="56" t="s">
        <v>359</v>
      </c>
      <c r="C90" s="20">
        <v>0.35416666666666669</v>
      </c>
      <c r="D90" t="s">
        <v>327</v>
      </c>
      <c r="E90" s="15">
        <v>4</v>
      </c>
      <c r="F90" t="s">
        <v>472</v>
      </c>
      <c r="G90">
        <v>4</v>
      </c>
      <c r="H90">
        <v>250</v>
      </c>
      <c r="I90" s="20">
        <v>0.4375</v>
      </c>
      <c r="J90">
        <f t="shared" si="5"/>
        <v>84</v>
      </c>
      <c r="K90">
        <f t="shared" si="6"/>
        <v>3.5</v>
      </c>
      <c r="L90">
        <v>1144</v>
      </c>
      <c r="M90">
        <f t="shared" si="7"/>
        <v>4.5759999999999996</v>
      </c>
      <c r="Q90" s="30">
        <v>9280</v>
      </c>
      <c r="R90" s="30" t="s">
        <v>458</v>
      </c>
      <c r="S90" s="15"/>
      <c r="T90" s="30"/>
      <c r="U90" s="22"/>
    </row>
    <row r="91" spans="1:22" hidden="1">
      <c r="A91" s="18">
        <v>45616</v>
      </c>
      <c r="B91" s="56" t="s">
        <v>359</v>
      </c>
      <c r="C91" s="20">
        <v>0.35416666666666669</v>
      </c>
      <c r="D91" t="s">
        <v>327</v>
      </c>
      <c r="E91" s="15">
        <v>4</v>
      </c>
      <c r="F91" t="s">
        <v>472</v>
      </c>
      <c r="G91">
        <v>5</v>
      </c>
      <c r="H91">
        <v>250</v>
      </c>
      <c r="I91" s="20">
        <v>0.4375</v>
      </c>
      <c r="J91">
        <f t="shared" si="5"/>
        <v>84</v>
      </c>
      <c r="K91">
        <f t="shared" si="6"/>
        <v>3.5</v>
      </c>
      <c r="L91">
        <v>1209</v>
      </c>
      <c r="M91">
        <f t="shared" si="7"/>
        <v>4.8360000000000003</v>
      </c>
      <c r="Q91" s="30">
        <v>9280</v>
      </c>
      <c r="R91" s="30" t="s">
        <v>458</v>
      </c>
      <c r="S91" s="15"/>
      <c r="T91" s="30"/>
      <c r="U91" s="22"/>
    </row>
    <row r="92" spans="1:22" hidden="1">
      <c r="A92" s="18">
        <v>45616</v>
      </c>
      <c r="B92" s="56" t="s">
        <v>374</v>
      </c>
      <c r="C92" s="20">
        <v>0.375</v>
      </c>
      <c r="D92" t="s">
        <v>327</v>
      </c>
      <c r="E92">
        <v>4</v>
      </c>
      <c r="F92" t="s">
        <v>472</v>
      </c>
      <c r="G92">
        <v>1</v>
      </c>
      <c r="H92">
        <v>250</v>
      </c>
      <c r="I92" s="20">
        <v>0.52083333333333337</v>
      </c>
      <c r="J92">
        <f t="shared" si="5"/>
        <v>108</v>
      </c>
      <c r="K92">
        <f t="shared" si="6"/>
        <v>4.5</v>
      </c>
      <c r="L92">
        <v>939</v>
      </c>
      <c r="M92">
        <f t="shared" si="7"/>
        <v>3.7559999999999998</v>
      </c>
      <c r="Q92" s="30">
        <v>9280</v>
      </c>
      <c r="R92" s="30" t="s">
        <v>458</v>
      </c>
      <c r="S92" t="s">
        <v>483</v>
      </c>
      <c r="T92">
        <v>9280</v>
      </c>
      <c r="U92" s="22">
        <f>AVERAGE(L92:L96)*T92/(H92/1000)</f>
        <v>43207680</v>
      </c>
    </row>
    <row r="93" spans="1:22" hidden="1">
      <c r="A93" s="18">
        <v>45616</v>
      </c>
      <c r="B93" s="56" t="s">
        <v>374</v>
      </c>
      <c r="C93" s="20">
        <v>0.375</v>
      </c>
      <c r="D93" t="s">
        <v>327</v>
      </c>
      <c r="E93">
        <v>4</v>
      </c>
      <c r="F93" t="s">
        <v>472</v>
      </c>
      <c r="G93">
        <v>2</v>
      </c>
      <c r="H93">
        <v>250</v>
      </c>
      <c r="I93" s="20">
        <v>0.52083333333333337</v>
      </c>
      <c r="J93">
        <f t="shared" si="5"/>
        <v>108</v>
      </c>
      <c r="K93">
        <f t="shared" si="6"/>
        <v>4.5</v>
      </c>
      <c r="L93">
        <v>1268</v>
      </c>
      <c r="M93">
        <f t="shared" si="7"/>
        <v>5.0720000000000001</v>
      </c>
      <c r="Q93" s="30">
        <v>9280</v>
      </c>
      <c r="R93" s="30" t="s">
        <v>458</v>
      </c>
      <c r="T93" s="30"/>
      <c r="U93" s="22"/>
    </row>
    <row r="94" spans="1:22" hidden="1">
      <c r="A94" s="18">
        <v>45616</v>
      </c>
      <c r="B94" s="56" t="s">
        <v>374</v>
      </c>
      <c r="C94" s="20">
        <v>0.375</v>
      </c>
      <c r="D94" t="s">
        <v>327</v>
      </c>
      <c r="E94">
        <v>4</v>
      </c>
      <c r="F94" t="s">
        <v>472</v>
      </c>
      <c r="G94">
        <v>3</v>
      </c>
      <c r="H94">
        <v>250</v>
      </c>
      <c r="I94" s="20">
        <v>0.52083333333333337</v>
      </c>
      <c r="J94">
        <f t="shared" si="5"/>
        <v>108</v>
      </c>
      <c r="K94">
        <f t="shared" si="6"/>
        <v>4.5</v>
      </c>
      <c r="L94">
        <v>1442</v>
      </c>
      <c r="M94">
        <f t="shared" si="7"/>
        <v>5.7679999999999998</v>
      </c>
      <c r="Q94" s="30">
        <v>9280</v>
      </c>
      <c r="R94" s="30" t="s">
        <v>458</v>
      </c>
      <c r="T94" s="30"/>
      <c r="U94" s="22"/>
    </row>
    <row r="95" spans="1:22" hidden="1">
      <c r="A95" s="18">
        <v>45616</v>
      </c>
      <c r="B95" s="56" t="s">
        <v>374</v>
      </c>
      <c r="C95" s="20">
        <v>0.375</v>
      </c>
      <c r="D95" t="s">
        <v>327</v>
      </c>
      <c r="E95">
        <v>4</v>
      </c>
      <c r="F95" t="s">
        <v>472</v>
      </c>
      <c r="G95">
        <v>4</v>
      </c>
      <c r="H95">
        <v>250</v>
      </c>
      <c r="I95" s="20">
        <v>0.52083333333333337</v>
      </c>
      <c r="J95">
        <f t="shared" si="5"/>
        <v>108</v>
      </c>
      <c r="K95">
        <f t="shared" si="6"/>
        <v>4.5</v>
      </c>
      <c r="L95">
        <v>1062</v>
      </c>
      <c r="M95">
        <f t="shared" si="7"/>
        <v>4.2480000000000002</v>
      </c>
      <c r="Q95" s="30">
        <v>9280</v>
      </c>
      <c r="R95" s="30" t="s">
        <v>458</v>
      </c>
      <c r="T95" s="30"/>
      <c r="U95" s="22"/>
    </row>
    <row r="96" spans="1:22" hidden="1">
      <c r="A96" s="18">
        <v>45616</v>
      </c>
      <c r="B96" s="56" t="s">
        <v>374</v>
      </c>
      <c r="C96" s="20">
        <v>0.375</v>
      </c>
      <c r="D96" t="s">
        <v>327</v>
      </c>
      <c r="E96">
        <v>4</v>
      </c>
      <c r="F96" t="s">
        <v>472</v>
      </c>
      <c r="G96">
        <v>5</v>
      </c>
      <c r="H96">
        <v>250</v>
      </c>
      <c r="I96" s="20">
        <v>0.52083333333333337</v>
      </c>
      <c r="J96">
        <f t="shared" si="5"/>
        <v>108</v>
      </c>
      <c r="K96">
        <f t="shared" si="6"/>
        <v>4.5</v>
      </c>
      <c r="L96">
        <v>1109</v>
      </c>
      <c r="M96">
        <f t="shared" si="7"/>
        <v>4.4359999999999999</v>
      </c>
      <c r="Q96" s="30">
        <v>9280</v>
      </c>
      <c r="R96" s="30" t="s">
        <v>458</v>
      </c>
      <c r="T96" s="30"/>
      <c r="U96" s="22"/>
    </row>
    <row r="97" spans="1:21" hidden="1">
      <c r="A97" s="18">
        <v>45616</v>
      </c>
      <c r="B97" s="56" t="s">
        <v>463</v>
      </c>
      <c r="C97" s="20" t="s">
        <v>464</v>
      </c>
      <c r="D97" t="s">
        <v>327</v>
      </c>
      <c r="E97">
        <v>4</v>
      </c>
      <c r="F97" t="s">
        <v>472</v>
      </c>
      <c r="G97">
        <v>1</v>
      </c>
      <c r="H97">
        <v>16</v>
      </c>
      <c r="I97" s="20">
        <v>0.38194444444444442</v>
      </c>
      <c r="J97">
        <f t="shared" si="5"/>
        <v>132</v>
      </c>
      <c r="K97">
        <f t="shared" si="6"/>
        <v>5.5</v>
      </c>
      <c r="L97">
        <v>1332</v>
      </c>
      <c r="M97">
        <f t="shared" si="7"/>
        <v>83.25</v>
      </c>
      <c r="O97">
        <v>2</v>
      </c>
      <c r="Q97">
        <v>214</v>
      </c>
      <c r="R97" s="30" t="s">
        <v>458</v>
      </c>
      <c r="S97" s="17" t="s">
        <v>484</v>
      </c>
      <c r="T97">
        <v>214</v>
      </c>
      <c r="U97" s="22">
        <f>AVERAGE(L97:L101)*T97/(H97/1000)</f>
        <v>17136050</v>
      </c>
    </row>
    <row r="98" spans="1:21" hidden="1">
      <c r="A98" s="18">
        <v>45616</v>
      </c>
      <c r="B98" s="56" t="s">
        <v>463</v>
      </c>
      <c r="C98" s="20" t="s">
        <v>464</v>
      </c>
      <c r="D98" t="s">
        <v>331</v>
      </c>
      <c r="E98" s="15">
        <v>4</v>
      </c>
      <c r="F98" t="s">
        <v>472</v>
      </c>
      <c r="G98">
        <v>2</v>
      </c>
      <c r="H98">
        <v>16</v>
      </c>
      <c r="I98" s="20">
        <v>0.38194444444444442</v>
      </c>
      <c r="J98">
        <f t="shared" ref="J98:J129" si="8">((B98-A98)*24)-12</f>
        <v>132</v>
      </c>
      <c r="K98">
        <f t="shared" ref="K98:K129" si="9">J98/24</f>
        <v>5.5</v>
      </c>
      <c r="L98">
        <v>980</v>
      </c>
      <c r="M98">
        <f t="shared" si="7"/>
        <v>61.25</v>
      </c>
      <c r="O98">
        <v>0</v>
      </c>
      <c r="Q98">
        <v>214</v>
      </c>
      <c r="R98" s="30" t="s">
        <v>458</v>
      </c>
      <c r="U98" s="22"/>
    </row>
    <row r="99" spans="1:21" hidden="1">
      <c r="A99" s="18">
        <v>45616</v>
      </c>
      <c r="B99" s="56" t="s">
        <v>463</v>
      </c>
      <c r="C99" s="20" t="s">
        <v>464</v>
      </c>
      <c r="D99" t="s">
        <v>327</v>
      </c>
      <c r="E99" s="15">
        <v>4</v>
      </c>
      <c r="F99" t="s">
        <v>472</v>
      </c>
      <c r="G99">
        <v>3</v>
      </c>
      <c r="H99">
        <v>16</v>
      </c>
      <c r="I99" s="20">
        <v>0.38194444444444442</v>
      </c>
      <c r="J99">
        <f t="shared" si="8"/>
        <v>132</v>
      </c>
      <c r="K99">
        <f t="shared" si="9"/>
        <v>5.5</v>
      </c>
      <c r="L99">
        <v>1452</v>
      </c>
      <c r="M99">
        <f t="shared" si="7"/>
        <v>90.75</v>
      </c>
      <c r="O99">
        <v>1</v>
      </c>
      <c r="Q99">
        <v>214</v>
      </c>
      <c r="R99" s="30" t="s">
        <v>458</v>
      </c>
      <c r="U99" s="22"/>
    </row>
    <row r="100" spans="1:21" hidden="1">
      <c r="A100" s="18">
        <v>45616</v>
      </c>
      <c r="B100" s="56" t="s">
        <v>463</v>
      </c>
      <c r="C100" s="20" t="s">
        <v>464</v>
      </c>
      <c r="D100" t="s">
        <v>327</v>
      </c>
      <c r="E100" s="15">
        <v>4</v>
      </c>
      <c r="F100" t="s">
        <v>472</v>
      </c>
      <c r="G100">
        <v>4</v>
      </c>
      <c r="H100">
        <v>16</v>
      </c>
      <c r="I100" s="20">
        <v>0.38194444444444442</v>
      </c>
      <c r="J100">
        <f t="shared" si="8"/>
        <v>132</v>
      </c>
      <c r="K100">
        <f t="shared" si="9"/>
        <v>5.5</v>
      </c>
      <c r="L100">
        <v>1150</v>
      </c>
      <c r="M100">
        <f t="shared" si="7"/>
        <v>71.875</v>
      </c>
      <c r="O100">
        <v>1</v>
      </c>
      <c r="Q100">
        <v>214</v>
      </c>
      <c r="R100" s="30" t="s">
        <v>458</v>
      </c>
      <c r="U100" s="22"/>
    </row>
    <row r="101" spans="1:21" hidden="1">
      <c r="A101" s="18">
        <v>45616</v>
      </c>
      <c r="B101" s="56" t="s">
        <v>463</v>
      </c>
      <c r="C101" s="20" t="s">
        <v>464</v>
      </c>
      <c r="D101" t="s">
        <v>327</v>
      </c>
      <c r="E101" s="15">
        <v>4</v>
      </c>
      <c r="F101" t="s">
        <v>472</v>
      </c>
      <c r="G101">
        <v>5</v>
      </c>
      <c r="H101">
        <v>16</v>
      </c>
      <c r="I101" s="20">
        <v>0.38194444444444442</v>
      </c>
      <c r="J101">
        <f t="shared" si="8"/>
        <v>132</v>
      </c>
      <c r="K101">
        <f t="shared" si="9"/>
        <v>5.5</v>
      </c>
      <c r="L101">
        <v>1492</v>
      </c>
      <c r="M101">
        <f t="shared" si="7"/>
        <v>93.25</v>
      </c>
      <c r="O101">
        <v>3</v>
      </c>
      <c r="Q101">
        <v>214</v>
      </c>
      <c r="R101" s="30" t="s">
        <v>458</v>
      </c>
      <c r="U101" s="22"/>
    </row>
    <row r="102" spans="1:21">
      <c r="A102" s="18">
        <v>45616</v>
      </c>
      <c r="B102" s="56" t="s">
        <v>326</v>
      </c>
      <c r="C102" s="20">
        <v>0.64583333333333337</v>
      </c>
      <c r="D102" t="s">
        <v>327</v>
      </c>
      <c r="E102">
        <v>5</v>
      </c>
      <c r="F102" t="s">
        <v>472</v>
      </c>
      <c r="G102">
        <v>1</v>
      </c>
      <c r="H102">
        <v>250</v>
      </c>
      <c r="I102" s="20">
        <v>0.72916666666666663</v>
      </c>
      <c r="J102">
        <f t="shared" si="8"/>
        <v>36</v>
      </c>
      <c r="K102">
        <f t="shared" si="9"/>
        <v>1.5</v>
      </c>
      <c r="L102" s="15">
        <v>869</v>
      </c>
      <c r="M102">
        <f t="shared" si="7"/>
        <v>3.476</v>
      </c>
      <c r="N102" s="15"/>
      <c r="O102" s="15"/>
      <c r="Q102" s="30">
        <v>9280</v>
      </c>
      <c r="R102" s="30" t="s">
        <v>458</v>
      </c>
      <c r="S102" s="15"/>
      <c r="T102" s="30">
        <v>9280</v>
      </c>
      <c r="U102" s="22">
        <f>AVERAGE(L102:L106)*T102/(H102/1000)</f>
        <v>22353664</v>
      </c>
    </row>
    <row r="103" spans="1:21" ht="15" customHeight="1">
      <c r="A103" s="18">
        <v>45616</v>
      </c>
      <c r="B103" s="56" t="s">
        <v>326</v>
      </c>
      <c r="C103" s="20">
        <v>0.64583333333333337</v>
      </c>
      <c r="D103" t="s">
        <v>331</v>
      </c>
      <c r="E103">
        <v>5</v>
      </c>
      <c r="F103" t="s">
        <v>472</v>
      </c>
      <c r="G103">
        <v>2</v>
      </c>
      <c r="H103">
        <v>250</v>
      </c>
      <c r="I103" s="20">
        <v>0.72916666666666663</v>
      </c>
      <c r="J103">
        <f t="shared" si="8"/>
        <v>36</v>
      </c>
      <c r="K103">
        <f t="shared" si="9"/>
        <v>1.5</v>
      </c>
      <c r="L103" s="15">
        <v>413</v>
      </c>
      <c r="M103">
        <f t="shared" si="7"/>
        <v>1.6519999999999999</v>
      </c>
      <c r="N103" s="15"/>
      <c r="O103" s="15"/>
      <c r="Q103" s="30">
        <v>9280</v>
      </c>
      <c r="R103" s="30" t="s">
        <v>458</v>
      </c>
      <c r="S103" s="15"/>
      <c r="U103" s="22"/>
    </row>
    <row r="104" spans="1:21" ht="15" customHeight="1">
      <c r="A104" s="18">
        <v>45616</v>
      </c>
      <c r="B104" s="56" t="s">
        <v>326</v>
      </c>
      <c r="C104" s="20">
        <v>0.64583333333333337</v>
      </c>
      <c r="D104" t="s">
        <v>125</v>
      </c>
      <c r="E104">
        <v>5</v>
      </c>
      <c r="F104" t="s">
        <v>472</v>
      </c>
      <c r="G104">
        <v>3</v>
      </c>
      <c r="H104">
        <v>250</v>
      </c>
      <c r="I104" s="20">
        <v>0.72916666666666663</v>
      </c>
      <c r="J104">
        <f t="shared" si="8"/>
        <v>36</v>
      </c>
      <c r="K104">
        <f t="shared" si="9"/>
        <v>1.5</v>
      </c>
      <c r="L104" s="15">
        <v>739</v>
      </c>
      <c r="M104">
        <f t="shared" si="7"/>
        <v>2.956</v>
      </c>
      <c r="N104" s="15"/>
      <c r="O104" s="15"/>
      <c r="Q104" s="30">
        <v>9280</v>
      </c>
      <c r="R104" s="30" t="s">
        <v>458</v>
      </c>
      <c r="S104" s="15"/>
      <c r="U104" s="22"/>
    </row>
    <row r="105" spans="1:21" ht="15" customHeight="1">
      <c r="A105" s="18">
        <v>45616</v>
      </c>
      <c r="B105" s="56" t="s">
        <v>326</v>
      </c>
      <c r="C105" s="20">
        <v>0.64583333333333337</v>
      </c>
      <c r="D105" t="s">
        <v>125</v>
      </c>
      <c r="E105" s="45">
        <v>5</v>
      </c>
      <c r="F105" t="s">
        <v>472</v>
      </c>
      <c r="G105">
        <v>4</v>
      </c>
      <c r="H105">
        <v>250</v>
      </c>
      <c r="I105" s="20">
        <v>0.72916666666666663</v>
      </c>
      <c r="J105">
        <f t="shared" si="8"/>
        <v>36</v>
      </c>
      <c r="K105">
        <f t="shared" si="9"/>
        <v>1.5</v>
      </c>
      <c r="L105" s="15">
        <v>611</v>
      </c>
      <c r="M105">
        <f t="shared" si="7"/>
        <v>2.444</v>
      </c>
      <c r="N105" s="15"/>
      <c r="O105" s="15"/>
      <c r="Q105" s="30">
        <v>9280</v>
      </c>
      <c r="R105" s="30" t="s">
        <v>458</v>
      </c>
      <c r="S105" s="15"/>
      <c r="U105" s="22"/>
    </row>
    <row r="106" spans="1:21" ht="15" customHeight="1">
      <c r="A106" s="18">
        <v>45616</v>
      </c>
      <c r="B106" s="56" t="s">
        <v>326</v>
      </c>
      <c r="C106" s="20">
        <v>0.64583333333333337</v>
      </c>
      <c r="D106" t="s">
        <v>125</v>
      </c>
      <c r="E106" s="45">
        <v>5</v>
      </c>
      <c r="F106" t="s">
        <v>472</v>
      </c>
      <c r="G106">
        <v>5</v>
      </c>
      <c r="H106">
        <v>250</v>
      </c>
      <c r="I106" s="20">
        <v>0.72916666666666663</v>
      </c>
      <c r="J106">
        <f t="shared" si="8"/>
        <v>36</v>
      </c>
      <c r="K106">
        <f t="shared" si="9"/>
        <v>1.5</v>
      </c>
      <c r="L106" s="15">
        <v>379</v>
      </c>
      <c r="M106">
        <f>L106/H106</f>
        <v>1.516</v>
      </c>
      <c r="N106" s="15"/>
      <c r="O106" s="15"/>
      <c r="Q106" s="30">
        <v>9280</v>
      </c>
      <c r="R106" s="30" t="s">
        <v>458</v>
      </c>
      <c r="S106" s="15"/>
      <c r="U106" s="22"/>
    </row>
    <row r="107" spans="1:21" ht="15" customHeight="1">
      <c r="A107" s="18">
        <v>45616</v>
      </c>
      <c r="B107" s="57">
        <v>45619</v>
      </c>
      <c r="C107" s="23">
        <v>0.49722222222222223</v>
      </c>
      <c r="D107" s="15" t="s">
        <v>485</v>
      </c>
      <c r="E107" s="15">
        <v>5</v>
      </c>
      <c r="F107" t="s">
        <v>472</v>
      </c>
      <c r="G107">
        <v>1</v>
      </c>
      <c r="H107" s="15">
        <v>280</v>
      </c>
      <c r="I107" s="23">
        <v>0.52847222222222223</v>
      </c>
      <c r="J107">
        <f t="shared" si="8"/>
        <v>60</v>
      </c>
      <c r="K107">
        <f t="shared" si="9"/>
        <v>2.5</v>
      </c>
      <c r="L107" s="15">
        <v>702</v>
      </c>
      <c r="M107">
        <f>L107/H107</f>
        <v>2.5071428571428571</v>
      </c>
      <c r="N107" s="15"/>
      <c r="O107" s="15"/>
      <c r="Q107" s="30">
        <v>9280</v>
      </c>
      <c r="R107" s="30" t="s">
        <v>458</v>
      </c>
      <c r="S107" s="15"/>
      <c r="T107" s="15">
        <v>9280</v>
      </c>
      <c r="U107" s="22">
        <f>AVERAGE(L107:L111)*T107/(H107/1000)</f>
        <v>26149714.285714284</v>
      </c>
    </row>
    <row r="108" spans="1:21" ht="15" customHeight="1">
      <c r="A108" s="18">
        <v>45616</v>
      </c>
      <c r="B108" s="57">
        <v>45619</v>
      </c>
      <c r="C108" s="23">
        <v>0.49722222222222223</v>
      </c>
      <c r="D108" s="15" t="s">
        <v>485</v>
      </c>
      <c r="E108" s="15">
        <v>5</v>
      </c>
      <c r="F108" t="s">
        <v>472</v>
      </c>
      <c r="G108">
        <v>2</v>
      </c>
      <c r="H108" s="15">
        <v>280</v>
      </c>
      <c r="I108" s="23">
        <v>0.52847222222222223</v>
      </c>
      <c r="J108">
        <f t="shared" si="8"/>
        <v>60</v>
      </c>
      <c r="K108">
        <f t="shared" si="9"/>
        <v>2.5</v>
      </c>
      <c r="L108" s="15">
        <v>733</v>
      </c>
      <c r="M108">
        <f t="shared" ref="M108:M166" si="10">L108/H108</f>
        <v>2.6178571428571429</v>
      </c>
      <c r="N108" s="15"/>
      <c r="O108" s="15"/>
      <c r="Q108" s="30">
        <v>9280</v>
      </c>
      <c r="R108" s="30" t="s">
        <v>458</v>
      </c>
      <c r="S108" s="15"/>
      <c r="T108" s="15" t="s">
        <v>261</v>
      </c>
      <c r="U108" s="22"/>
    </row>
    <row r="109" spans="1:21" ht="15" customHeight="1">
      <c r="A109" s="18">
        <v>45616</v>
      </c>
      <c r="B109" s="57">
        <v>45619</v>
      </c>
      <c r="C109" s="23">
        <v>0.49722222222222223</v>
      </c>
      <c r="D109" s="15" t="s">
        <v>485</v>
      </c>
      <c r="E109" s="15">
        <v>5</v>
      </c>
      <c r="F109" t="s">
        <v>472</v>
      </c>
      <c r="G109">
        <v>3</v>
      </c>
      <c r="H109" s="15">
        <v>280</v>
      </c>
      <c r="I109" s="23">
        <v>0.52847222222222223</v>
      </c>
      <c r="J109">
        <f t="shared" si="8"/>
        <v>60</v>
      </c>
      <c r="K109">
        <f t="shared" si="9"/>
        <v>2.5</v>
      </c>
      <c r="L109" s="15">
        <v>941</v>
      </c>
      <c r="M109">
        <f t="shared" si="10"/>
        <v>3.3607142857142858</v>
      </c>
      <c r="N109" s="15"/>
      <c r="O109" s="15"/>
      <c r="Q109" s="30">
        <v>9280</v>
      </c>
      <c r="R109" s="30" t="s">
        <v>458</v>
      </c>
      <c r="S109" s="15"/>
      <c r="T109" s="15" t="s">
        <v>261</v>
      </c>
      <c r="U109" s="22"/>
    </row>
    <row r="110" spans="1:21" ht="15" customHeight="1">
      <c r="A110" s="18">
        <v>45616</v>
      </c>
      <c r="B110" s="57">
        <v>45619</v>
      </c>
      <c r="C110" s="23">
        <v>0.49722222222222223</v>
      </c>
      <c r="D110" s="15" t="s">
        <v>485</v>
      </c>
      <c r="E110" s="15">
        <v>5</v>
      </c>
      <c r="F110" t="s">
        <v>472</v>
      </c>
      <c r="G110">
        <v>4</v>
      </c>
      <c r="H110" s="15">
        <v>280</v>
      </c>
      <c r="I110" s="23">
        <v>0.52847222222222223</v>
      </c>
      <c r="J110">
        <f t="shared" si="8"/>
        <v>60</v>
      </c>
      <c r="K110">
        <f t="shared" si="9"/>
        <v>2.5</v>
      </c>
      <c r="L110" s="15">
        <v>667</v>
      </c>
      <c r="M110">
        <f t="shared" si="10"/>
        <v>2.3821428571428571</v>
      </c>
      <c r="N110" s="15"/>
      <c r="O110" s="15"/>
      <c r="Q110" s="30">
        <v>9280</v>
      </c>
      <c r="R110" s="30" t="s">
        <v>458</v>
      </c>
      <c r="S110" s="15"/>
      <c r="T110" s="15" t="s">
        <v>261</v>
      </c>
      <c r="U110" s="22"/>
    </row>
    <row r="111" spans="1:21" ht="15" customHeight="1">
      <c r="A111" s="18">
        <v>45616</v>
      </c>
      <c r="B111" s="57">
        <v>45619</v>
      </c>
      <c r="C111" s="23">
        <v>0.49722222222222223</v>
      </c>
      <c r="D111" s="15" t="s">
        <v>486</v>
      </c>
      <c r="E111" s="15">
        <v>5</v>
      </c>
      <c r="F111" t="s">
        <v>472</v>
      </c>
      <c r="G111">
        <v>5</v>
      </c>
      <c r="H111" s="15">
        <v>280</v>
      </c>
      <c r="I111" s="23">
        <v>0.52847222222222223</v>
      </c>
      <c r="J111">
        <f t="shared" si="8"/>
        <v>60</v>
      </c>
      <c r="K111">
        <f t="shared" si="9"/>
        <v>2.5</v>
      </c>
      <c r="L111" s="15">
        <v>902</v>
      </c>
      <c r="M111">
        <f t="shared" si="10"/>
        <v>3.2214285714285715</v>
      </c>
      <c r="N111" s="15"/>
      <c r="O111" s="15"/>
      <c r="Q111" s="30">
        <v>9280</v>
      </c>
      <c r="R111" s="30" t="s">
        <v>458</v>
      </c>
      <c r="S111" s="15"/>
      <c r="T111" s="15" t="s">
        <v>261</v>
      </c>
      <c r="U111" s="22"/>
    </row>
    <row r="112" spans="1:21" ht="15" customHeight="1">
      <c r="A112" s="18">
        <v>45616</v>
      </c>
      <c r="B112" s="57">
        <v>45620</v>
      </c>
      <c r="C112" s="23">
        <v>0.42222222222222222</v>
      </c>
      <c r="D112" s="15" t="s">
        <v>485</v>
      </c>
      <c r="E112" s="15">
        <v>5</v>
      </c>
      <c r="F112" t="s">
        <v>472</v>
      </c>
      <c r="G112">
        <v>1</v>
      </c>
      <c r="H112" s="15">
        <v>280</v>
      </c>
      <c r="I112" s="23">
        <v>0.44444444444444442</v>
      </c>
      <c r="J112">
        <f t="shared" si="8"/>
        <v>84</v>
      </c>
      <c r="K112">
        <f t="shared" si="9"/>
        <v>3.5</v>
      </c>
      <c r="L112" s="15">
        <v>481</v>
      </c>
      <c r="M112">
        <f t="shared" si="10"/>
        <v>1.7178571428571427</v>
      </c>
      <c r="N112" s="15"/>
      <c r="O112" s="15"/>
      <c r="Q112" s="30">
        <v>9280</v>
      </c>
      <c r="R112" s="30" t="s">
        <v>458</v>
      </c>
      <c r="S112" s="15"/>
      <c r="T112" s="15">
        <v>9280</v>
      </c>
      <c r="U112" s="22">
        <f>AVERAGE(L112:L116)*T112/(H112/1000)</f>
        <v>14841371.428571427</v>
      </c>
    </row>
    <row r="113" spans="1:21" ht="15" customHeight="1">
      <c r="A113" s="18">
        <v>45616</v>
      </c>
      <c r="B113" s="57">
        <v>45620</v>
      </c>
      <c r="C113" s="23">
        <v>0.42222222222222222</v>
      </c>
      <c r="D113" s="15" t="s">
        <v>487</v>
      </c>
      <c r="E113" s="15">
        <v>5</v>
      </c>
      <c r="F113" t="s">
        <v>472</v>
      </c>
      <c r="G113">
        <v>2</v>
      </c>
      <c r="H113" s="15">
        <v>280</v>
      </c>
      <c r="I113" s="23">
        <v>0.44444444444444442</v>
      </c>
      <c r="J113">
        <f t="shared" si="8"/>
        <v>84</v>
      </c>
      <c r="K113">
        <f t="shared" si="9"/>
        <v>3.5</v>
      </c>
      <c r="L113" s="15">
        <v>466</v>
      </c>
      <c r="M113">
        <f t="shared" si="10"/>
        <v>1.6642857142857144</v>
      </c>
      <c r="N113" s="15"/>
      <c r="O113" s="15"/>
      <c r="Q113" s="30">
        <v>9280</v>
      </c>
      <c r="R113" s="30" t="s">
        <v>458</v>
      </c>
      <c r="S113" s="15"/>
      <c r="T113" s="15" t="s">
        <v>261</v>
      </c>
      <c r="U113" s="22"/>
    </row>
    <row r="114" spans="1:21" ht="15" customHeight="1">
      <c r="A114" s="18">
        <v>45616</v>
      </c>
      <c r="B114" s="57">
        <v>45620</v>
      </c>
      <c r="C114" s="23">
        <v>0.42222222222222222</v>
      </c>
      <c r="D114" s="15" t="s">
        <v>487</v>
      </c>
      <c r="E114" s="15">
        <v>5</v>
      </c>
      <c r="F114" t="s">
        <v>472</v>
      </c>
      <c r="G114">
        <v>3</v>
      </c>
      <c r="H114" s="15">
        <v>280</v>
      </c>
      <c r="I114" s="23">
        <v>0.44444444444444442</v>
      </c>
      <c r="J114">
        <f t="shared" si="8"/>
        <v>84</v>
      </c>
      <c r="K114">
        <f t="shared" si="9"/>
        <v>3.5</v>
      </c>
      <c r="L114" s="15">
        <v>555</v>
      </c>
      <c r="M114">
        <f t="shared" si="10"/>
        <v>1.9821428571428572</v>
      </c>
      <c r="N114" s="15"/>
      <c r="O114" s="15"/>
      <c r="Q114" s="30">
        <v>9280</v>
      </c>
      <c r="R114" s="30" t="s">
        <v>458</v>
      </c>
      <c r="S114" s="15"/>
      <c r="T114" s="15" t="s">
        <v>261</v>
      </c>
      <c r="U114" s="22"/>
    </row>
    <row r="115" spans="1:21" ht="15" customHeight="1">
      <c r="A115" s="18">
        <v>45616</v>
      </c>
      <c r="B115" s="57">
        <v>45620</v>
      </c>
      <c r="C115" s="23">
        <v>0.42222222222222222</v>
      </c>
      <c r="D115" s="15" t="s">
        <v>486</v>
      </c>
      <c r="E115" s="15">
        <v>5</v>
      </c>
      <c r="F115" t="s">
        <v>472</v>
      </c>
      <c r="G115">
        <v>4</v>
      </c>
      <c r="H115" s="15">
        <v>280</v>
      </c>
      <c r="I115" s="23">
        <v>0.44444444444444442</v>
      </c>
      <c r="J115">
        <f t="shared" si="8"/>
        <v>84</v>
      </c>
      <c r="K115">
        <f t="shared" si="9"/>
        <v>3.5</v>
      </c>
      <c r="L115" s="15">
        <v>256</v>
      </c>
      <c r="M115">
        <f t="shared" si="10"/>
        <v>0.91428571428571426</v>
      </c>
      <c r="N115" s="15"/>
      <c r="O115" s="15"/>
      <c r="Q115" s="30">
        <v>9280</v>
      </c>
      <c r="R115" s="30" t="s">
        <v>458</v>
      </c>
      <c r="S115" s="15"/>
      <c r="T115" s="15" t="s">
        <v>261</v>
      </c>
      <c r="U115" s="22"/>
    </row>
    <row r="116" spans="1:21" ht="15" customHeight="1">
      <c r="A116" s="18">
        <v>45616</v>
      </c>
      <c r="B116" s="57">
        <v>45620</v>
      </c>
      <c r="C116" s="23">
        <v>0.42222222222222222</v>
      </c>
      <c r="D116" s="15" t="s">
        <v>485</v>
      </c>
      <c r="E116" s="15">
        <v>5</v>
      </c>
      <c r="F116" t="s">
        <v>472</v>
      </c>
      <c r="G116">
        <v>5</v>
      </c>
      <c r="H116" s="15">
        <v>280</v>
      </c>
      <c r="I116" s="23">
        <v>0.44444444444444442</v>
      </c>
      <c r="J116">
        <f t="shared" si="8"/>
        <v>84</v>
      </c>
      <c r="K116">
        <f t="shared" si="9"/>
        <v>3.5</v>
      </c>
      <c r="L116" s="15">
        <v>481</v>
      </c>
      <c r="M116">
        <f t="shared" si="10"/>
        <v>1.7178571428571427</v>
      </c>
      <c r="N116" s="15"/>
      <c r="O116" s="15"/>
      <c r="Q116" s="30">
        <v>9280</v>
      </c>
      <c r="R116" s="30" t="s">
        <v>458</v>
      </c>
      <c r="S116" s="15"/>
      <c r="T116" s="15" t="s">
        <v>261</v>
      </c>
      <c r="U116" s="22"/>
    </row>
    <row r="117" spans="1:21" ht="15" customHeight="1">
      <c r="A117" s="18">
        <v>45616</v>
      </c>
      <c r="B117" s="57">
        <v>45621</v>
      </c>
      <c r="C117" s="23">
        <v>0.59930555555555554</v>
      </c>
      <c r="D117" s="15" t="s">
        <v>487</v>
      </c>
      <c r="E117" s="15">
        <v>5</v>
      </c>
      <c r="F117" t="s">
        <v>472</v>
      </c>
      <c r="G117">
        <v>1</v>
      </c>
      <c r="H117" s="15">
        <v>280</v>
      </c>
      <c r="I117" s="23">
        <v>0.66805555555555551</v>
      </c>
      <c r="J117">
        <f t="shared" si="8"/>
        <v>108</v>
      </c>
      <c r="K117">
        <f t="shared" si="9"/>
        <v>4.5</v>
      </c>
      <c r="L117" s="15">
        <v>2264</v>
      </c>
      <c r="M117">
        <f t="shared" si="10"/>
        <v>8.0857142857142854</v>
      </c>
      <c r="N117" s="15"/>
      <c r="O117" s="15"/>
      <c r="Q117" s="30">
        <v>9280</v>
      </c>
      <c r="R117" s="30" t="s">
        <v>458</v>
      </c>
      <c r="S117" s="15"/>
      <c r="T117" s="15">
        <v>9280</v>
      </c>
      <c r="U117" s="22">
        <f>AVERAGE(L117:L121)*T117/(H117/1000)</f>
        <v>25592914.285714284</v>
      </c>
    </row>
    <row r="118" spans="1:21" ht="15" customHeight="1">
      <c r="A118" s="18">
        <v>45616</v>
      </c>
      <c r="B118" s="57">
        <v>45621</v>
      </c>
      <c r="C118" s="23">
        <v>0.59930555555555554</v>
      </c>
      <c r="D118" s="15" t="s">
        <v>487</v>
      </c>
      <c r="E118" s="15">
        <v>5</v>
      </c>
      <c r="F118" t="s">
        <v>472</v>
      </c>
      <c r="G118">
        <v>2</v>
      </c>
      <c r="H118" s="15">
        <v>280</v>
      </c>
      <c r="I118" s="23">
        <v>0.66805555555555551</v>
      </c>
      <c r="J118">
        <f t="shared" si="8"/>
        <v>108</v>
      </c>
      <c r="K118">
        <f t="shared" si="9"/>
        <v>4.5</v>
      </c>
      <c r="L118">
        <v>482</v>
      </c>
      <c r="M118">
        <f t="shared" si="10"/>
        <v>1.7214285714285715</v>
      </c>
      <c r="Q118" s="30">
        <v>9280</v>
      </c>
      <c r="R118" s="30" t="s">
        <v>458</v>
      </c>
      <c r="T118" s="15" t="s">
        <v>261</v>
      </c>
      <c r="U118" s="22"/>
    </row>
    <row r="119" spans="1:21" ht="15" customHeight="1">
      <c r="A119" s="18">
        <v>45616</v>
      </c>
      <c r="B119" s="57">
        <v>45621</v>
      </c>
      <c r="C119" s="23">
        <v>0.59930555555555554</v>
      </c>
      <c r="D119" s="15" t="s">
        <v>487</v>
      </c>
      <c r="E119" s="15">
        <v>5</v>
      </c>
      <c r="F119" t="s">
        <v>472</v>
      </c>
      <c r="G119">
        <v>3</v>
      </c>
      <c r="H119" s="15">
        <v>280</v>
      </c>
      <c r="I119" s="23">
        <v>0.66805555555555551</v>
      </c>
      <c r="J119">
        <f t="shared" si="8"/>
        <v>108</v>
      </c>
      <c r="K119">
        <f t="shared" si="9"/>
        <v>4.5</v>
      </c>
      <c r="L119">
        <v>425</v>
      </c>
      <c r="M119">
        <f t="shared" si="10"/>
        <v>1.5178571428571428</v>
      </c>
      <c r="Q119" s="30">
        <v>9280</v>
      </c>
      <c r="R119" s="30" t="s">
        <v>458</v>
      </c>
      <c r="T119" s="15" t="s">
        <v>261</v>
      </c>
      <c r="U119" s="22"/>
    </row>
    <row r="120" spans="1:21" ht="15" customHeight="1">
      <c r="A120" s="18">
        <v>45616</v>
      </c>
      <c r="B120" s="57">
        <v>45621</v>
      </c>
      <c r="C120" s="23">
        <v>0.59930555555555554</v>
      </c>
      <c r="D120" s="15" t="s">
        <v>487</v>
      </c>
      <c r="E120" s="15">
        <v>5</v>
      </c>
      <c r="F120" t="s">
        <v>472</v>
      </c>
      <c r="G120">
        <v>4</v>
      </c>
      <c r="H120" s="15">
        <v>280</v>
      </c>
      <c r="I120" s="23">
        <v>0.66805555555555551</v>
      </c>
      <c r="J120">
        <f t="shared" si="8"/>
        <v>108</v>
      </c>
      <c r="K120">
        <f t="shared" si="9"/>
        <v>4.5</v>
      </c>
      <c r="L120">
        <v>405</v>
      </c>
      <c r="M120">
        <f t="shared" si="10"/>
        <v>1.4464285714285714</v>
      </c>
      <c r="Q120" s="30">
        <v>9280</v>
      </c>
      <c r="R120" s="30" t="s">
        <v>458</v>
      </c>
      <c r="T120" s="15" t="s">
        <v>261</v>
      </c>
      <c r="U120" s="22"/>
    </row>
    <row r="121" spans="1:21" ht="15" customHeight="1">
      <c r="A121" s="18">
        <v>45616</v>
      </c>
      <c r="B121" s="57">
        <v>45621</v>
      </c>
      <c r="C121" s="23">
        <v>0.59930555555555554</v>
      </c>
      <c r="D121" s="15" t="s">
        <v>487</v>
      </c>
      <c r="E121" s="15">
        <v>5</v>
      </c>
      <c r="F121" t="s">
        <v>472</v>
      </c>
      <c r="G121">
        <v>5</v>
      </c>
      <c r="H121" s="15">
        <v>280</v>
      </c>
      <c r="I121" s="23">
        <v>0.66805555555555551</v>
      </c>
      <c r="J121">
        <f t="shared" si="8"/>
        <v>108</v>
      </c>
      <c r="K121">
        <f t="shared" si="9"/>
        <v>4.5</v>
      </c>
      <c r="L121">
        <v>285</v>
      </c>
      <c r="M121">
        <f t="shared" si="10"/>
        <v>1.0178571428571428</v>
      </c>
      <c r="Q121" s="30">
        <v>9280</v>
      </c>
      <c r="R121" s="30" t="s">
        <v>458</v>
      </c>
      <c r="T121" s="15" t="s">
        <v>261</v>
      </c>
      <c r="U121" s="22"/>
    </row>
    <row r="122" spans="1:21" ht="15" customHeight="1">
      <c r="A122" s="18">
        <v>45616</v>
      </c>
      <c r="B122" s="57">
        <v>45623</v>
      </c>
      <c r="C122" s="23">
        <v>0.48055555555555557</v>
      </c>
      <c r="D122" s="15" t="s">
        <v>486</v>
      </c>
      <c r="E122" s="15">
        <v>5</v>
      </c>
      <c r="F122" t="s">
        <v>472</v>
      </c>
      <c r="G122">
        <v>1</v>
      </c>
      <c r="H122" s="15">
        <v>280</v>
      </c>
      <c r="I122" s="23">
        <v>0.66527777777777775</v>
      </c>
      <c r="J122">
        <f t="shared" si="8"/>
        <v>156</v>
      </c>
      <c r="K122">
        <f t="shared" si="9"/>
        <v>6.5</v>
      </c>
      <c r="L122">
        <v>576</v>
      </c>
      <c r="M122">
        <f t="shared" si="10"/>
        <v>2.0571428571428569</v>
      </c>
      <c r="Q122" s="15">
        <v>9280</v>
      </c>
      <c r="R122" s="30" t="s">
        <v>458</v>
      </c>
      <c r="S122" s="53" t="s">
        <v>488</v>
      </c>
      <c r="T122" s="15">
        <v>9280</v>
      </c>
      <c r="U122" s="22">
        <f>AVERAGE(L122:L126)*T122/(H122/1000)</f>
        <v>18036342.857142854</v>
      </c>
    </row>
    <row r="123" spans="1:21" ht="15" customHeight="1">
      <c r="A123" s="18">
        <v>45616</v>
      </c>
      <c r="B123" s="57">
        <v>45623</v>
      </c>
      <c r="C123" s="23">
        <v>0.48055555555555557</v>
      </c>
      <c r="D123" s="15" t="s">
        <v>486</v>
      </c>
      <c r="E123" s="15">
        <v>5</v>
      </c>
      <c r="F123" t="s">
        <v>472</v>
      </c>
      <c r="G123">
        <v>2</v>
      </c>
      <c r="H123" s="15">
        <v>280</v>
      </c>
      <c r="I123" s="23">
        <v>0.66527777777777775</v>
      </c>
      <c r="J123">
        <f t="shared" si="8"/>
        <v>156</v>
      </c>
      <c r="K123">
        <f t="shared" si="9"/>
        <v>6.5</v>
      </c>
      <c r="L123" s="15">
        <v>474</v>
      </c>
      <c r="M123">
        <f t="shared" si="10"/>
        <v>1.6928571428571428</v>
      </c>
      <c r="N123" s="15"/>
      <c r="O123" s="15"/>
      <c r="P123" s="15"/>
      <c r="Q123" s="15">
        <v>9280</v>
      </c>
      <c r="R123" s="30" t="s">
        <v>458</v>
      </c>
      <c r="S123" s="15" t="s">
        <v>261</v>
      </c>
      <c r="T123" s="15" t="s">
        <v>261</v>
      </c>
      <c r="U123" s="22"/>
    </row>
    <row r="124" spans="1:21" ht="15" customHeight="1">
      <c r="A124" s="18">
        <v>45616</v>
      </c>
      <c r="B124" s="57">
        <v>45623</v>
      </c>
      <c r="C124" s="23">
        <v>0.48055555555555557</v>
      </c>
      <c r="D124" s="15" t="s">
        <v>486</v>
      </c>
      <c r="E124" s="15">
        <v>5</v>
      </c>
      <c r="F124" t="s">
        <v>472</v>
      </c>
      <c r="G124">
        <v>3</v>
      </c>
      <c r="H124" s="15">
        <v>280</v>
      </c>
      <c r="I124" s="23">
        <v>0.66527777777777775</v>
      </c>
      <c r="J124">
        <f t="shared" si="8"/>
        <v>156</v>
      </c>
      <c r="K124">
        <f t="shared" si="9"/>
        <v>6.5</v>
      </c>
      <c r="L124" s="15">
        <v>653</v>
      </c>
      <c r="M124">
        <f t="shared" si="10"/>
        <v>2.3321428571428573</v>
      </c>
      <c r="N124" s="15"/>
      <c r="O124" s="15"/>
      <c r="P124" s="15"/>
      <c r="Q124" s="15">
        <v>9280</v>
      </c>
      <c r="R124" s="30" t="s">
        <v>458</v>
      </c>
      <c r="S124" s="15" t="s">
        <v>261</v>
      </c>
      <c r="T124" s="15" t="s">
        <v>261</v>
      </c>
      <c r="U124" s="22"/>
    </row>
    <row r="125" spans="1:21" ht="15" customHeight="1">
      <c r="A125" s="18">
        <v>45616</v>
      </c>
      <c r="B125" s="57">
        <v>45623</v>
      </c>
      <c r="C125" s="23">
        <v>0.48055555555555557</v>
      </c>
      <c r="D125" s="15" t="s">
        <v>486</v>
      </c>
      <c r="E125" s="15">
        <v>5</v>
      </c>
      <c r="F125" t="s">
        <v>472</v>
      </c>
      <c r="G125">
        <v>4</v>
      </c>
      <c r="H125" s="15">
        <v>280</v>
      </c>
      <c r="I125" s="23">
        <v>0.66527777777777775</v>
      </c>
      <c r="J125">
        <f t="shared" si="8"/>
        <v>156</v>
      </c>
      <c r="K125">
        <f t="shared" si="9"/>
        <v>6.5</v>
      </c>
      <c r="L125" s="15">
        <v>503</v>
      </c>
      <c r="M125">
        <f t="shared" si="10"/>
        <v>1.7964285714285715</v>
      </c>
      <c r="N125" s="15"/>
      <c r="O125" s="15"/>
      <c r="P125" s="15"/>
      <c r="Q125" s="15">
        <v>9280</v>
      </c>
      <c r="R125" s="30" t="s">
        <v>458</v>
      </c>
      <c r="S125" s="15" t="s">
        <v>261</v>
      </c>
      <c r="T125" s="15" t="s">
        <v>261</v>
      </c>
      <c r="U125" s="22"/>
    </row>
    <row r="126" spans="1:21" ht="15" customHeight="1">
      <c r="A126" s="18">
        <v>45616</v>
      </c>
      <c r="B126" s="57">
        <v>45623</v>
      </c>
      <c r="C126" s="23">
        <v>0.48055555555555557</v>
      </c>
      <c r="D126" s="15" t="s">
        <v>486</v>
      </c>
      <c r="E126" s="15">
        <v>5</v>
      </c>
      <c r="F126" t="s">
        <v>472</v>
      </c>
      <c r="G126">
        <v>5</v>
      </c>
      <c r="H126" s="15">
        <v>280</v>
      </c>
      <c r="I126" s="23">
        <v>0.66527777777777775</v>
      </c>
      <c r="J126">
        <f t="shared" si="8"/>
        <v>156</v>
      </c>
      <c r="K126">
        <f t="shared" si="9"/>
        <v>6.5</v>
      </c>
      <c r="L126" s="15">
        <v>515</v>
      </c>
      <c r="M126">
        <f t="shared" si="10"/>
        <v>1.8392857142857142</v>
      </c>
      <c r="N126" s="15"/>
      <c r="O126" s="15"/>
      <c r="P126" s="15"/>
      <c r="Q126" s="15">
        <v>9280</v>
      </c>
      <c r="R126" s="30" t="s">
        <v>458</v>
      </c>
      <c r="S126" s="15" t="s">
        <v>261</v>
      </c>
      <c r="T126" s="15" t="s">
        <v>261</v>
      </c>
      <c r="U126" s="22"/>
    </row>
    <row r="127" spans="1:21" ht="15" hidden="1" customHeight="1">
      <c r="A127" s="18">
        <v>45616</v>
      </c>
      <c r="B127" s="57">
        <v>45624</v>
      </c>
      <c r="C127" s="23">
        <v>0.78333333333333333</v>
      </c>
      <c r="D127" s="15" t="s">
        <v>486</v>
      </c>
      <c r="E127" s="15">
        <v>5</v>
      </c>
      <c r="F127" t="s">
        <v>472</v>
      </c>
      <c r="G127">
        <v>1</v>
      </c>
      <c r="H127" s="15">
        <v>280</v>
      </c>
      <c r="I127" s="23">
        <v>0.87777777777777777</v>
      </c>
      <c r="J127">
        <f t="shared" si="8"/>
        <v>180</v>
      </c>
      <c r="K127">
        <f t="shared" si="9"/>
        <v>7.5</v>
      </c>
      <c r="L127" s="15">
        <v>28</v>
      </c>
      <c r="M127">
        <f t="shared" si="10"/>
        <v>0.1</v>
      </c>
      <c r="N127" s="15"/>
      <c r="O127" s="15"/>
      <c r="P127" s="15"/>
      <c r="Q127" s="15">
        <v>9280</v>
      </c>
      <c r="R127" s="15" t="s">
        <v>489</v>
      </c>
      <c r="S127" s="53" t="s">
        <v>490</v>
      </c>
      <c r="T127" s="15">
        <v>9280</v>
      </c>
      <c r="U127" s="22">
        <f>AVERAGE(L127:L131)*T127/(H127/1000)</f>
        <v>954514.28571428568</v>
      </c>
    </row>
    <row r="128" spans="1:21" ht="15" hidden="1" customHeight="1">
      <c r="A128" s="18">
        <v>45616</v>
      </c>
      <c r="B128" s="57">
        <v>45624</v>
      </c>
      <c r="C128" s="23">
        <v>0.78333333333333333</v>
      </c>
      <c r="D128" s="15" t="s">
        <v>491</v>
      </c>
      <c r="E128" s="15">
        <v>5</v>
      </c>
      <c r="F128" t="s">
        <v>472</v>
      </c>
      <c r="G128">
        <v>2</v>
      </c>
      <c r="H128" s="15">
        <v>280</v>
      </c>
      <c r="I128" s="23">
        <v>0.87777777777777777</v>
      </c>
      <c r="J128">
        <f t="shared" si="8"/>
        <v>180</v>
      </c>
      <c r="K128">
        <f t="shared" si="9"/>
        <v>7.5</v>
      </c>
      <c r="L128" s="15">
        <v>24</v>
      </c>
      <c r="M128">
        <f t="shared" si="10"/>
        <v>8.5714285714285715E-2</v>
      </c>
      <c r="N128" s="15"/>
      <c r="O128" s="15"/>
      <c r="P128" s="15"/>
      <c r="Q128" s="15">
        <v>9280</v>
      </c>
      <c r="R128" s="15" t="s">
        <v>489</v>
      </c>
      <c r="S128" s="15" t="s">
        <v>261</v>
      </c>
      <c r="T128" s="15" t="s">
        <v>261</v>
      </c>
      <c r="U128" s="22"/>
    </row>
    <row r="129" spans="1:21" ht="15" hidden="1" customHeight="1">
      <c r="A129" s="18">
        <v>45616</v>
      </c>
      <c r="B129" s="57">
        <v>45624</v>
      </c>
      <c r="C129" s="23">
        <v>0.78333333333333333</v>
      </c>
      <c r="D129" s="15" t="s">
        <v>486</v>
      </c>
      <c r="E129" s="15">
        <v>5</v>
      </c>
      <c r="F129" t="s">
        <v>472</v>
      </c>
      <c r="G129">
        <v>3</v>
      </c>
      <c r="H129" s="15">
        <v>280</v>
      </c>
      <c r="I129" s="23">
        <v>0.87777777777777777</v>
      </c>
      <c r="J129">
        <f t="shared" si="8"/>
        <v>180</v>
      </c>
      <c r="K129">
        <f t="shared" si="9"/>
        <v>7.5</v>
      </c>
      <c r="L129" s="15">
        <v>36</v>
      </c>
      <c r="M129">
        <f t="shared" si="10"/>
        <v>0.12857142857142856</v>
      </c>
      <c r="N129" s="15"/>
      <c r="O129" s="15"/>
      <c r="P129" s="15"/>
      <c r="Q129" s="15">
        <v>9280</v>
      </c>
      <c r="R129" s="15" t="s">
        <v>489</v>
      </c>
      <c r="S129" s="15" t="s">
        <v>261</v>
      </c>
      <c r="T129" s="15" t="s">
        <v>261</v>
      </c>
      <c r="U129" s="22"/>
    </row>
    <row r="130" spans="1:21" ht="15" hidden="1" customHeight="1">
      <c r="A130" s="18">
        <v>45616</v>
      </c>
      <c r="B130" s="57">
        <v>45624</v>
      </c>
      <c r="C130" s="23">
        <v>0.78333333333333333</v>
      </c>
      <c r="D130" s="15" t="s">
        <v>491</v>
      </c>
      <c r="E130" s="15">
        <v>5</v>
      </c>
      <c r="F130" t="s">
        <v>472</v>
      </c>
      <c r="G130">
        <v>4</v>
      </c>
      <c r="H130" s="15">
        <v>280</v>
      </c>
      <c r="I130" s="23">
        <v>0.87777777777777777</v>
      </c>
      <c r="J130">
        <f t="shared" ref="J130:J166" si="11">((B130-A130)*24)-12</f>
        <v>180</v>
      </c>
      <c r="K130">
        <f t="shared" ref="K130:K161" si="12">J130/24</f>
        <v>7.5</v>
      </c>
      <c r="L130" s="15">
        <v>31</v>
      </c>
      <c r="M130">
        <f t="shared" si="10"/>
        <v>0.11071428571428571</v>
      </c>
      <c r="N130" s="15"/>
      <c r="O130" s="15"/>
      <c r="P130" s="15"/>
      <c r="Q130" s="15">
        <v>9280</v>
      </c>
      <c r="R130" s="15" t="s">
        <v>489</v>
      </c>
      <c r="S130" s="15" t="s">
        <v>261</v>
      </c>
      <c r="T130" s="15" t="s">
        <v>261</v>
      </c>
      <c r="U130" s="22"/>
    </row>
    <row r="131" spans="1:21" ht="15" hidden="1" customHeight="1">
      <c r="A131" s="18">
        <v>45616</v>
      </c>
      <c r="B131" s="57">
        <v>45624</v>
      </c>
      <c r="C131" s="23">
        <v>0.78333333333333333</v>
      </c>
      <c r="D131" s="15" t="s">
        <v>486</v>
      </c>
      <c r="E131" s="15">
        <v>5</v>
      </c>
      <c r="F131" t="s">
        <v>472</v>
      </c>
      <c r="G131">
        <v>5</v>
      </c>
      <c r="H131" s="15">
        <v>280</v>
      </c>
      <c r="I131" s="23">
        <v>0.87777777777777777</v>
      </c>
      <c r="J131">
        <f t="shared" si="11"/>
        <v>180</v>
      </c>
      <c r="K131">
        <f t="shared" si="12"/>
        <v>7.5</v>
      </c>
      <c r="L131" s="15">
        <v>25</v>
      </c>
      <c r="M131">
        <f t="shared" si="10"/>
        <v>8.9285714285714288E-2</v>
      </c>
      <c r="N131" s="15"/>
      <c r="O131" s="15"/>
      <c r="P131" s="15"/>
      <c r="Q131" s="15">
        <v>9280</v>
      </c>
      <c r="R131" s="15" t="s">
        <v>489</v>
      </c>
      <c r="S131" s="15" t="s">
        <v>261</v>
      </c>
      <c r="T131" s="15" t="s">
        <v>261</v>
      </c>
      <c r="U131" s="22"/>
    </row>
    <row r="132" spans="1:21" ht="15" hidden="1" customHeight="1">
      <c r="A132" s="18">
        <v>45614</v>
      </c>
      <c r="B132" s="57">
        <v>45615</v>
      </c>
      <c r="C132" s="23">
        <v>0.80208333333333337</v>
      </c>
      <c r="D132" s="15" t="s">
        <v>485</v>
      </c>
      <c r="E132" s="15">
        <v>6</v>
      </c>
      <c r="F132" t="s">
        <v>492</v>
      </c>
      <c r="G132">
        <v>1</v>
      </c>
      <c r="H132" s="15">
        <v>16</v>
      </c>
      <c r="I132" s="23">
        <v>0.80208333333333337</v>
      </c>
      <c r="J132">
        <f t="shared" si="11"/>
        <v>12</v>
      </c>
      <c r="K132">
        <f t="shared" si="12"/>
        <v>0.5</v>
      </c>
      <c r="L132">
        <v>57</v>
      </c>
      <c r="M132">
        <f t="shared" si="10"/>
        <v>3.5625</v>
      </c>
      <c r="Q132" s="15">
        <v>11</v>
      </c>
      <c r="R132" s="30" t="s">
        <v>493</v>
      </c>
      <c r="S132" s="53" t="s">
        <v>494</v>
      </c>
      <c r="T132" s="15">
        <v>11</v>
      </c>
      <c r="U132" s="22">
        <f>AVERAGE(L132:L136)*T132/(H132/1000)</f>
        <v>33825</v>
      </c>
    </row>
    <row r="133" spans="1:21" ht="15" hidden="1" customHeight="1">
      <c r="A133" s="18">
        <v>45614</v>
      </c>
      <c r="B133" s="57">
        <v>45615</v>
      </c>
      <c r="C133" s="23">
        <v>0.80208333333333337</v>
      </c>
      <c r="D133" s="15" t="s">
        <v>485</v>
      </c>
      <c r="E133" s="15">
        <v>6</v>
      </c>
      <c r="F133" t="s">
        <v>492</v>
      </c>
      <c r="G133">
        <v>2</v>
      </c>
      <c r="H133" s="15">
        <v>16</v>
      </c>
      <c r="I133" s="23">
        <v>0.80208333333333337</v>
      </c>
      <c r="J133">
        <f t="shared" si="11"/>
        <v>12</v>
      </c>
      <c r="K133">
        <f t="shared" si="12"/>
        <v>0.5</v>
      </c>
      <c r="L133" s="15">
        <v>36</v>
      </c>
      <c r="M133">
        <f t="shared" si="10"/>
        <v>2.25</v>
      </c>
      <c r="N133" s="15"/>
      <c r="O133" s="15"/>
      <c r="Q133" s="15">
        <v>11</v>
      </c>
      <c r="R133" s="30" t="s">
        <v>493</v>
      </c>
      <c r="S133" s="15"/>
      <c r="T133" s="15" t="s">
        <v>261</v>
      </c>
      <c r="U133" s="22"/>
    </row>
    <row r="134" spans="1:21" ht="15" hidden="1" customHeight="1">
      <c r="A134" s="18">
        <v>45614</v>
      </c>
      <c r="B134" s="57">
        <v>45615</v>
      </c>
      <c r="C134" s="23">
        <v>0.80208333333333337</v>
      </c>
      <c r="D134" s="15" t="s">
        <v>485</v>
      </c>
      <c r="E134" s="15">
        <v>6</v>
      </c>
      <c r="F134" t="s">
        <v>492</v>
      </c>
      <c r="G134">
        <v>3</v>
      </c>
      <c r="H134" s="15">
        <v>16</v>
      </c>
      <c r="I134" s="23">
        <v>0.80208333333333337</v>
      </c>
      <c r="J134">
        <f t="shared" si="11"/>
        <v>12</v>
      </c>
      <c r="K134">
        <f t="shared" si="12"/>
        <v>0.5</v>
      </c>
      <c r="L134" s="15">
        <v>63</v>
      </c>
      <c r="M134">
        <f t="shared" si="10"/>
        <v>3.9375</v>
      </c>
      <c r="N134" s="15"/>
      <c r="O134" s="15"/>
      <c r="Q134" s="15">
        <v>11</v>
      </c>
      <c r="R134" s="30" t="s">
        <v>493</v>
      </c>
      <c r="S134" s="15"/>
      <c r="T134" s="15" t="s">
        <v>261</v>
      </c>
      <c r="U134" s="22"/>
    </row>
    <row r="135" spans="1:21" ht="15" hidden="1" customHeight="1">
      <c r="A135" s="18">
        <v>45614</v>
      </c>
      <c r="B135" s="57">
        <v>45615</v>
      </c>
      <c r="C135" s="23">
        <v>0.80208333333333337</v>
      </c>
      <c r="D135" s="15" t="s">
        <v>485</v>
      </c>
      <c r="E135" s="15">
        <v>6</v>
      </c>
      <c r="F135" t="s">
        <v>492</v>
      </c>
      <c r="G135">
        <v>4</v>
      </c>
      <c r="H135" s="15">
        <v>16</v>
      </c>
      <c r="I135" s="23">
        <v>0.80208333333333337</v>
      </c>
      <c r="J135">
        <f t="shared" si="11"/>
        <v>12</v>
      </c>
      <c r="K135">
        <f t="shared" si="12"/>
        <v>0.5</v>
      </c>
      <c r="L135" s="15">
        <v>39</v>
      </c>
      <c r="M135">
        <f t="shared" si="10"/>
        <v>2.4375</v>
      </c>
      <c r="N135" s="15"/>
      <c r="O135" s="15"/>
      <c r="Q135" s="15">
        <v>11</v>
      </c>
      <c r="R135" s="30" t="s">
        <v>493</v>
      </c>
      <c r="S135" s="15"/>
      <c r="T135" s="15" t="s">
        <v>261</v>
      </c>
      <c r="U135" s="22"/>
    </row>
    <row r="136" spans="1:21" ht="15" hidden="1" customHeight="1">
      <c r="A136" s="18">
        <v>45614</v>
      </c>
      <c r="B136" s="57">
        <v>45615</v>
      </c>
      <c r="C136" s="23">
        <v>0.80208333333333337</v>
      </c>
      <c r="D136" s="15" t="s">
        <v>485</v>
      </c>
      <c r="E136" s="15">
        <v>6</v>
      </c>
      <c r="F136" t="s">
        <v>492</v>
      </c>
      <c r="G136">
        <v>5</v>
      </c>
      <c r="H136" s="15">
        <v>16</v>
      </c>
      <c r="I136" s="23">
        <v>0.80208333333333337</v>
      </c>
      <c r="J136">
        <f t="shared" si="11"/>
        <v>12</v>
      </c>
      <c r="K136">
        <f t="shared" si="12"/>
        <v>0.5</v>
      </c>
      <c r="L136" s="15">
        <v>51</v>
      </c>
      <c r="M136">
        <f t="shared" si="10"/>
        <v>3.1875</v>
      </c>
      <c r="N136" s="15"/>
      <c r="O136" s="15"/>
      <c r="Q136" s="15">
        <v>11</v>
      </c>
      <c r="R136" s="30" t="s">
        <v>493</v>
      </c>
      <c r="S136" s="15"/>
      <c r="T136" s="15" t="s">
        <v>261</v>
      </c>
      <c r="U136" s="22"/>
    </row>
    <row r="137" spans="1:21" ht="15" customHeight="1">
      <c r="A137" s="18">
        <v>45617</v>
      </c>
      <c r="B137" s="57">
        <v>45619</v>
      </c>
      <c r="C137" s="23">
        <v>0.50486111111111109</v>
      </c>
      <c r="D137" s="15" t="s">
        <v>485</v>
      </c>
      <c r="E137" s="15">
        <v>6</v>
      </c>
      <c r="F137" t="s">
        <v>472</v>
      </c>
      <c r="G137">
        <v>1</v>
      </c>
      <c r="H137" s="15">
        <v>50</v>
      </c>
      <c r="I137" s="23">
        <v>0.52847222222222223</v>
      </c>
      <c r="J137">
        <f>((B137-A137)*24)-12</f>
        <v>36</v>
      </c>
      <c r="K137">
        <f t="shared" si="12"/>
        <v>1.5</v>
      </c>
      <c r="L137" s="15">
        <v>78</v>
      </c>
      <c r="M137">
        <f t="shared" si="10"/>
        <v>1.56</v>
      </c>
      <c r="N137" s="15"/>
      <c r="O137" s="15"/>
      <c r="Q137" s="30">
        <v>9280</v>
      </c>
      <c r="R137" s="30" t="s">
        <v>458</v>
      </c>
      <c r="S137" s="15"/>
      <c r="T137" s="15">
        <v>9280</v>
      </c>
      <c r="U137" s="22">
        <f>AVERAGE(L137:L141)*T137/(H137/1000)</f>
        <v>22643200</v>
      </c>
    </row>
    <row r="138" spans="1:21" ht="15" customHeight="1">
      <c r="A138" s="18">
        <v>45617</v>
      </c>
      <c r="B138" s="57">
        <v>45619</v>
      </c>
      <c r="C138" s="23">
        <v>0.50486111111111109</v>
      </c>
      <c r="D138" s="15" t="s">
        <v>487</v>
      </c>
      <c r="E138" s="15">
        <v>6</v>
      </c>
      <c r="F138" t="s">
        <v>472</v>
      </c>
      <c r="G138">
        <v>2</v>
      </c>
      <c r="H138" s="15">
        <v>50</v>
      </c>
      <c r="I138" s="23">
        <v>0.52847222222222223</v>
      </c>
      <c r="J138">
        <f t="shared" si="11"/>
        <v>36</v>
      </c>
      <c r="K138">
        <f t="shared" si="12"/>
        <v>1.5</v>
      </c>
      <c r="L138" s="15">
        <v>94</v>
      </c>
      <c r="M138">
        <f t="shared" si="10"/>
        <v>1.88</v>
      </c>
      <c r="N138" s="15"/>
      <c r="O138" s="15"/>
      <c r="Q138" s="30">
        <v>9280</v>
      </c>
      <c r="R138" s="30" t="s">
        <v>458</v>
      </c>
      <c r="S138" s="15"/>
      <c r="T138" s="15" t="s">
        <v>261</v>
      </c>
      <c r="U138" s="22"/>
    </row>
    <row r="139" spans="1:21" ht="15" customHeight="1">
      <c r="A139" s="18">
        <v>45617</v>
      </c>
      <c r="B139" s="57">
        <v>45619</v>
      </c>
      <c r="C139" s="23">
        <v>0.50486111111111109</v>
      </c>
      <c r="D139" s="15" t="s">
        <v>487</v>
      </c>
      <c r="E139" s="15">
        <v>6</v>
      </c>
      <c r="F139" t="s">
        <v>472</v>
      </c>
      <c r="G139">
        <v>3</v>
      </c>
      <c r="H139" s="15">
        <v>50</v>
      </c>
      <c r="I139" s="23">
        <v>0.52847222222222223</v>
      </c>
      <c r="J139">
        <f t="shared" si="11"/>
        <v>36</v>
      </c>
      <c r="K139">
        <f t="shared" si="12"/>
        <v>1.5</v>
      </c>
      <c r="L139" s="15">
        <v>178</v>
      </c>
      <c r="M139">
        <f t="shared" si="10"/>
        <v>3.56</v>
      </c>
      <c r="N139" s="15"/>
      <c r="O139" s="15"/>
      <c r="Q139" s="30">
        <v>9280</v>
      </c>
      <c r="R139" s="30" t="s">
        <v>458</v>
      </c>
      <c r="S139" s="15"/>
      <c r="T139" s="15" t="s">
        <v>261</v>
      </c>
      <c r="U139" s="22"/>
    </row>
    <row r="140" spans="1:21" ht="15" customHeight="1">
      <c r="A140" s="18">
        <v>45617</v>
      </c>
      <c r="B140" s="57">
        <v>45619</v>
      </c>
      <c r="C140" s="23">
        <v>0.50486111111111109</v>
      </c>
      <c r="D140" s="15" t="s">
        <v>487</v>
      </c>
      <c r="E140" s="15">
        <v>6</v>
      </c>
      <c r="F140" t="s">
        <v>472</v>
      </c>
      <c r="G140">
        <v>4</v>
      </c>
      <c r="H140" s="15">
        <v>50</v>
      </c>
      <c r="I140" s="23">
        <v>0.52847222222222223</v>
      </c>
      <c r="J140">
        <f t="shared" si="11"/>
        <v>36</v>
      </c>
      <c r="K140">
        <f t="shared" si="12"/>
        <v>1.5</v>
      </c>
      <c r="L140" s="15">
        <v>167</v>
      </c>
      <c r="M140">
        <f t="shared" si="10"/>
        <v>3.34</v>
      </c>
      <c r="N140" s="15"/>
      <c r="O140" s="15"/>
      <c r="Q140" s="30">
        <v>9280</v>
      </c>
      <c r="R140" s="30" t="s">
        <v>458</v>
      </c>
      <c r="S140" s="15"/>
      <c r="T140" s="15" t="s">
        <v>261</v>
      </c>
      <c r="U140" s="22"/>
    </row>
    <row r="141" spans="1:21" ht="15" customHeight="1">
      <c r="A141" s="18">
        <v>45617</v>
      </c>
      <c r="B141" s="57">
        <v>45619</v>
      </c>
      <c r="C141" s="23">
        <v>0.50486111111111109</v>
      </c>
      <c r="D141" s="15" t="s">
        <v>487</v>
      </c>
      <c r="E141" s="15">
        <v>6</v>
      </c>
      <c r="F141" t="s">
        <v>472</v>
      </c>
      <c r="G141">
        <v>5</v>
      </c>
      <c r="H141" s="15">
        <v>50</v>
      </c>
      <c r="I141" s="23">
        <v>0.52847222222222223</v>
      </c>
      <c r="J141">
        <f t="shared" si="11"/>
        <v>36</v>
      </c>
      <c r="K141">
        <f t="shared" si="12"/>
        <v>1.5</v>
      </c>
      <c r="L141" s="15">
        <v>93</v>
      </c>
      <c r="M141">
        <f t="shared" si="10"/>
        <v>1.86</v>
      </c>
      <c r="N141" s="15"/>
      <c r="O141" s="15"/>
      <c r="Q141" s="30">
        <v>9280</v>
      </c>
      <c r="R141" s="30" t="s">
        <v>458</v>
      </c>
      <c r="S141" s="15"/>
      <c r="T141" s="15" t="s">
        <v>261</v>
      </c>
      <c r="U141" s="22"/>
    </row>
    <row r="142" spans="1:21" ht="15" customHeight="1">
      <c r="A142" s="18">
        <v>45617</v>
      </c>
      <c r="B142" s="57">
        <v>45620</v>
      </c>
      <c r="C142" s="23">
        <v>0.42638888888888887</v>
      </c>
      <c r="D142" s="15" t="s">
        <v>486</v>
      </c>
      <c r="E142" s="15">
        <v>6</v>
      </c>
      <c r="F142" t="s">
        <v>472</v>
      </c>
      <c r="G142">
        <v>1</v>
      </c>
      <c r="H142" s="15">
        <v>280</v>
      </c>
      <c r="I142" s="23">
        <v>0.44444444444444442</v>
      </c>
      <c r="J142">
        <f t="shared" si="11"/>
        <v>60</v>
      </c>
      <c r="K142">
        <f t="shared" si="12"/>
        <v>2.5</v>
      </c>
      <c r="L142" s="15">
        <v>750</v>
      </c>
      <c r="M142">
        <f t="shared" si="10"/>
        <v>2.6785714285714284</v>
      </c>
      <c r="N142" s="15"/>
      <c r="O142" s="15"/>
      <c r="Q142" s="30">
        <v>9280</v>
      </c>
      <c r="R142" s="30" t="s">
        <v>458</v>
      </c>
      <c r="S142" s="15"/>
      <c r="T142" s="15">
        <v>9280</v>
      </c>
      <c r="U142" s="22">
        <f>AVERAGE(L142:L146)*T142/(H142/1000)</f>
        <v>27024685.714285713</v>
      </c>
    </row>
    <row r="143" spans="1:21" ht="15" customHeight="1">
      <c r="A143" s="18">
        <v>45617</v>
      </c>
      <c r="B143" s="57">
        <v>45620</v>
      </c>
      <c r="C143" s="23">
        <v>0.42638888888888887</v>
      </c>
      <c r="D143" s="15" t="s">
        <v>486</v>
      </c>
      <c r="E143" s="15">
        <v>6</v>
      </c>
      <c r="F143" t="s">
        <v>472</v>
      </c>
      <c r="G143">
        <v>2</v>
      </c>
      <c r="H143" s="15">
        <v>280</v>
      </c>
      <c r="I143" s="23">
        <v>0.44444444444444442</v>
      </c>
      <c r="J143">
        <f t="shared" si="11"/>
        <v>60</v>
      </c>
      <c r="K143">
        <f t="shared" si="12"/>
        <v>2.5</v>
      </c>
      <c r="L143" s="15">
        <v>1287</v>
      </c>
      <c r="M143">
        <f t="shared" si="10"/>
        <v>4.5964285714285715</v>
      </c>
      <c r="N143" s="15"/>
      <c r="O143" s="15"/>
      <c r="Q143" s="30">
        <v>9280</v>
      </c>
      <c r="R143" s="30" t="s">
        <v>458</v>
      </c>
      <c r="S143" s="15"/>
      <c r="T143" s="15" t="s">
        <v>261</v>
      </c>
      <c r="U143" s="22"/>
    </row>
    <row r="144" spans="1:21" ht="15" customHeight="1">
      <c r="A144" s="18">
        <v>45617</v>
      </c>
      <c r="B144" s="57">
        <v>45620</v>
      </c>
      <c r="C144" s="23">
        <v>0.42638888888888887</v>
      </c>
      <c r="D144" s="15" t="s">
        <v>486</v>
      </c>
      <c r="E144" s="15">
        <v>6</v>
      </c>
      <c r="F144" t="s">
        <v>472</v>
      </c>
      <c r="G144">
        <v>3</v>
      </c>
      <c r="H144" s="15">
        <v>280</v>
      </c>
      <c r="I144" s="23">
        <v>0.44444444444444442</v>
      </c>
      <c r="J144">
        <f t="shared" si="11"/>
        <v>60</v>
      </c>
      <c r="K144">
        <f t="shared" si="12"/>
        <v>2.5</v>
      </c>
      <c r="L144" s="15">
        <v>709</v>
      </c>
      <c r="M144">
        <f t="shared" si="10"/>
        <v>2.532142857142857</v>
      </c>
      <c r="N144" s="15"/>
      <c r="O144" s="15"/>
      <c r="Q144" s="30">
        <v>9280</v>
      </c>
      <c r="R144" s="30" t="s">
        <v>458</v>
      </c>
      <c r="S144" s="15"/>
      <c r="T144" s="15" t="s">
        <v>261</v>
      </c>
      <c r="U144" s="22"/>
    </row>
    <row r="145" spans="1:21" ht="15" customHeight="1">
      <c r="A145" s="18">
        <v>45617</v>
      </c>
      <c r="B145" s="57">
        <v>45620</v>
      </c>
      <c r="C145" s="23">
        <v>0.42638888888888887</v>
      </c>
      <c r="D145" s="15" t="s">
        <v>486</v>
      </c>
      <c r="E145" s="15">
        <v>6</v>
      </c>
      <c r="F145" t="s">
        <v>472</v>
      </c>
      <c r="G145">
        <v>4</v>
      </c>
      <c r="H145" s="15">
        <v>280</v>
      </c>
      <c r="I145" s="23">
        <v>0.44444444444444442</v>
      </c>
      <c r="J145">
        <f t="shared" si="11"/>
        <v>60</v>
      </c>
      <c r="K145">
        <f t="shared" si="12"/>
        <v>2.5</v>
      </c>
      <c r="L145" s="15">
        <v>625</v>
      </c>
      <c r="M145">
        <f t="shared" si="10"/>
        <v>2.2321428571428572</v>
      </c>
      <c r="N145" s="15"/>
      <c r="O145" s="15"/>
      <c r="Q145" s="30">
        <v>9280</v>
      </c>
      <c r="R145" s="30" t="s">
        <v>458</v>
      </c>
      <c r="S145" s="15"/>
      <c r="T145" s="15" t="s">
        <v>261</v>
      </c>
      <c r="U145" s="22"/>
    </row>
    <row r="146" spans="1:21" ht="15" customHeight="1">
      <c r="A146" s="18">
        <v>45617</v>
      </c>
      <c r="B146" s="57">
        <v>45620</v>
      </c>
      <c r="C146" s="23">
        <v>0.42638888888888887</v>
      </c>
      <c r="D146" s="15" t="s">
        <v>486</v>
      </c>
      <c r="E146" s="15">
        <v>6</v>
      </c>
      <c r="F146" t="s">
        <v>472</v>
      </c>
      <c r="G146">
        <v>5</v>
      </c>
      <c r="H146" s="15">
        <v>280</v>
      </c>
      <c r="I146" s="23">
        <v>0.44444444444444442</v>
      </c>
      <c r="J146">
        <f t="shared" si="11"/>
        <v>60</v>
      </c>
      <c r="K146">
        <f t="shared" si="12"/>
        <v>2.5</v>
      </c>
      <c r="L146" s="15">
        <v>706</v>
      </c>
      <c r="M146">
        <f t="shared" si="10"/>
        <v>2.5214285714285714</v>
      </c>
      <c r="N146" s="15"/>
      <c r="O146" s="15"/>
      <c r="Q146" s="30">
        <v>9280</v>
      </c>
      <c r="R146" s="30" t="s">
        <v>458</v>
      </c>
      <c r="S146" s="15"/>
      <c r="T146" s="15" t="s">
        <v>261</v>
      </c>
      <c r="U146" s="22"/>
    </row>
    <row r="147" spans="1:21" ht="15" customHeight="1">
      <c r="A147" s="18">
        <v>45617</v>
      </c>
      <c r="B147" s="57">
        <v>45621</v>
      </c>
      <c r="C147" s="23">
        <v>0.60902777777777772</v>
      </c>
      <c r="D147" s="15" t="s">
        <v>486</v>
      </c>
      <c r="E147" s="15">
        <v>6</v>
      </c>
      <c r="F147" t="s">
        <v>472</v>
      </c>
      <c r="G147">
        <v>1</v>
      </c>
      <c r="H147" s="15">
        <v>280</v>
      </c>
      <c r="I147" s="23">
        <v>0.66805555555555551</v>
      </c>
      <c r="J147">
        <f t="shared" si="11"/>
        <v>84</v>
      </c>
      <c r="K147">
        <f t="shared" si="12"/>
        <v>3.5</v>
      </c>
      <c r="L147">
        <v>245</v>
      </c>
      <c r="M147">
        <f t="shared" si="10"/>
        <v>0.875</v>
      </c>
      <c r="Q147" s="30">
        <v>9280</v>
      </c>
      <c r="R147" s="30" t="s">
        <v>458</v>
      </c>
      <c r="T147" s="15">
        <v>9280</v>
      </c>
      <c r="U147" s="22">
        <f>AVERAGE(L147:L151)*T147/(H147/1000)</f>
        <v>15477714.285714284</v>
      </c>
    </row>
    <row r="148" spans="1:21" ht="15" customHeight="1">
      <c r="A148" s="18">
        <v>45617</v>
      </c>
      <c r="B148" s="57">
        <v>45621</v>
      </c>
      <c r="C148" s="23">
        <v>0.60902777777777772</v>
      </c>
      <c r="D148" s="15" t="s">
        <v>486</v>
      </c>
      <c r="E148" s="15">
        <v>6</v>
      </c>
      <c r="F148" t="s">
        <v>472</v>
      </c>
      <c r="G148">
        <v>2</v>
      </c>
      <c r="H148" s="15">
        <v>280</v>
      </c>
      <c r="I148" s="23">
        <v>0.66805555555555551</v>
      </c>
      <c r="J148">
        <f t="shared" si="11"/>
        <v>84</v>
      </c>
      <c r="K148">
        <f t="shared" si="12"/>
        <v>3.5</v>
      </c>
      <c r="L148">
        <v>513</v>
      </c>
      <c r="M148">
        <f t="shared" si="10"/>
        <v>1.8321428571428571</v>
      </c>
      <c r="Q148" s="30">
        <v>9280</v>
      </c>
      <c r="R148" s="30" t="s">
        <v>458</v>
      </c>
      <c r="T148" s="15" t="s">
        <v>261</v>
      </c>
      <c r="U148" s="22"/>
    </row>
    <row r="149" spans="1:21" ht="15" customHeight="1">
      <c r="A149" s="18">
        <v>45617</v>
      </c>
      <c r="B149" s="57">
        <v>45621</v>
      </c>
      <c r="C149" s="23">
        <v>0.60902777777777772</v>
      </c>
      <c r="D149" s="15" t="s">
        <v>486</v>
      </c>
      <c r="E149" s="15">
        <v>6</v>
      </c>
      <c r="F149" t="s">
        <v>472</v>
      </c>
      <c r="G149">
        <v>3</v>
      </c>
      <c r="H149" s="15">
        <v>280</v>
      </c>
      <c r="I149" s="23">
        <v>0.66805555555555551</v>
      </c>
      <c r="J149">
        <f t="shared" si="11"/>
        <v>84</v>
      </c>
      <c r="K149">
        <f t="shared" si="12"/>
        <v>3.5</v>
      </c>
      <c r="L149">
        <v>490</v>
      </c>
      <c r="M149">
        <f t="shared" si="10"/>
        <v>1.75</v>
      </c>
      <c r="Q149" s="30">
        <v>9280</v>
      </c>
      <c r="R149" s="30" t="s">
        <v>458</v>
      </c>
      <c r="T149" s="15" t="s">
        <v>261</v>
      </c>
      <c r="U149" s="22"/>
    </row>
    <row r="150" spans="1:21" ht="15" customHeight="1">
      <c r="A150" s="18">
        <v>45617</v>
      </c>
      <c r="B150" s="57">
        <v>45621</v>
      </c>
      <c r="C150" s="23">
        <v>0.60902777777777772</v>
      </c>
      <c r="D150" s="15" t="s">
        <v>486</v>
      </c>
      <c r="E150" s="15">
        <v>6</v>
      </c>
      <c r="F150" t="s">
        <v>472</v>
      </c>
      <c r="G150">
        <v>4</v>
      </c>
      <c r="H150" s="15">
        <v>280</v>
      </c>
      <c r="I150" s="23">
        <v>0.66805555555555551</v>
      </c>
      <c r="J150">
        <f t="shared" si="11"/>
        <v>84</v>
      </c>
      <c r="K150">
        <f t="shared" si="12"/>
        <v>3.5</v>
      </c>
      <c r="L150">
        <v>430</v>
      </c>
      <c r="M150">
        <f t="shared" si="10"/>
        <v>1.5357142857142858</v>
      </c>
      <c r="Q150" s="30">
        <v>9280</v>
      </c>
      <c r="R150" s="30" t="s">
        <v>458</v>
      </c>
      <c r="T150" s="15" t="s">
        <v>261</v>
      </c>
      <c r="U150" s="22"/>
    </row>
    <row r="151" spans="1:21" ht="15" customHeight="1">
      <c r="A151" s="18">
        <v>45617</v>
      </c>
      <c r="B151" s="57">
        <v>45621</v>
      </c>
      <c r="C151" s="23">
        <v>0.60902777777777772</v>
      </c>
      <c r="D151" s="15" t="s">
        <v>486</v>
      </c>
      <c r="E151" s="15">
        <v>6</v>
      </c>
      <c r="F151" t="s">
        <v>472</v>
      </c>
      <c r="G151">
        <v>5</v>
      </c>
      <c r="H151" s="15">
        <v>280</v>
      </c>
      <c r="I151" s="23">
        <v>0.66805555555555551</v>
      </c>
      <c r="J151">
        <f t="shared" si="11"/>
        <v>84</v>
      </c>
      <c r="K151">
        <f t="shared" si="12"/>
        <v>3.5</v>
      </c>
      <c r="L151">
        <v>657</v>
      </c>
      <c r="M151">
        <f t="shared" si="10"/>
        <v>2.3464285714285715</v>
      </c>
      <c r="Q151" s="30">
        <v>9280</v>
      </c>
      <c r="R151" s="30" t="s">
        <v>458</v>
      </c>
      <c r="T151" s="15" t="s">
        <v>261</v>
      </c>
      <c r="U151" s="22"/>
    </row>
    <row r="152" spans="1:21" ht="15" hidden="1" customHeight="1">
      <c r="A152" s="18">
        <v>45617</v>
      </c>
      <c r="B152" s="57">
        <v>45622</v>
      </c>
      <c r="C152" s="23">
        <v>0.61944444444444446</v>
      </c>
      <c r="D152" s="15" t="s">
        <v>485</v>
      </c>
      <c r="E152" s="15">
        <v>6</v>
      </c>
      <c r="F152" t="s">
        <v>472</v>
      </c>
      <c r="G152">
        <v>1</v>
      </c>
      <c r="H152" s="15">
        <v>3</v>
      </c>
      <c r="I152" s="23">
        <v>0.61944444444444446</v>
      </c>
      <c r="J152">
        <f t="shared" si="11"/>
        <v>108</v>
      </c>
      <c r="K152">
        <f t="shared" si="12"/>
        <v>4.5</v>
      </c>
      <c r="L152">
        <v>212</v>
      </c>
      <c r="M152">
        <f t="shared" si="10"/>
        <v>70.666666666666671</v>
      </c>
      <c r="Q152" s="15">
        <v>102</v>
      </c>
      <c r="R152" s="30" t="s">
        <v>495</v>
      </c>
      <c r="S152" s="17" t="s">
        <v>496</v>
      </c>
      <c r="T152" s="15">
        <v>102</v>
      </c>
      <c r="U152" s="22">
        <f>AVERAGE(L152:L156)*T152/(H152/1000)</f>
        <v>10410799.999999998</v>
      </c>
    </row>
    <row r="153" spans="1:21" ht="15" hidden="1" customHeight="1">
      <c r="A153" s="18">
        <v>45617</v>
      </c>
      <c r="B153" s="57">
        <v>45622</v>
      </c>
      <c r="C153" s="23">
        <v>0.61944444444444446</v>
      </c>
      <c r="D153" s="15" t="s">
        <v>486</v>
      </c>
      <c r="E153" s="15">
        <v>6</v>
      </c>
      <c r="F153" t="s">
        <v>472</v>
      </c>
      <c r="G153">
        <v>2</v>
      </c>
      <c r="H153" s="15">
        <v>3</v>
      </c>
      <c r="I153" s="23">
        <v>0.61944444444444446</v>
      </c>
      <c r="J153">
        <f t="shared" si="11"/>
        <v>108</v>
      </c>
      <c r="K153">
        <f t="shared" si="12"/>
        <v>4.5</v>
      </c>
      <c r="L153">
        <v>286</v>
      </c>
      <c r="M153">
        <f t="shared" si="10"/>
        <v>95.333333333333329</v>
      </c>
      <c r="Q153" s="15">
        <v>102</v>
      </c>
      <c r="R153" s="30" t="s">
        <v>495</v>
      </c>
      <c r="T153" s="15" t="s">
        <v>261</v>
      </c>
      <c r="U153" s="22"/>
    </row>
    <row r="154" spans="1:21" ht="15" hidden="1" customHeight="1">
      <c r="A154" s="18">
        <v>45617</v>
      </c>
      <c r="B154" s="57">
        <v>45622</v>
      </c>
      <c r="C154" s="23">
        <v>0.61944444444444446</v>
      </c>
      <c r="D154" s="15" t="s">
        <v>491</v>
      </c>
      <c r="E154" s="15">
        <v>6</v>
      </c>
      <c r="F154" t="s">
        <v>472</v>
      </c>
      <c r="G154">
        <v>3</v>
      </c>
      <c r="H154" s="15">
        <v>3</v>
      </c>
      <c r="I154" s="23">
        <v>0.61944444444444446</v>
      </c>
      <c r="J154">
        <f t="shared" si="11"/>
        <v>108</v>
      </c>
      <c r="K154">
        <f t="shared" si="12"/>
        <v>4.5</v>
      </c>
      <c r="L154">
        <v>261</v>
      </c>
      <c r="M154">
        <f t="shared" si="10"/>
        <v>87</v>
      </c>
      <c r="Q154" s="15">
        <v>102</v>
      </c>
      <c r="R154" s="30" t="s">
        <v>495</v>
      </c>
      <c r="T154" s="15" t="s">
        <v>261</v>
      </c>
      <c r="U154" s="22"/>
    </row>
    <row r="155" spans="1:21" ht="15" hidden="1" customHeight="1">
      <c r="A155" s="18">
        <v>45617</v>
      </c>
      <c r="B155" s="57">
        <v>45622</v>
      </c>
      <c r="C155" s="23">
        <v>0.61944444444444446</v>
      </c>
      <c r="D155" s="15" t="s">
        <v>485</v>
      </c>
      <c r="E155" s="15">
        <v>6</v>
      </c>
      <c r="F155" t="s">
        <v>472</v>
      </c>
      <c r="G155">
        <v>4</v>
      </c>
      <c r="H155" s="15">
        <v>3</v>
      </c>
      <c r="I155" s="23">
        <v>0.61944444444444446</v>
      </c>
      <c r="J155">
        <f t="shared" si="11"/>
        <v>108</v>
      </c>
      <c r="K155">
        <f t="shared" si="12"/>
        <v>4.5</v>
      </c>
      <c r="L155">
        <v>414</v>
      </c>
      <c r="M155">
        <f t="shared" si="10"/>
        <v>138</v>
      </c>
      <c r="Q155" s="15">
        <v>102</v>
      </c>
      <c r="R155" s="30" t="s">
        <v>495</v>
      </c>
      <c r="T155" s="15" t="s">
        <v>261</v>
      </c>
      <c r="U155" s="22"/>
    </row>
    <row r="156" spans="1:21" ht="15" hidden="1" customHeight="1">
      <c r="A156" s="18">
        <v>45617</v>
      </c>
      <c r="B156" s="57">
        <v>45622</v>
      </c>
      <c r="C156" s="23">
        <v>0.61944444444444446</v>
      </c>
      <c r="D156" s="15" t="s">
        <v>486</v>
      </c>
      <c r="E156" s="15">
        <v>6</v>
      </c>
      <c r="F156" t="s">
        <v>472</v>
      </c>
      <c r="G156">
        <v>5</v>
      </c>
      <c r="H156" s="15">
        <v>3</v>
      </c>
      <c r="I156" s="23">
        <v>0.61944444444444446</v>
      </c>
      <c r="J156">
        <f t="shared" si="11"/>
        <v>108</v>
      </c>
      <c r="K156">
        <f t="shared" si="12"/>
        <v>4.5</v>
      </c>
      <c r="L156">
        <v>358</v>
      </c>
      <c r="M156">
        <f t="shared" si="10"/>
        <v>119.33333333333333</v>
      </c>
      <c r="Q156" s="15">
        <v>102</v>
      </c>
      <c r="R156" s="30" t="s">
        <v>495</v>
      </c>
      <c r="T156" s="15" t="s">
        <v>261</v>
      </c>
      <c r="U156" s="22"/>
    </row>
    <row r="157" spans="1:21" ht="15" customHeight="1">
      <c r="A157" s="18">
        <v>45617</v>
      </c>
      <c r="B157" s="57">
        <v>45623</v>
      </c>
      <c r="C157" s="23">
        <v>0.46736111111111112</v>
      </c>
      <c r="D157" s="15" t="s">
        <v>485</v>
      </c>
      <c r="E157" s="15">
        <v>6</v>
      </c>
      <c r="F157" t="s">
        <v>472</v>
      </c>
      <c r="G157">
        <v>1</v>
      </c>
      <c r="H157" s="15">
        <v>280</v>
      </c>
      <c r="I157" s="23">
        <v>0.66527777777777775</v>
      </c>
      <c r="J157">
        <f t="shared" si="11"/>
        <v>132</v>
      </c>
      <c r="K157">
        <f t="shared" si="12"/>
        <v>5.5</v>
      </c>
      <c r="L157" s="15">
        <v>187</v>
      </c>
      <c r="M157">
        <f t="shared" si="10"/>
        <v>0.66785714285714282</v>
      </c>
      <c r="N157" s="15"/>
      <c r="O157" s="15"/>
      <c r="P157" s="15"/>
      <c r="Q157" s="15">
        <v>9280</v>
      </c>
      <c r="R157" s="30" t="s">
        <v>458</v>
      </c>
      <c r="S157" s="53" t="s">
        <v>497</v>
      </c>
      <c r="T157" s="15">
        <v>9280</v>
      </c>
      <c r="U157" s="22">
        <f>AVERAGE(L157:L161)*T157/(H157/1000)</f>
        <v>6423085.7142857136</v>
      </c>
    </row>
    <row r="158" spans="1:21" ht="15" customHeight="1">
      <c r="A158" s="18">
        <v>45617</v>
      </c>
      <c r="B158" s="57">
        <v>45623</v>
      </c>
      <c r="C158" s="23">
        <v>0.46736111111111112</v>
      </c>
      <c r="D158" s="15" t="s">
        <v>485</v>
      </c>
      <c r="E158" s="15">
        <v>6</v>
      </c>
      <c r="F158" t="s">
        <v>472</v>
      </c>
      <c r="G158">
        <v>2</v>
      </c>
      <c r="H158" s="15">
        <v>280</v>
      </c>
      <c r="I158" s="23">
        <v>0.66527777777777775</v>
      </c>
      <c r="J158">
        <f t="shared" si="11"/>
        <v>132</v>
      </c>
      <c r="K158">
        <f t="shared" si="12"/>
        <v>5.5</v>
      </c>
      <c r="L158" s="15">
        <v>171</v>
      </c>
      <c r="M158">
        <f t="shared" si="10"/>
        <v>0.61071428571428577</v>
      </c>
      <c r="N158" s="15"/>
      <c r="O158" s="15"/>
      <c r="P158" s="15"/>
      <c r="Q158" s="15">
        <v>9280</v>
      </c>
      <c r="R158" s="30" t="s">
        <v>458</v>
      </c>
      <c r="S158" s="15" t="s">
        <v>261</v>
      </c>
      <c r="T158" s="15" t="s">
        <v>261</v>
      </c>
      <c r="U158" s="22"/>
    </row>
    <row r="159" spans="1:21" ht="15" customHeight="1">
      <c r="A159" s="18">
        <v>45617</v>
      </c>
      <c r="B159" s="57">
        <v>45623</v>
      </c>
      <c r="C159" s="23">
        <v>0.46736111111111112</v>
      </c>
      <c r="D159" s="15" t="s">
        <v>485</v>
      </c>
      <c r="E159" s="15">
        <v>6</v>
      </c>
      <c r="F159" t="s">
        <v>472</v>
      </c>
      <c r="G159">
        <v>3</v>
      </c>
      <c r="H159" s="15">
        <v>280</v>
      </c>
      <c r="I159" s="23">
        <v>0.66527777777777775</v>
      </c>
      <c r="J159">
        <f t="shared" si="11"/>
        <v>132</v>
      </c>
      <c r="K159">
        <f t="shared" si="12"/>
        <v>5.5</v>
      </c>
      <c r="L159" s="15">
        <v>175</v>
      </c>
      <c r="M159">
        <f t="shared" si="10"/>
        <v>0.625</v>
      </c>
      <c r="N159" s="15"/>
      <c r="O159" s="15"/>
      <c r="P159" s="15"/>
      <c r="Q159" s="15">
        <v>9280</v>
      </c>
      <c r="R159" s="30" t="s">
        <v>458</v>
      </c>
      <c r="S159" s="15" t="s">
        <v>261</v>
      </c>
      <c r="T159" s="15" t="s">
        <v>261</v>
      </c>
      <c r="U159" s="22"/>
    </row>
    <row r="160" spans="1:21" ht="15" customHeight="1">
      <c r="A160" s="18">
        <v>45617</v>
      </c>
      <c r="B160" s="57">
        <v>45623</v>
      </c>
      <c r="C160" s="23">
        <v>0.46736111111111112</v>
      </c>
      <c r="D160" s="15" t="s">
        <v>485</v>
      </c>
      <c r="E160" s="15">
        <v>6</v>
      </c>
      <c r="F160" t="s">
        <v>472</v>
      </c>
      <c r="G160">
        <v>4</v>
      </c>
      <c r="H160" s="15">
        <v>280</v>
      </c>
      <c r="I160" s="23">
        <v>0.66527777777777775</v>
      </c>
      <c r="J160">
        <f t="shared" si="11"/>
        <v>132</v>
      </c>
      <c r="K160">
        <f t="shared" si="12"/>
        <v>5.5</v>
      </c>
      <c r="L160" s="15">
        <v>227</v>
      </c>
      <c r="M160">
        <f t="shared" si="10"/>
        <v>0.81071428571428572</v>
      </c>
      <c r="N160" s="15"/>
      <c r="O160" s="15"/>
      <c r="P160" s="15"/>
      <c r="Q160" s="15">
        <v>9280</v>
      </c>
      <c r="R160" s="30" t="s">
        <v>458</v>
      </c>
      <c r="S160" s="15" t="s">
        <v>261</v>
      </c>
      <c r="T160" s="15" t="s">
        <v>261</v>
      </c>
      <c r="U160" s="22"/>
    </row>
    <row r="161" spans="1:21" ht="15" customHeight="1">
      <c r="A161" s="18">
        <v>45617</v>
      </c>
      <c r="B161" s="57">
        <v>45623</v>
      </c>
      <c r="C161" s="23">
        <v>0.46736111111111112</v>
      </c>
      <c r="D161" s="15" t="s">
        <v>485</v>
      </c>
      <c r="E161" s="15">
        <v>6</v>
      </c>
      <c r="F161" t="s">
        <v>472</v>
      </c>
      <c r="G161">
        <v>5</v>
      </c>
      <c r="H161" s="15">
        <v>280</v>
      </c>
      <c r="I161" s="23">
        <v>0.66527777777777775</v>
      </c>
      <c r="J161">
        <f t="shared" si="11"/>
        <v>132</v>
      </c>
      <c r="K161">
        <f t="shared" si="12"/>
        <v>5.5</v>
      </c>
      <c r="L161" s="15">
        <v>209</v>
      </c>
      <c r="M161">
        <f t="shared" si="10"/>
        <v>0.74642857142857144</v>
      </c>
      <c r="N161" s="15"/>
      <c r="O161" s="15"/>
      <c r="P161" s="15"/>
      <c r="Q161" s="15">
        <v>9280</v>
      </c>
      <c r="R161" s="30" t="s">
        <v>458</v>
      </c>
      <c r="S161" s="15" t="s">
        <v>261</v>
      </c>
      <c r="T161" s="15" t="s">
        <v>261</v>
      </c>
      <c r="U161" s="22"/>
    </row>
    <row r="162" spans="1:21" ht="15" hidden="1" customHeight="1">
      <c r="A162" s="18">
        <v>45617</v>
      </c>
      <c r="B162" s="57">
        <v>45624</v>
      </c>
      <c r="C162" s="23">
        <v>0.77430555555555558</v>
      </c>
      <c r="D162" s="15" t="s">
        <v>485</v>
      </c>
      <c r="E162" s="15">
        <v>6</v>
      </c>
      <c r="F162" t="s">
        <v>472</v>
      </c>
      <c r="G162">
        <v>1</v>
      </c>
      <c r="H162" s="15">
        <v>280</v>
      </c>
      <c r="I162" s="23">
        <v>0.87777777777777777</v>
      </c>
      <c r="J162">
        <f t="shared" si="11"/>
        <v>156</v>
      </c>
      <c r="K162">
        <f t="shared" ref="K162:K166" si="13">J162/24</f>
        <v>6.5</v>
      </c>
      <c r="L162" s="15">
        <v>100</v>
      </c>
      <c r="M162">
        <f t="shared" si="10"/>
        <v>0.35714285714285715</v>
      </c>
      <c r="N162" s="15"/>
      <c r="O162" s="15"/>
      <c r="P162" s="15"/>
      <c r="Q162" s="15">
        <v>9280</v>
      </c>
      <c r="R162" s="15" t="s">
        <v>489</v>
      </c>
      <c r="S162" s="53" t="s">
        <v>490</v>
      </c>
      <c r="T162" s="15">
        <v>9280</v>
      </c>
      <c r="U162" s="22">
        <f>AVERAGE(L162:L166)*T162/(H162/1000)</f>
        <v>3446857.1428571427</v>
      </c>
    </row>
    <row r="163" spans="1:21" ht="15" hidden="1" customHeight="1">
      <c r="A163" s="18">
        <v>45617</v>
      </c>
      <c r="B163" s="57">
        <v>45624</v>
      </c>
      <c r="C163" s="23">
        <v>0.77430555555555558</v>
      </c>
      <c r="D163" s="15" t="s">
        <v>491</v>
      </c>
      <c r="E163" s="15">
        <v>6</v>
      </c>
      <c r="F163" t="s">
        <v>472</v>
      </c>
      <c r="G163">
        <v>2</v>
      </c>
      <c r="H163" s="15">
        <v>280</v>
      </c>
      <c r="I163" s="23">
        <v>0.87777777777777777</v>
      </c>
      <c r="J163">
        <f t="shared" si="11"/>
        <v>156</v>
      </c>
      <c r="K163">
        <f t="shared" si="13"/>
        <v>6.5</v>
      </c>
      <c r="L163" s="15">
        <v>114</v>
      </c>
      <c r="M163">
        <f t="shared" si="10"/>
        <v>0.40714285714285714</v>
      </c>
      <c r="N163" s="15"/>
      <c r="O163" s="15"/>
      <c r="P163" s="15"/>
      <c r="Q163" s="15">
        <v>9280</v>
      </c>
      <c r="R163" s="15" t="s">
        <v>489</v>
      </c>
      <c r="S163" s="15" t="s">
        <v>261</v>
      </c>
      <c r="T163" s="15"/>
      <c r="U163" s="22"/>
    </row>
    <row r="164" spans="1:21" ht="15" hidden="1" customHeight="1">
      <c r="A164" s="18">
        <v>45617</v>
      </c>
      <c r="B164" s="57">
        <v>45624</v>
      </c>
      <c r="C164" s="23">
        <v>0.77430555555555558</v>
      </c>
      <c r="D164" s="15" t="s">
        <v>486</v>
      </c>
      <c r="E164" s="15">
        <v>6</v>
      </c>
      <c r="F164" t="s">
        <v>472</v>
      </c>
      <c r="G164">
        <v>3</v>
      </c>
      <c r="H164" s="15">
        <v>280</v>
      </c>
      <c r="I164" s="23">
        <v>0.87777777777777777</v>
      </c>
      <c r="J164">
        <f t="shared" si="11"/>
        <v>156</v>
      </c>
      <c r="K164">
        <f t="shared" si="13"/>
        <v>6.5</v>
      </c>
      <c r="L164" s="15">
        <v>102</v>
      </c>
      <c r="M164">
        <f t="shared" si="10"/>
        <v>0.36428571428571427</v>
      </c>
      <c r="N164" s="15"/>
      <c r="O164" s="15"/>
      <c r="P164" s="15"/>
      <c r="Q164" s="15">
        <v>9280</v>
      </c>
      <c r="R164" s="15" t="s">
        <v>489</v>
      </c>
      <c r="S164" s="15" t="s">
        <v>261</v>
      </c>
      <c r="T164" s="15"/>
      <c r="U164" s="22"/>
    </row>
    <row r="165" spans="1:21" ht="15" hidden="1" customHeight="1">
      <c r="A165" s="18">
        <v>45617</v>
      </c>
      <c r="B165" s="57">
        <v>45624</v>
      </c>
      <c r="C165" s="23">
        <v>0.77430555555555558</v>
      </c>
      <c r="D165" s="15" t="s">
        <v>485</v>
      </c>
      <c r="E165" s="15">
        <v>6</v>
      </c>
      <c r="F165" t="s">
        <v>472</v>
      </c>
      <c r="G165">
        <v>4</v>
      </c>
      <c r="H165" s="15">
        <v>280</v>
      </c>
      <c r="I165" s="23">
        <v>0.87777777777777777</v>
      </c>
      <c r="J165">
        <f t="shared" si="11"/>
        <v>156</v>
      </c>
      <c r="K165">
        <f t="shared" si="13"/>
        <v>6.5</v>
      </c>
      <c r="L165" s="15">
        <v>96</v>
      </c>
      <c r="M165">
        <f t="shared" si="10"/>
        <v>0.34285714285714286</v>
      </c>
      <c r="N165" s="15"/>
      <c r="O165" s="15"/>
      <c r="P165" s="15"/>
      <c r="Q165" s="15">
        <v>9280</v>
      </c>
      <c r="R165" s="15" t="s">
        <v>489</v>
      </c>
      <c r="S165" s="15" t="s">
        <v>261</v>
      </c>
      <c r="T165" s="15"/>
      <c r="U165" s="22"/>
    </row>
    <row r="166" spans="1:21" ht="15" hidden="1" customHeight="1">
      <c r="A166" s="18">
        <v>45617</v>
      </c>
      <c r="B166" s="57">
        <v>45624</v>
      </c>
      <c r="C166" s="23">
        <v>0.77430555555555558</v>
      </c>
      <c r="D166" s="15" t="s">
        <v>485</v>
      </c>
      <c r="E166" s="15">
        <v>6</v>
      </c>
      <c r="F166" t="s">
        <v>472</v>
      </c>
      <c r="G166">
        <v>5</v>
      </c>
      <c r="H166" s="15">
        <v>280</v>
      </c>
      <c r="I166" s="23">
        <v>0.87777777777777777</v>
      </c>
      <c r="J166">
        <f t="shared" si="11"/>
        <v>156</v>
      </c>
      <c r="K166">
        <f t="shared" si="13"/>
        <v>6.5</v>
      </c>
      <c r="L166" s="15">
        <v>108</v>
      </c>
      <c r="M166">
        <f t="shared" si="10"/>
        <v>0.38571428571428573</v>
      </c>
      <c r="N166" s="15"/>
      <c r="O166" s="15"/>
      <c r="P166" s="15"/>
      <c r="Q166" s="15">
        <v>9280</v>
      </c>
      <c r="R166" s="15" t="s">
        <v>489</v>
      </c>
      <c r="S166" s="15" t="s">
        <v>261</v>
      </c>
      <c r="T166" s="15"/>
      <c r="U166" s="22"/>
    </row>
  </sheetData>
  <autoFilter ref="B1:V166" xr:uid="{588CDA0F-3869-45FA-9B0F-21EDB75FEC3F}">
    <filterColumn colId="3">
      <filters>
        <filter val="5"/>
        <filter val="6"/>
      </filters>
    </filterColumn>
    <filterColumn colId="16">
      <filters>
        <filter val="BeforeRelease"/>
      </filters>
    </filterColumn>
  </autoFilter>
  <sortState xmlns:xlrd2="http://schemas.microsoft.com/office/spreadsheetml/2017/richdata2" ref="A2:X166">
    <sortCondition ref="E2:E166"/>
    <sortCondition ref="B2:B16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2C5D-0285-4F92-98C8-9E83BB2B0D31}">
  <dimension ref="A1:O10"/>
  <sheetViews>
    <sheetView workbookViewId="0">
      <selection activeCell="E13" sqref="E13"/>
    </sheetView>
  </sheetViews>
  <sheetFormatPr defaultRowHeight="15"/>
  <cols>
    <col min="1" max="1" width="10.7109375" bestFit="1" customWidth="1"/>
    <col min="3" max="3" width="28.42578125" bestFit="1" customWidth="1"/>
    <col min="4" max="4" width="11.140625" bestFit="1" customWidth="1"/>
    <col min="5" max="5" width="35.28515625" bestFit="1" customWidth="1"/>
    <col min="6" max="6" width="15" customWidth="1"/>
    <col min="7" max="7" width="28.140625" customWidth="1"/>
    <col min="8" max="8" width="7" style="58" customWidth="1"/>
    <col min="9" max="9" width="16.28515625" bestFit="1" customWidth="1"/>
    <col min="10" max="10" width="16.7109375" customWidth="1"/>
    <col min="11" max="11" width="28.42578125" bestFit="1" customWidth="1"/>
    <col min="12" max="12" width="12.7109375" customWidth="1"/>
    <col min="14" max="14" width="12" bestFit="1" customWidth="1"/>
    <col min="15" max="15" width="20.140625" customWidth="1"/>
  </cols>
  <sheetData>
    <row r="1" spans="1:15" ht="60">
      <c r="A1" t="s">
        <v>32</v>
      </c>
      <c r="B1" t="s">
        <v>498</v>
      </c>
      <c r="C1" t="s">
        <v>499</v>
      </c>
      <c r="D1" t="s">
        <v>450</v>
      </c>
      <c r="E1" t="s">
        <v>500</v>
      </c>
      <c r="F1" t="s">
        <v>501</v>
      </c>
      <c r="G1" s="30" t="s">
        <v>502</v>
      </c>
      <c r="I1" s="63" t="s">
        <v>449</v>
      </c>
      <c r="J1" s="63" t="s">
        <v>450</v>
      </c>
      <c r="K1" s="64" t="s">
        <v>503</v>
      </c>
      <c r="L1" s="63" t="s">
        <v>504</v>
      </c>
      <c r="M1" s="63" t="s">
        <v>505</v>
      </c>
      <c r="N1" s="63" t="s">
        <v>506</v>
      </c>
      <c r="O1" s="63" t="s">
        <v>228</v>
      </c>
    </row>
    <row r="2" spans="1:15">
      <c r="A2" s="18">
        <v>45615</v>
      </c>
      <c r="B2">
        <v>3</v>
      </c>
      <c r="C2" t="s">
        <v>507</v>
      </c>
      <c r="D2" t="s">
        <v>472</v>
      </c>
      <c r="E2" t="s">
        <v>508</v>
      </c>
      <c r="F2" s="45">
        <v>3</v>
      </c>
      <c r="G2" s="22">
        <v>3780215.9999999995</v>
      </c>
      <c r="I2">
        <v>1</v>
      </c>
      <c r="J2" t="s">
        <v>509</v>
      </c>
      <c r="K2" s="22">
        <v>3274813.3333333335</v>
      </c>
      <c r="L2" s="22">
        <v>2027719</v>
      </c>
      <c r="M2">
        <v>5.5</v>
      </c>
      <c r="N2" s="43">
        <f>L2/K2</f>
        <v>0.6191861317286278</v>
      </c>
    </row>
    <row r="3" spans="1:15">
      <c r="A3" s="18">
        <v>45616</v>
      </c>
      <c r="B3">
        <v>4</v>
      </c>
      <c r="C3" t="s">
        <v>507</v>
      </c>
      <c r="D3" t="s">
        <v>472</v>
      </c>
      <c r="E3" t="s">
        <v>508</v>
      </c>
      <c r="F3" s="45" t="s">
        <v>510</v>
      </c>
      <c r="G3" s="22">
        <v>90659824</v>
      </c>
      <c r="I3">
        <v>2</v>
      </c>
      <c r="J3" t="s">
        <v>511</v>
      </c>
      <c r="K3" s="22">
        <v>4261426.666666667</v>
      </c>
      <c r="L3" s="22">
        <v>2046780</v>
      </c>
      <c r="M3">
        <v>5.5</v>
      </c>
      <c r="N3" s="43">
        <f t="shared" ref="N3:N6" si="0">L3/K3</f>
        <v>0.48030393577111885</v>
      </c>
    </row>
    <row r="4" spans="1:15">
      <c r="A4" s="18">
        <v>45616</v>
      </c>
      <c r="B4">
        <v>4</v>
      </c>
      <c r="C4" t="s">
        <v>507</v>
      </c>
      <c r="D4" t="s">
        <v>512</v>
      </c>
      <c r="E4" t="s">
        <v>513</v>
      </c>
      <c r="F4" s="45" t="s">
        <v>514</v>
      </c>
      <c r="G4" s="22">
        <v>7536240</v>
      </c>
      <c r="I4">
        <v>3</v>
      </c>
      <c r="J4" t="s">
        <v>472</v>
      </c>
      <c r="K4" s="22">
        <v>3780215.9999999995</v>
      </c>
      <c r="L4" s="22">
        <v>3875328</v>
      </c>
      <c r="M4">
        <v>5.5</v>
      </c>
      <c r="N4" s="43">
        <v>1</v>
      </c>
    </row>
    <row r="5" spans="1:15" ht="60">
      <c r="A5" s="18">
        <v>45617</v>
      </c>
      <c r="B5">
        <v>5</v>
      </c>
      <c r="C5" t="s">
        <v>515</v>
      </c>
      <c r="D5" t="s">
        <v>472</v>
      </c>
      <c r="E5" t="s">
        <v>516</v>
      </c>
      <c r="F5" s="45">
        <v>6</v>
      </c>
      <c r="G5" s="22">
        <v>14233085.999999998</v>
      </c>
      <c r="I5">
        <v>4</v>
      </c>
      <c r="J5" t="s">
        <v>472</v>
      </c>
      <c r="K5" s="22">
        <v>54921320</v>
      </c>
      <c r="L5" s="22">
        <v>17136050</v>
      </c>
      <c r="M5">
        <v>5.5</v>
      </c>
      <c r="N5" s="43">
        <f t="shared" si="0"/>
        <v>0.31201089121674425</v>
      </c>
      <c r="O5" s="60" t="s">
        <v>517</v>
      </c>
    </row>
    <row r="6" spans="1:15">
      <c r="G6" s="22"/>
      <c r="I6">
        <v>5</v>
      </c>
      <c r="J6" t="s">
        <v>472</v>
      </c>
      <c r="K6" s="22">
        <v>35738504</v>
      </c>
      <c r="L6" s="22">
        <v>18036343</v>
      </c>
      <c r="M6">
        <v>6.5</v>
      </c>
      <c r="N6" s="43">
        <f t="shared" si="0"/>
        <v>0.50467537757036496</v>
      </c>
    </row>
    <row r="7" spans="1:15" ht="30">
      <c r="F7" t="s">
        <v>518</v>
      </c>
      <c r="G7" s="22">
        <f>SUM(G2:G5)</f>
        <v>116209366</v>
      </c>
      <c r="I7">
        <v>6</v>
      </c>
      <c r="J7" t="s">
        <v>472</v>
      </c>
      <c r="K7" s="22">
        <v>14233085.999999998</v>
      </c>
      <c r="L7" s="22">
        <f>6423086+10000000</f>
        <v>16423086</v>
      </c>
      <c r="M7" s="45" t="s">
        <v>519</v>
      </c>
      <c r="N7" s="43">
        <v>1</v>
      </c>
      <c r="O7" s="60" t="s">
        <v>520</v>
      </c>
    </row>
    <row r="8" spans="1:15">
      <c r="L8" s="22"/>
    </row>
    <row r="9" spans="1:15" ht="60">
      <c r="K9" s="61" t="s">
        <v>521</v>
      </c>
      <c r="L9" s="62" t="s">
        <v>522</v>
      </c>
      <c r="M9" s="61"/>
      <c r="N9" s="61" t="s">
        <v>523</v>
      </c>
    </row>
    <row r="10" spans="1:15">
      <c r="K10" s="22">
        <f>SUM(K2:K7)</f>
        <v>116209366</v>
      </c>
      <c r="L10" s="22">
        <f>SUM(L2:L7)</f>
        <v>59545306</v>
      </c>
      <c r="N10" s="43">
        <f>AVERAGE(N2:N7)</f>
        <v>0.65269605604780934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8BD3-9623-4D2B-BAB9-E5A15A05ACEE}">
  <dimension ref="A1:K88"/>
  <sheetViews>
    <sheetView workbookViewId="0">
      <pane ySplit="1" topLeftCell="A15" activePane="bottomLeft" state="frozen"/>
      <selection pane="bottomLeft" activeCell="P15" sqref="P15"/>
    </sheetView>
  </sheetViews>
  <sheetFormatPr defaultColWidth="8.85546875" defaultRowHeight="15"/>
  <cols>
    <col min="1" max="1" width="11.42578125" bestFit="1" customWidth="1"/>
    <col min="2" max="2" width="9.28515625" bestFit="1" customWidth="1"/>
    <col min="3" max="3" width="18.7109375" bestFit="1" customWidth="1"/>
    <col min="4" max="4" width="17.42578125" bestFit="1" customWidth="1"/>
    <col min="6" max="6" width="11.85546875" style="43" bestFit="1" customWidth="1"/>
    <col min="11" max="11" width="10.7109375" customWidth="1"/>
  </cols>
  <sheetData>
    <row r="1" spans="1:11">
      <c r="A1" t="s">
        <v>32</v>
      </c>
      <c r="B1" t="s">
        <v>235</v>
      </c>
      <c r="C1" t="s">
        <v>4</v>
      </c>
      <c r="D1" t="s">
        <v>524</v>
      </c>
      <c r="E1" t="s">
        <v>525</v>
      </c>
      <c r="F1" s="43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255</v>
      </c>
    </row>
    <row r="2" spans="1:11">
      <c r="A2" t="s">
        <v>321</v>
      </c>
      <c r="B2" s="20">
        <v>0.45763888888888887</v>
      </c>
      <c r="C2" t="s">
        <v>531</v>
      </c>
      <c r="D2">
        <v>3</v>
      </c>
      <c r="E2">
        <v>28.273</v>
      </c>
      <c r="F2" s="43">
        <v>99.4</v>
      </c>
      <c r="G2">
        <v>0.31</v>
      </c>
      <c r="I2">
        <v>8.17</v>
      </c>
      <c r="J2">
        <v>34.97</v>
      </c>
      <c r="K2" t="s">
        <v>532</v>
      </c>
    </row>
    <row r="3" spans="1:11">
      <c r="A3" t="s">
        <v>321</v>
      </c>
      <c r="B3" s="20">
        <v>0.45763888888888887</v>
      </c>
      <c r="C3" t="s">
        <v>531</v>
      </c>
      <c r="D3">
        <v>3</v>
      </c>
      <c r="E3">
        <v>28.311</v>
      </c>
      <c r="F3" s="43">
        <v>99.3</v>
      </c>
      <c r="G3">
        <v>0.2</v>
      </c>
      <c r="I3">
        <v>8.19</v>
      </c>
      <c r="J3">
        <v>34.979999999999997</v>
      </c>
    </row>
    <row r="4" spans="1:11">
      <c r="A4" t="s">
        <v>321</v>
      </c>
      <c r="B4" s="20">
        <v>0.45763888888888887</v>
      </c>
      <c r="C4" t="s">
        <v>531</v>
      </c>
      <c r="D4">
        <v>3</v>
      </c>
      <c r="E4">
        <v>28.119</v>
      </c>
      <c r="F4" s="43">
        <v>99.2</v>
      </c>
      <c r="G4">
        <v>3.98</v>
      </c>
      <c r="I4">
        <v>8.1999999999999993</v>
      </c>
      <c r="J4">
        <v>34.99</v>
      </c>
    </row>
    <row r="5" spans="1:11">
      <c r="A5" t="s">
        <v>326</v>
      </c>
      <c r="B5" s="20">
        <v>0.39583333333333331</v>
      </c>
      <c r="C5" t="s">
        <v>531</v>
      </c>
      <c r="D5">
        <v>1</v>
      </c>
      <c r="E5">
        <v>27.843</v>
      </c>
      <c r="F5" s="43">
        <v>95.2</v>
      </c>
      <c r="G5">
        <v>0.22</v>
      </c>
      <c r="I5">
        <v>8.27</v>
      </c>
      <c r="J5">
        <v>35.020000000000003</v>
      </c>
    </row>
    <row r="6" spans="1:11">
      <c r="A6" t="s">
        <v>326</v>
      </c>
      <c r="B6" s="20">
        <v>0.39583333333333331</v>
      </c>
      <c r="C6" t="s">
        <v>531</v>
      </c>
      <c r="D6">
        <v>1</v>
      </c>
      <c r="E6">
        <v>27.838999999999999</v>
      </c>
      <c r="F6" s="43">
        <v>95.2</v>
      </c>
      <c r="G6">
        <v>0.24</v>
      </c>
      <c r="I6">
        <v>8.27</v>
      </c>
      <c r="J6">
        <v>35.020000000000003</v>
      </c>
    </row>
    <row r="7" spans="1:11">
      <c r="A7" t="s">
        <v>326</v>
      </c>
      <c r="B7" s="20">
        <v>0.39583333333333331</v>
      </c>
      <c r="C7" t="s">
        <v>531</v>
      </c>
      <c r="D7">
        <v>1</v>
      </c>
      <c r="E7">
        <v>27.83</v>
      </c>
      <c r="F7" s="43">
        <v>95.2</v>
      </c>
      <c r="G7">
        <v>0.2</v>
      </c>
      <c r="I7">
        <v>8.27</v>
      </c>
      <c r="J7">
        <v>35.020000000000003</v>
      </c>
    </row>
    <row r="8" spans="1:11">
      <c r="A8" t="s">
        <v>326</v>
      </c>
      <c r="B8" s="20">
        <v>0.39583333333333331</v>
      </c>
      <c r="C8" t="s">
        <v>531</v>
      </c>
      <c r="D8">
        <v>2</v>
      </c>
      <c r="E8">
        <v>27.896999999999998</v>
      </c>
      <c r="F8" s="43">
        <v>96</v>
      </c>
      <c r="G8">
        <v>0.54</v>
      </c>
      <c r="I8">
        <v>8.27</v>
      </c>
      <c r="J8">
        <v>35.01</v>
      </c>
    </row>
    <row r="9" spans="1:11">
      <c r="A9" t="s">
        <v>326</v>
      </c>
      <c r="B9" s="20">
        <v>0.39583333333333331</v>
      </c>
      <c r="C9" t="s">
        <v>531</v>
      </c>
      <c r="D9">
        <v>2</v>
      </c>
      <c r="E9">
        <v>27.882999999999999</v>
      </c>
      <c r="F9" s="43">
        <v>95.9</v>
      </c>
      <c r="G9">
        <v>0.46</v>
      </c>
      <c r="I9">
        <v>8.27</v>
      </c>
      <c r="J9">
        <v>35.01</v>
      </c>
    </row>
    <row r="10" spans="1:11">
      <c r="A10" t="s">
        <v>326</v>
      </c>
      <c r="B10" s="20">
        <v>0.39583333333333331</v>
      </c>
      <c r="C10" t="s">
        <v>531</v>
      </c>
      <c r="D10">
        <v>2</v>
      </c>
      <c r="E10">
        <v>27.881</v>
      </c>
      <c r="F10" s="43">
        <v>96</v>
      </c>
      <c r="G10">
        <v>0.51</v>
      </c>
      <c r="I10">
        <v>8.27</v>
      </c>
      <c r="J10">
        <v>35.01</v>
      </c>
    </row>
    <row r="11" spans="1:11">
      <c r="A11" t="s">
        <v>326</v>
      </c>
      <c r="B11" s="20">
        <v>0.39583333333333331</v>
      </c>
      <c r="C11" t="s">
        <v>531</v>
      </c>
      <c r="D11">
        <v>3</v>
      </c>
      <c r="E11">
        <v>27.946999999999999</v>
      </c>
      <c r="F11" s="43">
        <v>98</v>
      </c>
      <c r="G11">
        <v>0.23</v>
      </c>
      <c r="I11">
        <v>8.2799999999999994</v>
      </c>
      <c r="J11">
        <v>35.01</v>
      </c>
    </row>
    <row r="12" spans="1:11">
      <c r="A12" t="s">
        <v>326</v>
      </c>
      <c r="B12" s="20">
        <v>0.39583333333333331</v>
      </c>
      <c r="C12" t="s">
        <v>531</v>
      </c>
      <c r="D12">
        <v>3</v>
      </c>
      <c r="E12">
        <v>27.913</v>
      </c>
      <c r="F12" s="43">
        <v>98</v>
      </c>
      <c r="G12">
        <v>1.52</v>
      </c>
      <c r="I12">
        <v>8.27</v>
      </c>
      <c r="J12">
        <v>35</v>
      </c>
    </row>
    <row r="13" spans="1:11">
      <c r="A13" t="s">
        <v>326</v>
      </c>
      <c r="B13" s="20">
        <v>0.39583333333333331</v>
      </c>
      <c r="C13" t="s">
        <v>531</v>
      </c>
      <c r="D13">
        <v>3</v>
      </c>
      <c r="E13">
        <v>27.911000000000001</v>
      </c>
      <c r="F13" s="43">
        <v>98</v>
      </c>
      <c r="G13">
        <v>0.86</v>
      </c>
      <c r="I13">
        <v>8.27</v>
      </c>
      <c r="J13">
        <v>35</v>
      </c>
    </row>
    <row r="14" spans="1:11">
      <c r="A14" t="s">
        <v>326</v>
      </c>
      <c r="B14" s="20">
        <v>0.39583333333333331</v>
      </c>
      <c r="C14" t="s">
        <v>531</v>
      </c>
      <c r="D14">
        <v>4</v>
      </c>
      <c r="E14">
        <v>27.937999999999999</v>
      </c>
      <c r="F14" s="43">
        <v>28.4</v>
      </c>
      <c r="G14">
        <v>5.63</v>
      </c>
      <c r="I14">
        <v>8.0500000000000007</v>
      </c>
      <c r="J14">
        <v>35.020000000000003</v>
      </c>
    </row>
    <row r="15" spans="1:11">
      <c r="A15" t="s">
        <v>326</v>
      </c>
      <c r="B15" s="20">
        <v>0.39583333333333331</v>
      </c>
      <c r="C15" t="s">
        <v>531</v>
      </c>
      <c r="D15">
        <v>4</v>
      </c>
      <c r="E15">
        <v>27.934000000000001</v>
      </c>
      <c r="F15" s="43">
        <v>27.8</v>
      </c>
      <c r="G15">
        <v>4.8</v>
      </c>
      <c r="I15">
        <v>8.0500000000000007</v>
      </c>
      <c r="J15">
        <v>35.03</v>
      </c>
    </row>
    <row r="16" spans="1:11">
      <c r="A16" t="s">
        <v>326</v>
      </c>
      <c r="B16" s="20">
        <v>0.39583333333333331</v>
      </c>
      <c r="C16" t="s">
        <v>531</v>
      </c>
      <c r="D16">
        <v>4</v>
      </c>
      <c r="E16">
        <v>27.93</v>
      </c>
      <c r="F16" s="43">
        <v>27.4</v>
      </c>
      <c r="G16">
        <v>11.69</v>
      </c>
      <c r="I16">
        <v>8.0500000000000007</v>
      </c>
      <c r="J16">
        <v>35.03</v>
      </c>
    </row>
    <row r="17" spans="1:10">
      <c r="A17" t="s">
        <v>343</v>
      </c>
      <c r="B17" s="20">
        <v>0.4375</v>
      </c>
      <c r="C17" t="s">
        <v>531</v>
      </c>
      <c r="D17">
        <v>1</v>
      </c>
      <c r="E17">
        <v>27.86</v>
      </c>
      <c r="F17" s="43">
        <v>94.1</v>
      </c>
      <c r="G17">
        <v>1.74</v>
      </c>
      <c r="I17">
        <v>8.25</v>
      </c>
      <c r="J17">
        <v>34.92</v>
      </c>
    </row>
    <row r="18" spans="1:10">
      <c r="A18" t="s">
        <v>343</v>
      </c>
      <c r="B18" s="20">
        <v>0.4375</v>
      </c>
      <c r="C18" t="s">
        <v>531</v>
      </c>
      <c r="D18">
        <v>1</v>
      </c>
      <c r="E18">
        <v>27.86</v>
      </c>
      <c r="F18" s="43">
        <v>94.1</v>
      </c>
      <c r="G18">
        <v>1.23</v>
      </c>
      <c r="I18">
        <v>8.25</v>
      </c>
      <c r="J18">
        <v>34.92</v>
      </c>
    </row>
    <row r="19" spans="1:10">
      <c r="A19" t="s">
        <v>343</v>
      </c>
      <c r="B19" s="20">
        <v>0.4375</v>
      </c>
      <c r="C19" t="s">
        <v>531</v>
      </c>
      <c r="D19">
        <v>1</v>
      </c>
      <c r="E19">
        <v>27.859000000000002</v>
      </c>
      <c r="F19" s="43">
        <v>94</v>
      </c>
      <c r="G19">
        <v>2.2799999999999998</v>
      </c>
      <c r="I19">
        <v>8.25</v>
      </c>
      <c r="J19">
        <v>34.92</v>
      </c>
    </row>
    <row r="20" spans="1:10">
      <c r="A20" t="s">
        <v>343</v>
      </c>
      <c r="B20" s="20">
        <v>0.4375</v>
      </c>
      <c r="C20" t="s">
        <v>531</v>
      </c>
      <c r="D20">
        <v>2</v>
      </c>
      <c r="E20">
        <v>27.913</v>
      </c>
      <c r="F20" s="43">
        <v>96.2</v>
      </c>
      <c r="G20">
        <v>4.45</v>
      </c>
      <c r="I20">
        <v>8.25</v>
      </c>
      <c r="J20">
        <v>34.92</v>
      </c>
    </row>
    <row r="21" spans="1:10">
      <c r="A21" t="s">
        <v>343</v>
      </c>
      <c r="B21" s="20">
        <v>0.4375</v>
      </c>
      <c r="C21" t="s">
        <v>531</v>
      </c>
      <c r="D21">
        <v>2</v>
      </c>
      <c r="E21">
        <v>27.913</v>
      </c>
      <c r="F21" s="43">
        <v>96</v>
      </c>
      <c r="G21">
        <v>2.2000000000000002</v>
      </c>
      <c r="I21">
        <v>8.25</v>
      </c>
      <c r="J21">
        <v>34.93</v>
      </c>
    </row>
    <row r="22" spans="1:10">
      <c r="A22" t="s">
        <v>343</v>
      </c>
      <c r="B22" s="20">
        <v>0.4375</v>
      </c>
      <c r="C22" t="s">
        <v>531</v>
      </c>
      <c r="D22">
        <v>2</v>
      </c>
      <c r="E22">
        <v>27.911000000000001</v>
      </c>
      <c r="F22" s="43">
        <v>96</v>
      </c>
      <c r="G22">
        <v>1.73</v>
      </c>
      <c r="I22">
        <v>8.25</v>
      </c>
      <c r="J22">
        <v>34.93</v>
      </c>
    </row>
    <row r="23" spans="1:10">
      <c r="A23" t="s">
        <v>343</v>
      </c>
      <c r="B23" s="20">
        <v>0.4375</v>
      </c>
      <c r="C23" t="s">
        <v>531</v>
      </c>
      <c r="D23">
        <v>3</v>
      </c>
      <c r="E23">
        <v>27.949000000000002</v>
      </c>
      <c r="F23" s="43">
        <v>100.1</v>
      </c>
      <c r="G23">
        <v>0.11</v>
      </c>
      <c r="I23">
        <v>8.27</v>
      </c>
      <c r="J23">
        <v>34.93</v>
      </c>
    </row>
    <row r="24" spans="1:10">
      <c r="A24" t="s">
        <v>343</v>
      </c>
      <c r="B24" s="20">
        <v>0.4375</v>
      </c>
      <c r="C24" t="s">
        <v>531</v>
      </c>
      <c r="D24">
        <v>3</v>
      </c>
      <c r="E24">
        <v>27.94</v>
      </c>
      <c r="F24" s="43">
        <v>100</v>
      </c>
      <c r="G24">
        <v>0.21</v>
      </c>
      <c r="I24">
        <v>8.27</v>
      </c>
      <c r="J24">
        <v>34.93</v>
      </c>
    </row>
    <row r="25" spans="1:10">
      <c r="A25" t="s">
        <v>343</v>
      </c>
      <c r="B25" s="20">
        <v>0.4375</v>
      </c>
      <c r="C25" t="s">
        <v>531</v>
      </c>
      <c r="D25">
        <v>3</v>
      </c>
      <c r="E25">
        <v>27.937999999999999</v>
      </c>
      <c r="F25" s="43">
        <v>100</v>
      </c>
      <c r="G25">
        <v>0.03</v>
      </c>
      <c r="I25">
        <v>8.27</v>
      </c>
      <c r="J25">
        <v>34.94</v>
      </c>
    </row>
    <row r="26" spans="1:10">
      <c r="A26" t="s">
        <v>343</v>
      </c>
      <c r="B26" s="20">
        <v>0.4375</v>
      </c>
      <c r="C26" t="s">
        <v>531</v>
      </c>
      <c r="D26">
        <v>4</v>
      </c>
      <c r="E26">
        <v>28.004000000000001</v>
      </c>
      <c r="F26" s="43">
        <v>48.5</v>
      </c>
      <c r="G26">
        <v>7.72</v>
      </c>
      <c r="I26">
        <v>8.11</v>
      </c>
      <c r="J26">
        <v>34.92</v>
      </c>
    </row>
    <row r="27" spans="1:10">
      <c r="A27" t="s">
        <v>343</v>
      </c>
      <c r="B27" s="20">
        <v>0.4375</v>
      </c>
      <c r="C27" t="s">
        <v>531</v>
      </c>
      <c r="D27">
        <v>4</v>
      </c>
      <c r="E27">
        <v>27.998999999999999</v>
      </c>
      <c r="F27" s="43">
        <v>48.3</v>
      </c>
      <c r="G27">
        <v>11.61</v>
      </c>
      <c r="I27">
        <v>8.11</v>
      </c>
      <c r="J27">
        <v>34.92</v>
      </c>
    </row>
    <row r="28" spans="1:10">
      <c r="A28" t="s">
        <v>343</v>
      </c>
      <c r="B28" s="20">
        <v>0.4375</v>
      </c>
      <c r="C28" t="s">
        <v>531</v>
      </c>
      <c r="D28">
        <v>4</v>
      </c>
      <c r="E28">
        <v>27.989000000000001</v>
      </c>
      <c r="F28" s="43">
        <v>47.7</v>
      </c>
      <c r="G28">
        <v>12.87</v>
      </c>
      <c r="I28">
        <v>8.11</v>
      </c>
      <c r="J28">
        <v>34.92</v>
      </c>
    </row>
    <row r="29" spans="1:10">
      <c r="A29" t="s">
        <v>359</v>
      </c>
      <c r="B29" s="20">
        <v>0.3659722222222222</v>
      </c>
      <c r="C29" t="s">
        <v>531</v>
      </c>
      <c r="D29">
        <v>1</v>
      </c>
      <c r="E29">
        <v>27.965</v>
      </c>
      <c r="F29" s="43">
        <v>96.3</v>
      </c>
      <c r="G29">
        <v>0.41</v>
      </c>
      <c r="I29">
        <v>8.23</v>
      </c>
      <c r="J29">
        <v>34.99</v>
      </c>
    </row>
    <row r="30" spans="1:10">
      <c r="A30" t="s">
        <v>359</v>
      </c>
      <c r="B30" s="20">
        <v>0.3659722222222222</v>
      </c>
      <c r="C30" t="s">
        <v>531</v>
      </c>
      <c r="D30">
        <v>1</v>
      </c>
      <c r="E30">
        <v>27.954000000000001</v>
      </c>
      <c r="F30" s="43">
        <v>96.4</v>
      </c>
      <c r="G30">
        <v>0.61</v>
      </c>
      <c r="I30">
        <v>8.23</v>
      </c>
      <c r="J30">
        <v>34.99</v>
      </c>
    </row>
    <row r="31" spans="1:10">
      <c r="A31" t="s">
        <v>359</v>
      </c>
      <c r="B31" s="20">
        <v>0.3659722222222222</v>
      </c>
      <c r="C31" t="s">
        <v>531</v>
      </c>
      <c r="D31">
        <v>1</v>
      </c>
      <c r="E31">
        <v>27.957000000000001</v>
      </c>
      <c r="F31" s="43">
        <v>96.4</v>
      </c>
      <c r="G31">
        <v>0.55000000000000004</v>
      </c>
      <c r="I31">
        <v>8.23</v>
      </c>
      <c r="J31">
        <v>34.99</v>
      </c>
    </row>
    <row r="32" spans="1:10">
      <c r="A32" t="s">
        <v>359</v>
      </c>
      <c r="B32" s="20">
        <v>0.3659722222222222</v>
      </c>
      <c r="C32" t="s">
        <v>531</v>
      </c>
      <c r="D32">
        <v>2</v>
      </c>
      <c r="E32">
        <v>27.969000000000001</v>
      </c>
      <c r="F32" s="43">
        <v>97.1</v>
      </c>
      <c r="G32">
        <v>0.38</v>
      </c>
      <c r="I32">
        <v>8.24</v>
      </c>
      <c r="J32">
        <v>34.99</v>
      </c>
    </row>
    <row r="33" spans="1:10">
      <c r="A33" t="s">
        <v>359</v>
      </c>
      <c r="B33" s="20">
        <v>0.3659722222222222</v>
      </c>
      <c r="C33" t="s">
        <v>531</v>
      </c>
      <c r="D33">
        <v>2</v>
      </c>
      <c r="E33">
        <v>27.95</v>
      </c>
      <c r="F33" s="43">
        <v>97</v>
      </c>
      <c r="G33">
        <v>0.45</v>
      </c>
      <c r="I33">
        <v>8.24</v>
      </c>
      <c r="J33">
        <v>34.99</v>
      </c>
    </row>
    <row r="34" spans="1:10">
      <c r="A34" t="s">
        <v>359</v>
      </c>
      <c r="B34" s="20">
        <v>0.3659722222222222</v>
      </c>
      <c r="C34" t="s">
        <v>531</v>
      </c>
      <c r="D34">
        <v>2</v>
      </c>
      <c r="E34">
        <v>27.95</v>
      </c>
      <c r="F34" s="43">
        <v>97</v>
      </c>
      <c r="G34">
        <v>0.56000000000000005</v>
      </c>
      <c r="I34">
        <v>8.24</v>
      </c>
      <c r="J34">
        <v>34.99</v>
      </c>
    </row>
    <row r="35" spans="1:10">
      <c r="A35" t="s">
        <v>359</v>
      </c>
      <c r="B35" s="20">
        <v>0.3659722222222222</v>
      </c>
      <c r="C35" t="s">
        <v>531</v>
      </c>
      <c r="D35">
        <v>3</v>
      </c>
      <c r="E35">
        <v>27.943999999999999</v>
      </c>
      <c r="F35" s="43">
        <v>98.9</v>
      </c>
      <c r="G35">
        <v>0.09</v>
      </c>
      <c r="I35">
        <v>8.26</v>
      </c>
      <c r="J35">
        <v>34.979999999999997</v>
      </c>
    </row>
    <row r="36" spans="1:10">
      <c r="A36" t="s">
        <v>359</v>
      </c>
      <c r="B36" s="20">
        <v>0.3659722222222222</v>
      </c>
      <c r="C36" t="s">
        <v>531</v>
      </c>
      <c r="D36">
        <v>3</v>
      </c>
      <c r="E36">
        <v>27.943000000000001</v>
      </c>
      <c r="F36" s="43">
        <v>98.9</v>
      </c>
      <c r="G36">
        <v>0.26</v>
      </c>
      <c r="I36">
        <v>8.26</v>
      </c>
      <c r="J36">
        <v>34.979999999999997</v>
      </c>
    </row>
    <row r="37" spans="1:10">
      <c r="A37" t="s">
        <v>359</v>
      </c>
      <c r="B37" s="20">
        <v>0.3659722222222222</v>
      </c>
      <c r="C37" t="s">
        <v>531</v>
      </c>
      <c r="D37">
        <v>3</v>
      </c>
      <c r="E37">
        <v>27.931999999999999</v>
      </c>
      <c r="F37" s="43">
        <v>98.8</v>
      </c>
      <c r="G37">
        <v>0.19</v>
      </c>
      <c r="I37">
        <v>8.26</v>
      </c>
      <c r="J37">
        <v>34.99</v>
      </c>
    </row>
    <row r="38" spans="1:10">
      <c r="A38" t="s">
        <v>359</v>
      </c>
      <c r="B38" s="20">
        <v>0.3659722222222222</v>
      </c>
      <c r="C38" t="s">
        <v>531</v>
      </c>
      <c r="D38">
        <v>4</v>
      </c>
      <c r="E38">
        <v>27.856000000000002</v>
      </c>
      <c r="F38" s="43">
        <v>63.8</v>
      </c>
      <c r="G38">
        <v>0.17899999999999999</v>
      </c>
      <c r="I38">
        <v>8.17</v>
      </c>
      <c r="J38">
        <v>34.97</v>
      </c>
    </row>
    <row r="39" spans="1:10">
      <c r="A39" t="s">
        <v>359</v>
      </c>
      <c r="B39" s="20">
        <v>0.3659722222222222</v>
      </c>
      <c r="C39" t="s">
        <v>531</v>
      </c>
      <c r="D39">
        <v>4</v>
      </c>
      <c r="E39">
        <v>27.853999999999999</v>
      </c>
      <c r="F39" s="43">
        <v>63.6</v>
      </c>
      <c r="G39">
        <v>10.78</v>
      </c>
      <c r="I39">
        <v>8.16</v>
      </c>
      <c r="J39">
        <v>34.97</v>
      </c>
    </row>
    <row r="40" spans="1:10">
      <c r="A40" t="s">
        <v>359</v>
      </c>
      <c r="B40" s="20">
        <v>0.3659722222222222</v>
      </c>
      <c r="C40" t="s">
        <v>531</v>
      </c>
      <c r="D40">
        <v>4</v>
      </c>
      <c r="E40">
        <v>27.844000000000001</v>
      </c>
      <c r="F40" s="43">
        <v>63</v>
      </c>
      <c r="G40">
        <v>9.25</v>
      </c>
      <c r="I40">
        <v>8.16</v>
      </c>
      <c r="J40">
        <v>34.97</v>
      </c>
    </row>
    <row r="41" spans="1:10">
      <c r="A41" t="s">
        <v>374</v>
      </c>
      <c r="B41" s="20">
        <v>0.36666666666666664</v>
      </c>
      <c r="C41" t="s">
        <v>531</v>
      </c>
      <c r="D41">
        <v>1</v>
      </c>
      <c r="E41">
        <v>27.798999999999999</v>
      </c>
      <c r="F41" s="43">
        <v>97.5</v>
      </c>
      <c r="G41">
        <v>0.73</v>
      </c>
      <c r="I41">
        <v>8.25</v>
      </c>
      <c r="J41">
        <v>35.04</v>
      </c>
    </row>
    <row r="42" spans="1:10">
      <c r="A42" t="s">
        <v>374</v>
      </c>
      <c r="B42" s="20">
        <v>0.36666666666666664</v>
      </c>
      <c r="C42" t="s">
        <v>531</v>
      </c>
      <c r="D42">
        <v>1</v>
      </c>
      <c r="E42">
        <v>27.471</v>
      </c>
      <c r="F42" s="43">
        <v>97</v>
      </c>
      <c r="G42">
        <v>0.35</v>
      </c>
      <c r="I42">
        <v>8.2200000000000006</v>
      </c>
      <c r="J42">
        <v>35.270000000000003</v>
      </c>
    </row>
    <row r="43" spans="1:10">
      <c r="A43" t="s">
        <v>374</v>
      </c>
      <c r="B43" s="20">
        <v>0.36666666666666664</v>
      </c>
      <c r="C43" t="s">
        <v>531</v>
      </c>
      <c r="D43">
        <v>1</v>
      </c>
      <c r="E43">
        <v>27.794</v>
      </c>
      <c r="F43" s="43">
        <v>97.2</v>
      </c>
      <c r="G43">
        <v>2.68</v>
      </c>
      <c r="I43">
        <v>8.24</v>
      </c>
      <c r="J43">
        <v>35.03</v>
      </c>
    </row>
    <row r="44" spans="1:10">
      <c r="A44" t="s">
        <v>374</v>
      </c>
      <c r="B44" s="20">
        <v>0.36666666666666664</v>
      </c>
      <c r="C44" t="s">
        <v>531</v>
      </c>
      <c r="D44">
        <v>2</v>
      </c>
      <c r="E44">
        <v>27.863</v>
      </c>
      <c r="F44" s="43">
        <v>98.4</v>
      </c>
      <c r="G44">
        <v>0.68</v>
      </c>
      <c r="I44">
        <v>8.25</v>
      </c>
      <c r="J44">
        <v>35.04</v>
      </c>
    </row>
    <row r="45" spans="1:10">
      <c r="A45" t="s">
        <v>374</v>
      </c>
      <c r="B45" s="20">
        <v>0.36666666666666664</v>
      </c>
      <c r="C45" t="s">
        <v>531</v>
      </c>
      <c r="D45">
        <v>2</v>
      </c>
      <c r="E45">
        <v>27.856000000000002</v>
      </c>
      <c r="F45" s="43">
        <v>98.3</v>
      </c>
      <c r="G45">
        <v>0.49</v>
      </c>
      <c r="I45">
        <v>8.25</v>
      </c>
      <c r="J45">
        <v>35.04</v>
      </c>
    </row>
    <row r="46" spans="1:10">
      <c r="A46" t="s">
        <v>374</v>
      </c>
      <c r="B46" s="20">
        <v>0.36666666666666664</v>
      </c>
      <c r="C46" t="s">
        <v>531</v>
      </c>
      <c r="D46">
        <v>2</v>
      </c>
      <c r="E46">
        <v>27.847000000000001</v>
      </c>
      <c r="F46" s="43">
        <v>98.1</v>
      </c>
      <c r="G46">
        <v>1.05</v>
      </c>
      <c r="I46">
        <v>8.25</v>
      </c>
      <c r="J46">
        <v>35.04</v>
      </c>
    </row>
    <row r="47" spans="1:10">
      <c r="A47" t="s">
        <v>374</v>
      </c>
      <c r="B47" s="20">
        <v>0.36666666666666664</v>
      </c>
      <c r="C47" t="s">
        <v>531</v>
      </c>
      <c r="D47">
        <v>3</v>
      </c>
      <c r="E47">
        <v>27.888999999999999</v>
      </c>
      <c r="F47" s="43">
        <v>102</v>
      </c>
      <c r="G47">
        <v>0.1</v>
      </c>
      <c r="I47">
        <v>8.25</v>
      </c>
      <c r="J47">
        <v>35.03</v>
      </c>
    </row>
    <row r="48" spans="1:10">
      <c r="A48" t="s">
        <v>374</v>
      </c>
      <c r="B48" s="20">
        <v>0.36666666666666664</v>
      </c>
      <c r="C48" t="s">
        <v>531</v>
      </c>
      <c r="D48">
        <v>3</v>
      </c>
      <c r="E48">
        <v>27.881</v>
      </c>
      <c r="F48" s="43">
        <v>102.1</v>
      </c>
      <c r="G48">
        <v>0.32</v>
      </c>
      <c r="I48">
        <v>8.25</v>
      </c>
      <c r="J48">
        <v>35.03</v>
      </c>
    </row>
    <row r="49" spans="1:11">
      <c r="A49" t="s">
        <v>374</v>
      </c>
      <c r="B49" s="20">
        <v>0.36666666666666664</v>
      </c>
      <c r="C49" t="s">
        <v>531</v>
      </c>
      <c r="D49">
        <v>3</v>
      </c>
      <c r="E49">
        <v>27.882999999999999</v>
      </c>
      <c r="F49" s="43">
        <v>102.2</v>
      </c>
      <c r="G49">
        <v>0.45</v>
      </c>
      <c r="I49">
        <v>8.25</v>
      </c>
      <c r="J49">
        <v>35.03</v>
      </c>
    </row>
    <row r="50" spans="1:11">
      <c r="A50" t="s">
        <v>374</v>
      </c>
      <c r="B50" s="20">
        <v>0.36666666666666664</v>
      </c>
      <c r="C50" t="s">
        <v>531</v>
      </c>
      <c r="D50">
        <v>4</v>
      </c>
      <c r="E50">
        <v>27.879000000000001</v>
      </c>
      <c r="F50" s="43">
        <v>71.7</v>
      </c>
      <c r="G50">
        <v>4.9400000000000004</v>
      </c>
      <c r="I50">
        <v>8.17</v>
      </c>
      <c r="J50">
        <v>35.04</v>
      </c>
    </row>
    <row r="51" spans="1:11">
      <c r="A51" t="s">
        <v>374</v>
      </c>
      <c r="B51" s="20">
        <v>0.36666666666666664</v>
      </c>
      <c r="C51" t="s">
        <v>531</v>
      </c>
      <c r="D51">
        <v>4</v>
      </c>
      <c r="E51">
        <v>27.873000000000001</v>
      </c>
      <c r="F51" s="43">
        <v>70.8</v>
      </c>
      <c r="G51">
        <v>8.86</v>
      </c>
      <c r="I51">
        <v>8.17</v>
      </c>
      <c r="J51">
        <v>35.03</v>
      </c>
    </row>
    <row r="52" spans="1:11">
      <c r="A52" t="s">
        <v>374</v>
      </c>
      <c r="B52" s="20">
        <v>0.36666666666666664</v>
      </c>
      <c r="C52" t="s">
        <v>531</v>
      </c>
      <c r="D52">
        <v>4</v>
      </c>
      <c r="E52">
        <v>27.873000000000001</v>
      </c>
      <c r="F52" s="43">
        <v>70.599999999999994</v>
      </c>
      <c r="G52">
        <v>8.3699999999999992</v>
      </c>
      <c r="I52">
        <v>8.17</v>
      </c>
      <c r="J52">
        <v>35.03</v>
      </c>
    </row>
    <row r="53" spans="1:11">
      <c r="A53" s="19">
        <v>45619</v>
      </c>
      <c r="B53" s="23">
        <v>0.49722222222222223</v>
      </c>
      <c r="C53" s="15" t="s">
        <v>533</v>
      </c>
      <c r="D53" s="15">
        <v>5</v>
      </c>
      <c r="E53" s="15">
        <v>28.73</v>
      </c>
      <c r="F53" s="15">
        <v>177.9</v>
      </c>
      <c r="G53" s="15">
        <v>4.0999999999999996</v>
      </c>
      <c r="H53" s="15" t="s">
        <v>261</v>
      </c>
      <c r="K53" s="15" t="s">
        <v>534</v>
      </c>
    </row>
    <row r="54" spans="1:11">
      <c r="A54" s="19">
        <v>45619</v>
      </c>
      <c r="B54" s="23">
        <v>0.49722222222222223</v>
      </c>
      <c r="C54" s="15" t="s">
        <v>533</v>
      </c>
      <c r="D54" s="15">
        <v>5</v>
      </c>
      <c r="E54" s="15">
        <v>28.64</v>
      </c>
      <c r="F54" s="15">
        <v>113.5</v>
      </c>
      <c r="G54" s="15">
        <v>9.5</v>
      </c>
      <c r="H54" s="15" t="s">
        <v>261</v>
      </c>
      <c r="K54" s="15" t="s">
        <v>534</v>
      </c>
    </row>
    <row r="55" spans="1:11">
      <c r="A55" s="19">
        <v>45619</v>
      </c>
      <c r="B55" s="23">
        <v>0.49722222222222223</v>
      </c>
      <c r="C55" s="15" t="s">
        <v>533</v>
      </c>
      <c r="D55" s="15">
        <v>5</v>
      </c>
      <c r="E55" s="15">
        <v>28.58</v>
      </c>
      <c r="F55" s="15">
        <v>137.5</v>
      </c>
      <c r="G55" s="15">
        <v>1.9</v>
      </c>
      <c r="H55" s="15" t="s">
        <v>261</v>
      </c>
      <c r="K55" s="15" t="s">
        <v>534</v>
      </c>
    </row>
    <row r="56" spans="1:11">
      <c r="A56" s="19">
        <v>45619</v>
      </c>
      <c r="B56" s="23">
        <v>0.49722222222222223</v>
      </c>
      <c r="C56" s="15" t="s">
        <v>533</v>
      </c>
      <c r="D56" s="15">
        <v>5</v>
      </c>
      <c r="E56" s="15">
        <v>28.41</v>
      </c>
      <c r="F56" s="15">
        <v>118.3</v>
      </c>
      <c r="G56" s="15">
        <v>0</v>
      </c>
      <c r="H56" s="15" t="s">
        <v>261</v>
      </c>
      <c r="K56" s="15" t="s">
        <v>535</v>
      </c>
    </row>
    <row r="57" spans="1:11">
      <c r="A57" s="19">
        <v>45619</v>
      </c>
      <c r="B57" s="23">
        <v>0.49722222222222223</v>
      </c>
      <c r="C57" s="15" t="s">
        <v>533</v>
      </c>
      <c r="D57" s="15">
        <v>5</v>
      </c>
      <c r="E57" s="15">
        <v>28.4</v>
      </c>
      <c r="F57" s="15">
        <v>113.3</v>
      </c>
      <c r="G57" s="15">
        <v>0</v>
      </c>
      <c r="H57" s="15" t="s">
        <v>261</v>
      </c>
      <c r="K57" s="15" t="s">
        <v>535</v>
      </c>
    </row>
    <row r="58" spans="1:11">
      <c r="A58" s="19">
        <v>45619</v>
      </c>
      <c r="B58" s="23">
        <v>0.49722222222222223</v>
      </c>
      <c r="C58" s="15" t="s">
        <v>533</v>
      </c>
      <c r="D58" s="15">
        <v>5</v>
      </c>
      <c r="E58" s="15">
        <v>28.41</v>
      </c>
      <c r="F58" s="15">
        <v>110.3</v>
      </c>
      <c r="G58" s="15">
        <v>0</v>
      </c>
      <c r="H58" s="15" t="s">
        <v>261</v>
      </c>
      <c r="K58" s="15" t="s">
        <v>535</v>
      </c>
    </row>
    <row r="59" spans="1:11">
      <c r="A59" s="19">
        <v>45619</v>
      </c>
      <c r="B59" s="23">
        <v>0.50486111111111109</v>
      </c>
      <c r="C59" s="15" t="s">
        <v>533</v>
      </c>
      <c r="D59" s="15">
        <v>6</v>
      </c>
      <c r="E59" s="15">
        <v>28.53</v>
      </c>
      <c r="F59" s="15">
        <v>159.30000000000001</v>
      </c>
      <c r="G59" s="15">
        <v>5.0999999999999996</v>
      </c>
      <c r="H59" s="15" t="s">
        <v>261</v>
      </c>
      <c r="K59" s="15" t="s">
        <v>534</v>
      </c>
    </row>
    <row r="60" spans="1:11">
      <c r="A60" s="19">
        <v>45619</v>
      </c>
      <c r="B60" s="23">
        <v>0.50486111111111109</v>
      </c>
      <c r="C60" s="15" t="s">
        <v>533</v>
      </c>
      <c r="D60" s="15">
        <v>6</v>
      </c>
      <c r="E60" s="15">
        <v>28.55</v>
      </c>
      <c r="F60" s="15">
        <v>136.5</v>
      </c>
      <c r="G60" s="15">
        <v>1.1000000000000001</v>
      </c>
      <c r="H60" s="15" t="s">
        <v>261</v>
      </c>
      <c r="K60" s="15" t="s">
        <v>534</v>
      </c>
    </row>
    <row r="61" spans="1:11">
      <c r="A61" s="19">
        <v>45619</v>
      </c>
      <c r="B61" s="23">
        <v>0.50486111111111109</v>
      </c>
      <c r="C61" s="15" t="s">
        <v>533</v>
      </c>
      <c r="D61" s="15">
        <v>6</v>
      </c>
      <c r="E61" s="15">
        <v>28.54</v>
      </c>
      <c r="F61" s="15">
        <v>123.5</v>
      </c>
      <c r="G61" s="15">
        <v>9.6999999999999993</v>
      </c>
      <c r="H61" s="15" t="s">
        <v>261</v>
      </c>
      <c r="K61" s="15" t="s">
        <v>534</v>
      </c>
    </row>
    <row r="62" spans="1:11">
      <c r="A62" s="19">
        <v>45619</v>
      </c>
      <c r="B62" s="23">
        <v>0.50486111111111109</v>
      </c>
      <c r="C62" s="15" t="s">
        <v>533</v>
      </c>
      <c r="D62" s="15">
        <v>6</v>
      </c>
      <c r="E62" s="15">
        <v>28.5</v>
      </c>
      <c r="F62" s="15">
        <v>135</v>
      </c>
      <c r="G62" s="15">
        <v>2.2000000000000002</v>
      </c>
      <c r="H62" s="15" t="s">
        <v>261</v>
      </c>
      <c r="K62" s="15" t="s">
        <v>535</v>
      </c>
    </row>
    <row r="63" spans="1:11">
      <c r="A63" s="19">
        <v>45619</v>
      </c>
      <c r="B63" s="23">
        <v>0.50486111111111109</v>
      </c>
      <c r="C63" s="15" t="s">
        <v>533</v>
      </c>
      <c r="D63" s="15">
        <v>6</v>
      </c>
      <c r="E63" s="15">
        <v>28.41</v>
      </c>
      <c r="F63" s="15">
        <v>131.80000000000001</v>
      </c>
      <c r="G63" s="15">
        <v>0</v>
      </c>
      <c r="H63" s="15" t="s">
        <v>261</v>
      </c>
      <c r="K63" s="15" t="s">
        <v>535</v>
      </c>
    </row>
    <row r="64" spans="1:11">
      <c r="A64" s="19">
        <v>45619</v>
      </c>
      <c r="B64" s="23">
        <v>0.50486111111111109</v>
      </c>
      <c r="C64" s="15" t="s">
        <v>533</v>
      </c>
      <c r="D64" s="15">
        <v>6</v>
      </c>
      <c r="E64" s="15">
        <v>28.43</v>
      </c>
      <c r="F64" s="15">
        <v>117.8</v>
      </c>
      <c r="G64" s="15">
        <v>0</v>
      </c>
      <c r="H64" s="15" t="s">
        <v>261</v>
      </c>
      <c r="K64" s="15" t="s">
        <v>535</v>
      </c>
    </row>
    <row r="65" spans="1:11">
      <c r="A65" s="19">
        <v>45620</v>
      </c>
      <c r="B65" s="23">
        <v>0.42222222222222222</v>
      </c>
      <c r="C65" s="15" t="s">
        <v>536</v>
      </c>
      <c r="D65" s="15">
        <v>5</v>
      </c>
      <c r="E65" s="15">
        <v>27.41</v>
      </c>
      <c r="F65" s="15">
        <v>500</v>
      </c>
      <c r="G65" s="15">
        <v>22.6</v>
      </c>
      <c r="H65" s="15" t="s">
        <v>261</v>
      </c>
      <c r="K65" s="15" t="s">
        <v>534</v>
      </c>
    </row>
    <row r="66" spans="1:11">
      <c r="A66" s="19">
        <v>45620</v>
      </c>
      <c r="B66" s="23">
        <v>0.42222222222222222</v>
      </c>
      <c r="C66" s="15" t="s">
        <v>536</v>
      </c>
      <c r="D66" s="15">
        <v>5</v>
      </c>
      <c r="E66" s="15">
        <v>28.16</v>
      </c>
      <c r="F66" s="15">
        <v>164.2</v>
      </c>
      <c r="G66" s="15">
        <v>0</v>
      </c>
      <c r="H66" s="15" t="s">
        <v>261</v>
      </c>
      <c r="K66" s="15" t="s">
        <v>534</v>
      </c>
    </row>
    <row r="67" spans="1:11">
      <c r="A67" s="19">
        <v>45620</v>
      </c>
      <c r="B67" s="23">
        <v>0.42222222222222222</v>
      </c>
      <c r="C67" s="15" t="s">
        <v>536</v>
      </c>
      <c r="D67" s="15">
        <v>5</v>
      </c>
      <c r="E67" s="15">
        <v>28.2</v>
      </c>
      <c r="F67" s="15">
        <v>172.4</v>
      </c>
      <c r="G67" s="15">
        <v>2.4</v>
      </c>
      <c r="H67" s="15" t="s">
        <v>261</v>
      </c>
      <c r="K67" s="15" t="s">
        <v>534</v>
      </c>
    </row>
    <row r="68" spans="1:11">
      <c r="A68" s="19">
        <v>45620</v>
      </c>
      <c r="B68" s="23">
        <v>0.42222222222222222</v>
      </c>
      <c r="C68" s="15" t="s">
        <v>536</v>
      </c>
      <c r="D68" s="15">
        <v>5</v>
      </c>
      <c r="E68" s="15">
        <v>28.11</v>
      </c>
      <c r="F68" s="15">
        <v>131.80000000000001</v>
      </c>
      <c r="G68" s="15">
        <v>0</v>
      </c>
      <c r="H68" s="15" t="s">
        <v>261</v>
      </c>
      <c r="K68" s="15" t="s">
        <v>535</v>
      </c>
    </row>
    <row r="69" spans="1:11">
      <c r="A69" s="19">
        <v>45620</v>
      </c>
      <c r="B69" s="23">
        <v>0.42222222222222222</v>
      </c>
      <c r="C69" s="15" t="s">
        <v>536</v>
      </c>
      <c r="D69" s="15">
        <v>5</v>
      </c>
      <c r="E69" s="15">
        <v>28.1</v>
      </c>
      <c r="F69" s="15">
        <v>120.7</v>
      </c>
      <c r="G69" s="15">
        <v>0</v>
      </c>
      <c r="H69" s="15" t="s">
        <v>261</v>
      </c>
      <c r="K69" s="15" t="s">
        <v>535</v>
      </c>
    </row>
    <row r="70" spans="1:11">
      <c r="A70" s="19">
        <v>45620</v>
      </c>
      <c r="B70" s="23">
        <v>0.42222222222222222</v>
      </c>
      <c r="C70" s="15" t="s">
        <v>536</v>
      </c>
      <c r="D70" s="15">
        <v>5</v>
      </c>
      <c r="E70" s="15">
        <v>28.9</v>
      </c>
      <c r="F70" s="15">
        <v>119.1</v>
      </c>
      <c r="G70" s="15">
        <v>0</v>
      </c>
      <c r="H70" s="15" t="s">
        <v>261</v>
      </c>
      <c r="K70" s="15" t="s">
        <v>535</v>
      </c>
    </row>
    <row r="71" spans="1:11">
      <c r="A71" s="19">
        <v>45620</v>
      </c>
      <c r="B71" s="23">
        <v>0.42638888888888887</v>
      </c>
      <c r="C71" s="15" t="s">
        <v>536</v>
      </c>
      <c r="D71" s="15">
        <v>6</v>
      </c>
      <c r="E71" s="15">
        <v>28.09</v>
      </c>
      <c r="F71" s="15">
        <v>110.8</v>
      </c>
      <c r="G71" s="15">
        <v>5.8</v>
      </c>
      <c r="H71" s="15" t="s">
        <v>261</v>
      </c>
      <c r="K71" s="15" t="s">
        <v>534</v>
      </c>
    </row>
    <row r="72" spans="1:11">
      <c r="A72" s="19">
        <v>45620</v>
      </c>
      <c r="B72" s="23">
        <v>0.42638888888888887</v>
      </c>
      <c r="C72" s="15" t="s">
        <v>536</v>
      </c>
      <c r="D72" s="15">
        <v>6</v>
      </c>
      <c r="E72" s="15">
        <v>28.23</v>
      </c>
      <c r="F72" s="15">
        <v>175.5</v>
      </c>
      <c r="G72" s="15">
        <v>5.5</v>
      </c>
      <c r="H72" s="15" t="s">
        <v>261</v>
      </c>
      <c r="K72" s="15" t="s">
        <v>534</v>
      </c>
    </row>
    <row r="73" spans="1:11">
      <c r="A73" s="19">
        <v>45620</v>
      </c>
      <c r="B73" s="23">
        <v>0.42638888888888887</v>
      </c>
      <c r="C73" s="15" t="s">
        <v>536</v>
      </c>
      <c r="D73" s="15">
        <v>6</v>
      </c>
      <c r="E73" s="15">
        <v>28.23</v>
      </c>
      <c r="F73" s="15">
        <v>115.5</v>
      </c>
      <c r="G73" s="15">
        <v>6.5</v>
      </c>
      <c r="H73" s="15" t="s">
        <v>261</v>
      </c>
      <c r="K73" s="15" t="s">
        <v>534</v>
      </c>
    </row>
    <row r="74" spans="1:11">
      <c r="A74" s="19">
        <v>45620</v>
      </c>
      <c r="B74" s="23">
        <v>0.42638888888888887</v>
      </c>
      <c r="C74" s="15" t="s">
        <v>536</v>
      </c>
      <c r="D74" s="15">
        <v>6</v>
      </c>
      <c r="E74" s="15">
        <v>28.18</v>
      </c>
      <c r="F74" s="15">
        <v>146.1</v>
      </c>
      <c r="G74" s="15">
        <v>0.5</v>
      </c>
      <c r="H74" s="15" t="s">
        <v>261</v>
      </c>
      <c r="K74" s="15" t="s">
        <v>535</v>
      </c>
    </row>
    <row r="75" spans="1:11">
      <c r="A75" s="19">
        <v>45620</v>
      </c>
      <c r="B75" s="23">
        <v>0.42638888888888887</v>
      </c>
      <c r="C75" s="15" t="s">
        <v>536</v>
      </c>
      <c r="D75" s="15">
        <v>6</v>
      </c>
      <c r="E75" s="15">
        <v>28.1</v>
      </c>
      <c r="F75" s="15">
        <v>116.4</v>
      </c>
      <c r="G75" s="15">
        <v>0</v>
      </c>
      <c r="H75" s="15" t="s">
        <v>261</v>
      </c>
      <c r="K75" s="15" t="s">
        <v>535</v>
      </c>
    </row>
    <row r="76" spans="1:11">
      <c r="A76" s="19">
        <v>45620</v>
      </c>
      <c r="B76" s="23">
        <v>0.42638888888888887</v>
      </c>
      <c r="C76" s="15" t="s">
        <v>536</v>
      </c>
      <c r="D76" s="15">
        <v>6</v>
      </c>
      <c r="E76" s="15">
        <v>28.1</v>
      </c>
      <c r="F76" s="15">
        <v>113.6</v>
      </c>
      <c r="G76" s="15">
        <v>0</v>
      </c>
      <c r="H76" s="15" t="s">
        <v>261</v>
      </c>
      <c r="K76" s="15" t="s">
        <v>535</v>
      </c>
    </row>
    <row r="77" spans="1:11">
      <c r="A77" s="19">
        <v>45621</v>
      </c>
      <c r="B77" s="23">
        <v>0.59930555555555554</v>
      </c>
      <c r="C77" s="15" t="s">
        <v>537</v>
      </c>
      <c r="D77" s="15">
        <v>5</v>
      </c>
      <c r="E77" s="15">
        <v>28.53</v>
      </c>
      <c r="F77" s="15">
        <v>500</v>
      </c>
      <c r="G77" s="15">
        <v>7.4</v>
      </c>
      <c r="H77" s="15" t="s">
        <v>261</v>
      </c>
      <c r="K77" s="15" t="s">
        <v>534</v>
      </c>
    </row>
    <row r="78" spans="1:11">
      <c r="A78" s="19">
        <v>45621</v>
      </c>
      <c r="B78" s="23">
        <v>0.59930555555555554</v>
      </c>
      <c r="C78" s="15" t="s">
        <v>537</v>
      </c>
      <c r="D78" s="15">
        <v>5</v>
      </c>
      <c r="E78" s="15">
        <v>28.52</v>
      </c>
      <c r="F78" s="15">
        <v>319.10000000000002</v>
      </c>
      <c r="G78" s="15">
        <v>0.4</v>
      </c>
      <c r="H78" s="15" t="s">
        <v>261</v>
      </c>
      <c r="K78" s="15" t="s">
        <v>534</v>
      </c>
    </row>
    <row r="79" spans="1:11">
      <c r="A79" s="19">
        <v>45621</v>
      </c>
      <c r="B79" s="23">
        <v>0.59930555555555554</v>
      </c>
      <c r="C79" s="15" t="s">
        <v>537</v>
      </c>
      <c r="D79" s="15">
        <v>5</v>
      </c>
      <c r="E79" s="15">
        <v>28.51</v>
      </c>
      <c r="F79" s="15">
        <v>249.6</v>
      </c>
      <c r="G79" s="15">
        <v>5.3</v>
      </c>
      <c r="H79" s="15" t="s">
        <v>261</v>
      </c>
      <c r="K79" s="15" t="s">
        <v>534</v>
      </c>
    </row>
    <row r="80" spans="1:11">
      <c r="A80" s="19">
        <v>45621</v>
      </c>
      <c r="B80" s="23">
        <v>0.59930555555555554</v>
      </c>
      <c r="C80" s="15" t="s">
        <v>537</v>
      </c>
      <c r="D80" s="15">
        <v>5</v>
      </c>
      <c r="E80" s="15">
        <v>28.33</v>
      </c>
      <c r="F80" s="15">
        <v>196.8</v>
      </c>
      <c r="G80" s="15">
        <v>0</v>
      </c>
      <c r="H80" s="15" t="s">
        <v>261</v>
      </c>
      <c r="K80" s="15" t="s">
        <v>535</v>
      </c>
    </row>
    <row r="81" spans="1:11">
      <c r="A81" s="19">
        <v>45621</v>
      </c>
      <c r="B81" s="23">
        <v>0.59930555555555554</v>
      </c>
      <c r="C81" s="15" t="s">
        <v>537</v>
      </c>
      <c r="D81" s="15">
        <v>5</v>
      </c>
      <c r="E81" s="15">
        <v>28.32</v>
      </c>
      <c r="F81" s="15">
        <v>167.5</v>
      </c>
      <c r="G81" s="15">
        <v>0</v>
      </c>
      <c r="H81" s="15" t="s">
        <v>261</v>
      </c>
      <c r="K81" s="15" t="s">
        <v>535</v>
      </c>
    </row>
    <row r="82" spans="1:11">
      <c r="A82" s="19">
        <v>45621</v>
      </c>
      <c r="B82" s="23">
        <v>0.59930555555555554</v>
      </c>
      <c r="C82" s="15" t="s">
        <v>537</v>
      </c>
      <c r="D82" s="15">
        <v>5</v>
      </c>
      <c r="E82" s="15">
        <v>28.31</v>
      </c>
      <c r="F82" s="15">
        <v>153.80000000000001</v>
      </c>
      <c r="G82" s="15">
        <v>0</v>
      </c>
      <c r="H82" s="15" t="s">
        <v>261</v>
      </c>
      <c r="K82" s="15" t="s">
        <v>535</v>
      </c>
    </row>
    <row r="83" spans="1:11">
      <c r="A83" s="19">
        <v>45621</v>
      </c>
      <c r="B83" s="23">
        <v>0.60902777777777772</v>
      </c>
      <c r="C83" s="15" t="s">
        <v>537</v>
      </c>
      <c r="D83" s="15">
        <v>6</v>
      </c>
      <c r="E83" s="15">
        <v>28.45</v>
      </c>
      <c r="F83" s="15">
        <v>500</v>
      </c>
      <c r="G83" s="15">
        <v>0</v>
      </c>
      <c r="H83" s="15" t="s">
        <v>261</v>
      </c>
      <c r="K83" s="15" t="s">
        <v>534</v>
      </c>
    </row>
    <row r="84" spans="1:11">
      <c r="A84" s="19">
        <v>45621</v>
      </c>
      <c r="B84" s="23">
        <v>0.60902777777777772</v>
      </c>
      <c r="C84" s="15" t="s">
        <v>537</v>
      </c>
      <c r="D84" s="15">
        <v>6</v>
      </c>
      <c r="E84" s="15">
        <v>28.5</v>
      </c>
      <c r="F84" s="15">
        <v>150</v>
      </c>
      <c r="G84" s="15">
        <v>2.6</v>
      </c>
      <c r="H84" s="15" t="s">
        <v>261</v>
      </c>
      <c r="K84" s="15" t="s">
        <v>534</v>
      </c>
    </row>
    <row r="85" spans="1:11">
      <c r="A85" s="19">
        <v>45621</v>
      </c>
      <c r="B85" s="23">
        <v>0.60902777777777772</v>
      </c>
      <c r="C85" s="15" t="s">
        <v>537</v>
      </c>
      <c r="D85" s="15">
        <v>6</v>
      </c>
      <c r="E85" s="15">
        <v>28.51</v>
      </c>
      <c r="F85" s="15">
        <v>115.8</v>
      </c>
      <c r="G85" s="15">
        <v>0.4</v>
      </c>
      <c r="H85" s="15" t="s">
        <v>261</v>
      </c>
      <c r="K85" s="15" t="s">
        <v>534</v>
      </c>
    </row>
    <row r="86" spans="1:11">
      <c r="A86" s="19">
        <v>45621</v>
      </c>
      <c r="B86" s="23">
        <v>0.60902777777777772</v>
      </c>
      <c r="C86" s="15" t="s">
        <v>537</v>
      </c>
      <c r="D86" s="15">
        <v>6</v>
      </c>
      <c r="E86" s="15">
        <v>28.32</v>
      </c>
      <c r="F86" s="15">
        <v>184.3</v>
      </c>
      <c r="G86" s="15">
        <v>0.7</v>
      </c>
      <c r="H86" s="15" t="s">
        <v>261</v>
      </c>
      <c r="K86" s="15" t="s">
        <v>535</v>
      </c>
    </row>
    <row r="87" spans="1:11">
      <c r="A87" s="19">
        <v>45621</v>
      </c>
      <c r="B87" s="23">
        <v>0.60902777777777772</v>
      </c>
      <c r="C87" s="15" t="s">
        <v>537</v>
      </c>
      <c r="D87" s="15">
        <v>6</v>
      </c>
      <c r="E87" s="15">
        <v>28.28</v>
      </c>
      <c r="F87" s="15">
        <v>131.9</v>
      </c>
      <c r="G87" s="15">
        <v>0</v>
      </c>
      <c r="H87" s="15" t="s">
        <v>261</v>
      </c>
      <c r="K87" s="15" t="s">
        <v>535</v>
      </c>
    </row>
    <row r="88" spans="1:11">
      <c r="A88" s="19">
        <v>45621</v>
      </c>
      <c r="B88" s="23">
        <v>0.60902777777777772</v>
      </c>
      <c r="C88" s="15" t="s">
        <v>537</v>
      </c>
      <c r="D88" s="15">
        <v>6</v>
      </c>
      <c r="E88" s="15">
        <v>28.27</v>
      </c>
      <c r="F88" s="15">
        <v>125.5</v>
      </c>
      <c r="G88" s="15">
        <v>0</v>
      </c>
      <c r="H88" s="15" t="s">
        <v>261</v>
      </c>
      <c r="K88" s="15" t="s">
        <v>535</v>
      </c>
    </row>
  </sheetData>
  <autoFilter ref="A1:K88" xr:uid="{335F8BD3-9623-4D2B-BAB9-E5A15A05ACE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2071-6AF5-4418-9B3C-EDF9E0D7B2FE}">
  <dimension ref="A1:N18"/>
  <sheetViews>
    <sheetView workbookViewId="0">
      <pane ySplit="1" topLeftCell="A2" activePane="bottomLeft" state="frozen"/>
      <selection pane="bottomLeft" activeCell="K15" sqref="K15"/>
    </sheetView>
  </sheetViews>
  <sheetFormatPr defaultRowHeight="15"/>
  <cols>
    <col min="1" max="1" width="11.42578125" bestFit="1" customWidth="1"/>
    <col min="3" max="3" width="17" bestFit="1" customWidth="1"/>
    <col min="4" max="4" width="16.140625" bestFit="1" customWidth="1"/>
    <col min="5" max="5" width="20.7109375" bestFit="1" customWidth="1"/>
    <col min="6" max="6" width="12.42578125" customWidth="1"/>
    <col min="7" max="7" width="26.42578125" bestFit="1" customWidth="1"/>
    <col min="8" max="8" width="15.28515625" bestFit="1" customWidth="1"/>
    <col min="9" max="9" width="18.42578125" customWidth="1"/>
    <col min="10" max="10" width="21.28515625" bestFit="1" customWidth="1"/>
    <col min="11" max="12" width="21.28515625" customWidth="1"/>
    <col min="13" max="13" width="20.28515625" bestFit="1" customWidth="1"/>
  </cols>
  <sheetData>
    <row r="1" spans="1:14">
      <c r="A1" t="s">
        <v>32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s="51" t="s">
        <v>544</v>
      </c>
      <c r="I1" s="5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255</v>
      </c>
    </row>
    <row r="2" spans="1:14">
      <c r="A2" t="s">
        <v>463</v>
      </c>
      <c r="B2">
        <v>4</v>
      </c>
      <c r="C2" s="20">
        <v>0.34375</v>
      </c>
      <c r="D2" s="20">
        <v>0.38194444444444442</v>
      </c>
      <c r="E2" s="20">
        <v>0.38680555555555557</v>
      </c>
      <c r="F2" s="43">
        <v>80.075000000000003</v>
      </c>
      <c r="G2">
        <v>50.8</v>
      </c>
      <c r="H2">
        <v>214</v>
      </c>
      <c r="I2" s="22">
        <f>F2*(H2*1000)</f>
        <v>17136050</v>
      </c>
      <c r="J2">
        <v>35</v>
      </c>
      <c r="K2" s="22">
        <f>F2*(J2*1000)</f>
        <v>2802625</v>
      </c>
      <c r="L2">
        <v>4</v>
      </c>
      <c r="M2" t="s">
        <v>550</v>
      </c>
      <c r="N2" t="s">
        <v>551</v>
      </c>
    </row>
    <row r="3" spans="1:14">
      <c r="A3" t="s">
        <v>463</v>
      </c>
      <c r="B3">
        <v>1</v>
      </c>
      <c r="C3" s="20">
        <v>0.54861111111111116</v>
      </c>
      <c r="D3" s="20">
        <v>0.56458333333333333</v>
      </c>
      <c r="E3" s="20">
        <v>0.59097222222222223</v>
      </c>
      <c r="F3" s="43">
        <v>18.862500000000001</v>
      </c>
      <c r="G3">
        <v>23.75</v>
      </c>
      <c r="H3">
        <v>108</v>
      </c>
      <c r="I3" s="22">
        <f t="shared" ref="I3:I7" si="0">F3*(H3*1000)</f>
        <v>2037150</v>
      </c>
      <c r="J3">
        <v>20</v>
      </c>
      <c r="K3" s="22">
        <f t="shared" ref="K3:K5" si="1">F3*(J3*1000)</f>
        <v>377250</v>
      </c>
      <c r="L3">
        <v>8</v>
      </c>
      <c r="M3" t="s">
        <v>552</v>
      </c>
    </row>
    <row r="4" spans="1:14">
      <c r="A4" t="s">
        <v>463</v>
      </c>
      <c r="B4">
        <v>2</v>
      </c>
      <c r="C4" s="20">
        <v>0.56944444444444442</v>
      </c>
      <c r="D4" s="20">
        <v>0.57986111111111116</v>
      </c>
      <c r="E4" s="20">
        <v>0.59375</v>
      </c>
      <c r="F4" s="43">
        <v>18.675000000000001</v>
      </c>
      <c r="G4">
        <v>21.9</v>
      </c>
      <c r="H4">
        <v>109.6</v>
      </c>
      <c r="I4" s="22">
        <f t="shared" si="0"/>
        <v>2046780</v>
      </c>
      <c r="J4">
        <v>20</v>
      </c>
      <c r="K4" s="22">
        <f t="shared" si="1"/>
        <v>373500</v>
      </c>
      <c r="L4">
        <v>9.6</v>
      </c>
      <c r="M4" t="s">
        <v>552</v>
      </c>
    </row>
    <row r="5" spans="1:14">
      <c r="A5" t="s">
        <v>463</v>
      </c>
      <c r="B5">
        <v>6</v>
      </c>
      <c r="C5" s="65" t="s">
        <v>553</v>
      </c>
      <c r="D5" s="65"/>
      <c r="E5" s="65"/>
      <c r="F5" s="43">
        <v>97.75</v>
      </c>
      <c r="G5" s="17"/>
      <c r="H5">
        <v>102</v>
      </c>
      <c r="I5" s="22">
        <f t="shared" si="0"/>
        <v>9970500</v>
      </c>
      <c r="J5">
        <v>102</v>
      </c>
      <c r="K5" s="22">
        <f t="shared" si="1"/>
        <v>9970500</v>
      </c>
      <c r="L5" t="s">
        <v>94</v>
      </c>
      <c r="M5" t="s">
        <v>554</v>
      </c>
    </row>
    <row r="6" spans="1:14">
      <c r="A6" s="18">
        <v>45623</v>
      </c>
      <c r="B6">
        <v>6</v>
      </c>
      <c r="C6" t="s">
        <v>555</v>
      </c>
      <c r="D6" t="s">
        <v>555</v>
      </c>
      <c r="E6" s="65" t="s">
        <v>553</v>
      </c>
      <c r="F6">
        <v>0.69199999999999995</v>
      </c>
      <c r="H6">
        <v>9280</v>
      </c>
      <c r="I6" s="22">
        <f t="shared" si="0"/>
        <v>6421759.9999999991</v>
      </c>
      <c r="J6" s="45" t="s">
        <v>556</v>
      </c>
      <c r="K6" s="22">
        <v>6421759.9999999991</v>
      </c>
      <c r="L6">
        <v>0</v>
      </c>
      <c r="M6" t="s">
        <v>557</v>
      </c>
    </row>
    <row r="7" spans="1:14">
      <c r="A7" s="18">
        <v>45623</v>
      </c>
      <c r="B7">
        <v>5</v>
      </c>
      <c r="C7" t="s">
        <v>558</v>
      </c>
      <c r="D7" t="s">
        <v>558</v>
      </c>
      <c r="E7" s="65" t="s">
        <v>553</v>
      </c>
      <c r="F7">
        <v>1.9430000000000001</v>
      </c>
      <c r="H7">
        <v>9280</v>
      </c>
      <c r="I7" s="22">
        <f t="shared" si="0"/>
        <v>18031040</v>
      </c>
      <c r="J7" s="45" t="s">
        <v>556</v>
      </c>
      <c r="K7" s="22">
        <v>18031040</v>
      </c>
      <c r="L7">
        <v>0</v>
      </c>
      <c r="M7" t="s">
        <v>557</v>
      </c>
    </row>
    <row r="9" spans="1:14">
      <c r="K9" s="22"/>
    </row>
    <row r="14" spans="1:14">
      <c r="J14" t="s">
        <v>559</v>
      </c>
    </row>
    <row r="18" hidden="1"/>
  </sheetData>
  <autoFilter ref="A1:N7" xr:uid="{F3612071-6AF5-4418-9B3C-EDF9E0D7B2FE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4EF8-A387-4C1C-9FDE-FD950B6E81BA}">
  <dimension ref="A1:S55"/>
  <sheetViews>
    <sheetView workbookViewId="0">
      <pane xSplit="4" topLeftCell="G1" activePane="topRight" state="frozen"/>
      <selection pane="topRight" activeCell="G14" sqref="G14"/>
    </sheetView>
  </sheetViews>
  <sheetFormatPr defaultColWidth="8.85546875" defaultRowHeight="15" customHeight="1"/>
  <cols>
    <col min="1" max="1" width="14.7109375" customWidth="1"/>
    <col min="2" max="2" width="19.28515625" bestFit="1" customWidth="1"/>
    <col min="3" max="3" width="15.7109375" customWidth="1"/>
    <col min="4" max="4" width="23.7109375" customWidth="1"/>
    <col min="5" max="5" width="23.140625" customWidth="1"/>
    <col min="6" max="6" width="13.140625" bestFit="1" customWidth="1"/>
    <col min="7" max="7" width="9.85546875" customWidth="1"/>
    <col min="8" max="8" width="20" customWidth="1"/>
    <col min="9" max="9" width="17" customWidth="1"/>
    <col min="10" max="11" width="13.28515625" bestFit="1" customWidth="1"/>
    <col min="12" max="12" width="15.42578125" bestFit="1" customWidth="1"/>
    <col min="13" max="13" width="16.28515625" bestFit="1" customWidth="1"/>
    <col min="14" max="14" width="20.28515625" bestFit="1" customWidth="1"/>
    <col min="15" max="15" width="15" customWidth="1"/>
    <col min="16" max="16" width="35.28515625" customWidth="1"/>
    <col min="18" max="18" width="12.140625" bestFit="1" customWidth="1"/>
    <col min="19" max="19" width="23" customWidth="1"/>
  </cols>
  <sheetData>
    <row r="1" spans="1:19">
      <c r="A1" t="s">
        <v>560</v>
      </c>
      <c r="B1" t="s">
        <v>561</v>
      </c>
      <c r="C1" t="s">
        <v>562</v>
      </c>
      <c r="D1" t="s">
        <v>33</v>
      </c>
      <c r="E1" t="s">
        <v>563</v>
      </c>
      <c r="F1" t="s">
        <v>564</v>
      </c>
      <c r="G1" t="s">
        <v>565</v>
      </c>
      <c r="H1" s="5" t="s">
        <v>566</v>
      </c>
      <c r="I1" s="5" t="s">
        <v>567</v>
      </c>
      <c r="J1" t="s">
        <v>568</v>
      </c>
      <c r="K1" t="s">
        <v>569</v>
      </c>
      <c r="L1" s="5" t="s">
        <v>570</v>
      </c>
      <c r="M1" s="5" t="s">
        <v>571</v>
      </c>
      <c r="N1" s="5" t="s">
        <v>572</v>
      </c>
      <c r="O1" s="5" t="s">
        <v>573</v>
      </c>
      <c r="P1" s="5" t="s">
        <v>255</v>
      </c>
      <c r="R1" t="s">
        <v>574</v>
      </c>
      <c r="S1" t="s">
        <v>575</v>
      </c>
    </row>
    <row r="2" spans="1:19">
      <c r="A2" t="s">
        <v>576</v>
      </c>
      <c r="B2">
        <v>220945</v>
      </c>
      <c r="C2" t="s">
        <v>577</v>
      </c>
      <c r="D2" t="s">
        <v>578</v>
      </c>
      <c r="E2">
        <v>7</v>
      </c>
      <c r="F2" s="18">
        <v>45614</v>
      </c>
      <c r="G2" s="20">
        <v>0.4236111111111111</v>
      </c>
      <c r="H2">
        <v>-14.648755</v>
      </c>
      <c r="I2">
        <v>145.44993099999999</v>
      </c>
      <c r="J2" s="18">
        <v>45626</v>
      </c>
      <c r="K2" s="20">
        <v>0.66666666666666663</v>
      </c>
      <c r="N2" s="2"/>
    </row>
    <row r="3" spans="1:19">
      <c r="A3" t="s">
        <v>576</v>
      </c>
      <c r="B3">
        <v>2209047</v>
      </c>
      <c r="C3" t="s">
        <v>577</v>
      </c>
      <c r="D3" t="s">
        <v>579</v>
      </c>
      <c r="E3">
        <v>4</v>
      </c>
      <c r="F3" s="18">
        <v>45614</v>
      </c>
      <c r="G3" s="20">
        <v>0.44791666666666669</v>
      </c>
      <c r="H3">
        <v>-14.654785</v>
      </c>
      <c r="I3">
        <v>145.45034200000001</v>
      </c>
      <c r="J3" s="52" t="s">
        <v>580</v>
      </c>
      <c r="K3" s="20">
        <v>0.45833333333333331</v>
      </c>
    </row>
    <row r="4" spans="1:19">
      <c r="A4" t="s">
        <v>576</v>
      </c>
      <c r="B4">
        <v>2209051</v>
      </c>
      <c r="C4" t="s">
        <v>577</v>
      </c>
      <c r="D4" t="s">
        <v>581</v>
      </c>
      <c r="E4">
        <v>4</v>
      </c>
      <c r="F4" s="18">
        <v>45614</v>
      </c>
      <c r="G4" s="20">
        <v>0.4548611111111111</v>
      </c>
      <c r="H4">
        <v>-14.647322000000001</v>
      </c>
      <c r="I4">
        <v>145.452743</v>
      </c>
      <c r="J4" s="18">
        <v>45626</v>
      </c>
      <c r="K4" s="20">
        <v>0.66666666666666663</v>
      </c>
    </row>
    <row r="5" spans="1:19">
      <c r="A5" t="s">
        <v>576</v>
      </c>
      <c r="B5">
        <v>2209053</v>
      </c>
      <c r="C5" t="s">
        <v>577</v>
      </c>
      <c r="D5" t="s">
        <v>579</v>
      </c>
      <c r="E5">
        <v>4</v>
      </c>
      <c r="F5" s="52" t="s">
        <v>580</v>
      </c>
      <c r="G5" s="20">
        <v>0.47916666666666669</v>
      </c>
      <c r="H5">
        <v>-14.654785</v>
      </c>
      <c r="I5">
        <v>145.45034200000001</v>
      </c>
      <c r="J5" s="18">
        <v>45626</v>
      </c>
      <c r="K5" s="20">
        <v>0.66666666666666663</v>
      </c>
    </row>
    <row r="6" spans="1:19">
      <c r="F6" s="18"/>
      <c r="G6" s="20"/>
      <c r="J6" s="18"/>
      <c r="K6" s="20"/>
    </row>
    <row r="7" spans="1:19" ht="15" customHeight="1">
      <c r="F7" s="18"/>
      <c r="G7" s="20"/>
      <c r="J7" s="18"/>
      <c r="K7" s="20"/>
    </row>
    <row r="8" spans="1:19" ht="15" customHeight="1">
      <c r="F8" s="18"/>
      <c r="G8" s="20"/>
    </row>
    <row r="9" spans="1:19" ht="15" customHeight="1">
      <c r="F9" s="18"/>
      <c r="G9" s="20"/>
      <c r="J9" s="18"/>
      <c r="K9" s="20"/>
    </row>
    <row r="10" spans="1:19" ht="15" customHeight="1">
      <c r="F10" s="18"/>
      <c r="G10" s="20"/>
      <c r="J10" s="18"/>
      <c r="K10" s="20"/>
    </row>
    <row r="11" spans="1:19" ht="15" customHeight="1">
      <c r="F11" s="18"/>
      <c r="G11" s="20"/>
      <c r="J11" s="18"/>
      <c r="K11" s="20"/>
    </row>
    <row r="12" spans="1:19" ht="15" customHeight="1">
      <c r="F12" s="18"/>
      <c r="G12" s="20"/>
      <c r="J12" s="18"/>
      <c r="K12" s="20"/>
    </row>
    <row r="13" spans="1:19" ht="15" customHeight="1">
      <c r="F13" s="18"/>
      <c r="G13" s="20"/>
      <c r="J13" s="18"/>
      <c r="K13" s="20"/>
    </row>
    <row r="14" spans="1:19" ht="15" customHeight="1">
      <c r="F14" s="18"/>
      <c r="G14" s="20"/>
      <c r="J14" s="18"/>
      <c r="K14" s="20"/>
    </row>
    <row r="15" spans="1:19" ht="15" customHeight="1">
      <c r="F15" s="18"/>
      <c r="G15" s="20"/>
      <c r="J15" s="18"/>
      <c r="K15" s="20"/>
    </row>
    <row r="16" spans="1:19" ht="15" customHeight="1">
      <c r="F16" s="18"/>
      <c r="G16" s="20"/>
      <c r="J16" s="18"/>
      <c r="K16" s="20"/>
    </row>
    <row r="17" spans="6:11" ht="15" customHeight="1">
      <c r="F17" s="18"/>
      <c r="G17" s="20"/>
      <c r="J17" s="18"/>
      <c r="K17" s="20"/>
    </row>
    <row r="18" spans="6:11" ht="15" customHeight="1">
      <c r="F18" s="18"/>
      <c r="G18" s="20"/>
      <c r="J18" s="18"/>
      <c r="K18" s="20"/>
    </row>
    <row r="19" spans="6:11" ht="15" customHeight="1">
      <c r="F19" s="18"/>
      <c r="G19" s="20"/>
      <c r="J19" s="18"/>
      <c r="K19" s="20"/>
    </row>
    <row r="20" spans="6:11" ht="15" customHeight="1">
      <c r="F20" s="18"/>
      <c r="G20" s="20"/>
      <c r="J20" s="18"/>
      <c r="K20" s="20"/>
    </row>
    <row r="21" spans="6:11" ht="15" customHeight="1">
      <c r="F21" s="18"/>
      <c r="G21" s="20"/>
      <c r="J21" s="18"/>
      <c r="K21" s="20"/>
    </row>
    <row r="22" spans="6:11" ht="15" customHeight="1">
      <c r="F22" s="18"/>
      <c r="G22" s="20"/>
      <c r="J22" s="18"/>
      <c r="K22" s="20"/>
    </row>
    <row r="23" spans="6:11" ht="15" customHeight="1">
      <c r="F23" s="18"/>
      <c r="G23" s="20"/>
      <c r="J23" s="18"/>
      <c r="K23" s="20"/>
    </row>
    <row r="24" spans="6:11" ht="15" customHeight="1">
      <c r="F24" s="18"/>
      <c r="G24" s="20"/>
      <c r="J24" s="18"/>
      <c r="K24" s="20"/>
    </row>
    <row r="25" spans="6:11" ht="15" customHeight="1">
      <c r="F25" s="18"/>
      <c r="G25" s="20"/>
      <c r="J25" s="18"/>
      <c r="K25" s="20"/>
    </row>
    <row r="26" spans="6:11" ht="15" customHeight="1">
      <c r="F26" s="18"/>
      <c r="J26" s="18"/>
      <c r="K26" s="20"/>
    </row>
    <row r="27" spans="6:11" ht="15" customHeight="1">
      <c r="F27" s="18"/>
      <c r="G27" s="20"/>
      <c r="J27" s="18"/>
      <c r="K27" s="20"/>
    </row>
    <row r="28" spans="6:11" ht="15" customHeight="1">
      <c r="F28" s="18"/>
      <c r="G28" s="20"/>
      <c r="J28" s="18"/>
      <c r="K28" s="20"/>
    </row>
    <row r="29" spans="6:11" ht="15" customHeight="1">
      <c r="F29" s="18"/>
      <c r="G29" s="20"/>
      <c r="J29" s="18"/>
      <c r="K29" s="20"/>
    </row>
    <row r="30" spans="6:11" ht="15" customHeight="1">
      <c r="F30" s="18"/>
      <c r="G30" s="20"/>
      <c r="J30" s="18"/>
      <c r="K30" s="20"/>
    </row>
    <row r="31" spans="6:11" ht="15" customHeight="1">
      <c r="F31" s="18"/>
      <c r="G31" s="20"/>
      <c r="J31" s="18"/>
      <c r="K31" s="20"/>
    </row>
    <row r="32" spans="6:11" ht="15" customHeight="1">
      <c r="F32" s="18"/>
      <c r="G32" s="20"/>
      <c r="J32" s="18"/>
      <c r="K32" s="20"/>
    </row>
    <row r="33" spans="6:11" ht="15" customHeight="1">
      <c r="F33" s="18"/>
      <c r="G33" s="20"/>
      <c r="J33" s="18"/>
      <c r="K33" s="20"/>
    </row>
    <row r="34" spans="6:11" ht="15" customHeight="1">
      <c r="F34" s="18"/>
      <c r="G34" s="20"/>
      <c r="J34" s="18"/>
      <c r="K34" s="20"/>
    </row>
    <row r="35" spans="6:11" ht="15" customHeight="1">
      <c r="F35" s="18"/>
      <c r="G35" s="20"/>
      <c r="J35" s="18"/>
      <c r="K35" s="20"/>
    </row>
    <row r="36" spans="6:11" ht="15" customHeight="1">
      <c r="F36" s="18"/>
      <c r="G36" s="20"/>
      <c r="J36" s="18"/>
      <c r="K36" s="20"/>
    </row>
    <row r="37" spans="6:11" ht="15" customHeight="1">
      <c r="F37" s="18"/>
      <c r="G37" s="20"/>
      <c r="J37" s="18"/>
      <c r="K37" s="20"/>
    </row>
    <row r="38" spans="6:11" ht="15" customHeight="1">
      <c r="F38" s="18"/>
      <c r="G38" s="20"/>
      <c r="J38" s="18"/>
      <c r="K38" s="20"/>
    </row>
    <row r="39" spans="6:11" ht="15" customHeight="1">
      <c r="F39" s="18"/>
      <c r="G39" s="20"/>
      <c r="J39" s="18"/>
      <c r="K39" s="20"/>
    </row>
    <row r="40" spans="6:11" ht="15" customHeight="1">
      <c r="F40" s="18"/>
      <c r="G40" s="20"/>
      <c r="J40" s="18"/>
      <c r="K40" s="20"/>
    </row>
    <row r="41" spans="6:11" ht="15" customHeight="1">
      <c r="F41" s="18"/>
      <c r="G41" s="20"/>
      <c r="J41" s="18"/>
      <c r="K41" s="20"/>
    </row>
    <row r="42" spans="6:11" ht="15" customHeight="1">
      <c r="F42" s="18"/>
      <c r="G42" s="20"/>
      <c r="J42" s="18"/>
      <c r="K42" s="20"/>
    </row>
    <row r="43" spans="6:11" ht="15" customHeight="1">
      <c r="F43" s="18"/>
      <c r="G43" s="20"/>
      <c r="J43" s="18"/>
      <c r="K43" s="20"/>
    </row>
    <row r="44" spans="6:11" ht="15" customHeight="1">
      <c r="F44" s="18"/>
      <c r="G44" s="20"/>
      <c r="J44" s="18"/>
      <c r="K44" s="20"/>
    </row>
    <row r="45" spans="6:11" ht="15" customHeight="1">
      <c r="F45" s="18"/>
      <c r="G45" s="20"/>
      <c r="J45" s="18"/>
      <c r="K45" s="20"/>
    </row>
    <row r="46" spans="6:11" ht="15" customHeight="1">
      <c r="F46" s="18"/>
      <c r="G46" s="20"/>
      <c r="J46" s="18"/>
      <c r="K46" s="20"/>
    </row>
    <row r="47" spans="6:11" ht="15" customHeight="1">
      <c r="F47" s="18"/>
      <c r="G47" s="20"/>
      <c r="J47" s="18"/>
      <c r="K47" s="20"/>
    </row>
    <row r="48" spans="6:11" ht="15" customHeight="1">
      <c r="F48" s="18"/>
      <c r="G48" s="20"/>
      <c r="J48" s="18"/>
      <c r="K48" s="20"/>
    </row>
    <row r="49" spans="6:11" ht="15" customHeight="1">
      <c r="F49" s="18"/>
      <c r="G49" s="20"/>
      <c r="J49" s="18"/>
      <c r="K49" s="20"/>
    </row>
    <row r="50" spans="6:11" ht="15" customHeight="1">
      <c r="F50" s="18"/>
      <c r="G50" s="20"/>
      <c r="J50" s="18"/>
      <c r="K50" s="20"/>
    </row>
    <row r="51" spans="6:11" ht="15" customHeight="1">
      <c r="F51" s="18"/>
      <c r="G51" s="20"/>
      <c r="J51" s="18"/>
      <c r="K51" s="20"/>
    </row>
    <row r="52" spans="6:11" ht="15" customHeight="1">
      <c r="F52" s="18"/>
      <c r="G52" s="20"/>
      <c r="J52" s="18"/>
      <c r="K52" s="20"/>
    </row>
    <row r="53" spans="6:11" ht="15" customHeight="1">
      <c r="F53" s="18"/>
      <c r="G53" s="20"/>
      <c r="J53" s="18"/>
      <c r="K53" s="20"/>
    </row>
    <row r="54" spans="6:11" ht="15" customHeight="1">
      <c r="F54" s="18"/>
      <c r="G54" s="20"/>
      <c r="J54" s="18"/>
    </row>
    <row r="55" spans="6:11" ht="15" customHeight="1">
      <c r="F55" s="18"/>
      <c r="G55" s="20"/>
      <c r="J55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169E-F394-48C6-B155-FC1F0DD609D9}">
  <dimension ref="A1:AO16"/>
  <sheetViews>
    <sheetView workbookViewId="0">
      <selection activeCell="Q29" sqref="Q29"/>
    </sheetView>
  </sheetViews>
  <sheetFormatPr defaultColWidth="8.85546875" defaultRowHeight="15" customHeight="1"/>
  <cols>
    <col min="1" max="1" width="11.28515625" customWidth="1"/>
    <col min="2" max="2" width="6.42578125" bestFit="1" customWidth="1"/>
    <col min="3" max="3" width="11.85546875" bestFit="1" customWidth="1"/>
    <col min="4" max="4" width="17.5703125" bestFit="1" customWidth="1"/>
    <col min="5" max="5" width="20.7109375" bestFit="1" customWidth="1"/>
    <col min="6" max="6" width="17.7109375" bestFit="1" customWidth="1"/>
    <col min="7" max="7" width="11.42578125" customWidth="1"/>
    <col min="8" max="9" width="17.140625" bestFit="1" customWidth="1"/>
    <col min="10" max="10" width="16.28515625" customWidth="1"/>
    <col min="11" max="11" width="22.7109375" bestFit="1" customWidth="1"/>
    <col min="12" max="12" width="30.28515625" bestFit="1" customWidth="1"/>
    <col min="13" max="13" width="16.42578125" bestFit="1" customWidth="1"/>
    <col min="14" max="14" width="11.42578125" bestFit="1" customWidth="1"/>
    <col min="15" max="15" width="24.42578125" customWidth="1"/>
    <col min="17" max="17" width="16" bestFit="1" customWidth="1"/>
    <col min="18" max="18" width="11.42578125" bestFit="1" customWidth="1"/>
  </cols>
  <sheetData>
    <row r="1" spans="1:41" ht="15" customHeight="1">
      <c r="A1" s="5" t="s">
        <v>34</v>
      </c>
      <c r="B1" s="5" t="s">
        <v>35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587</v>
      </c>
      <c r="I1" t="s">
        <v>588</v>
      </c>
      <c r="J1" t="s">
        <v>589</v>
      </c>
      <c r="K1" t="s">
        <v>590</v>
      </c>
      <c r="L1" t="s">
        <v>591</v>
      </c>
      <c r="M1" t="s">
        <v>592</v>
      </c>
      <c r="N1" t="s">
        <v>593</v>
      </c>
      <c r="O1" t="s">
        <v>255</v>
      </c>
      <c r="R1" t="s">
        <v>594</v>
      </c>
    </row>
    <row r="2" spans="1:41" ht="15" customHeight="1">
      <c r="A2" s="15"/>
      <c r="B2" s="15"/>
      <c r="C2" s="15"/>
      <c r="D2" s="15"/>
    </row>
    <row r="3" spans="1:41" ht="15" customHeight="1">
      <c r="A3" s="15"/>
      <c r="B3" s="15"/>
      <c r="C3" s="15"/>
      <c r="D3" s="15"/>
    </row>
    <row r="4" spans="1:41" ht="15" customHeight="1">
      <c r="A4" s="15"/>
      <c r="B4" s="15"/>
      <c r="C4" s="15"/>
      <c r="D4" s="15"/>
    </row>
    <row r="5" spans="1:41" ht="15" customHeight="1">
      <c r="A5" s="15"/>
      <c r="B5" s="15"/>
      <c r="C5" s="15"/>
      <c r="D5" s="15"/>
    </row>
    <row r="6" spans="1:41" ht="15" customHeight="1">
      <c r="A6" s="15"/>
      <c r="B6" s="15"/>
      <c r="C6" s="15"/>
      <c r="D6" s="15"/>
    </row>
    <row r="7" spans="1:41" ht="15" customHeight="1">
      <c r="A7" s="15"/>
      <c r="B7" s="15"/>
      <c r="C7" s="15"/>
      <c r="D7" s="15"/>
    </row>
    <row r="8" spans="1:41" ht="15" customHeight="1">
      <c r="A8" s="15"/>
      <c r="B8" s="15"/>
      <c r="C8" s="15"/>
      <c r="D8" s="15"/>
    </row>
    <row r="9" spans="1:41" ht="15" customHeight="1">
      <c r="A9" s="15"/>
      <c r="B9" s="15"/>
      <c r="C9" s="15"/>
      <c r="D9" s="15"/>
    </row>
    <row r="10" spans="1:41" ht="15" customHeight="1">
      <c r="A10" s="15"/>
      <c r="B10" s="15"/>
      <c r="C10" s="15"/>
      <c r="D10" s="15"/>
    </row>
    <row r="11" spans="1:41" ht="15" customHeight="1">
      <c r="A11" s="15"/>
      <c r="B11" s="15"/>
      <c r="C11" s="15"/>
      <c r="D11" s="15"/>
    </row>
    <row r="12" spans="1:41" s="28" customFormat="1" ht="15" customHeight="1">
      <c r="A12" s="32"/>
      <c r="B12" s="32"/>
      <c r="C12" s="32"/>
      <c r="D12" s="3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29" customFormat="1" ht="15" customHeight="1">
      <c r="A13" s="15"/>
      <c r="B13" s="15"/>
      <c r="C13" s="15"/>
      <c r="D13" s="15"/>
      <c r="N13"/>
    </row>
    <row r="14" spans="1:41" ht="15" customHeight="1">
      <c r="A14" s="15"/>
      <c r="B14" s="15"/>
      <c r="C14" s="15"/>
      <c r="D14" s="15"/>
    </row>
    <row r="15" spans="1:41" ht="15" customHeight="1">
      <c r="A15" s="15"/>
      <c r="B15" s="15"/>
      <c r="C15" s="15"/>
      <c r="D15" s="15"/>
    </row>
    <row r="16" spans="1:41" ht="15" customHeight="1">
      <c r="E16" s="18"/>
      <c r="N16" s="18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EBF1-F798-49A6-9041-3F75502E6E3A}">
  <sheetPr>
    <tabColor theme="5" tint="0.39997558519241921"/>
  </sheetPr>
  <dimension ref="A1:H151"/>
  <sheetViews>
    <sheetView workbookViewId="0">
      <pane ySplit="1" topLeftCell="A2" activePane="bottomLeft" state="frozen"/>
      <selection pane="bottomLeft" activeCell="K35" sqref="K35"/>
    </sheetView>
  </sheetViews>
  <sheetFormatPr defaultRowHeight="15"/>
  <sheetData>
    <row r="1" spans="1:8">
      <c r="A1" t="s">
        <v>595</v>
      </c>
      <c r="B1" t="s">
        <v>596</v>
      </c>
    </row>
    <row r="2" spans="1:8">
      <c r="A2" t="s">
        <v>597</v>
      </c>
      <c r="B2">
        <v>125</v>
      </c>
      <c r="D2" s="17" t="s">
        <v>598</v>
      </c>
      <c r="E2" s="17"/>
      <c r="F2" s="17"/>
      <c r="G2" s="17"/>
      <c r="H2" s="17"/>
    </row>
    <row r="3" spans="1:8">
      <c r="A3" t="s">
        <v>597</v>
      </c>
      <c r="B3">
        <v>874</v>
      </c>
      <c r="D3" s="17"/>
      <c r="E3" s="17"/>
      <c r="F3" s="17"/>
      <c r="G3" s="17"/>
      <c r="H3" s="17"/>
    </row>
    <row r="4" spans="1:8">
      <c r="A4" t="s">
        <v>597</v>
      </c>
      <c r="B4">
        <v>802</v>
      </c>
    </row>
    <row r="5" spans="1:8">
      <c r="A5" t="s">
        <v>597</v>
      </c>
      <c r="B5">
        <v>893</v>
      </c>
    </row>
    <row r="6" spans="1:8">
      <c r="A6" t="s">
        <v>597</v>
      </c>
      <c r="B6">
        <v>897</v>
      </c>
    </row>
    <row r="7" spans="1:8">
      <c r="A7" t="s">
        <v>597</v>
      </c>
      <c r="B7">
        <v>892</v>
      </c>
    </row>
    <row r="8" spans="1:8">
      <c r="A8" t="s">
        <v>597</v>
      </c>
      <c r="B8">
        <v>818</v>
      </c>
    </row>
    <row r="9" spans="1:8">
      <c r="A9" t="s">
        <v>597</v>
      </c>
      <c r="B9">
        <v>836</v>
      </c>
    </row>
    <row r="10" spans="1:8">
      <c r="A10" t="s">
        <v>597</v>
      </c>
      <c r="B10">
        <v>889</v>
      </c>
    </row>
    <row r="11" spans="1:8">
      <c r="A11" t="s">
        <v>597</v>
      </c>
      <c r="B11">
        <v>870</v>
      </c>
    </row>
    <row r="12" spans="1:8">
      <c r="A12" t="s">
        <v>599</v>
      </c>
      <c r="B12">
        <v>873</v>
      </c>
    </row>
    <row r="13" spans="1:8">
      <c r="A13" t="s">
        <v>599</v>
      </c>
      <c r="B13">
        <v>865</v>
      </c>
    </row>
    <row r="14" spans="1:8">
      <c r="A14" t="s">
        <v>599</v>
      </c>
      <c r="B14">
        <v>899</v>
      </c>
    </row>
    <row r="15" spans="1:8">
      <c r="A15" t="s">
        <v>599</v>
      </c>
      <c r="B15">
        <v>851</v>
      </c>
    </row>
    <row r="16" spans="1:8">
      <c r="A16" t="s">
        <v>599</v>
      </c>
      <c r="B16">
        <v>884</v>
      </c>
    </row>
    <row r="17" spans="1:2">
      <c r="A17" t="s">
        <v>599</v>
      </c>
      <c r="B17">
        <v>911</v>
      </c>
    </row>
    <row r="18" spans="1:2">
      <c r="A18" t="s">
        <v>599</v>
      </c>
      <c r="B18">
        <v>813</v>
      </c>
    </row>
    <row r="19" spans="1:2">
      <c r="A19" t="s">
        <v>599</v>
      </c>
      <c r="B19">
        <v>923</v>
      </c>
    </row>
    <row r="20" spans="1:2">
      <c r="A20" t="s">
        <v>599</v>
      </c>
      <c r="B20">
        <v>900</v>
      </c>
    </row>
    <row r="21" spans="1:2">
      <c r="A21" t="s">
        <v>599</v>
      </c>
      <c r="B21">
        <v>860</v>
      </c>
    </row>
    <row r="22" spans="1:2">
      <c r="A22" t="s">
        <v>600</v>
      </c>
      <c r="B22">
        <v>852</v>
      </c>
    </row>
    <row r="23" spans="1:2">
      <c r="A23" t="s">
        <v>600</v>
      </c>
      <c r="B23">
        <v>880</v>
      </c>
    </row>
    <row r="24" spans="1:2">
      <c r="A24" t="s">
        <v>600</v>
      </c>
      <c r="B24">
        <v>832</v>
      </c>
    </row>
    <row r="25" spans="1:2">
      <c r="A25" t="s">
        <v>600</v>
      </c>
      <c r="B25">
        <v>910</v>
      </c>
    </row>
    <row r="26" spans="1:2">
      <c r="A26" t="s">
        <v>600</v>
      </c>
      <c r="B26">
        <v>891</v>
      </c>
    </row>
    <row r="27" spans="1:2">
      <c r="A27" t="s">
        <v>600</v>
      </c>
      <c r="B27">
        <v>943</v>
      </c>
    </row>
    <row r="28" spans="1:2">
      <c r="A28" t="s">
        <v>600</v>
      </c>
      <c r="B28">
        <v>847</v>
      </c>
    </row>
    <row r="29" spans="1:2">
      <c r="A29" t="s">
        <v>600</v>
      </c>
      <c r="B29">
        <v>842</v>
      </c>
    </row>
    <row r="30" spans="1:2">
      <c r="A30" t="s">
        <v>600</v>
      </c>
      <c r="B30">
        <v>886</v>
      </c>
    </row>
    <row r="31" spans="1:2">
      <c r="A31" t="s">
        <v>600</v>
      </c>
      <c r="B31">
        <v>801</v>
      </c>
    </row>
    <row r="32" spans="1:2">
      <c r="A32" t="s">
        <v>601</v>
      </c>
      <c r="B32">
        <v>873</v>
      </c>
    </row>
    <row r="33" spans="1:2">
      <c r="A33" t="s">
        <v>601</v>
      </c>
      <c r="B33">
        <v>887</v>
      </c>
    </row>
    <row r="34" spans="1:2">
      <c r="A34" t="s">
        <v>601</v>
      </c>
      <c r="B34">
        <v>938</v>
      </c>
    </row>
    <row r="35" spans="1:2">
      <c r="A35" t="s">
        <v>601</v>
      </c>
      <c r="B35">
        <v>819</v>
      </c>
    </row>
    <row r="36" spans="1:2">
      <c r="A36" t="s">
        <v>601</v>
      </c>
      <c r="B36">
        <v>822</v>
      </c>
    </row>
    <row r="37" spans="1:2">
      <c r="A37" t="s">
        <v>601</v>
      </c>
      <c r="B37">
        <v>939</v>
      </c>
    </row>
    <row r="38" spans="1:2">
      <c r="A38" t="s">
        <v>601</v>
      </c>
      <c r="B38">
        <v>824</v>
      </c>
    </row>
    <row r="39" spans="1:2">
      <c r="A39" t="s">
        <v>601</v>
      </c>
      <c r="B39">
        <v>811</v>
      </c>
    </row>
    <row r="40" spans="1:2">
      <c r="A40" t="s">
        <v>601</v>
      </c>
      <c r="B40">
        <v>820</v>
      </c>
    </row>
    <row r="41" spans="1:2">
      <c r="A41" t="s">
        <v>601</v>
      </c>
      <c r="B41">
        <v>805</v>
      </c>
    </row>
    <row r="42" spans="1:2">
      <c r="A42" t="s">
        <v>602</v>
      </c>
      <c r="B42">
        <v>882</v>
      </c>
    </row>
    <row r="43" spans="1:2">
      <c r="A43" t="s">
        <v>602</v>
      </c>
      <c r="B43">
        <v>841</v>
      </c>
    </row>
    <row r="44" spans="1:2">
      <c r="A44" t="s">
        <v>602</v>
      </c>
      <c r="B44">
        <v>814</v>
      </c>
    </row>
    <row r="45" spans="1:2">
      <c r="A45" t="s">
        <v>602</v>
      </c>
      <c r="B45">
        <v>846</v>
      </c>
    </row>
    <row r="46" spans="1:2">
      <c r="A46" t="s">
        <v>602</v>
      </c>
      <c r="B46">
        <v>840</v>
      </c>
    </row>
    <row r="47" spans="1:2">
      <c r="A47" t="s">
        <v>602</v>
      </c>
      <c r="B47">
        <v>857</v>
      </c>
    </row>
    <row r="48" spans="1:2">
      <c r="A48" t="s">
        <v>602</v>
      </c>
      <c r="B48">
        <v>839</v>
      </c>
    </row>
    <row r="49" spans="1:2">
      <c r="A49" t="s">
        <v>602</v>
      </c>
      <c r="B49">
        <v>909</v>
      </c>
    </row>
    <row r="50" spans="1:2">
      <c r="A50" t="s">
        <v>602</v>
      </c>
      <c r="B50">
        <v>853</v>
      </c>
    </row>
    <row r="51" spans="1:2">
      <c r="A51" t="s">
        <v>602</v>
      </c>
      <c r="B51">
        <v>883</v>
      </c>
    </row>
    <row r="52" spans="1:2">
      <c r="A52" t="s">
        <v>603</v>
      </c>
      <c r="B52">
        <v>869</v>
      </c>
    </row>
    <row r="53" spans="1:2">
      <c r="A53" t="s">
        <v>603</v>
      </c>
      <c r="B53">
        <v>913</v>
      </c>
    </row>
    <row r="54" spans="1:2">
      <c r="A54" t="s">
        <v>603</v>
      </c>
      <c r="B54">
        <v>862</v>
      </c>
    </row>
    <row r="55" spans="1:2">
      <c r="A55" t="s">
        <v>603</v>
      </c>
      <c r="B55">
        <v>921</v>
      </c>
    </row>
    <row r="56" spans="1:2">
      <c r="A56" t="s">
        <v>603</v>
      </c>
      <c r="B56">
        <v>833</v>
      </c>
    </row>
    <row r="57" spans="1:2">
      <c r="A57" t="s">
        <v>603</v>
      </c>
      <c r="B57">
        <v>853</v>
      </c>
    </row>
    <row r="58" spans="1:2">
      <c r="A58" t="s">
        <v>603</v>
      </c>
      <c r="B58">
        <v>807</v>
      </c>
    </row>
    <row r="59" spans="1:2">
      <c r="A59" t="s">
        <v>603</v>
      </c>
      <c r="B59">
        <v>876</v>
      </c>
    </row>
    <row r="60" spans="1:2">
      <c r="A60" t="s">
        <v>603</v>
      </c>
      <c r="B60">
        <v>823</v>
      </c>
    </row>
    <row r="61" spans="1:2">
      <c r="A61" t="s">
        <v>603</v>
      </c>
      <c r="B61">
        <v>855</v>
      </c>
    </row>
    <row r="62" spans="1:2">
      <c r="A62" t="s">
        <v>604</v>
      </c>
      <c r="B62">
        <v>859</v>
      </c>
    </row>
    <row r="63" spans="1:2">
      <c r="A63" t="s">
        <v>604</v>
      </c>
      <c r="B63">
        <v>816</v>
      </c>
    </row>
    <row r="64" spans="1:2">
      <c r="A64" t="s">
        <v>604</v>
      </c>
      <c r="B64">
        <v>926</v>
      </c>
    </row>
    <row r="65" spans="1:2">
      <c r="A65" t="s">
        <v>604</v>
      </c>
      <c r="B65">
        <v>843</v>
      </c>
    </row>
    <row r="66" spans="1:2">
      <c r="A66" t="s">
        <v>604</v>
      </c>
      <c r="B66">
        <v>832</v>
      </c>
    </row>
    <row r="67" spans="1:2">
      <c r="A67" t="s">
        <v>604</v>
      </c>
      <c r="B67">
        <v>902</v>
      </c>
    </row>
    <row r="68" spans="1:2">
      <c r="A68" t="s">
        <v>604</v>
      </c>
      <c r="B68">
        <v>856</v>
      </c>
    </row>
    <row r="69" spans="1:2">
      <c r="A69" t="s">
        <v>604</v>
      </c>
      <c r="B69">
        <v>883</v>
      </c>
    </row>
    <row r="70" spans="1:2">
      <c r="A70" t="s">
        <v>604</v>
      </c>
      <c r="B70">
        <v>872</v>
      </c>
    </row>
    <row r="71" spans="1:2">
      <c r="A71" t="s">
        <v>604</v>
      </c>
      <c r="B71">
        <v>993</v>
      </c>
    </row>
    <row r="72" spans="1:2">
      <c r="A72" t="s">
        <v>605</v>
      </c>
      <c r="B72">
        <v>914</v>
      </c>
    </row>
    <row r="73" spans="1:2">
      <c r="A73" t="s">
        <v>605</v>
      </c>
      <c r="B73">
        <v>868</v>
      </c>
    </row>
    <row r="74" spans="1:2">
      <c r="A74" t="s">
        <v>605</v>
      </c>
      <c r="B74">
        <v>806</v>
      </c>
    </row>
    <row r="75" spans="1:2">
      <c r="A75" t="s">
        <v>605</v>
      </c>
      <c r="B75">
        <v>810</v>
      </c>
    </row>
    <row r="76" spans="1:2">
      <c r="A76" t="s">
        <v>605</v>
      </c>
      <c r="B76">
        <v>871</v>
      </c>
    </row>
    <row r="77" spans="1:2">
      <c r="A77" t="s">
        <v>605</v>
      </c>
      <c r="B77">
        <v>846</v>
      </c>
    </row>
    <row r="78" spans="1:2">
      <c r="A78" t="s">
        <v>605</v>
      </c>
      <c r="B78">
        <v>932</v>
      </c>
    </row>
    <row r="79" spans="1:2">
      <c r="A79" t="s">
        <v>605</v>
      </c>
      <c r="B79">
        <v>804</v>
      </c>
    </row>
    <row r="80" spans="1:2">
      <c r="A80" t="s">
        <v>605</v>
      </c>
      <c r="B80">
        <v>934</v>
      </c>
    </row>
    <row r="81" spans="1:2">
      <c r="A81" t="s">
        <v>605</v>
      </c>
      <c r="B81">
        <v>927</v>
      </c>
    </row>
    <row r="82" spans="1:2">
      <c r="A82">
        <v>1008</v>
      </c>
      <c r="B82">
        <v>848</v>
      </c>
    </row>
    <row r="83" spans="1:2">
      <c r="A83">
        <v>1008</v>
      </c>
      <c r="B83">
        <v>901</v>
      </c>
    </row>
    <row r="84" spans="1:2">
      <c r="A84">
        <v>1008</v>
      </c>
      <c r="B84">
        <v>929</v>
      </c>
    </row>
    <row r="85" spans="1:2">
      <c r="A85">
        <v>1008</v>
      </c>
      <c r="B85">
        <v>936</v>
      </c>
    </row>
    <row r="86" spans="1:2">
      <c r="A86">
        <v>1008</v>
      </c>
      <c r="B86">
        <v>895</v>
      </c>
    </row>
    <row r="87" spans="1:2">
      <c r="A87">
        <v>1008</v>
      </c>
      <c r="B87">
        <v>905</v>
      </c>
    </row>
    <row r="88" spans="1:2">
      <c r="A88">
        <v>1008</v>
      </c>
      <c r="B88">
        <v>947</v>
      </c>
    </row>
    <row r="89" spans="1:2">
      <c r="A89">
        <v>1008</v>
      </c>
      <c r="B89">
        <v>912</v>
      </c>
    </row>
    <row r="90" spans="1:2">
      <c r="A90">
        <v>1008</v>
      </c>
      <c r="B90">
        <v>931</v>
      </c>
    </row>
    <row r="91" spans="1:2">
      <c r="A91">
        <v>1008</v>
      </c>
      <c r="B91">
        <v>941</v>
      </c>
    </row>
    <row r="92" spans="1:2">
      <c r="A92" t="s">
        <v>606</v>
      </c>
      <c r="B92">
        <v>933</v>
      </c>
    </row>
    <row r="93" spans="1:2">
      <c r="A93" t="s">
        <v>606</v>
      </c>
      <c r="B93">
        <v>907</v>
      </c>
    </row>
    <row r="94" spans="1:2">
      <c r="A94" t="s">
        <v>606</v>
      </c>
      <c r="B94">
        <v>930</v>
      </c>
    </row>
    <row r="95" spans="1:2">
      <c r="A95" t="s">
        <v>606</v>
      </c>
      <c r="B95">
        <v>813</v>
      </c>
    </row>
    <row r="96" spans="1:2">
      <c r="A96" t="s">
        <v>606</v>
      </c>
      <c r="B96">
        <v>844</v>
      </c>
    </row>
    <row r="97" spans="1:2">
      <c r="A97" t="s">
        <v>606</v>
      </c>
      <c r="B97">
        <v>950</v>
      </c>
    </row>
    <row r="98" spans="1:2">
      <c r="A98" t="s">
        <v>606</v>
      </c>
      <c r="B98">
        <v>937</v>
      </c>
    </row>
    <row r="99" spans="1:2">
      <c r="A99" t="s">
        <v>606</v>
      </c>
      <c r="B99">
        <v>821</v>
      </c>
    </row>
    <row r="100" spans="1:2">
      <c r="A100" t="s">
        <v>606</v>
      </c>
      <c r="B100">
        <v>948</v>
      </c>
    </row>
    <row r="101" spans="1:2">
      <c r="A101" t="s">
        <v>606</v>
      </c>
      <c r="B101">
        <v>831</v>
      </c>
    </row>
    <row r="102" spans="1:2">
      <c r="A102">
        <v>644</v>
      </c>
      <c r="B102">
        <v>918</v>
      </c>
    </row>
    <row r="103" spans="1:2">
      <c r="A103">
        <v>644</v>
      </c>
      <c r="B103">
        <v>949</v>
      </c>
    </row>
    <row r="104" spans="1:2">
      <c r="A104">
        <v>644</v>
      </c>
      <c r="B104">
        <v>935</v>
      </c>
    </row>
    <row r="105" spans="1:2">
      <c r="A105">
        <v>644</v>
      </c>
      <c r="B105">
        <v>867</v>
      </c>
    </row>
    <row r="106" spans="1:2">
      <c r="A106">
        <v>644</v>
      </c>
      <c r="B106">
        <v>863</v>
      </c>
    </row>
    <row r="107" spans="1:2">
      <c r="A107">
        <v>644</v>
      </c>
      <c r="B107">
        <v>885</v>
      </c>
    </row>
    <row r="108" spans="1:2">
      <c r="A108">
        <v>644</v>
      </c>
      <c r="B108">
        <v>803</v>
      </c>
    </row>
    <row r="109" spans="1:2">
      <c r="A109">
        <v>644</v>
      </c>
      <c r="B109">
        <v>845</v>
      </c>
    </row>
    <row r="110" spans="1:2">
      <c r="A110">
        <v>644</v>
      </c>
      <c r="B110">
        <v>861</v>
      </c>
    </row>
    <row r="111" spans="1:2">
      <c r="A111">
        <v>644</v>
      </c>
      <c r="B111">
        <v>877</v>
      </c>
    </row>
    <row r="112" spans="1:2">
      <c r="A112" t="s">
        <v>607</v>
      </c>
      <c r="B112">
        <v>920</v>
      </c>
    </row>
    <row r="113" spans="1:2">
      <c r="A113" t="s">
        <v>607</v>
      </c>
      <c r="B113">
        <v>866</v>
      </c>
    </row>
    <row r="114" spans="1:2">
      <c r="A114" t="s">
        <v>607</v>
      </c>
      <c r="B114">
        <v>917</v>
      </c>
    </row>
    <row r="115" spans="1:2">
      <c r="A115" t="s">
        <v>607</v>
      </c>
      <c r="B115">
        <v>840</v>
      </c>
    </row>
    <row r="116" spans="1:2">
      <c r="A116" t="s">
        <v>607</v>
      </c>
      <c r="B116">
        <v>881</v>
      </c>
    </row>
    <row r="117" spans="1:2">
      <c r="A117" t="s">
        <v>607</v>
      </c>
      <c r="B117">
        <v>833</v>
      </c>
    </row>
    <row r="118" spans="1:2">
      <c r="A118" t="s">
        <v>607</v>
      </c>
      <c r="B118">
        <v>904</v>
      </c>
    </row>
    <row r="119" spans="1:2">
      <c r="A119" t="s">
        <v>607</v>
      </c>
      <c r="B119">
        <v>894</v>
      </c>
    </row>
    <row r="120" spans="1:2">
      <c r="A120" t="s">
        <v>607</v>
      </c>
      <c r="B120">
        <v>915</v>
      </c>
    </row>
    <row r="121" spans="1:2">
      <c r="A121" t="s">
        <v>607</v>
      </c>
      <c r="B121">
        <v>829</v>
      </c>
    </row>
    <row r="122" spans="1:2">
      <c r="A122">
        <v>1005</v>
      </c>
      <c r="B122">
        <v>804</v>
      </c>
    </row>
    <row r="123" spans="1:2">
      <c r="A123">
        <v>1005</v>
      </c>
      <c r="B123">
        <v>878</v>
      </c>
    </row>
    <row r="124" spans="1:2">
      <c r="A124">
        <v>1005</v>
      </c>
      <c r="B124">
        <v>903</v>
      </c>
    </row>
    <row r="125" spans="1:2">
      <c r="A125">
        <v>1005</v>
      </c>
      <c r="B125">
        <v>922</v>
      </c>
    </row>
    <row r="126" spans="1:2">
      <c r="A126">
        <v>1005</v>
      </c>
      <c r="B126">
        <v>890</v>
      </c>
    </row>
    <row r="127" spans="1:2">
      <c r="A127">
        <v>1005</v>
      </c>
      <c r="B127">
        <v>925</v>
      </c>
    </row>
    <row r="128" spans="1:2">
      <c r="A128">
        <v>1005</v>
      </c>
      <c r="B128">
        <v>826</v>
      </c>
    </row>
    <row r="129" spans="1:2">
      <c r="A129">
        <v>1005</v>
      </c>
      <c r="B129">
        <v>812</v>
      </c>
    </row>
    <row r="130" spans="1:2">
      <c r="A130">
        <v>1005</v>
      </c>
      <c r="B130">
        <v>864</v>
      </c>
    </row>
    <row r="131" spans="1:2">
      <c r="A131">
        <v>1005</v>
      </c>
      <c r="B131">
        <v>945</v>
      </c>
    </row>
    <row r="132" spans="1:2">
      <c r="A132">
        <v>646</v>
      </c>
      <c r="B132">
        <v>879</v>
      </c>
    </row>
    <row r="133" spans="1:2">
      <c r="A133">
        <v>646</v>
      </c>
      <c r="B133">
        <v>849</v>
      </c>
    </row>
    <row r="134" spans="1:2">
      <c r="A134">
        <v>646</v>
      </c>
      <c r="B134">
        <v>830</v>
      </c>
    </row>
    <row r="135" spans="1:2">
      <c r="A135">
        <v>646</v>
      </c>
      <c r="B135">
        <v>837</v>
      </c>
    </row>
    <row r="136" spans="1:2">
      <c r="A136">
        <v>646</v>
      </c>
      <c r="B136">
        <v>924</v>
      </c>
    </row>
    <row r="137" spans="1:2">
      <c r="A137">
        <v>646</v>
      </c>
      <c r="B137">
        <v>916</v>
      </c>
    </row>
    <row r="138" spans="1:2">
      <c r="A138">
        <v>646</v>
      </c>
      <c r="B138">
        <v>825</v>
      </c>
    </row>
    <row r="139" spans="1:2">
      <c r="A139">
        <v>646</v>
      </c>
      <c r="B139">
        <v>928</v>
      </c>
    </row>
    <row r="140" spans="1:2">
      <c r="A140">
        <v>646</v>
      </c>
      <c r="B140">
        <v>868</v>
      </c>
    </row>
    <row r="141" spans="1:2">
      <c r="A141">
        <v>646</v>
      </c>
      <c r="B141">
        <v>834</v>
      </c>
    </row>
    <row r="142" spans="1:2">
      <c r="A142">
        <v>641</v>
      </c>
      <c r="B142">
        <v>944</v>
      </c>
    </row>
    <row r="143" spans="1:2">
      <c r="A143">
        <v>641</v>
      </c>
      <c r="B143">
        <v>850</v>
      </c>
    </row>
    <row r="144" spans="1:2">
      <c r="A144">
        <v>641</v>
      </c>
      <c r="B144">
        <v>919</v>
      </c>
    </row>
    <row r="145" spans="1:2">
      <c r="A145">
        <v>641</v>
      </c>
      <c r="B145">
        <v>827</v>
      </c>
    </row>
    <row r="146" spans="1:2">
      <c r="A146">
        <v>641</v>
      </c>
      <c r="B146">
        <v>806</v>
      </c>
    </row>
    <row r="147" spans="1:2">
      <c r="A147">
        <v>641</v>
      </c>
      <c r="B147">
        <v>942</v>
      </c>
    </row>
    <row r="148" spans="1:2">
      <c r="A148">
        <v>641</v>
      </c>
      <c r="B148">
        <v>835</v>
      </c>
    </row>
    <row r="149" spans="1:2">
      <c r="A149">
        <v>641</v>
      </c>
      <c r="B149">
        <v>823</v>
      </c>
    </row>
    <row r="150" spans="1:2">
      <c r="A150">
        <v>641</v>
      </c>
      <c r="B150">
        <v>817</v>
      </c>
    </row>
    <row r="151" spans="1:2">
      <c r="A151">
        <v>641</v>
      </c>
      <c r="B151">
        <v>336</v>
      </c>
    </row>
  </sheetData>
  <autoFilter ref="A1:H151" xr:uid="{4C49EBF1-F798-49A6-9041-3F75502E6E3A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1046-6BAD-4727-9C25-36E0A2A45A4A}">
  <dimension ref="A1:O48"/>
  <sheetViews>
    <sheetView workbookViewId="0">
      <pane ySplit="1" topLeftCell="A6" activePane="bottomLeft" state="frozen"/>
      <selection pane="bottomLeft" activeCell="N6" sqref="N6"/>
    </sheetView>
  </sheetViews>
  <sheetFormatPr defaultColWidth="9.140625" defaultRowHeight="15" customHeight="1"/>
  <cols>
    <col min="1" max="1" width="11.42578125" style="24" bestFit="1" customWidth="1"/>
    <col min="2" max="3" width="10.42578125" style="24" customWidth="1"/>
    <col min="4" max="4" width="8.7109375" style="24" customWidth="1"/>
    <col min="5" max="5" width="15.42578125" style="24" customWidth="1"/>
    <col min="6" max="6" width="12.85546875" style="24" customWidth="1"/>
    <col min="7" max="7" width="13.5703125" style="24" bestFit="1" customWidth="1"/>
    <col min="8" max="8" width="16.42578125" style="24" bestFit="1" customWidth="1"/>
    <col min="9" max="9" width="11.42578125" style="24" bestFit="1" customWidth="1"/>
    <col min="10" max="10" width="25.140625" style="24" customWidth="1"/>
    <col min="11" max="11" width="10.42578125" style="24" bestFit="1" customWidth="1"/>
    <col min="12" max="12" width="10.5703125" style="24" bestFit="1" customWidth="1"/>
    <col min="13" max="13" width="15.42578125" style="24" bestFit="1" customWidth="1"/>
    <col min="14" max="14" width="14.85546875" style="24" bestFit="1" customWidth="1"/>
    <col min="15" max="15" width="12" style="24" customWidth="1"/>
    <col min="16" max="16384" width="9.140625" style="24"/>
  </cols>
  <sheetData>
    <row r="1" spans="1:15">
      <c r="A1" s="26" t="s">
        <v>608</v>
      </c>
      <c r="B1" s="26" t="s">
        <v>595</v>
      </c>
      <c r="C1" s="27" t="s">
        <v>34</v>
      </c>
      <c r="D1" s="27" t="s">
        <v>35</v>
      </c>
      <c r="E1" s="26" t="s">
        <v>584</v>
      </c>
      <c r="F1" s="26" t="s">
        <v>590</v>
      </c>
      <c r="G1" s="26" t="s">
        <v>609</v>
      </c>
      <c r="H1" s="26" t="s">
        <v>592</v>
      </c>
      <c r="I1" s="26" t="s">
        <v>593</v>
      </c>
      <c r="J1" s="26" t="s">
        <v>313</v>
      </c>
      <c r="K1" s="26" t="s">
        <v>610</v>
      </c>
      <c r="L1" s="26" t="s">
        <v>611</v>
      </c>
      <c r="M1" s="26" t="s">
        <v>612</v>
      </c>
      <c r="N1" s="26" t="s">
        <v>613</v>
      </c>
      <c r="O1" s="26" t="s">
        <v>255</v>
      </c>
    </row>
    <row r="2" spans="1:15" ht="15" customHeight="1">
      <c r="A2" s="26"/>
      <c r="B2" s="26"/>
      <c r="C2" s="26"/>
      <c r="D2" s="26"/>
      <c r="E2" s="26"/>
      <c r="F2" s="26"/>
      <c r="G2" s="26"/>
      <c r="H2" s="26"/>
      <c r="I2" s="26" t="s">
        <v>614</v>
      </c>
      <c r="J2" s="26" t="s">
        <v>376</v>
      </c>
      <c r="K2" s="26" t="s">
        <v>615</v>
      </c>
      <c r="L2" s="26" t="s">
        <v>616</v>
      </c>
      <c r="M2" s="26">
        <v>0</v>
      </c>
      <c r="N2" s="26"/>
      <c r="O2" s="26" t="s">
        <v>617</v>
      </c>
    </row>
    <row r="3" spans="1:15" ht="15" customHeight="1">
      <c r="A3" s="26"/>
      <c r="B3" s="26"/>
      <c r="C3" s="26"/>
      <c r="D3" s="26"/>
      <c r="E3" s="26"/>
      <c r="F3" s="26"/>
      <c r="G3" s="26"/>
      <c r="H3" s="26"/>
      <c r="I3" s="26" t="s">
        <v>614</v>
      </c>
      <c r="J3" s="26" t="s">
        <v>331</v>
      </c>
      <c r="K3" s="26" t="s">
        <v>618</v>
      </c>
      <c r="L3" s="26" t="s">
        <v>616</v>
      </c>
      <c r="M3" s="26">
        <v>0</v>
      </c>
      <c r="N3" s="26"/>
      <c r="O3" s="26" t="s">
        <v>619</v>
      </c>
    </row>
    <row r="4" spans="1:15" ht="15" customHeight="1">
      <c r="A4" s="26"/>
      <c r="B4" s="26"/>
      <c r="C4" s="26"/>
      <c r="D4" s="26"/>
      <c r="E4" s="26"/>
      <c r="F4" s="26"/>
      <c r="G4" s="26"/>
      <c r="H4" s="26"/>
      <c r="I4" s="26" t="s">
        <v>614</v>
      </c>
      <c r="J4" s="26" t="s">
        <v>327</v>
      </c>
      <c r="K4" s="26" t="s">
        <v>620</v>
      </c>
      <c r="L4" s="26" t="s">
        <v>616</v>
      </c>
      <c r="M4" s="26">
        <v>3</v>
      </c>
      <c r="N4" s="26"/>
      <c r="O4" s="26"/>
    </row>
    <row r="5" spans="1:15" ht="15" customHeight="1">
      <c r="A5" s="26"/>
      <c r="B5" s="26"/>
      <c r="C5" s="26"/>
      <c r="D5" s="26"/>
      <c r="E5" s="26"/>
      <c r="F5" s="26"/>
      <c r="G5" s="26"/>
      <c r="H5" s="26"/>
      <c r="I5" s="26" t="s">
        <v>614</v>
      </c>
      <c r="J5" s="26" t="s">
        <v>376</v>
      </c>
      <c r="K5" s="26" t="s">
        <v>621</v>
      </c>
      <c r="L5" s="26" t="s">
        <v>616</v>
      </c>
      <c r="M5" s="26">
        <v>1</v>
      </c>
      <c r="N5" s="26"/>
      <c r="O5" s="26"/>
    </row>
    <row r="6" spans="1:15" ht="15" customHeight="1">
      <c r="A6" s="26"/>
      <c r="B6" s="26"/>
      <c r="C6" s="26"/>
      <c r="D6" s="26"/>
      <c r="E6" s="26"/>
      <c r="F6" s="26"/>
      <c r="G6" s="26"/>
      <c r="H6" s="26"/>
      <c r="I6" s="26" t="s">
        <v>614</v>
      </c>
      <c r="J6" s="26" t="s">
        <v>327</v>
      </c>
      <c r="K6" s="26" t="s">
        <v>622</v>
      </c>
      <c r="L6" s="26" t="s">
        <v>616</v>
      </c>
      <c r="M6" s="26">
        <v>1</v>
      </c>
      <c r="N6" s="26"/>
      <c r="O6" s="26"/>
    </row>
    <row r="7" spans="1:15" ht="15" customHeight="1">
      <c r="A7" s="26"/>
      <c r="B7" s="26"/>
      <c r="C7" s="26"/>
      <c r="D7" s="26"/>
      <c r="E7" s="26"/>
      <c r="F7" s="26"/>
      <c r="G7" s="26"/>
      <c r="H7" s="26"/>
      <c r="I7" s="26" t="s">
        <v>614</v>
      </c>
      <c r="J7" s="26" t="s">
        <v>376</v>
      </c>
      <c r="K7" s="26" t="s">
        <v>623</v>
      </c>
      <c r="L7" s="26" t="s">
        <v>616</v>
      </c>
      <c r="M7" s="26">
        <v>0</v>
      </c>
      <c r="N7" s="26"/>
      <c r="O7" s="26"/>
    </row>
    <row r="8" spans="1:15" ht="15" customHeight="1">
      <c r="A8" s="26"/>
      <c r="B8" s="26"/>
      <c r="C8" s="26"/>
      <c r="D8" s="26"/>
      <c r="E8" s="26"/>
      <c r="F8" s="26"/>
      <c r="G8" s="26"/>
      <c r="H8" s="26"/>
      <c r="I8" s="26" t="s">
        <v>614</v>
      </c>
      <c r="J8" s="26" t="s">
        <v>376</v>
      </c>
      <c r="K8" s="26" t="s">
        <v>624</v>
      </c>
      <c r="L8" s="26" t="s">
        <v>616</v>
      </c>
      <c r="M8" s="26">
        <v>0</v>
      </c>
      <c r="N8" s="26"/>
      <c r="O8" s="26"/>
    </row>
    <row r="9" spans="1:15" ht="15" customHeight="1">
      <c r="A9" s="26"/>
      <c r="B9" s="26"/>
      <c r="C9" s="26"/>
      <c r="D9" s="26"/>
      <c r="E9" s="26"/>
      <c r="F9" s="26"/>
      <c r="G9" s="26"/>
      <c r="H9" s="26"/>
      <c r="I9" s="26" t="s">
        <v>614</v>
      </c>
      <c r="J9" s="26" t="s">
        <v>376</v>
      </c>
      <c r="K9" s="26" t="s">
        <v>625</v>
      </c>
      <c r="L9" s="26" t="s">
        <v>616</v>
      </c>
      <c r="M9" s="26">
        <v>0</v>
      </c>
      <c r="N9" s="26"/>
      <c r="O9" s="26"/>
    </row>
    <row r="10" spans="1:15" ht="15" customHeight="1">
      <c r="A10" s="26"/>
      <c r="B10" s="26"/>
      <c r="C10" s="26"/>
      <c r="D10" s="26"/>
      <c r="E10" s="26"/>
      <c r="F10" s="26"/>
      <c r="G10" s="26"/>
      <c r="H10" s="26"/>
      <c r="I10" s="26" t="s">
        <v>614</v>
      </c>
      <c r="J10" s="26" t="s">
        <v>376</v>
      </c>
      <c r="K10" s="26" t="s">
        <v>626</v>
      </c>
      <c r="L10" s="26" t="s">
        <v>616</v>
      </c>
      <c r="M10" s="26">
        <v>1</v>
      </c>
      <c r="N10" s="26"/>
      <c r="O10" s="26"/>
    </row>
    <row r="11" spans="1:15" ht="15" customHeight="1">
      <c r="A11" s="26"/>
      <c r="B11" s="26"/>
      <c r="C11" s="26"/>
      <c r="D11" s="26"/>
      <c r="E11" s="26"/>
      <c r="F11" s="26"/>
      <c r="G11" s="26"/>
      <c r="H11" s="26"/>
      <c r="I11" s="26" t="s">
        <v>614</v>
      </c>
      <c r="J11" s="26" t="s">
        <v>376</v>
      </c>
      <c r="K11" s="26" t="s">
        <v>627</v>
      </c>
      <c r="L11" s="26" t="s">
        <v>616</v>
      </c>
      <c r="M11" s="26">
        <v>3</v>
      </c>
      <c r="N11" s="26"/>
      <c r="O11" s="26"/>
    </row>
    <row r="12" spans="1:15" ht="15" customHeight="1">
      <c r="A12" s="26"/>
      <c r="B12" s="26"/>
      <c r="C12" s="26"/>
      <c r="D12" s="26"/>
      <c r="E12" s="26"/>
      <c r="F12" s="26"/>
      <c r="G12" s="26"/>
      <c r="H12" s="26"/>
      <c r="I12" s="26" t="s">
        <v>614</v>
      </c>
      <c r="J12" s="26" t="s">
        <v>376</v>
      </c>
      <c r="K12" s="26" t="s">
        <v>628</v>
      </c>
      <c r="L12" s="26" t="s">
        <v>616</v>
      </c>
      <c r="M12" s="26">
        <v>2</v>
      </c>
      <c r="N12" s="26"/>
      <c r="O12" s="26"/>
    </row>
    <row r="13" spans="1:15" ht="15" customHeight="1">
      <c r="A13" s="26"/>
      <c r="B13" s="26"/>
      <c r="C13" s="26"/>
      <c r="D13" s="26"/>
      <c r="E13" s="26"/>
      <c r="F13" s="26"/>
      <c r="G13" s="26"/>
      <c r="H13" s="26"/>
      <c r="I13" s="26" t="s">
        <v>614</v>
      </c>
      <c r="J13" s="26" t="s">
        <v>376</v>
      </c>
      <c r="K13" s="26" t="s">
        <v>629</v>
      </c>
      <c r="L13" s="26" t="s">
        <v>616</v>
      </c>
      <c r="M13" s="26">
        <v>9</v>
      </c>
      <c r="N13" s="26"/>
      <c r="O13" s="26"/>
    </row>
    <row r="14" spans="1:15" ht="15" customHeight="1">
      <c r="A14" s="26"/>
      <c r="B14" s="26"/>
      <c r="C14" s="26"/>
      <c r="D14" s="26"/>
      <c r="E14" s="26"/>
      <c r="F14" s="26"/>
      <c r="G14" s="26"/>
      <c r="H14" s="26"/>
      <c r="I14" s="26" t="s">
        <v>614</v>
      </c>
      <c r="J14" s="26" t="s">
        <v>376</v>
      </c>
      <c r="K14" s="26" t="s">
        <v>630</v>
      </c>
      <c r="L14" s="26" t="s">
        <v>616</v>
      </c>
      <c r="M14" s="26">
        <v>3</v>
      </c>
      <c r="N14" s="26"/>
      <c r="O14" s="26"/>
    </row>
    <row r="15" spans="1:15" ht="15" customHeight="1">
      <c r="A15" s="26"/>
      <c r="B15" s="26"/>
      <c r="C15" s="26"/>
      <c r="D15" s="26"/>
      <c r="E15" s="26"/>
      <c r="F15" s="26"/>
      <c r="G15" s="26"/>
      <c r="H15" s="26"/>
      <c r="I15" s="26" t="s">
        <v>614</v>
      </c>
      <c r="J15" s="26" t="s">
        <v>376</v>
      </c>
      <c r="K15" s="26" t="s">
        <v>631</v>
      </c>
      <c r="L15" s="26" t="s">
        <v>616</v>
      </c>
      <c r="M15" s="26">
        <v>0</v>
      </c>
      <c r="N15" s="26"/>
      <c r="O15" s="26"/>
    </row>
    <row r="16" spans="1:15" ht="15" customHeight="1">
      <c r="A16" s="26"/>
      <c r="B16" s="26"/>
      <c r="C16" s="26"/>
      <c r="D16" s="26"/>
      <c r="E16" s="26"/>
      <c r="F16" s="26"/>
      <c r="G16" s="26"/>
      <c r="H16" s="26"/>
      <c r="I16" s="26" t="s">
        <v>614</v>
      </c>
      <c r="J16" s="26" t="s">
        <v>376</v>
      </c>
      <c r="K16" s="26" t="s">
        <v>632</v>
      </c>
      <c r="L16" s="26" t="s">
        <v>616</v>
      </c>
      <c r="M16" s="26">
        <v>1</v>
      </c>
      <c r="N16" s="26"/>
      <c r="O16" s="26"/>
    </row>
    <row r="17" spans="1:15" ht="15" customHeight="1">
      <c r="A17" s="26"/>
      <c r="B17" s="26"/>
      <c r="C17" s="26"/>
      <c r="D17" s="26"/>
      <c r="E17" s="26"/>
      <c r="F17" s="26"/>
      <c r="G17" s="26"/>
      <c r="H17" s="26"/>
      <c r="I17" s="26" t="s">
        <v>614</v>
      </c>
      <c r="J17" s="26" t="s">
        <v>376</v>
      </c>
      <c r="K17" s="26" t="s">
        <v>633</v>
      </c>
      <c r="L17" s="26" t="s">
        <v>616</v>
      </c>
      <c r="M17" s="26">
        <v>4</v>
      </c>
      <c r="N17" s="26"/>
      <c r="O17" s="26"/>
    </row>
    <row r="18" spans="1:15" ht="15" customHeight="1">
      <c r="A18" s="26"/>
      <c r="B18" s="26"/>
      <c r="C18" s="26"/>
      <c r="D18" s="26"/>
      <c r="E18" s="26"/>
      <c r="F18" s="26"/>
      <c r="G18" s="26"/>
      <c r="H18" s="26"/>
      <c r="I18" s="26" t="s">
        <v>614</v>
      </c>
      <c r="J18" s="26" t="s">
        <v>376</v>
      </c>
      <c r="K18" s="26" t="s">
        <v>634</v>
      </c>
      <c r="L18" s="26" t="s">
        <v>616</v>
      </c>
      <c r="M18" s="26">
        <v>2</v>
      </c>
      <c r="N18" s="26"/>
      <c r="O18" s="26"/>
    </row>
    <row r="19" spans="1:15" ht="15" customHeight="1">
      <c r="A19" s="26"/>
      <c r="B19" s="26"/>
      <c r="C19" s="26"/>
      <c r="D19" s="26"/>
      <c r="E19" s="26"/>
      <c r="F19" s="26"/>
      <c r="G19" s="26"/>
      <c r="H19" s="26"/>
      <c r="I19" s="26" t="s">
        <v>614</v>
      </c>
      <c r="J19" s="26" t="s">
        <v>376</v>
      </c>
      <c r="K19" s="26" t="s">
        <v>635</v>
      </c>
      <c r="L19" s="26" t="s">
        <v>616</v>
      </c>
      <c r="M19" s="26">
        <v>3</v>
      </c>
      <c r="N19" s="26"/>
      <c r="O19" s="26"/>
    </row>
    <row r="20" spans="1:15" ht="15" customHeight="1">
      <c r="A20" s="26"/>
      <c r="B20" s="26"/>
      <c r="C20" s="26"/>
      <c r="D20" s="26"/>
      <c r="E20" s="26"/>
      <c r="F20" s="26"/>
      <c r="G20" s="26"/>
      <c r="H20" s="26"/>
      <c r="I20" s="26" t="s">
        <v>614</v>
      </c>
      <c r="J20" s="26" t="s">
        <v>376</v>
      </c>
      <c r="K20" s="26" t="s">
        <v>636</v>
      </c>
      <c r="L20" s="26" t="s">
        <v>616</v>
      </c>
      <c r="M20" s="26">
        <v>2</v>
      </c>
      <c r="N20" s="26"/>
      <c r="O20" s="26"/>
    </row>
    <row r="21" spans="1:15" ht="15" customHeight="1">
      <c r="A21" s="26"/>
      <c r="B21" s="26"/>
      <c r="C21" s="26"/>
      <c r="D21" s="26"/>
      <c r="E21" s="26"/>
      <c r="F21" s="26"/>
      <c r="G21" s="26"/>
      <c r="H21" s="26"/>
      <c r="I21" s="26" t="s">
        <v>614</v>
      </c>
      <c r="J21" s="26" t="s">
        <v>376</v>
      </c>
      <c r="K21" s="26" t="s">
        <v>637</v>
      </c>
      <c r="L21" s="26" t="s">
        <v>616</v>
      </c>
      <c r="M21" s="26">
        <v>0</v>
      </c>
      <c r="N21" s="26"/>
      <c r="O21" s="26"/>
    </row>
    <row r="22" spans="1:15" ht="1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ht="1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ht="1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ht="1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ht="1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ht="1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ht="1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ht="1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ht="1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5" ht="1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ht="1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 ht="1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ht="1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ht="1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ht="1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ht="1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ht="1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ht="1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ht="1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ht="1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ht="1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ht="1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ht="1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ht="1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ht="1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</sheetData>
  <autoFilter ref="A1:AE1" xr:uid="{0D72B1E1-B701-401F-A626-A1F13F215FE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2F4C-5391-4742-AE7A-4DCE6A1E8858}">
  <dimension ref="A1:M475"/>
  <sheetViews>
    <sheetView workbookViewId="0">
      <pane ySplit="1" topLeftCell="A443" activePane="bottomLeft" state="frozen"/>
      <selection pane="bottomLeft" sqref="A1:XFD1048576"/>
    </sheetView>
  </sheetViews>
  <sheetFormatPr defaultRowHeight="15"/>
  <cols>
    <col min="1" max="1" width="11.42578125" bestFit="1" customWidth="1"/>
    <col min="2" max="2" width="13.140625" customWidth="1"/>
    <col min="3" max="3" width="18.85546875" bestFit="1" customWidth="1"/>
    <col min="4" max="4" width="10.7109375" bestFit="1" customWidth="1"/>
    <col min="6" max="6" width="11.42578125" bestFit="1" customWidth="1"/>
    <col min="7" max="7" width="13.7109375" bestFit="1" customWidth="1"/>
    <col min="8" max="8" width="10.5703125" bestFit="1" customWidth="1"/>
    <col min="9" max="9" width="14.42578125" bestFit="1" customWidth="1"/>
    <col min="10" max="10" width="8.7109375" style="16" bestFit="1" customWidth="1"/>
    <col min="11" max="11" width="12.7109375" bestFit="1" customWidth="1"/>
    <col min="12" max="12" width="14.42578125" bestFit="1" customWidth="1"/>
    <col min="13" max="13" width="60.5703125" bestFit="1" customWidth="1"/>
  </cols>
  <sheetData>
    <row r="1" spans="1:13">
      <c r="A1" t="s">
        <v>584</v>
      </c>
      <c r="B1" t="s">
        <v>590</v>
      </c>
      <c r="C1" s="15" t="s">
        <v>638</v>
      </c>
      <c r="D1" t="s">
        <v>592</v>
      </c>
      <c r="E1" t="s">
        <v>593</v>
      </c>
      <c r="F1" s="15" t="s">
        <v>313</v>
      </c>
      <c r="G1" s="15" t="s">
        <v>610</v>
      </c>
      <c r="H1" s="15" t="s">
        <v>611</v>
      </c>
      <c r="I1" s="15" t="s">
        <v>612</v>
      </c>
      <c r="J1" s="68" t="s">
        <v>595</v>
      </c>
      <c r="K1" s="15" t="s">
        <v>143</v>
      </c>
      <c r="L1" s="15" t="s">
        <v>639</v>
      </c>
      <c r="M1" s="15" t="s">
        <v>255</v>
      </c>
    </row>
    <row r="2" spans="1:13">
      <c r="A2" s="18">
        <v>45620</v>
      </c>
      <c r="B2" s="18">
        <v>45622</v>
      </c>
      <c r="C2" s="15" t="s">
        <v>640</v>
      </c>
      <c r="D2" s="18">
        <v>45625</v>
      </c>
      <c r="E2" t="s">
        <v>641</v>
      </c>
      <c r="F2" s="15" t="s">
        <v>642</v>
      </c>
      <c r="G2" s="15">
        <v>125</v>
      </c>
      <c r="H2" s="15" t="s">
        <v>643</v>
      </c>
      <c r="I2" s="15">
        <v>0</v>
      </c>
      <c r="J2" s="68" t="s">
        <v>597</v>
      </c>
      <c r="K2" s="15" t="s">
        <v>644</v>
      </c>
      <c r="L2" s="15" t="str">
        <f>K2&amp;"_"&amp;J2</f>
        <v>Control_P603</v>
      </c>
      <c r="M2" s="15"/>
    </row>
    <row r="3" spans="1:13">
      <c r="A3" s="18">
        <v>45620</v>
      </c>
      <c r="B3" s="18">
        <v>45622</v>
      </c>
      <c r="C3" s="15" t="s">
        <v>640</v>
      </c>
      <c r="D3" s="18">
        <v>45625</v>
      </c>
      <c r="E3" t="s">
        <v>641</v>
      </c>
      <c r="F3" s="15" t="s">
        <v>642</v>
      </c>
      <c r="G3" s="15">
        <v>125</v>
      </c>
      <c r="H3" s="15" t="s">
        <v>645</v>
      </c>
      <c r="I3" s="15">
        <v>0</v>
      </c>
      <c r="J3" s="68" t="s">
        <v>597</v>
      </c>
      <c r="K3" s="15" t="s">
        <v>644</v>
      </c>
      <c r="L3" s="15" t="str">
        <f t="shared" ref="L3:L4" si="0">K3&amp;"_"&amp;J3</f>
        <v>Control_P603</v>
      </c>
      <c r="M3" s="15"/>
    </row>
    <row r="4" spans="1:13">
      <c r="A4" s="18">
        <v>45620</v>
      </c>
      <c r="B4" s="18">
        <v>45622</v>
      </c>
      <c r="C4" s="15" t="s">
        <v>640</v>
      </c>
      <c r="D4" s="18">
        <v>45625</v>
      </c>
      <c r="E4" t="s">
        <v>641</v>
      </c>
      <c r="F4" s="15" t="s">
        <v>642</v>
      </c>
      <c r="G4" s="15">
        <v>125</v>
      </c>
      <c r="H4" s="15" t="s">
        <v>646</v>
      </c>
      <c r="I4" s="15">
        <v>0</v>
      </c>
      <c r="J4" s="68" t="s">
        <v>597</v>
      </c>
      <c r="K4" s="15" t="s">
        <v>644</v>
      </c>
      <c r="L4" s="15" t="str">
        <f t="shared" si="0"/>
        <v>Control_P603</v>
      </c>
      <c r="M4" s="15"/>
    </row>
    <row r="5" spans="1:13">
      <c r="A5" s="18">
        <v>45620</v>
      </c>
      <c r="B5" s="18">
        <v>45622</v>
      </c>
      <c r="C5" s="15" t="s">
        <v>640</v>
      </c>
      <c r="D5" s="18">
        <v>45625</v>
      </c>
      <c r="E5" t="s">
        <v>641</v>
      </c>
      <c r="F5" s="15" t="s">
        <v>327</v>
      </c>
      <c r="G5" s="15">
        <v>336</v>
      </c>
      <c r="H5" s="15" t="s">
        <v>646</v>
      </c>
      <c r="I5" s="15">
        <v>28</v>
      </c>
      <c r="J5" s="68">
        <v>641</v>
      </c>
      <c r="K5" s="15" t="s">
        <v>319</v>
      </c>
      <c r="L5" s="15" t="s">
        <v>647</v>
      </c>
      <c r="M5" s="15"/>
    </row>
    <row r="6" spans="1:13">
      <c r="A6" s="18">
        <v>45620</v>
      </c>
      <c r="B6" s="18">
        <v>45622</v>
      </c>
      <c r="C6" s="15" t="s">
        <v>640</v>
      </c>
      <c r="D6" s="18">
        <v>45625</v>
      </c>
      <c r="E6" t="s">
        <v>641</v>
      </c>
      <c r="F6" s="15" t="s">
        <v>327</v>
      </c>
      <c r="G6" s="15">
        <v>336</v>
      </c>
      <c r="H6" s="15" t="s">
        <v>648</v>
      </c>
      <c r="I6" s="15">
        <v>85</v>
      </c>
      <c r="J6" s="68">
        <v>641</v>
      </c>
      <c r="K6" s="15" t="s">
        <v>319</v>
      </c>
      <c r="L6" s="15" t="s">
        <v>647</v>
      </c>
      <c r="M6" s="15"/>
    </row>
    <row r="7" spans="1:13">
      <c r="A7" s="18">
        <v>45620</v>
      </c>
      <c r="B7" s="18">
        <v>45622</v>
      </c>
      <c r="C7" s="15" t="s">
        <v>640</v>
      </c>
      <c r="D7" s="18">
        <v>45625</v>
      </c>
      <c r="E7" t="s">
        <v>641</v>
      </c>
      <c r="F7" s="15" t="s">
        <v>327</v>
      </c>
      <c r="G7" s="15">
        <v>336</v>
      </c>
      <c r="H7" s="15" t="s">
        <v>643</v>
      </c>
      <c r="I7" s="15">
        <v>26</v>
      </c>
      <c r="J7" s="68">
        <v>641</v>
      </c>
      <c r="K7" s="15" t="s">
        <v>319</v>
      </c>
      <c r="L7" s="15" t="s">
        <v>647</v>
      </c>
      <c r="M7" s="15"/>
    </row>
    <row r="8" spans="1:13">
      <c r="A8" s="18">
        <v>45620</v>
      </c>
      <c r="B8" s="18">
        <v>45622</v>
      </c>
      <c r="C8" s="15" t="s">
        <v>640</v>
      </c>
      <c r="D8" s="18">
        <v>45625</v>
      </c>
      <c r="E8" t="s">
        <v>641</v>
      </c>
      <c r="F8" s="15" t="s">
        <v>649</v>
      </c>
      <c r="G8" s="15">
        <v>801</v>
      </c>
      <c r="H8" s="15" t="s">
        <v>648</v>
      </c>
      <c r="I8" s="15">
        <v>3</v>
      </c>
      <c r="J8" s="68" t="s">
        <v>600</v>
      </c>
      <c r="K8" s="15" t="s">
        <v>644</v>
      </c>
      <c r="L8" s="15" t="str">
        <f t="shared" ref="L8:L13" si="1">K8&amp;"_"&amp;J8</f>
        <v>Control_P604</v>
      </c>
      <c r="M8" s="15"/>
    </row>
    <row r="9" spans="1:13">
      <c r="A9" s="18">
        <v>45620</v>
      </c>
      <c r="B9" s="18">
        <v>45622</v>
      </c>
      <c r="C9" s="15" t="s">
        <v>640</v>
      </c>
      <c r="D9" s="18">
        <v>45625</v>
      </c>
      <c r="E9" t="s">
        <v>641</v>
      </c>
      <c r="F9" s="15" t="s">
        <v>649</v>
      </c>
      <c r="G9" s="15">
        <v>801</v>
      </c>
      <c r="H9" s="15" t="s">
        <v>646</v>
      </c>
      <c r="I9" s="15">
        <v>0</v>
      </c>
      <c r="J9" s="68" t="s">
        <v>600</v>
      </c>
      <c r="K9" s="15" t="s">
        <v>644</v>
      </c>
      <c r="L9" s="15" t="str">
        <f t="shared" si="1"/>
        <v>Control_P604</v>
      </c>
      <c r="M9" s="15"/>
    </row>
    <row r="10" spans="1:13">
      <c r="A10" s="18">
        <v>45620</v>
      </c>
      <c r="B10" s="18">
        <v>45622</v>
      </c>
      <c r="C10" s="15" t="s">
        <v>640</v>
      </c>
      <c r="D10" s="18">
        <v>45625</v>
      </c>
      <c r="E10" t="s">
        <v>641</v>
      </c>
      <c r="F10" s="15" t="s">
        <v>649</v>
      </c>
      <c r="G10" s="15">
        <v>801</v>
      </c>
      <c r="H10" s="15" t="s">
        <v>643</v>
      </c>
      <c r="I10" s="15">
        <v>0</v>
      </c>
      <c r="J10" s="68" t="s">
        <v>600</v>
      </c>
      <c r="K10" s="15" t="s">
        <v>644</v>
      </c>
      <c r="L10" s="15" t="str">
        <f t="shared" si="1"/>
        <v>Control_P604</v>
      </c>
      <c r="M10" s="15"/>
    </row>
    <row r="11" spans="1:13">
      <c r="A11" s="18">
        <v>45620</v>
      </c>
      <c r="B11" s="18">
        <v>45622</v>
      </c>
      <c r="C11" s="15" t="s">
        <v>640</v>
      </c>
      <c r="D11" s="18">
        <v>45625</v>
      </c>
      <c r="E11" t="s">
        <v>641</v>
      </c>
      <c r="F11" s="15" t="s">
        <v>642</v>
      </c>
      <c r="G11" s="15">
        <v>802</v>
      </c>
      <c r="H11" s="15" t="s">
        <v>646</v>
      </c>
      <c r="I11" s="15">
        <v>0</v>
      </c>
      <c r="J11" s="68" t="s">
        <v>597</v>
      </c>
      <c r="K11" s="15" t="s">
        <v>644</v>
      </c>
      <c r="L11" s="15" t="str">
        <f t="shared" si="1"/>
        <v>Control_P603</v>
      </c>
      <c r="M11" s="15"/>
    </row>
    <row r="12" spans="1:13">
      <c r="A12" s="18">
        <v>45620</v>
      </c>
      <c r="B12" s="18">
        <v>45622</v>
      </c>
      <c r="C12" s="15" t="s">
        <v>640</v>
      </c>
      <c r="D12" s="18">
        <v>45625</v>
      </c>
      <c r="E12" t="s">
        <v>641</v>
      </c>
      <c r="F12" s="15" t="s">
        <v>642</v>
      </c>
      <c r="G12" s="15">
        <v>802</v>
      </c>
      <c r="H12" s="15" t="s">
        <v>643</v>
      </c>
      <c r="I12" s="15">
        <v>0</v>
      </c>
      <c r="J12" s="68" t="s">
        <v>597</v>
      </c>
      <c r="K12" s="15" t="s">
        <v>644</v>
      </c>
      <c r="L12" s="15" t="str">
        <f t="shared" si="1"/>
        <v>Control_P603</v>
      </c>
      <c r="M12" s="15"/>
    </row>
    <row r="13" spans="1:13">
      <c r="A13" s="18">
        <v>45620</v>
      </c>
      <c r="B13" s="18">
        <v>45622</v>
      </c>
      <c r="C13" s="15" t="s">
        <v>640</v>
      </c>
      <c r="D13" s="18">
        <v>45625</v>
      </c>
      <c r="E13" t="s">
        <v>641</v>
      </c>
      <c r="F13" s="15" t="s">
        <v>642</v>
      </c>
      <c r="G13" s="15">
        <v>802</v>
      </c>
      <c r="H13" s="15" t="s">
        <v>645</v>
      </c>
      <c r="I13" s="15">
        <v>2</v>
      </c>
      <c r="J13" s="68" t="s">
        <v>597</v>
      </c>
      <c r="K13" s="15" t="s">
        <v>644</v>
      </c>
      <c r="L13" s="15" t="str">
        <f t="shared" si="1"/>
        <v>Control_P603</v>
      </c>
      <c r="M13" s="15"/>
    </row>
    <row r="14" spans="1:13">
      <c r="A14" s="18">
        <v>45620</v>
      </c>
      <c r="B14" s="18">
        <v>45622</v>
      </c>
      <c r="C14" s="15" t="s">
        <v>640</v>
      </c>
      <c r="D14" s="18">
        <v>45625</v>
      </c>
      <c r="E14" t="s">
        <v>641</v>
      </c>
      <c r="F14" s="15" t="s">
        <v>327</v>
      </c>
      <c r="G14" s="15">
        <v>803</v>
      </c>
      <c r="H14" s="15" t="s">
        <v>643</v>
      </c>
      <c r="I14" s="15">
        <v>6</v>
      </c>
      <c r="J14" s="68">
        <v>644</v>
      </c>
      <c r="K14" s="15" t="s">
        <v>319</v>
      </c>
      <c r="L14" s="15" t="s">
        <v>650</v>
      </c>
      <c r="M14" s="15"/>
    </row>
    <row r="15" spans="1:13">
      <c r="A15" s="18">
        <v>45620</v>
      </c>
      <c r="B15" s="18">
        <v>45622</v>
      </c>
      <c r="C15" s="15" t="s">
        <v>640</v>
      </c>
      <c r="D15" s="18">
        <v>45625</v>
      </c>
      <c r="E15" t="s">
        <v>641</v>
      </c>
      <c r="F15" s="15" t="s">
        <v>327</v>
      </c>
      <c r="G15" s="15">
        <v>803</v>
      </c>
      <c r="H15" s="15" t="s">
        <v>645</v>
      </c>
      <c r="I15" s="15">
        <v>51</v>
      </c>
      <c r="J15" s="68">
        <v>644</v>
      </c>
      <c r="K15" s="15" t="s">
        <v>319</v>
      </c>
      <c r="L15" s="15" t="s">
        <v>650</v>
      </c>
      <c r="M15" s="15"/>
    </row>
    <row r="16" spans="1:13">
      <c r="A16" s="18">
        <v>45620</v>
      </c>
      <c r="B16" s="18">
        <v>45622</v>
      </c>
      <c r="C16" s="15" t="s">
        <v>640</v>
      </c>
      <c r="D16" s="18">
        <v>45625</v>
      </c>
      <c r="E16" t="s">
        <v>641</v>
      </c>
      <c r="F16" s="15" t="s">
        <v>327</v>
      </c>
      <c r="G16" s="15">
        <v>803</v>
      </c>
      <c r="H16" s="15" t="s">
        <v>646</v>
      </c>
      <c r="I16" s="15">
        <v>3</v>
      </c>
      <c r="J16" s="68">
        <v>644</v>
      </c>
      <c r="K16" s="15" t="s">
        <v>319</v>
      </c>
      <c r="L16" s="15" t="s">
        <v>650</v>
      </c>
      <c r="M16" s="15"/>
    </row>
    <row r="17" spans="1:13">
      <c r="A17" s="18">
        <v>45620</v>
      </c>
      <c r="B17" s="18">
        <v>45622</v>
      </c>
      <c r="C17" s="15" t="s">
        <v>640</v>
      </c>
      <c r="D17" s="18">
        <v>45625</v>
      </c>
      <c r="E17" t="s">
        <v>641</v>
      </c>
      <c r="F17" s="15" t="s">
        <v>122</v>
      </c>
      <c r="G17" s="15">
        <v>804</v>
      </c>
      <c r="H17" s="15" t="s">
        <v>646</v>
      </c>
      <c r="I17" s="15">
        <v>105</v>
      </c>
      <c r="J17" s="68">
        <v>1009</v>
      </c>
      <c r="K17" s="15" t="s">
        <v>651</v>
      </c>
      <c r="L17" s="15" t="s">
        <v>652</v>
      </c>
      <c r="M17" s="15"/>
    </row>
    <row r="18" spans="1:13">
      <c r="A18" s="18">
        <v>45620</v>
      </c>
      <c r="B18" s="18">
        <v>45622</v>
      </c>
      <c r="C18" s="15" t="s">
        <v>640</v>
      </c>
      <c r="D18" s="18">
        <v>45625</v>
      </c>
      <c r="E18" t="s">
        <v>641</v>
      </c>
      <c r="F18" s="15" t="s">
        <v>122</v>
      </c>
      <c r="G18" s="15">
        <v>804</v>
      </c>
      <c r="H18" s="15" t="s">
        <v>648</v>
      </c>
      <c r="I18" s="15">
        <v>106</v>
      </c>
      <c r="J18" s="68">
        <v>1009</v>
      </c>
      <c r="K18" s="15" t="s">
        <v>651</v>
      </c>
      <c r="L18" s="15" t="s">
        <v>652</v>
      </c>
      <c r="M18" s="15"/>
    </row>
    <row r="19" spans="1:13">
      <c r="A19" s="18">
        <v>45620</v>
      </c>
      <c r="B19" s="18">
        <v>45622</v>
      </c>
      <c r="C19" s="15" t="s">
        <v>640</v>
      </c>
      <c r="D19" s="18">
        <v>45625</v>
      </c>
      <c r="E19" t="s">
        <v>641</v>
      </c>
      <c r="F19" s="15" t="s">
        <v>122</v>
      </c>
      <c r="G19" s="15">
        <v>804</v>
      </c>
      <c r="H19" s="15" t="s">
        <v>643</v>
      </c>
      <c r="I19" s="15">
        <v>34</v>
      </c>
      <c r="J19" s="68">
        <v>1009</v>
      </c>
      <c r="K19" s="15" t="s">
        <v>651</v>
      </c>
      <c r="L19" s="15" t="s">
        <v>652</v>
      </c>
      <c r="M19" s="15"/>
    </row>
    <row r="20" spans="1:13">
      <c r="A20" s="18">
        <v>45620</v>
      </c>
      <c r="B20" s="18">
        <v>45622</v>
      </c>
      <c r="C20" s="15" t="s">
        <v>640</v>
      </c>
      <c r="D20" s="18">
        <v>45625</v>
      </c>
      <c r="E20" t="s">
        <v>641</v>
      </c>
      <c r="F20" s="15" t="s">
        <v>132</v>
      </c>
      <c r="G20" s="15">
        <v>805</v>
      </c>
      <c r="H20" s="15" t="s">
        <v>646</v>
      </c>
      <c r="I20" s="15">
        <v>0</v>
      </c>
      <c r="J20" s="68" t="s">
        <v>601</v>
      </c>
      <c r="K20" s="15" t="s">
        <v>644</v>
      </c>
      <c r="L20" s="15" t="str">
        <f t="shared" ref="L20:L22" si="2">K20&amp;"_"&amp;J20</f>
        <v>Control_P605</v>
      </c>
      <c r="M20" s="15"/>
    </row>
    <row r="21" spans="1:13">
      <c r="A21" s="18">
        <v>45620</v>
      </c>
      <c r="B21" s="18">
        <v>45622</v>
      </c>
      <c r="C21" s="15" t="s">
        <v>640</v>
      </c>
      <c r="D21" s="18">
        <v>45625</v>
      </c>
      <c r="E21" t="s">
        <v>641</v>
      </c>
      <c r="F21" s="15" t="s">
        <v>132</v>
      </c>
      <c r="G21" s="15">
        <v>805</v>
      </c>
      <c r="H21" s="15" t="s">
        <v>648</v>
      </c>
      <c r="I21" s="15">
        <v>0</v>
      </c>
      <c r="J21" s="68" t="s">
        <v>601</v>
      </c>
      <c r="K21" s="15" t="s">
        <v>644</v>
      </c>
      <c r="L21" s="15" t="str">
        <f t="shared" si="2"/>
        <v>Control_P605</v>
      </c>
      <c r="M21" s="15"/>
    </row>
    <row r="22" spans="1:13">
      <c r="A22" s="18">
        <v>45620</v>
      </c>
      <c r="B22" s="18">
        <v>45622</v>
      </c>
      <c r="C22" s="15" t="s">
        <v>640</v>
      </c>
      <c r="D22" s="18">
        <v>45625</v>
      </c>
      <c r="E22" t="s">
        <v>641</v>
      </c>
      <c r="F22" s="15" t="s">
        <v>132</v>
      </c>
      <c r="G22" s="15">
        <v>805</v>
      </c>
      <c r="H22" s="15" t="s">
        <v>643</v>
      </c>
      <c r="I22" s="15">
        <v>0</v>
      </c>
      <c r="J22" s="68" t="s">
        <v>601</v>
      </c>
      <c r="K22" s="15" t="s">
        <v>644</v>
      </c>
      <c r="L22" s="15" t="str">
        <f t="shared" si="2"/>
        <v>Control_P605</v>
      </c>
      <c r="M22" s="15"/>
    </row>
    <row r="23" spans="1:13">
      <c r="A23" s="18">
        <v>45620</v>
      </c>
      <c r="B23" s="18">
        <v>45622</v>
      </c>
      <c r="C23" s="15" t="s">
        <v>640</v>
      </c>
      <c r="D23" s="18">
        <v>45625</v>
      </c>
      <c r="E23" t="s">
        <v>641</v>
      </c>
      <c r="F23" s="15" t="s">
        <v>327</v>
      </c>
      <c r="G23" s="15">
        <v>806</v>
      </c>
      <c r="H23" s="15" t="s">
        <v>646</v>
      </c>
      <c r="I23" s="15">
        <v>24</v>
      </c>
      <c r="J23" s="68">
        <v>641</v>
      </c>
      <c r="K23" s="15" t="s">
        <v>319</v>
      </c>
      <c r="L23" s="15" t="s">
        <v>647</v>
      </c>
      <c r="M23" s="15"/>
    </row>
    <row r="24" spans="1:13">
      <c r="A24" s="18">
        <v>45620</v>
      </c>
      <c r="B24" s="18">
        <v>45622</v>
      </c>
      <c r="C24" s="15" t="s">
        <v>640</v>
      </c>
      <c r="D24" s="18">
        <v>45625</v>
      </c>
      <c r="E24" t="s">
        <v>641</v>
      </c>
      <c r="F24" s="15" t="s">
        <v>327</v>
      </c>
      <c r="G24" s="15">
        <v>806</v>
      </c>
      <c r="H24" s="15" t="s">
        <v>648</v>
      </c>
      <c r="I24" s="15">
        <v>64</v>
      </c>
      <c r="J24" s="68">
        <v>641</v>
      </c>
      <c r="K24" s="15" t="s">
        <v>319</v>
      </c>
      <c r="L24" s="15" t="s">
        <v>647</v>
      </c>
      <c r="M24" s="15"/>
    </row>
    <row r="25" spans="1:13">
      <c r="A25" s="18">
        <v>45620</v>
      </c>
      <c r="B25" s="18">
        <v>45622</v>
      </c>
      <c r="C25" s="15" t="s">
        <v>640</v>
      </c>
      <c r="D25" s="18">
        <v>45625</v>
      </c>
      <c r="E25" t="s">
        <v>641</v>
      </c>
      <c r="F25" s="15" t="s">
        <v>327</v>
      </c>
      <c r="G25" s="15">
        <v>806</v>
      </c>
      <c r="H25" s="15" t="s">
        <v>643</v>
      </c>
      <c r="I25" s="15">
        <v>8</v>
      </c>
      <c r="J25" s="68">
        <v>641</v>
      </c>
      <c r="K25" s="15" t="s">
        <v>319</v>
      </c>
      <c r="L25" s="15" t="s">
        <v>647</v>
      </c>
      <c r="M25" s="15"/>
    </row>
    <row r="26" spans="1:13">
      <c r="A26" s="18">
        <v>45620</v>
      </c>
      <c r="B26" s="18">
        <v>45622</v>
      </c>
      <c r="C26" s="15" t="s">
        <v>640</v>
      </c>
      <c r="D26" s="18">
        <v>45625</v>
      </c>
      <c r="E26" t="s">
        <v>641</v>
      </c>
      <c r="F26" s="15" t="s">
        <v>331</v>
      </c>
      <c r="G26" s="15">
        <v>807</v>
      </c>
      <c r="H26" s="15" t="s">
        <v>646</v>
      </c>
      <c r="I26" s="15">
        <v>32</v>
      </c>
      <c r="J26" s="68">
        <v>1010</v>
      </c>
      <c r="K26" s="15" t="s">
        <v>651</v>
      </c>
      <c r="L26" s="15" t="s">
        <v>653</v>
      </c>
      <c r="M26" s="15"/>
    </row>
    <row r="27" spans="1:13">
      <c r="A27" s="18">
        <v>45620</v>
      </c>
      <c r="B27" s="18">
        <v>45622</v>
      </c>
      <c r="C27" s="15" t="s">
        <v>640</v>
      </c>
      <c r="D27" s="18">
        <v>45625</v>
      </c>
      <c r="E27" t="s">
        <v>641</v>
      </c>
      <c r="F27" s="15" t="s">
        <v>331</v>
      </c>
      <c r="G27" s="15">
        <v>807</v>
      </c>
      <c r="H27" s="15" t="s">
        <v>643</v>
      </c>
      <c r="I27" s="15">
        <v>9</v>
      </c>
      <c r="J27" s="68">
        <v>1010</v>
      </c>
      <c r="K27" s="15" t="s">
        <v>651</v>
      </c>
      <c r="L27" s="15" t="s">
        <v>653</v>
      </c>
      <c r="M27" s="15"/>
    </row>
    <row r="28" spans="1:13">
      <c r="A28" s="18">
        <v>45620</v>
      </c>
      <c r="B28" s="18">
        <v>45622</v>
      </c>
      <c r="C28" s="15" t="s">
        <v>640</v>
      </c>
      <c r="D28" s="18">
        <v>45625</v>
      </c>
      <c r="E28" t="s">
        <v>641</v>
      </c>
      <c r="F28" s="15" t="s">
        <v>331</v>
      </c>
      <c r="G28" s="15">
        <v>807</v>
      </c>
      <c r="H28" s="15" t="s">
        <v>648</v>
      </c>
      <c r="I28" s="15">
        <v>11</v>
      </c>
      <c r="J28" s="68">
        <v>1010</v>
      </c>
      <c r="K28" s="15" t="s">
        <v>651</v>
      </c>
      <c r="L28" s="15" t="s">
        <v>653</v>
      </c>
      <c r="M28" s="15"/>
    </row>
    <row r="29" spans="1:13">
      <c r="A29" s="18">
        <v>45620</v>
      </c>
      <c r="B29" s="18">
        <v>45622</v>
      </c>
      <c r="C29" s="15" t="s">
        <v>640</v>
      </c>
      <c r="D29" s="18">
        <v>45625</v>
      </c>
      <c r="E29" t="s">
        <v>641</v>
      </c>
      <c r="F29" s="15" t="s">
        <v>327</v>
      </c>
      <c r="G29" s="15">
        <v>809</v>
      </c>
      <c r="H29" s="15" t="s">
        <v>646</v>
      </c>
      <c r="I29" s="15">
        <v>17</v>
      </c>
      <c r="J29" s="68">
        <v>1005</v>
      </c>
      <c r="K29" s="15" t="s">
        <v>651</v>
      </c>
      <c r="L29" s="15" t="s">
        <v>654</v>
      </c>
      <c r="M29" s="15"/>
    </row>
    <row r="30" spans="1:13">
      <c r="A30" s="18">
        <v>45620</v>
      </c>
      <c r="B30" s="18">
        <v>45622</v>
      </c>
      <c r="C30" s="15" t="s">
        <v>640</v>
      </c>
      <c r="D30" s="18">
        <v>45625</v>
      </c>
      <c r="E30" t="s">
        <v>641</v>
      </c>
      <c r="F30" s="15" t="s">
        <v>327</v>
      </c>
      <c r="G30" s="15">
        <v>809</v>
      </c>
      <c r="H30" s="15" t="s">
        <v>645</v>
      </c>
      <c r="I30" s="15">
        <v>108</v>
      </c>
      <c r="J30" s="68">
        <v>1005</v>
      </c>
      <c r="K30" s="15" t="s">
        <v>651</v>
      </c>
      <c r="L30" s="15" t="s">
        <v>654</v>
      </c>
      <c r="M30" s="15"/>
    </row>
    <row r="31" spans="1:13">
      <c r="A31" s="18">
        <v>45620</v>
      </c>
      <c r="B31" s="18">
        <v>45622</v>
      </c>
      <c r="C31" s="15" t="s">
        <v>640</v>
      </c>
      <c r="D31" s="18">
        <v>45625</v>
      </c>
      <c r="E31" t="s">
        <v>641</v>
      </c>
      <c r="F31" s="15" t="s">
        <v>327</v>
      </c>
      <c r="G31" s="15">
        <v>809</v>
      </c>
      <c r="H31" s="15" t="s">
        <v>643</v>
      </c>
      <c r="I31" s="15">
        <v>2</v>
      </c>
      <c r="J31" s="68">
        <v>1005</v>
      </c>
      <c r="K31" s="15" t="s">
        <v>651</v>
      </c>
      <c r="L31" s="15" t="s">
        <v>654</v>
      </c>
      <c r="M31" s="15"/>
    </row>
    <row r="32" spans="1:13">
      <c r="A32" s="18">
        <v>45620</v>
      </c>
      <c r="B32" s="18">
        <v>45622</v>
      </c>
      <c r="C32" s="15" t="s">
        <v>640</v>
      </c>
      <c r="D32" s="18">
        <v>45625</v>
      </c>
      <c r="E32" t="s">
        <v>641</v>
      </c>
      <c r="F32" s="15" t="s">
        <v>122</v>
      </c>
      <c r="G32" s="15">
        <v>810</v>
      </c>
      <c r="H32" s="15" t="s">
        <v>648</v>
      </c>
      <c r="I32" s="15">
        <v>165</v>
      </c>
      <c r="J32" s="68">
        <v>1009</v>
      </c>
      <c r="K32" s="15" t="s">
        <v>651</v>
      </c>
      <c r="L32" s="15" t="s">
        <v>652</v>
      </c>
      <c r="M32" s="15"/>
    </row>
    <row r="33" spans="1:13">
      <c r="A33" s="18">
        <v>45620</v>
      </c>
      <c r="B33" s="18">
        <v>45622</v>
      </c>
      <c r="C33" s="15" t="s">
        <v>640</v>
      </c>
      <c r="D33" s="18">
        <v>45625</v>
      </c>
      <c r="E33" t="s">
        <v>641</v>
      </c>
      <c r="F33" s="15" t="s">
        <v>122</v>
      </c>
      <c r="G33" s="15">
        <v>810</v>
      </c>
      <c r="H33" s="15" t="s">
        <v>643</v>
      </c>
      <c r="I33" s="15">
        <v>24</v>
      </c>
      <c r="J33" s="68">
        <v>1009</v>
      </c>
      <c r="K33" s="15" t="s">
        <v>651</v>
      </c>
      <c r="L33" s="15" t="s">
        <v>652</v>
      </c>
      <c r="M33" s="15"/>
    </row>
    <row r="34" spans="1:13">
      <c r="A34" s="18">
        <v>45620</v>
      </c>
      <c r="B34" s="18">
        <v>45622</v>
      </c>
      <c r="C34" s="15" t="s">
        <v>640</v>
      </c>
      <c r="D34" s="18">
        <v>45625</v>
      </c>
      <c r="E34" t="s">
        <v>641</v>
      </c>
      <c r="F34" s="15" t="s">
        <v>122</v>
      </c>
      <c r="G34" s="15">
        <v>810</v>
      </c>
      <c r="H34" s="15" t="s">
        <v>646</v>
      </c>
      <c r="I34" s="15">
        <v>58</v>
      </c>
      <c r="J34" s="68">
        <v>1009</v>
      </c>
      <c r="K34" s="15" t="s">
        <v>651</v>
      </c>
      <c r="L34" s="15" t="s">
        <v>652</v>
      </c>
      <c r="M34" s="15"/>
    </row>
    <row r="35" spans="1:13">
      <c r="A35" s="18">
        <v>45620</v>
      </c>
      <c r="B35" s="18">
        <v>45622</v>
      </c>
      <c r="C35" s="15" t="s">
        <v>640</v>
      </c>
      <c r="D35" s="18">
        <v>45625</v>
      </c>
      <c r="E35" t="s">
        <v>641</v>
      </c>
      <c r="F35" s="15" t="s">
        <v>132</v>
      </c>
      <c r="G35" s="15">
        <v>811</v>
      </c>
      <c r="H35" s="15" t="s">
        <v>646</v>
      </c>
      <c r="I35" s="15">
        <v>0</v>
      </c>
      <c r="J35" s="68" t="s">
        <v>601</v>
      </c>
      <c r="K35" s="15" t="s">
        <v>644</v>
      </c>
      <c r="L35" s="15" t="str">
        <f t="shared" ref="L35:L37" si="3">K35&amp;"_"&amp;J35</f>
        <v>Control_P605</v>
      </c>
      <c r="M35" s="15"/>
    </row>
    <row r="36" spans="1:13">
      <c r="A36" s="18">
        <v>45620</v>
      </c>
      <c r="B36" s="18">
        <v>45622</v>
      </c>
      <c r="C36" s="15" t="s">
        <v>640</v>
      </c>
      <c r="D36" s="18">
        <v>45625</v>
      </c>
      <c r="E36" t="s">
        <v>641</v>
      </c>
      <c r="F36" s="15" t="s">
        <v>132</v>
      </c>
      <c r="G36" s="15">
        <v>811</v>
      </c>
      <c r="H36" s="15" t="s">
        <v>648</v>
      </c>
      <c r="I36" s="15">
        <v>0</v>
      </c>
      <c r="J36" s="68" t="s">
        <v>601</v>
      </c>
      <c r="K36" s="15" t="s">
        <v>644</v>
      </c>
      <c r="L36" s="15" t="str">
        <f t="shared" si="3"/>
        <v>Control_P605</v>
      </c>
      <c r="M36" s="15"/>
    </row>
    <row r="37" spans="1:13">
      <c r="A37" s="18">
        <v>45620</v>
      </c>
      <c r="B37" s="18">
        <v>45622</v>
      </c>
      <c r="C37" s="15" t="s">
        <v>640</v>
      </c>
      <c r="D37" s="18">
        <v>45625</v>
      </c>
      <c r="E37" t="s">
        <v>641</v>
      </c>
      <c r="F37" s="15" t="s">
        <v>132</v>
      </c>
      <c r="G37" s="15">
        <v>811</v>
      </c>
      <c r="H37" s="15" t="s">
        <v>643</v>
      </c>
      <c r="I37" s="15">
        <v>1</v>
      </c>
      <c r="J37" s="68" t="s">
        <v>601</v>
      </c>
      <c r="K37" s="15" t="s">
        <v>644</v>
      </c>
      <c r="L37" s="15" t="str">
        <f t="shared" si="3"/>
        <v>Control_P605</v>
      </c>
      <c r="M37" s="15"/>
    </row>
    <row r="38" spans="1:13">
      <c r="A38" s="18">
        <v>45620</v>
      </c>
      <c r="B38" s="18">
        <v>45622</v>
      </c>
      <c r="C38" s="15" t="s">
        <v>640</v>
      </c>
      <c r="D38" s="18">
        <v>45625</v>
      </c>
      <c r="E38" t="s">
        <v>641</v>
      </c>
      <c r="F38" s="15" t="s">
        <v>327</v>
      </c>
      <c r="G38" s="15">
        <v>812</v>
      </c>
      <c r="H38" s="15" t="s">
        <v>646</v>
      </c>
      <c r="I38" s="15">
        <v>8</v>
      </c>
      <c r="J38" s="68">
        <v>1005</v>
      </c>
      <c r="K38" s="15" t="s">
        <v>651</v>
      </c>
      <c r="L38" s="15" t="s">
        <v>654</v>
      </c>
      <c r="M38" s="15"/>
    </row>
    <row r="39" spans="1:13">
      <c r="A39" s="18">
        <v>45620</v>
      </c>
      <c r="B39" s="18">
        <v>45622</v>
      </c>
      <c r="C39" s="15" t="s">
        <v>640</v>
      </c>
      <c r="D39" s="18">
        <v>45625</v>
      </c>
      <c r="E39" t="s">
        <v>641</v>
      </c>
      <c r="F39" s="15" t="s">
        <v>327</v>
      </c>
      <c r="G39" s="15">
        <v>812</v>
      </c>
      <c r="H39" s="15" t="s">
        <v>643</v>
      </c>
      <c r="I39" s="15">
        <v>12</v>
      </c>
      <c r="J39" s="68">
        <v>1005</v>
      </c>
      <c r="K39" s="15" t="s">
        <v>651</v>
      </c>
      <c r="L39" s="15" t="s">
        <v>654</v>
      </c>
      <c r="M39" s="15"/>
    </row>
    <row r="40" spans="1:13">
      <c r="A40" s="18">
        <v>45620</v>
      </c>
      <c r="B40" s="18">
        <v>45622</v>
      </c>
      <c r="C40" s="15" t="s">
        <v>640</v>
      </c>
      <c r="D40" s="18">
        <v>45625</v>
      </c>
      <c r="E40" t="s">
        <v>641</v>
      </c>
      <c r="F40" s="15" t="s">
        <v>327</v>
      </c>
      <c r="G40" s="15">
        <v>812</v>
      </c>
      <c r="H40" s="15" t="s">
        <v>645</v>
      </c>
      <c r="I40" s="15">
        <v>140</v>
      </c>
      <c r="J40" s="68">
        <v>1005</v>
      </c>
      <c r="K40" s="15" t="s">
        <v>651</v>
      </c>
      <c r="L40" s="15" t="s">
        <v>654</v>
      </c>
      <c r="M40" s="15"/>
    </row>
    <row r="41" spans="1:13">
      <c r="A41" s="18">
        <v>45620</v>
      </c>
      <c r="B41" s="18">
        <v>45622</v>
      </c>
      <c r="C41" s="15" t="s">
        <v>640</v>
      </c>
      <c r="D41" s="18">
        <v>45625</v>
      </c>
      <c r="E41" t="s">
        <v>641</v>
      </c>
      <c r="F41" s="15" t="s">
        <v>331</v>
      </c>
      <c r="G41" s="15">
        <v>813</v>
      </c>
      <c r="H41" s="15" t="s">
        <v>646</v>
      </c>
      <c r="I41" s="15">
        <v>0</v>
      </c>
      <c r="J41" s="68" t="s">
        <v>599</v>
      </c>
      <c r="K41" s="15" t="s">
        <v>644</v>
      </c>
      <c r="L41" s="15" t="str">
        <f t="shared" ref="L41:L46" si="4">K41&amp;"_"&amp;J41</f>
        <v>Control_P602</v>
      </c>
      <c r="M41" s="15"/>
    </row>
    <row r="42" spans="1:13">
      <c r="A42" s="18">
        <v>45620</v>
      </c>
      <c r="B42" s="18">
        <v>45622</v>
      </c>
      <c r="C42" s="15" t="s">
        <v>640</v>
      </c>
      <c r="D42" s="18">
        <v>45625</v>
      </c>
      <c r="E42" t="s">
        <v>641</v>
      </c>
      <c r="F42" s="15" t="s">
        <v>331</v>
      </c>
      <c r="G42" s="15">
        <v>813</v>
      </c>
      <c r="H42" s="15" t="s">
        <v>643</v>
      </c>
      <c r="I42" s="15">
        <v>0</v>
      </c>
      <c r="J42" s="68" t="s">
        <v>599</v>
      </c>
      <c r="K42" s="15" t="s">
        <v>644</v>
      </c>
      <c r="L42" s="15" t="str">
        <f t="shared" si="4"/>
        <v>Control_P602</v>
      </c>
      <c r="M42" s="15"/>
    </row>
    <row r="43" spans="1:13">
      <c r="A43" s="18">
        <v>45620</v>
      </c>
      <c r="B43" s="18">
        <v>45622</v>
      </c>
      <c r="C43" s="15" t="s">
        <v>640</v>
      </c>
      <c r="D43" s="18">
        <v>45625</v>
      </c>
      <c r="E43" t="s">
        <v>641</v>
      </c>
      <c r="F43" s="15" t="s">
        <v>331</v>
      </c>
      <c r="G43" s="15">
        <v>813</v>
      </c>
      <c r="H43" s="15" t="s">
        <v>648</v>
      </c>
      <c r="I43" s="15">
        <v>4</v>
      </c>
      <c r="J43" s="68" t="s">
        <v>599</v>
      </c>
      <c r="K43" s="15" t="s">
        <v>644</v>
      </c>
      <c r="L43" s="15" t="str">
        <f t="shared" si="4"/>
        <v>Control_P602</v>
      </c>
      <c r="M43" s="15"/>
    </row>
    <row r="44" spans="1:13">
      <c r="A44" s="18">
        <v>45620</v>
      </c>
      <c r="B44" s="18">
        <v>45622</v>
      </c>
      <c r="C44" s="15" t="s">
        <v>640</v>
      </c>
      <c r="D44" s="18">
        <v>45625</v>
      </c>
      <c r="E44" t="s">
        <v>641</v>
      </c>
      <c r="F44" s="15" t="s">
        <v>331</v>
      </c>
      <c r="G44" s="15">
        <v>814</v>
      </c>
      <c r="H44" s="15" t="s">
        <v>646</v>
      </c>
      <c r="I44" s="15">
        <v>0</v>
      </c>
      <c r="J44" s="68" t="s">
        <v>602</v>
      </c>
      <c r="K44" s="15" t="s">
        <v>644</v>
      </c>
      <c r="L44" s="15" t="str">
        <f t="shared" si="4"/>
        <v>Control_P606</v>
      </c>
      <c r="M44" s="15"/>
    </row>
    <row r="45" spans="1:13">
      <c r="A45" s="18">
        <v>45620</v>
      </c>
      <c r="B45" s="18">
        <v>45622</v>
      </c>
      <c r="C45" s="15" t="s">
        <v>640</v>
      </c>
      <c r="D45" s="18">
        <v>45625</v>
      </c>
      <c r="E45" t="s">
        <v>641</v>
      </c>
      <c r="F45" s="15" t="s">
        <v>331</v>
      </c>
      <c r="G45" s="15">
        <v>814</v>
      </c>
      <c r="H45" s="15" t="s">
        <v>648</v>
      </c>
      <c r="I45" s="15">
        <v>1</v>
      </c>
      <c r="J45" s="68" t="s">
        <v>602</v>
      </c>
      <c r="K45" s="15" t="s">
        <v>644</v>
      </c>
      <c r="L45" s="15" t="str">
        <f t="shared" si="4"/>
        <v>Control_P606</v>
      </c>
      <c r="M45" s="15"/>
    </row>
    <row r="46" spans="1:13">
      <c r="A46" s="18">
        <v>45620</v>
      </c>
      <c r="B46" s="18">
        <v>45622</v>
      </c>
      <c r="C46" s="15" t="s">
        <v>640</v>
      </c>
      <c r="D46" s="18">
        <v>45625</v>
      </c>
      <c r="E46" t="s">
        <v>641</v>
      </c>
      <c r="F46" s="15" t="s">
        <v>331</v>
      </c>
      <c r="G46" s="15">
        <v>814</v>
      </c>
      <c r="H46" s="15" t="s">
        <v>643</v>
      </c>
      <c r="I46" s="15">
        <v>0</v>
      </c>
      <c r="J46" s="68" t="s">
        <v>602</v>
      </c>
      <c r="K46" s="15" t="s">
        <v>644</v>
      </c>
      <c r="L46" s="15" t="str">
        <f t="shared" si="4"/>
        <v>Control_P606</v>
      </c>
      <c r="M46" s="15"/>
    </row>
    <row r="47" spans="1:13">
      <c r="A47" s="18">
        <v>45620</v>
      </c>
      <c r="B47" s="18">
        <v>45622</v>
      </c>
      <c r="C47" s="15" t="s">
        <v>640</v>
      </c>
      <c r="D47" s="18">
        <v>45625</v>
      </c>
      <c r="E47" t="s">
        <v>641</v>
      </c>
      <c r="F47" s="15" t="s">
        <v>327</v>
      </c>
      <c r="G47" s="15">
        <v>815</v>
      </c>
      <c r="H47" s="15" t="s">
        <v>643</v>
      </c>
      <c r="I47" s="15">
        <v>7</v>
      </c>
      <c r="J47" s="68">
        <v>645</v>
      </c>
      <c r="K47" s="15" t="s">
        <v>319</v>
      </c>
      <c r="L47" s="15" t="s">
        <v>655</v>
      </c>
      <c r="M47" s="15"/>
    </row>
    <row r="48" spans="1:13">
      <c r="A48" s="18">
        <v>45620</v>
      </c>
      <c r="B48" s="18">
        <v>45622</v>
      </c>
      <c r="C48" s="15" t="s">
        <v>640</v>
      </c>
      <c r="D48" s="18">
        <v>45625</v>
      </c>
      <c r="E48" t="s">
        <v>641</v>
      </c>
      <c r="F48" s="15" t="s">
        <v>327</v>
      </c>
      <c r="G48" s="15">
        <v>815</v>
      </c>
      <c r="H48" s="15" t="s">
        <v>645</v>
      </c>
      <c r="I48" s="15">
        <v>43</v>
      </c>
      <c r="J48" s="68">
        <v>645</v>
      </c>
      <c r="K48" s="15" t="s">
        <v>319</v>
      </c>
      <c r="L48" s="15" t="s">
        <v>655</v>
      </c>
      <c r="M48" s="15"/>
    </row>
    <row r="49" spans="1:13">
      <c r="A49" s="18">
        <v>45620</v>
      </c>
      <c r="B49" s="18">
        <v>45622</v>
      </c>
      <c r="C49" s="15" t="s">
        <v>640</v>
      </c>
      <c r="D49" s="18">
        <v>45625</v>
      </c>
      <c r="E49" t="s">
        <v>641</v>
      </c>
      <c r="F49" s="15" t="s">
        <v>327</v>
      </c>
      <c r="G49" s="15">
        <v>815</v>
      </c>
      <c r="H49" s="15" t="s">
        <v>646</v>
      </c>
      <c r="I49" s="15">
        <v>4</v>
      </c>
      <c r="J49" s="68">
        <v>645</v>
      </c>
      <c r="K49" s="15" t="s">
        <v>319</v>
      </c>
      <c r="L49" s="15" t="s">
        <v>655</v>
      </c>
      <c r="M49" s="15"/>
    </row>
    <row r="50" spans="1:13">
      <c r="A50" s="18">
        <v>45620</v>
      </c>
      <c r="B50" s="18">
        <v>45622</v>
      </c>
      <c r="C50" s="15" t="s">
        <v>640</v>
      </c>
      <c r="D50" s="18">
        <v>45625</v>
      </c>
      <c r="E50" t="s">
        <v>641</v>
      </c>
      <c r="F50" s="15" t="s">
        <v>642</v>
      </c>
      <c r="G50" s="15">
        <v>816</v>
      </c>
      <c r="H50" s="15" t="s">
        <v>643</v>
      </c>
      <c r="I50" s="15">
        <v>0</v>
      </c>
      <c r="J50" s="68">
        <v>640</v>
      </c>
      <c r="K50" s="15" t="s">
        <v>319</v>
      </c>
      <c r="L50" s="15" t="s">
        <v>656</v>
      </c>
      <c r="M50" s="15"/>
    </row>
    <row r="51" spans="1:13">
      <c r="A51" s="18">
        <v>45620</v>
      </c>
      <c r="B51" s="18">
        <v>45622</v>
      </c>
      <c r="C51" s="15" t="s">
        <v>640</v>
      </c>
      <c r="D51" s="18">
        <v>45625</v>
      </c>
      <c r="E51" t="s">
        <v>641</v>
      </c>
      <c r="F51" s="15" t="s">
        <v>642</v>
      </c>
      <c r="G51" s="15">
        <v>816</v>
      </c>
      <c r="H51" s="15" t="s">
        <v>645</v>
      </c>
      <c r="I51" s="15">
        <v>29</v>
      </c>
      <c r="J51" s="68">
        <v>640</v>
      </c>
      <c r="K51" s="15" t="s">
        <v>319</v>
      </c>
      <c r="L51" s="15" t="s">
        <v>656</v>
      </c>
      <c r="M51" s="15"/>
    </row>
    <row r="52" spans="1:13">
      <c r="A52" s="18">
        <v>45620</v>
      </c>
      <c r="B52" s="18">
        <v>45622</v>
      </c>
      <c r="C52" s="15" t="s">
        <v>640</v>
      </c>
      <c r="D52" s="18">
        <v>45625</v>
      </c>
      <c r="E52" t="s">
        <v>641</v>
      </c>
      <c r="F52" s="15" t="s">
        <v>642</v>
      </c>
      <c r="G52" s="15">
        <v>816</v>
      </c>
      <c r="H52" s="15" t="s">
        <v>646</v>
      </c>
      <c r="I52" s="15">
        <v>1</v>
      </c>
      <c r="J52" s="68">
        <v>640</v>
      </c>
      <c r="K52" s="15" t="s">
        <v>319</v>
      </c>
      <c r="L52" s="15" t="s">
        <v>656</v>
      </c>
      <c r="M52" s="15"/>
    </row>
    <row r="53" spans="1:13">
      <c r="A53" s="18">
        <v>45620</v>
      </c>
      <c r="B53" s="18">
        <v>45622</v>
      </c>
      <c r="C53" s="15" t="s">
        <v>640</v>
      </c>
      <c r="D53" s="18">
        <v>45625</v>
      </c>
      <c r="E53" t="s">
        <v>641</v>
      </c>
      <c r="F53" s="15" t="s">
        <v>327</v>
      </c>
      <c r="G53" s="15">
        <v>817</v>
      </c>
      <c r="H53" s="15" t="s">
        <v>646</v>
      </c>
      <c r="I53" s="15">
        <v>24</v>
      </c>
      <c r="J53" s="68">
        <v>641</v>
      </c>
      <c r="K53" s="15" t="s">
        <v>319</v>
      </c>
      <c r="L53" s="15" t="s">
        <v>647</v>
      </c>
      <c r="M53" s="15"/>
    </row>
    <row r="54" spans="1:13">
      <c r="A54" s="18">
        <v>45620</v>
      </c>
      <c r="B54" s="18">
        <v>45622</v>
      </c>
      <c r="C54" s="15" t="s">
        <v>640</v>
      </c>
      <c r="D54" s="18">
        <v>45625</v>
      </c>
      <c r="E54" t="s">
        <v>641</v>
      </c>
      <c r="F54" s="15" t="s">
        <v>327</v>
      </c>
      <c r="G54" s="15">
        <v>817</v>
      </c>
      <c r="H54" s="15" t="s">
        <v>648</v>
      </c>
      <c r="I54" s="15">
        <v>42</v>
      </c>
      <c r="J54" s="68">
        <v>641</v>
      </c>
      <c r="K54" s="15" t="s">
        <v>319</v>
      </c>
      <c r="L54" s="15" t="s">
        <v>647</v>
      </c>
      <c r="M54" s="15"/>
    </row>
    <row r="55" spans="1:13">
      <c r="A55" s="18">
        <v>45620</v>
      </c>
      <c r="B55" s="18">
        <v>45622</v>
      </c>
      <c r="C55" s="15" t="s">
        <v>640</v>
      </c>
      <c r="D55" s="18">
        <v>45625</v>
      </c>
      <c r="E55" t="s">
        <v>641</v>
      </c>
      <c r="F55" s="15" t="s">
        <v>327</v>
      </c>
      <c r="G55" s="15">
        <v>817</v>
      </c>
      <c r="H55" s="15" t="s">
        <v>643</v>
      </c>
      <c r="I55" s="15">
        <v>16</v>
      </c>
      <c r="J55" s="68">
        <v>641</v>
      </c>
      <c r="K55" s="15" t="s">
        <v>319</v>
      </c>
      <c r="L55" s="15" t="s">
        <v>647</v>
      </c>
      <c r="M55" s="15"/>
    </row>
    <row r="56" spans="1:13">
      <c r="A56" s="18">
        <v>45620</v>
      </c>
      <c r="B56" s="18">
        <v>45622</v>
      </c>
      <c r="C56" s="15" t="s">
        <v>640</v>
      </c>
      <c r="D56" s="18">
        <v>45625</v>
      </c>
      <c r="E56" t="s">
        <v>641</v>
      </c>
      <c r="F56" s="15" t="s">
        <v>642</v>
      </c>
      <c r="G56" s="15">
        <v>818</v>
      </c>
      <c r="H56" s="15" t="s">
        <v>646</v>
      </c>
      <c r="I56" s="15">
        <v>0</v>
      </c>
      <c r="J56" s="68" t="s">
        <v>597</v>
      </c>
      <c r="K56" s="15" t="s">
        <v>644</v>
      </c>
      <c r="L56" s="15" t="str">
        <f t="shared" ref="L56:L64" si="5">K56&amp;"_"&amp;J56</f>
        <v>Control_P603</v>
      </c>
      <c r="M56" s="15"/>
    </row>
    <row r="57" spans="1:13">
      <c r="A57" s="18">
        <v>45620</v>
      </c>
      <c r="B57" s="18">
        <v>45622</v>
      </c>
      <c r="C57" s="15" t="s">
        <v>640</v>
      </c>
      <c r="D57" s="18">
        <v>45625</v>
      </c>
      <c r="E57" t="s">
        <v>641</v>
      </c>
      <c r="F57" s="15" t="s">
        <v>642</v>
      </c>
      <c r="G57" s="15">
        <v>818</v>
      </c>
      <c r="H57" s="15" t="s">
        <v>643</v>
      </c>
      <c r="I57" s="15">
        <v>0</v>
      </c>
      <c r="J57" s="68" t="s">
        <v>597</v>
      </c>
      <c r="K57" s="15" t="s">
        <v>644</v>
      </c>
      <c r="L57" s="15" t="str">
        <f t="shared" si="5"/>
        <v>Control_P603</v>
      </c>
      <c r="M57" s="15"/>
    </row>
    <row r="58" spans="1:13">
      <c r="A58" s="18">
        <v>45620</v>
      </c>
      <c r="B58" s="18">
        <v>45622</v>
      </c>
      <c r="C58" s="15" t="s">
        <v>640</v>
      </c>
      <c r="D58" s="18">
        <v>45625</v>
      </c>
      <c r="E58" t="s">
        <v>641</v>
      </c>
      <c r="F58" s="15" t="s">
        <v>642</v>
      </c>
      <c r="G58" s="15">
        <v>818</v>
      </c>
      <c r="H58" s="15" t="s">
        <v>645</v>
      </c>
      <c r="I58" s="15">
        <v>3</v>
      </c>
      <c r="J58" s="68" t="s">
        <v>597</v>
      </c>
      <c r="K58" s="15" t="s">
        <v>644</v>
      </c>
      <c r="L58" s="15" t="str">
        <f t="shared" si="5"/>
        <v>Control_P603</v>
      </c>
      <c r="M58" s="15"/>
    </row>
    <row r="59" spans="1:13">
      <c r="A59" s="18">
        <v>45620</v>
      </c>
      <c r="B59" s="18">
        <v>45622</v>
      </c>
      <c r="C59" s="15" t="s">
        <v>640</v>
      </c>
      <c r="D59" s="18">
        <v>45625</v>
      </c>
      <c r="E59" t="s">
        <v>641</v>
      </c>
      <c r="F59" s="15" t="s">
        <v>132</v>
      </c>
      <c r="G59" s="15">
        <v>819</v>
      </c>
      <c r="H59" s="15" t="s">
        <v>646</v>
      </c>
      <c r="I59" s="15">
        <v>0</v>
      </c>
      <c r="J59" s="68" t="s">
        <v>601</v>
      </c>
      <c r="K59" s="15" t="s">
        <v>644</v>
      </c>
      <c r="L59" s="15" t="str">
        <f t="shared" si="5"/>
        <v>Control_P605</v>
      </c>
      <c r="M59" s="15"/>
    </row>
    <row r="60" spans="1:13">
      <c r="A60" s="18">
        <v>45620</v>
      </c>
      <c r="B60" s="18">
        <v>45622</v>
      </c>
      <c r="C60" s="15" t="s">
        <v>640</v>
      </c>
      <c r="D60" s="18">
        <v>45625</v>
      </c>
      <c r="E60" t="s">
        <v>641</v>
      </c>
      <c r="F60" s="15" t="s">
        <v>132</v>
      </c>
      <c r="G60" s="15">
        <v>819</v>
      </c>
      <c r="H60" s="15" t="s">
        <v>648</v>
      </c>
      <c r="I60" s="15">
        <v>0</v>
      </c>
      <c r="J60" s="68" t="s">
        <v>601</v>
      </c>
      <c r="K60" s="15" t="s">
        <v>644</v>
      </c>
      <c r="L60" s="15" t="str">
        <f t="shared" si="5"/>
        <v>Control_P605</v>
      </c>
      <c r="M60" s="15"/>
    </row>
    <row r="61" spans="1:13">
      <c r="A61" s="18">
        <v>45620</v>
      </c>
      <c r="B61" s="18">
        <v>45622</v>
      </c>
      <c r="C61" s="15" t="s">
        <v>640</v>
      </c>
      <c r="D61" s="18">
        <v>45625</v>
      </c>
      <c r="E61" t="s">
        <v>641</v>
      </c>
      <c r="F61" s="15" t="s">
        <v>132</v>
      </c>
      <c r="G61" s="15">
        <v>819</v>
      </c>
      <c r="H61" s="15" t="s">
        <v>643</v>
      </c>
      <c r="I61" s="15">
        <v>0</v>
      </c>
      <c r="J61" s="68" t="s">
        <v>601</v>
      </c>
      <c r="K61" s="15" t="s">
        <v>644</v>
      </c>
      <c r="L61" s="15" t="str">
        <f t="shared" si="5"/>
        <v>Control_P605</v>
      </c>
      <c r="M61" s="15"/>
    </row>
    <row r="62" spans="1:13">
      <c r="A62" s="18">
        <v>45620</v>
      </c>
      <c r="B62" s="18">
        <v>45622</v>
      </c>
      <c r="C62" s="15" t="s">
        <v>640</v>
      </c>
      <c r="D62" s="18">
        <v>45625</v>
      </c>
      <c r="E62" t="s">
        <v>641</v>
      </c>
      <c r="F62" s="15" t="s">
        <v>132</v>
      </c>
      <c r="G62" s="15">
        <v>820</v>
      </c>
      <c r="H62" s="15" t="s">
        <v>646</v>
      </c>
      <c r="I62" s="15">
        <v>1</v>
      </c>
      <c r="J62" s="68" t="s">
        <v>601</v>
      </c>
      <c r="K62" s="15" t="s">
        <v>644</v>
      </c>
      <c r="L62" s="15" t="str">
        <f t="shared" si="5"/>
        <v>Control_P605</v>
      </c>
      <c r="M62" s="15"/>
    </row>
    <row r="63" spans="1:13">
      <c r="A63" s="18">
        <v>45620</v>
      </c>
      <c r="B63" s="18">
        <v>45622</v>
      </c>
      <c r="C63" s="15" t="s">
        <v>640</v>
      </c>
      <c r="D63" s="18">
        <v>45625</v>
      </c>
      <c r="E63" t="s">
        <v>641</v>
      </c>
      <c r="F63" s="15" t="s">
        <v>132</v>
      </c>
      <c r="G63" s="15">
        <v>820</v>
      </c>
      <c r="H63" s="15" t="s">
        <v>648</v>
      </c>
      <c r="I63" s="15">
        <v>0</v>
      </c>
      <c r="J63" s="68" t="s">
        <v>601</v>
      </c>
      <c r="K63" s="15" t="s">
        <v>644</v>
      </c>
      <c r="L63" s="15" t="str">
        <f t="shared" si="5"/>
        <v>Control_P605</v>
      </c>
      <c r="M63" s="15"/>
    </row>
    <row r="64" spans="1:13">
      <c r="A64" s="18">
        <v>45620</v>
      </c>
      <c r="B64" s="18">
        <v>45622</v>
      </c>
      <c r="C64" s="15" t="s">
        <v>640</v>
      </c>
      <c r="D64" s="18">
        <v>45625</v>
      </c>
      <c r="E64" t="s">
        <v>641</v>
      </c>
      <c r="F64" s="15" t="s">
        <v>132</v>
      </c>
      <c r="G64" s="15">
        <v>820</v>
      </c>
      <c r="H64" s="15" t="s">
        <v>643</v>
      </c>
      <c r="I64" s="15">
        <v>3</v>
      </c>
      <c r="J64" s="68" t="s">
        <v>601</v>
      </c>
      <c r="K64" s="15" t="s">
        <v>644</v>
      </c>
      <c r="L64" s="15" t="str">
        <f t="shared" si="5"/>
        <v>Control_P605</v>
      </c>
      <c r="M64" s="15"/>
    </row>
    <row r="65" spans="1:13">
      <c r="A65" s="18">
        <v>45620</v>
      </c>
      <c r="B65" s="18">
        <v>45622</v>
      </c>
      <c r="C65" s="15" t="s">
        <v>640</v>
      </c>
      <c r="D65" s="18">
        <v>45625</v>
      </c>
      <c r="E65" t="s">
        <v>641</v>
      </c>
      <c r="F65" s="15" t="s">
        <v>327</v>
      </c>
      <c r="G65" s="15">
        <v>821</v>
      </c>
      <c r="H65" s="15" t="s">
        <v>643</v>
      </c>
      <c r="I65" s="15">
        <v>31</v>
      </c>
      <c r="J65" s="68">
        <v>645</v>
      </c>
      <c r="K65" s="15" t="s">
        <v>319</v>
      </c>
      <c r="L65" s="15" t="s">
        <v>655</v>
      </c>
      <c r="M65" s="15"/>
    </row>
    <row r="66" spans="1:13">
      <c r="A66" s="18">
        <v>45620</v>
      </c>
      <c r="B66" s="18">
        <v>45622</v>
      </c>
      <c r="C66" s="15" t="s">
        <v>640</v>
      </c>
      <c r="D66" s="18">
        <v>45625</v>
      </c>
      <c r="E66" t="s">
        <v>641</v>
      </c>
      <c r="F66" s="15" t="s">
        <v>327</v>
      </c>
      <c r="G66" s="15">
        <v>821</v>
      </c>
      <c r="H66" s="15" t="s">
        <v>645</v>
      </c>
      <c r="I66" s="15">
        <v>92</v>
      </c>
      <c r="J66" s="68">
        <v>645</v>
      </c>
      <c r="K66" s="15" t="s">
        <v>319</v>
      </c>
      <c r="L66" s="15" t="s">
        <v>655</v>
      </c>
      <c r="M66" s="15"/>
    </row>
    <row r="67" spans="1:13">
      <c r="A67" s="18">
        <v>45620</v>
      </c>
      <c r="B67" s="18">
        <v>45622</v>
      </c>
      <c r="C67" s="15" t="s">
        <v>640</v>
      </c>
      <c r="D67" s="18">
        <v>45625</v>
      </c>
      <c r="E67" t="s">
        <v>641</v>
      </c>
      <c r="F67" s="15" t="s">
        <v>327</v>
      </c>
      <c r="G67" s="15">
        <v>821</v>
      </c>
      <c r="H67" s="15" t="s">
        <v>646</v>
      </c>
      <c r="I67" s="15">
        <v>35</v>
      </c>
      <c r="J67" s="68">
        <v>645</v>
      </c>
      <c r="K67" s="15" t="s">
        <v>319</v>
      </c>
      <c r="L67" s="15" t="s">
        <v>655</v>
      </c>
      <c r="M67" s="15"/>
    </row>
    <row r="68" spans="1:13">
      <c r="A68" s="18">
        <v>45620</v>
      </c>
      <c r="B68" s="18">
        <v>45622</v>
      </c>
      <c r="C68" s="15" t="s">
        <v>640</v>
      </c>
      <c r="D68" s="18">
        <v>45625</v>
      </c>
      <c r="E68" t="s">
        <v>641</v>
      </c>
      <c r="F68" s="15" t="s">
        <v>132</v>
      </c>
      <c r="G68" s="15">
        <v>822</v>
      </c>
      <c r="H68" s="15" t="s">
        <v>643</v>
      </c>
      <c r="I68" s="15">
        <v>0</v>
      </c>
      <c r="J68" s="68" t="s">
        <v>601</v>
      </c>
      <c r="K68" s="15" t="s">
        <v>644</v>
      </c>
      <c r="L68" s="15" t="str">
        <f t="shared" ref="L68:L70" si="6">K68&amp;"_"&amp;J68</f>
        <v>Control_P605</v>
      </c>
      <c r="M68" s="15"/>
    </row>
    <row r="69" spans="1:13">
      <c r="A69" s="18">
        <v>45620</v>
      </c>
      <c r="B69" s="18">
        <v>45622</v>
      </c>
      <c r="C69" s="15" t="s">
        <v>640</v>
      </c>
      <c r="D69" s="18">
        <v>45625</v>
      </c>
      <c r="E69" t="s">
        <v>641</v>
      </c>
      <c r="F69" s="15" t="s">
        <v>132</v>
      </c>
      <c r="G69" s="15">
        <v>822</v>
      </c>
      <c r="H69" s="15" t="s">
        <v>646</v>
      </c>
      <c r="I69" s="15">
        <v>0</v>
      </c>
      <c r="J69" s="68" t="s">
        <v>601</v>
      </c>
      <c r="K69" s="15" t="s">
        <v>644</v>
      </c>
      <c r="L69" s="15" t="str">
        <f t="shared" si="6"/>
        <v>Control_P605</v>
      </c>
      <c r="M69" s="15"/>
    </row>
    <row r="70" spans="1:13">
      <c r="A70" s="18">
        <v>45620</v>
      </c>
      <c r="B70" s="18">
        <v>45622</v>
      </c>
      <c r="C70" s="15" t="s">
        <v>640</v>
      </c>
      <c r="D70" s="18">
        <v>45625</v>
      </c>
      <c r="E70" t="s">
        <v>641</v>
      </c>
      <c r="F70" s="15" t="s">
        <v>132</v>
      </c>
      <c r="G70" s="15">
        <v>822</v>
      </c>
      <c r="H70" s="15" t="s">
        <v>648</v>
      </c>
      <c r="I70" s="15">
        <v>0</v>
      </c>
      <c r="J70" s="68" t="s">
        <v>601</v>
      </c>
      <c r="K70" s="15" t="s">
        <v>644</v>
      </c>
      <c r="L70" s="15" t="str">
        <f t="shared" si="6"/>
        <v>Control_P605</v>
      </c>
      <c r="M70" s="15"/>
    </row>
    <row r="71" spans="1:13">
      <c r="A71" s="18">
        <v>45620</v>
      </c>
      <c r="B71" s="18">
        <v>45622</v>
      </c>
      <c r="C71" s="15" t="s">
        <v>640</v>
      </c>
      <c r="D71" s="18">
        <v>45625</v>
      </c>
      <c r="E71" t="s">
        <v>641</v>
      </c>
      <c r="F71" s="15" t="s">
        <v>327</v>
      </c>
      <c r="G71" s="15">
        <v>823</v>
      </c>
      <c r="H71" s="15" t="s">
        <v>646</v>
      </c>
      <c r="I71" s="15">
        <v>31</v>
      </c>
      <c r="J71" s="68">
        <v>641</v>
      </c>
      <c r="K71" s="15" t="s">
        <v>319</v>
      </c>
      <c r="L71" s="15" t="s">
        <v>647</v>
      </c>
      <c r="M71" s="15"/>
    </row>
    <row r="72" spans="1:13">
      <c r="A72" s="18">
        <v>45620</v>
      </c>
      <c r="B72" s="18">
        <v>45622</v>
      </c>
      <c r="C72" s="15" t="s">
        <v>640</v>
      </c>
      <c r="D72" s="18">
        <v>45625</v>
      </c>
      <c r="E72" t="s">
        <v>641</v>
      </c>
      <c r="F72" s="15" t="s">
        <v>327</v>
      </c>
      <c r="G72" s="15">
        <v>823</v>
      </c>
      <c r="H72" s="15" t="s">
        <v>648</v>
      </c>
      <c r="I72" s="15">
        <v>63</v>
      </c>
      <c r="J72" s="68">
        <v>641</v>
      </c>
      <c r="K72" s="15" t="s">
        <v>319</v>
      </c>
      <c r="L72" s="15" t="s">
        <v>647</v>
      </c>
      <c r="M72" s="15"/>
    </row>
    <row r="73" spans="1:13">
      <c r="A73" s="18">
        <v>45620</v>
      </c>
      <c r="B73" s="18">
        <v>45622</v>
      </c>
      <c r="C73" s="15" t="s">
        <v>640</v>
      </c>
      <c r="D73" s="18">
        <v>45625</v>
      </c>
      <c r="E73" t="s">
        <v>641</v>
      </c>
      <c r="F73" s="15" t="s">
        <v>327</v>
      </c>
      <c r="G73" s="15">
        <v>823</v>
      </c>
      <c r="H73" s="15" t="s">
        <v>643</v>
      </c>
      <c r="I73" s="15">
        <v>29</v>
      </c>
      <c r="J73" s="68">
        <v>641</v>
      </c>
      <c r="K73" s="15" t="s">
        <v>319</v>
      </c>
      <c r="L73" s="15" t="s">
        <v>647</v>
      </c>
      <c r="M73" s="15"/>
    </row>
    <row r="74" spans="1:13">
      <c r="A74" s="18">
        <v>45620</v>
      </c>
      <c r="B74" s="18">
        <v>45622</v>
      </c>
      <c r="C74" s="15" t="s">
        <v>640</v>
      </c>
      <c r="D74" s="18">
        <v>45625</v>
      </c>
      <c r="E74" t="s">
        <v>641</v>
      </c>
      <c r="F74" s="15" t="s">
        <v>132</v>
      </c>
      <c r="G74" s="15">
        <v>824</v>
      </c>
      <c r="H74" s="15" t="s">
        <v>646</v>
      </c>
      <c r="I74" s="15">
        <v>0</v>
      </c>
      <c r="J74" s="68" t="s">
        <v>601</v>
      </c>
      <c r="K74" s="15" t="s">
        <v>644</v>
      </c>
      <c r="L74" s="15" t="str">
        <f t="shared" ref="L74:L76" si="7">K74&amp;"_"&amp;J74</f>
        <v>Control_P605</v>
      </c>
      <c r="M74" s="15"/>
    </row>
    <row r="75" spans="1:13">
      <c r="A75" s="18">
        <v>45620</v>
      </c>
      <c r="B75" s="18">
        <v>45622</v>
      </c>
      <c r="C75" s="15" t="s">
        <v>640</v>
      </c>
      <c r="D75" s="18">
        <v>45625</v>
      </c>
      <c r="E75" t="s">
        <v>641</v>
      </c>
      <c r="F75" s="15" t="s">
        <v>132</v>
      </c>
      <c r="G75" s="15">
        <v>824</v>
      </c>
      <c r="H75" s="15" t="s">
        <v>648</v>
      </c>
      <c r="I75" s="15">
        <v>0</v>
      </c>
      <c r="J75" s="68" t="s">
        <v>601</v>
      </c>
      <c r="K75" s="15" t="s">
        <v>644</v>
      </c>
      <c r="L75" s="15" t="str">
        <f t="shared" si="7"/>
        <v>Control_P605</v>
      </c>
      <c r="M75" s="15"/>
    </row>
    <row r="76" spans="1:13">
      <c r="A76" s="18">
        <v>45620</v>
      </c>
      <c r="B76" s="18">
        <v>45622</v>
      </c>
      <c r="C76" s="15" t="s">
        <v>640</v>
      </c>
      <c r="D76" s="18">
        <v>45625</v>
      </c>
      <c r="E76" t="s">
        <v>641</v>
      </c>
      <c r="F76" s="15" t="s">
        <v>132</v>
      </c>
      <c r="G76" s="15">
        <v>824</v>
      </c>
      <c r="H76" s="15" t="s">
        <v>643</v>
      </c>
      <c r="I76" s="15">
        <v>0</v>
      </c>
      <c r="J76" s="68" t="s">
        <v>601</v>
      </c>
      <c r="K76" s="15" t="s">
        <v>644</v>
      </c>
      <c r="L76" s="15" t="str">
        <f t="shared" si="7"/>
        <v>Control_P605</v>
      </c>
      <c r="M76" s="15"/>
    </row>
    <row r="77" spans="1:13">
      <c r="A77" s="18">
        <v>45620</v>
      </c>
      <c r="B77" s="18">
        <v>45622</v>
      </c>
      <c r="C77" s="15" t="s">
        <v>640</v>
      </c>
      <c r="D77" s="18">
        <v>45625</v>
      </c>
      <c r="E77" t="s">
        <v>641</v>
      </c>
      <c r="F77" s="15" t="s">
        <v>327</v>
      </c>
      <c r="G77" s="15">
        <v>825</v>
      </c>
      <c r="H77" s="15" t="s">
        <v>646</v>
      </c>
      <c r="I77" s="15">
        <v>1</v>
      </c>
      <c r="J77" s="68">
        <v>646</v>
      </c>
      <c r="K77" s="15" t="s">
        <v>319</v>
      </c>
      <c r="L77" s="15" t="s">
        <v>657</v>
      </c>
      <c r="M77" s="15"/>
    </row>
    <row r="78" spans="1:13">
      <c r="A78" s="18">
        <v>45620</v>
      </c>
      <c r="B78" s="18">
        <v>45622</v>
      </c>
      <c r="C78" s="15" t="s">
        <v>640</v>
      </c>
      <c r="D78" s="18">
        <v>45625</v>
      </c>
      <c r="E78" t="s">
        <v>641</v>
      </c>
      <c r="F78" s="15" t="s">
        <v>327</v>
      </c>
      <c r="G78" s="15">
        <v>825</v>
      </c>
      <c r="H78" s="15" t="s">
        <v>643</v>
      </c>
      <c r="I78" s="15">
        <v>2</v>
      </c>
      <c r="J78" s="68">
        <v>646</v>
      </c>
      <c r="K78" s="15" t="s">
        <v>319</v>
      </c>
      <c r="L78" s="15" t="s">
        <v>657</v>
      </c>
      <c r="M78" s="15"/>
    </row>
    <row r="79" spans="1:13">
      <c r="A79" s="18">
        <v>45620</v>
      </c>
      <c r="B79" s="18">
        <v>45622</v>
      </c>
      <c r="C79" s="15" t="s">
        <v>640</v>
      </c>
      <c r="D79" s="18">
        <v>45625</v>
      </c>
      <c r="E79" t="s">
        <v>641</v>
      </c>
      <c r="F79" s="15" t="s">
        <v>327</v>
      </c>
      <c r="G79" s="15">
        <v>825</v>
      </c>
      <c r="H79" s="15" t="s">
        <v>645</v>
      </c>
      <c r="I79" s="15">
        <v>60</v>
      </c>
      <c r="J79" s="68">
        <v>646</v>
      </c>
      <c r="K79" s="15" t="s">
        <v>319</v>
      </c>
      <c r="L79" s="15" t="s">
        <v>657</v>
      </c>
      <c r="M79" s="15"/>
    </row>
    <row r="80" spans="1:13">
      <c r="A80" s="18">
        <v>45620</v>
      </c>
      <c r="B80" s="18">
        <v>45622</v>
      </c>
      <c r="C80" s="15" t="s">
        <v>640</v>
      </c>
      <c r="D80" s="18">
        <v>45625</v>
      </c>
      <c r="E80" t="s">
        <v>641</v>
      </c>
      <c r="F80" s="15" t="s">
        <v>327</v>
      </c>
      <c r="G80" s="15">
        <v>826</v>
      </c>
      <c r="H80" s="15" t="s">
        <v>643</v>
      </c>
      <c r="I80" s="15">
        <v>4</v>
      </c>
      <c r="J80" s="68">
        <v>1005</v>
      </c>
      <c r="K80" s="15" t="s">
        <v>651</v>
      </c>
      <c r="L80" s="15" t="s">
        <v>654</v>
      </c>
      <c r="M80" s="15"/>
    </row>
    <row r="81" spans="1:13">
      <c r="A81" s="18">
        <v>45620</v>
      </c>
      <c r="B81" s="18">
        <v>45622</v>
      </c>
      <c r="C81" s="15" t="s">
        <v>640</v>
      </c>
      <c r="D81" s="18">
        <v>45625</v>
      </c>
      <c r="E81" t="s">
        <v>641</v>
      </c>
      <c r="F81" s="15" t="s">
        <v>327</v>
      </c>
      <c r="G81" s="15">
        <v>826</v>
      </c>
      <c r="H81" s="15" t="s">
        <v>645</v>
      </c>
      <c r="I81" s="15">
        <v>109</v>
      </c>
      <c r="J81" s="68">
        <v>1005</v>
      </c>
      <c r="K81" s="15" t="s">
        <v>651</v>
      </c>
      <c r="L81" s="15" t="s">
        <v>654</v>
      </c>
      <c r="M81" s="15"/>
    </row>
    <row r="82" spans="1:13">
      <c r="A82" s="18">
        <v>45620</v>
      </c>
      <c r="B82" s="18">
        <v>45622</v>
      </c>
      <c r="C82" s="15" t="s">
        <v>640</v>
      </c>
      <c r="D82" s="18">
        <v>45625</v>
      </c>
      <c r="E82" t="s">
        <v>641</v>
      </c>
      <c r="F82" s="15" t="s">
        <v>327</v>
      </c>
      <c r="G82" s="15">
        <v>826</v>
      </c>
      <c r="H82" s="15" t="s">
        <v>646</v>
      </c>
      <c r="I82" s="15">
        <v>4</v>
      </c>
      <c r="J82" s="68">
        <v>1005</v>
      </c>
      <c r="K82" s="15" t="s">
        <v>651</v>
      </c>
      <c r="L82" s="15" t="s">
        <v>654</v>
      </c>
      <c r="M82" s="15"/>
    </row>
    <row r="83" spans="1:13">
      <c r="A83" s="18">
        <v>45620</v>
      </c>
      <c r="B83" s="18">
        <v>45622</v>
      </c>
      <c r="C83" s="15" t="s">
        <v>640</v>
      </c>
      <c r="D83" s="18">
        <v>45625</v>
      </c>
      <c r="E83" t="s">
        <v>641</v>
      </c>
      <c r="F83" s="15" t="s">
        <v>122</v>
      </c>
      <c r="G83" s="15">
        <v>827</v>
      </c>
      <c r="H83" s="15" t="s">
        <v>643</v>
      </c>
      <c r="I83" s="15">
        <v>11</v>
      </c>
      <c r="J83" s="68">
        <v>641</v>
      </c>
      <c r="K83" s="15" t="s">
        <v>319</v>
      </c>
      <c r="L83" s="15" t="s">
        <v>647</v>
      </c>
      <c r="M83" s="15"/>
    </row>
    <row r="84" spans="1:13">
      <c r="A84" s="18">
        <v>45620</v>
      </c>
      <c r="B84" s="18">
        <v>45622</v>
      </c>
      <c r="C84" s="15" t="s">
        <v>640</v>
      </c>
      <c r="D84" s="18">
        <v>45625</v>
      </c>
      <c r="E84" t="s">
        <v>641</v>
      </c>
      <c r="F84" s="15" t="s">
        <v>122</v>
      </c>
      <c r="G84" s="15">
        <v>827</v>
      </c>
      <c r="H84" s="15" t="s">
        <v>648</v>
      </c>
      <c r="I84" s="15">
        <v>129</v>
      </c>
      <c r="J84" s="68">
        <v>641</v>
      </c>
      <c r="K84" s="15" t="s">
        <v>319</v>
      </c>
      <c r="L84" s="15" t="s">
        <v>647</v>
      </c>
      <c r="M84" s="15"/>
    </row>
    <row r="85" spans="1:13">
      <c r="A85" s="18">
        <v>45620</v>
      </c>
      <c r="B85" s="18">
        <v>45622</v>
      </c>
      <c r="C85" s="15" t="s">
        <v>640</v>
      </c>
      <c r="D85" s="18">
        <v>45625</v>
      </c>
      <c r="E85" t="s">
        <v>641</v>
      </c>
      <c r="F85" s="15" t="s">
        <v>122</v>
      </c>
      <c r="G85" s="15">
        <v>827</v>
      </c>
      <c r="H85" s="15" t="s">
        <v>646</v>
      </c>
      <c r="I85" s="15">
        <v>6</v>
      </c>
      <c r="J85" s="68">
        <v>641</v>
      </c>
      <c r="K85" s="15" t="s">
        <v>319</v>
      </c>
      <c r="L85" s="15" t="s">
        <v>647</v>
      </c>
      <c r="M85" s="15"/>
    </row>
    <row r="86" spans="1:13">
      <c r="A86" s="18">
        <v>45620</v>
      </c>
      <c r="B86" s="18">
        <v>45622</v>
      </c>
      <c r="C86" s="15" t="s">
        <v>640</v>
      </c>
      <c r="D86" s="18">
        <v>45625</v>
      </c>
      <c r="E86" t="s">
        <v>641</v>
      </c>
      <c r="F86" s="15" t="s">
        <v>331</v>
      </c>
      <c r="G86" s="15">
        <v>828</v>
      </c>
      <c r="H86" s="15" t="s">
        <v>648</v>
      </c>
      <c r="I86" s="15">
        <v>45</v>
      </c>
      <c r="J86" s="68">
        <v>1010</v>
      </c>
      <c r="K86" s="15" t="s">
        <v>651</v>
      </c>
      <c r="L86" s="15" t="s">
        <v>653</v>
      </c>
      <c r="M86" s="15"/>
    </row>
    <row r="87" spans="1:13">
      <c r="A87" s="18">
        <v>45620</v>
      </c>
      <c r="B87" s="18">
        <v>45622</v>
      </c>
      <c r="C87" s="15" t="s">
        <v>640</v>
      </c>
      <c r="D87" s="18">
        <v>45625</v>
      </c>
      <c r="E87" t="s">
        <v>641</v>
      </c>
      <c r="F87" s="15" t="s">
        <v>331</v>
      </c>
      <c r="G87" s="15">
        <v>828</v>
      </c>
      <c r="H87" s="15" t="s">
        <v>646</v>
      </c>
      <c r="I87" s="15">
        <v>12</v>
      </c>
      <c r="J87" s="68">
        <v>1010</v>
      </c>
      <c r="K87" s="15" t="s">
        <v>651</v>
      </c>
      <c r="L87" s="15" t="s">
        <v>653</v>
      </c>
      <c r="M87" s="15"/>
    </row>
    <row r="88" spans="1:13">
      <c r="A88" s="18">
        <v>45620</v>
      </c>
      <c r="B88" s="18">
        <v>45622</v>
      </c>
      <c r="C88" s="15" t="s">
        <v>640</v>
      </c>
      <c r="D88" s="18">
        <v>45625</v>
      </c>
      <c r="E88" t="s">
        <v>641</v>
      </c>
      <c r="F88" s="15" t="s">
        <v>331</v>
      </c>
      <c r="G88" s="15">
        <v>828</v>
      </c>
      <c r="H88" s="15" t="s">
        <v>643</v>
      </c>
      <c r="I88" s="15">
        <v>21</v>
      </c>
      <c r="J88" s="68">
        <v>1010</v>
      </c>
      <c r="K88" s="15" t="s">
        <v>651</v>
      </c>
      <c r="L88" s="15" t="s">
        <v>653</v>
      </c>
      <c r="M88" s="15"/>
    </row>
    <row r="89" spans="1:13">
      <c r="A89" s="18">
        <v>45620</v>
      </c>
      <c r="B89" s="18">
        <v>45622</v>
      </c>
      <c r="C89" s="15" t="s">
        <v>640</v>
      </c>
      <c r="D89" s="18">
        <v>45625</v>
      </c>
      <c r="E89" t="s">
        <v>641</v>
      </c>
      <c r="F89" s="15" t="s">
        <v>327</v>
      </c>
      <c r="G89" s="15">
        <v>829</v>
      </c>
      <c r="H89" s="15" t="s">
        <v>643</v>
      </c>
      <c r="I89" s="15">
        <v>24</v>
      </c>
      <c r="J89" s="68">
        <v>1007</v>
      </c>
      <c r="K89" s="15" t="s">
        <v>651</v>
      </c>
      <c r="L89" s="15" t="s">
        <v>658</v>
      </c>
      <c r="M89" s="15"/>
    </row>
    <row r="90" spans="1:13">
      <c r="A90" s="18">
        <v>45620</v>
      </c>
      <c r="B90" s="18">
        <v>45622</v>
      </c>
      <c r="C90" s="15" t="s">
        <v>640</v>
      </c>
      <c r="D90" s="18">
        <v>45625</v>
      </c>
      <c r="E90" t="s">
        <v>641</v>
      </c>
      <c r="F90" s="15" t="s">
        <v>327</v>
      </c>
      <c r="G90" s="15">
        <v>829</v>
      </c>
      <c r="H90" s="15" t="s">
        <v>646</v>
      </c>
      <c r="I90" s="15">
        <v>79</v>
      </c>
      <c r="J90" s="68">
        <v>1007</v>
      </c>
      <c r="K90" s="15" t="s">
        <v>651</v>
      </c>
      <c r="L90" s="15" t="s">
        <v>658</v>
      </c>
      <c r="M90" s="15"/>
    </row>
    <row r="91" spans="1:13">
      <c r="A91" s="18">
        <v>45620</v>
      </c>
      <c r="B91" s="18">
        <v>45622</v>
      </c>
      <c r="C91" s="15" t="s">
        <v>640</v>
      </c>
      <c r="D91" s="18">
        <v>45625</v>
      </c>
      <c r="E91" t="s">
        <v>641</v>
      </c>
      <c r="F91" s="15" t="s">
        <v>327</v>
      </c>
      <c r="G91" s="15">
        <v>829</v>
      </c>
      <c r="H91" s="15" t="s">
        <v>645</v>
      </c>
      <c r="I91" s="15">
        <v>137</v>
      </c>
      <c r="J91" s="68">
        <v>1007</v>
      </c>
      <c r="K91" s="15" t="s">
        <v>651</v>
      </c>
      <c r="L91" s="15" t="s">
        <v>658</v>
      </c>
      <c r="M91" s="15"/>
    </row>
    <row r="92" spans="1:13">
      <c r="A92" s="18">
        <v>45620</v>
      </c>
      <c r="B92" s="18">
        <v>45622</v>
      </c>
      <c r="C92" s="15" t="s">
        <v>640</v>
      </c>
      <c r="D92" s="18">
        <v>45625</v>
      </c>
      <c r="E92" t="s">
        <v>641</v>
      </c>
      <c r="F92" s="15" t="s">
        <v>327</v>
      </c>
      <c r="G92" s="15">
        <v>830</v>
      </c>
      <c r="H92" s="15" t="s">
        <v>643</v>
      </c>
      <c r="I92" s="15">
        <v>10</v>
      </c>
      <c r="J92" s="68">
        <v>646</v>
      </c>
      <c r="K92" s="15" t="s">
        <v>319</v>
      </c>
      <c r="L92" s="15" t="s">
        <v>657</v>
      </c>
      <c r="M92" s="15"/>
    </row>
    <row r="93" spans="1:13">
      <c r="A93" s="18">
        <v>45620</v>
      </c>
      <c r="B93" s="18">
        <v>45622</v>
      </c>
      <c r="C93" s="15" t="s">
        <v>640</v>
      </c>
      <c r="D93" s="18">
        <v>45625</v>
      </c>
      <c r="E93" t="s">
        <v>641</v>
      </c>
      <c r="F93" s="15" t="s">
        <v>327</v>
      </c>
      <c r="G93" s="15">
        <v>830</v>
      </c>
      <c r="H93" s="15" t="s">
        <v>645</v>
      </c>
      <c r="I93" s="15">
        <v>21</v>
      </c>
      <c r="J93" s="68">
        <v>646</v>
      </c>
      <c r="K93" s="15" t="s">
        <v>319</v>
      </c>
      <c r="L93" s="15" t="s">
        <v>657</v>
      </c>
      <c r="M93" s="15"/>
    </row>
    <row r="94" spans="1:13">
      <c r="A94" s="18">
        <v>45620</v>
      </c>
      <c r="B94" s="18">
        <v>45622</v>
      </c>
      <c r="C94" s="15" t="s">
        <v>640</v>
      </c>
      <c r="D94" s="18">
        <v>45625</v>
      </c>
      <c r="E94" t="s">
        <v>641</v>
      </c>
      <c r="F94" s="15" t="s">
        <v>327</v>
      </c>
      <c r="G94" s="15">
        <v>830</v>
      </c>
      <c r="H94" s="15" t="s">
        <v>646</v>
      </c>
      <c r="I94" s="15">
        <v>1</v>
      </c>
      <c r="J94" s="68">
        <v>646</v>
      </c>
      <c r="K94" s="15" t="s">
        <v>319</v>
      </c>
      <c r="L94" s="15" t="s">
        <v>657</v>
      </c>
      <c r="M94" s="15"/>
    </row>
    <row r="95" spans="1:13">
      <c r="A95" s="18">
        <v>45620</v>
      </c>
      <c r="B95" s="18">
        <v>45622</v>
      </c>
      <c r="C95" s="15" t="s">
        <v>640</v>
      </c>
      <c r="D95" s="18">
        <v>45625</v>
      </c>
      <c r="E95" t="s">
        <v>641</v>
      </c>
      <c r="F95" s="15" t="s">
        <v>327</v>
      </c>
      <c r="G95" s="15">
        <v>831</v>
      </c>
      <c r="H95" s="15" t="s">
        <v>643</v>
      </c>
      <c r="I95" s="15">
        <v>17</v>
      </c>
      <c r="J95" s="68">
        <v>645</v>
      </c>
      <c r="K95" s="15" t="s">
        <v>319</v>
      </c>
      <c r="L95" s="15" t="s">
        <v>655</v>
      </c>
      <c r="M95" s="15"/>
    </row>
    <row r="96" spans="1:13">
      <c r="A96" s="18">
        <v>45620</v>
      </c>
      <c r="B96" s="18">
        <v>45622</v>
      </c>
      <c r="C96" s="15" t="s">
        <v>640</v>
      </c>
      <c r="D96" s="18">
        <v>45625</v>
      </c>
      <c r="E96" t="s">
        <v>641</v>
      </c>
      <c r="F96" s="15" t="s">
        <v>327</v>
      </c>
      <c r="G96" s="15">
        <v>831</v>
      </c>
      <c r="H96" s="15" t="s">
        <v>645</v>
      </c>
      <c r="I96" s="15">
        <v>24</v>
      </c>
      <c r="J96" s="68">
        <v>645</v>
      </c>
      <c r="K96" s="15" t="s">
        <v>319</v>
      </c>
      <c r="L96" s="15" t="s">
        <v>655</v>
      </c>
      <c r="M96" s="15"/>
    </row>
    <row r="97" spans="1:13">
      <c r="A97" s="18">
        <v>45620</v>
      </c>
      <c r="B97" s="18">
        <v>45622</v>
      </c>
      <c r="C97" s="15" t="s">
        <v>640</v>
      </c>
      <c r="D97" s="18">
        <v>45625</v>
      </c>
      <c r="E97" t="s">
        <v>641</v>
      </c>
      <c r="F97" s="15" t="s">
        <v>327</v>
      </c>
      <c r="G97" s="15">
        <v>831</v>
      </c>
      <c r="H97" s="15" t="s">
        <v>646</v>
      </c>
      <c r="I97" s="15">
        <v>8</v>
      </c>
      <c r="J97" s="68">
        <v>645</v>
      </c>
      <c r="K97" s="15" t="s">
        <v>319</v>
      </c>
      <c r="L97" s="15" t="s">
        <v>655</v>
      </c>
      <c r="M97" s="15"/>
    </row>
    <row r="98" spans="1:13">
      <c r="A98" s="18">
        <v>45620</v>
      </c>
      <c r="B98" s="18">
        <v>45622</v>
      </c>
      <c r="C98" s="15" t="s">
        <v>640</v>
      </c>
      <c r="D98" s="18">
        <v>45625</v>
      </c>
      <c r="E98" t="s">
        <v>641</v>
      </c>
      <c r="F98" s="15" t="s">
        <v>642</v>
      </c>
      <c r="G98" s="15">
        <v>832</v>
      </c>
      <c r="H98" s="15" t="s">
        <v>646</v>
      </c>
      <c r="I98" s="15">
        <v>1</v>
      </c>
      <c r="J98" s="68">
        <v>640</v>
      </c>
      <c r="K98" s="15" t="s">
        <v>319</v>
      </c>
      <c r="L98" s="15" t="s">
        <v>656</v>
      </c>
      <c r="M98" s="15"/>
    </row>
    <row r="99" spans="1:13">
      <c r="A99" s="18">
        <v>45620</v>
      </c>
      <c r="B99" s="18">
        <v>45622</v>
      </c>
      <c r="C99" s="15" t="s">
        <v>640</v>
      </c>
      <c r="D99" s="18">
        <v>45625</v>
      </c>
      <c r="E99" t="s">
        <v>641</v>
      </c>
      <c r="F99" s="15" t="s">
        <v>642</v>
      </c>
      <c r="G99" s="15">
        <v>832</v>
      </c>
      <c r="H99" s="15" t="s">
        <v>643</v>
      </c>
      <c r="I99" s="15">
        <v>0</v>
      </c>
      <c r="J99" s="68">
        <v>640</v>
      </c>
      <c r="K99" s="15" t="s">
        <v>319</v>
      </c>
      <c r="L99" s="15" t="s">
        <v>656</v>
      </c>
      <c r="M99" s="15"/>
    </row>
    <row r="100" spans="1:13">
      <c r="A100" s="18">
        <v>45620</v>
      </c>
      <c r="B100" s="18">
        <v>45622</v>
      </c>
      <c r="C100" s="15" t="s">
        <v>640</v>
      </c>
      <c r="D100" s="18">
        <v>45625</v>
      </c>
      <c r="E100" t="s">
        <v>641</v>
      </c>
      <c r="F100" s="15" t="s">
        <v>642</v>
      </c>
      <c r="G100" s="15">
        <v>832</v>
      </c>
      <c r="H100" s="15" t="s">
        <v>645</v>
      </c>
      <c r="I100" s="15">
        <v>12</v>
      </c>
      <c r="J100" s="68">
        <v>640</v>
      </c>
      <c r="K100" s="15" t="s">
        <v>319</v>
      </c>
      <c r="L100" s="15" t="s">
        <v>656</v>
      </c>
      <c r="M100" s="15"/>
    </row>
    <row r="101" spans="1:13">
      <c r="A101" s="18">
        <v>45620</v>
      </c>
      <c r="B101" s="18">
        <v>45622</v>
      </c>
      <c r="C101" s="15" t="s">
        <v>640</v>
      </c>
      <c r="D101" s="18">
        <v>45625</v>
      </c>
      <c r="E101" t="s">
        <v>641</v>
      </c>
      <c r="F101" s="15" t="s">
        <v>327</v>
      </c>
      <c r="G101" s="15">
        <v>833</v>
      </c>
      <c r="H101" s="15" t="s">
        <v>645</v>
      </c>
      <c r="I101" s="15">
        <v>37</v>
      </c>
      <c r="J101" s="68">
        <v>1007</v>
      </c>
      <c r="K101" s="15" t="s">
        <v>651</v>
      </c>
      <c r="L101" s="15" t="s">
        <v>658</v>
      </c>
      <c r="M101" s="15"/>
    </row>
    <row r="102" spans="1:13">
      <c r="A102" s="18">
        <v>45620</v>
      </c>
      <c r="B102" s="18">
        <v>45622</v>
      </c>
      <c r="C102" s="15" t="s">
        <v>640</v>
      </c>
      <c r="D102" s="18">
        <v>45625</v>
      </c>
      <c r="E102" t="s">
        <v>641</v>
      </c>
      <c r="F102" s="15" t="s">
        <v>327</v>
      </c>
      <c r="G102" s="15">
        <v>833</v>
      </c>
      <c r="H102" s="15" t="s">
        <v>643</v>
      </c>
      <c r="I102" s="15">
        <v>5</v>
      </c>
      <c r="J102" s="68">
        <v>1007</v>
      </c>
      <c r="K102" s="15" t="s">
        <v>651</v>
      </c>
      <c r="L102" s="15" t="s">
        <v>658</v>
      </c>
      <c r="M102" s="15"/>
    </row>
    <row r="103" spans="1:13">
      <c r="A103" s="18">
        <v>45620</v>
      </c>
      <c r="B103" s="18">
        <v>45622</v>
      </c>
      <c r="C103" s="15" t="s">
        <v>640</v>
      </c>
      <c r="D103" s="18">
        <v>45625</v>
      </c>
      <c r="E103" t="s">
        <v>641</v>
      </c>
      <c r="F103" s="15" t="s">
        <v>327</v>
      </c>
      <c r="G103" s="15">
        <v>833</v>
      </c>
      <c r="H103" s="15" t="s">
        <v>646</v>
      </c>
      <c r="I103" s="15">
        <v>23</v>
      </c>
      <c r="J103" s="68">
        <v>1007</v>
      </c>
      <c r="K103" s="15" t="s">
        <v>651</v>
      </c>
      <c r="L103" s="15" t="s">
        <v>658</v>
      </c>
      <c r="M103" s="15"/>
    </row>
    <row r="104" spans="1:13">
      <c r="A104" s="18">
        <v>45620</v>
      </c>
      <c r="B104" s="18">
        <v>45622</v>
      </c>
      <c r="C104" s="15" t="s">
        <v>640</v>
      </c>
      <c r="D104" s="18">
        <v>45625</v>
      </c>
      <c r="E104" t="s">
        <v>641</v>
      </c>
      <c r="F104" s="15" t="s">
        <v>327</v>
      </c>
      <c r="G104" s="15">
        <v>834</v>
      </c>
      <c r="H104" s="15" t="s">
        <v>645</v>
      </c>
      <c r="I104" s="15">
        <v>111</v>
      </c>
      <c r="J104" s="68">
        <v>646</v>
      </c>
      <c r="K104" s="15" t="s">
        <v>319</v>
      </c>
      <c r="L104" s="15" t="s">
        <v>657</v>
      </c>
      <c r="M104" s="15"/>
    </row>
    <row r="105" spans="1:13">
      <c r="A105" s="18">
        <v>45620</v>
      </c>
      <c r="B105" s="18">
        <v>45622</v>
      </c>
      <c r="C105" s="15" t="s">
        <v>640</v>
      </c>
      <c r="D105" s="18">
        <v>45625</v>
      </c>
      <c r="E105" t="s">
        <v>641</v>
      </c>
      <c r="F105" s="15" t="s">
        <v>327</v>
      </c>
      <c r="G105" s="15">
        <v>834</v>
      </c>
      <c r="H105" s="15" t="s">
        <v>643</v>
      </c>
      <c r="I105" s="15">
        <v>64</v>
      </c>
      <c r="J105" s="68">
        <v>646</v>
      </c>
      <c r="K105" s="15" t="s">
        <v>319</v>
      </c>
      <c r="L105" s="15" t="s">
        <v>657</v>
      </c>
      <c r="M105" s="15"/>
    </row>
    <row r="106" spans="1:13">
      <c r="A106" s="18">
        <v>45620</v>
      </c>
      <c r="B106" s="18">
        <v>45622</v>
      </c>
      <c r="C106" s="15" t="s">
        <v>640</v>
      </c>
      <c r="D106" s="18">
        <v>45625</v>
      </c>
      <c r="E106" t="s">
        <v>641</v>
      </c>
      <c r="F106" s="15" t="s">
        <v>327</v>
      </c>
      <c r="G106" s="15">
        <v>834</v>
      </c>
      <c r="H106" s="15" t="s">
        <v>646</v>
      </c>
      <c r="I106" s="15">
        <v>14</v>
      </c>
      <c r="J106" s="68">
        <v>646</v>
      </c>
      <c r="K106" s="15" t="s">
        <v>319</v>
      </c>
      <c r="L106" s="15" t="s">
        <v>657</v>
      </c>
      <c r="M106" s="15"/>
    </row>
    <row r="107" spans="1:13">
      <c r="A107" s="18">
        <v>45620</v>
      </c>
      <c r="B107" s="18">
        <v>45622</v>
      </c>
      <c r="C107" s="15" t="s">
        <v>640</v>
      </c>
      <c r="D107" s="18">
        <v>45625</v>
      </c>
      <c r="E107" t="s">
        <v>641</v>
      </c>
      <c r="F107" s="15" t="s">
        <v>327</v>
      </c>
      <c r="G107" s="15">
        <v>835</v>
      </c>
      <c r="H107" s="15" t="s">
        <v>646</v>
      </c>
      <c r="I107" s="15">
        <v>7</v>
      </c>
      <c r="J107" s="68">
        <v>641</v>
      </c>
      <c r="K107" s="15" t="s">
        <v>319</v>
      </c>
      <c r="L107" s="15" t="s">
        <v>647</v>
      </c>
      <c r="M107" s="15"/>
    </row>
    <row r="108" spans="1:13">
      <c r="A108" s="18">
        <v>45620</v>
      </c>
      <c r="B108" s="18">
        <v>45622</v>
      </c>
      <c r="C108" s="15" t="s">
        <v>640</v>
      </c>
      <c r="D108" s="18">
        <v>45625</v>
      </c>
      <c r="E108" t="s">
        <v>641</v>
      </c>
      <c r="F108" s="15" t="s">
        <v>327</v>
      </c>
      <c r="G108" s="15">
        <v>835</v>
      </c>
      <c r="H108" s="15" t="s">
        <v>648</v>
      </c>
      <c r="I108" s="15">
        <v>35</v>
      </c>
      <c r="J108" s="68">
        <v>641</v>
      </c>
      <c r="K108" s="15" t="s">
        <v>319</v>
      </c>
      <c r="L108" s="15" t="s">
        <v>647</v>
      </c>
      <c r="M108" s="15"/>
    </row>
    <row r="109" spans="1:13">
      <c r="A109" s="18">
        <v>45620</v>
      </c>
      <c r="B109" s="18">
        <v>45622</v>
      </c>
      <c r="C109" s="15" t="s">
        <v>640</v>
      </c>
      <c r="D109" s="18">
        <v>45625</v>
      </c>
      <c r="E109" t="s">
        <v>641</v>
      </c>
      <c r="F109" s="15" t="s">
        <v>327</v>
      </c>
      <c r="G109" s="15">
        <v>835</v>
      </c>
      <c r="H109" s="15" t="s">
        <v>643</v>
      </c>
      <c r="I109" s="15">
        <v>5</v>
      </c>
      <c r="J109" s="68">
        <v>641</v>
      </c>
      <c r="K109" s="15" t="s">
        <v>319</v>
      </c>
      <c r="L109" s="15" t="s">
        <v>647</v>
      </c>
      <c r="M109" s="15"/>
    </row>
    <row r="110" spans="1:13">
      <c r="A110" s="18">
        <v>45620</v>
      </c>
      <c r="B110" s="18">
        <v>45622</v>
      </c>
      <c r="C110" s="15" t="s">
        <v>640</v>
      </c>
      <c r="D110" s="18">
        <v>45625</v>
      </c>
      <c r="E110" t="s">
        <v>641</v>
      </c>
      <c r="F110" s="15" t="s">
        <v>642</v>
      </c>
      <c r="G110" s="15">
        <v>836</v>
      </c>
      <c r="H110" s="15" t="s">
        <v>643</v>
      </c>
      <c r="I110" s="15">
        <v>0</v>
      </c>
      <c r="J110" s="68" t="s">
        <v>597</v>
      </c>
      <c r="K110" s="15" t="s">
        <v>644</v>
      </c>
      <c r="L110" s="15" t="str">
        <f t="shared" ref="L110:L112" si="8">K110&amp;"_"&amp;J110</f>
        <v>Control_P603</v>
      </c>
      <c r="M110" s="15"/>
    </row>
    <row r="111" spans="1:13">
      <c r="A111" s="18">
        <v>45620</v>
      </c>
      <c r="B111" s="18">
        <v>45622</v>
      </c>
      <c r="C111" s="15" t="s">
        <v>640</v>
      </c>
      <c r="D111" s="18">
        <v>45625</v>
      </c>
      <c r="E111" t="s">
        <v>641</v>
      </c>
      <c r="F111" s="15" t="s">
        <v>642</v>
      </c>
      <c r="G111" s="15">
        <v>836</v>
      </c>
      <c r="H111" s="15" t="s">
        <v>645</v>
      </c>
      <c r="I111" s="15">
        <v>1</v>
      </c>
      <c r="J111" s="68" t="s">
        <v>597</v>
      </c>
      <c r="K111" s="15" t="s">
        <v>644</v>
      </c>
      <c r="L111" s="15" t="str">
        <f t="shared" si="8"/>
        <v>Control_P603</v>
      </c>
      <c r="M111" s="15"/>
    </row>
    <row r="112" spans="1:13">
      <c r="A112" s="18">
        <v>45620</v>
      </c>
      <c r="B112" s="18">
        <v>45622</v>
      </c>
      <c r="C112" s="15" t="s">
        <v>640</v>
      </c>
      <c r="D112" s="18">
        <v>45625</v>
      </c>
      <c r="E112" t="s">
        <v>641</v>
      </c>
      <c r="F112" s="15" t="s">
        <v>642</v>
      </c>
      <c r="G112" s="15">
        <v>836</v>
      </c>
      <c r="H112" s="15" t="s">
        <v>646</v>
      </c>
      <c r="I112" s="15">
        <v>0</v>
      </c>
      <c r="J112" s="68" t="s">
        <v>597</v>
      </c>
      <c r="K112" s="15" t="s">
        <v>644</v>
      </c>
      <c r="L112" s="15" t="str">
        <f t="shared" si="8"/>
        <v>Control_P603</v>
      </c>
      <c r="M112" s="15"/>
    </row>
    <row r="113" spans="1:13">
      <c r="A113" s="18">
        <v>45620</v>
      </c>
      <c r="B113" s="18">
        <v>45622</v>
      </c>
      <c r="C113" s="15" t="s">
        <v>640</v>
      </c>
      <c r="D113" s="18">
        <v>45625</v>
      </c>
      <c r="E113" t="s">
        <v>641</v>
      </c>
      <c r="F113" s="15" t="s">
        <v>327</v>
      </c>
      <c r="G113" s="15">
        <v>837</v>
      </c>
      <c r="H113" s="15" t="s">
        <v>646</v>
      </c>
      <c r="I113" s="15">
        <v>3</v>
      </c>
      <c r="J113" s="68">
        <v>646</v>
      </c>
      <c r="K113" s="15" t="s">
        <v>319</v>
      </c>
      <c r="L113" s="15" t="s">
        <v>657</v>
      </c>
      <c r="M113" s="15"/>
    </row>
    <row r="114" spans="1:13">
      <c r="A114" s="18">
        <v>45620</v>
      </c>
      <c r="B114" s="18">
        <v>45622</v>
      </c>
      <c r="C114" s="15" t="s">
        <v>640</v>
      </c>
      <c r="D114" s="18">
        <v>45625</v>
      </c>
      <c r="E114" t="s">
        <v>641</v>
      </c>
      <c r="F114" s="15" t="s">
        <v>327</v>
      </c>
      <c r="G114" s="15">
        <v>837</v>
      </c>
      <c r="H114" s="15" t="s">
        <v>645</v>
      </c>
      <c r="I114" s="15">
        <v>42</v>
      </c>
      <c r="J114" s="68">
        <v>646</v>
      </c>
      <c r="K114" s="15" t="s">
        <v>319</v>
      </c>
      <c r="L114" s="15" t="s">
        <v>657</v>
      </c>
      <c r="M114" s="15"/>
    </row>
    <row r="115" spans="1:13">
      <c r="A115" s="18">
        <v>45620</v>
      </c>
      <c r="B115" s="18">
        <v>45622</v>
      </c>
      <c r="C115" s="15" t="s">
        <v>640</v>
      </c>
      <c r="D115" s="18">
        <v>45625</v>
      </c>
      <c r="E115" t="s">
        <v>641</v>
      </c>
      <c r="F115" s="15" t="s">
        <v>327</v>
      </c>
      <c r="G115" s="15">
        <v>837</v>
      </c>
      <c r="H115" s="15" t="s">
        <v>643</v>
      </c>
      <c r="I115" s="15">
        <v>3</v>
      </c>
      <c r="J115" s="68">
        <v>646</v>
      </c>
      <c r="K115" s="15" t="s">
        <v>319</v>
      </c>
      <c r="L115" s="15" t="s">
        <v>657</v>
      </c>
      <c r="M115" s="15"/>
    </row>
    <row r="116" spans="1:13">
      <c r="A116" s="18">
        <v>45620</v>
      </c>
      <c r="B116" s="18">
        <v>45622</v>
      </c>
      <c r="C116" s="15" t="s">
        <v>640</v>
      </c>
      <c r="D116" s="18">
        <v>45625</v>
      </c>
      <c r="E116" t="s">
        <v>641</v>
      </c>
      <c r="F116" s="15" t="s">
        <v>649</v>
      </c>
      <c r="G116" s="15">
        <v>838</v>
      </c>
      <c r="H116" s="15" t="s">
        <v>643</v>
      </c>
      <c r="I116" s="15">
        <v>0</v>
      </c>
      <c r="J116" s="68" t="s">
        <v>600</v>
      </c>
      <c r="K116" s="15" t="s">
        <v>644</v>
      </c>
      <c r="L116" s="15" t="str">
        <f t="shared" ref="L116:L121" si="9">K116&amp;"_"&amp;J116</f>
        <v>Control_P604</v>
      </c>
      <c r="M116" s="15"/>
    </row>
    <row r="117" spans="1:13">
      <c r="A117" s="18">
        <v>45620</v>
      </c>
      <c r="B117" s="18">
        <v>45622</v>
      </c>
      <c r="C117" s="15" t="s">
        <v>640</v>
      </c>
      <c r="D117" s="18">
        <v>45625</v>
      </c>
      <c r="E117" t="s">
        <v>641</v>
      </c>
      <c r="F117" s="15" t="s">
        <v>649</v>
      </c>
      <c r="G117" s="15">
        <v>838</v>
      </c>
      <c r="H117" s="15" t="s">
        <v>646</v>
      </c>
      <c r="I117" s="15">
        <v>0</v>
      </c>
      <c r="J117" s="68" t="s">
        <v>600</v>
      </c>
      <c r="K117" s="15" t="s">
        <v>644</v>
      </c>
      <c r="L117" s="15" t="str">
        <f t="shared" si="9"/>
        <v>Control_P604</v>
      </c>
      <c r="M117" s="15"/>
    </row>
    <row r="118" spans="1:13">
      <c r="A118" s="18">
        <v>45620</v>
      </c>
      <c r="B118" s="18">
        <v>45622</v>
      </c>
      <c r="C118" s="15" t="s">
        <v>640</v>
      </c>
      <c r="D118" s="18">
        <v>45625</v>
      </c>
      <c r="E118" t="s">
        <v>641</v>
      </c>
      <c r="F118" s="15" t="s">
        <v>649</v>
      </c>
      <c r="G118" s="15">
        <v>838</v>
      </c>
      <c r="H118" s="15" t="s">
        <v>648</v>
      </c>
      <c r="I118" s="15">
        <v>8</v>
      </c>
      <c r="J118" s="68" t="s">
        <v>600</v>
      </c>
      <c r="K118" s="15" t="s">
        <v>644</v>
      </c>
      <c r="L118" s="15" t="str">
        <f t="shared" si="9"/>
        <v>Control_P604</v>
      </c>
      <c r="M118" s="15"/>
    </row>
    <row r="119" spans="1:13">
      <c r="A119" s="18">
        <v>45620</v>
      </c>
      <c r="B119" s="18">
        <v>45622</v>
      </c>
      <c r="C119" s="15" t="s">
        <v>640</v>
      </c>
      <c r="D119" s="18">
        <v>45625</v>
      </c>
      <c r="E119" t="s">
        <v>641</v>
      </c>
      <c r="F119" s="15" t="s">
        <v>331</v>
      </c>
      <c r="G119" s="15">
        <v>839</v>
      </c>
      <c r="H119" s="15" t="s">
        <v>643</v>
      </c>
      <c r="I119" s="15">
        <v>3</v>
      </c>
      <c r="J119" s="68" t="s">
        <v>602</v>
      </c>
      <c r="K119" s="15" t="s">
        <v>644</v>
      </c>
      <c r="L119" s="15" t="str">
        <f t="shared" si="9"/>
        <v>Control_P606</v>
      </c>
      <c r="M119" s="15"/>
    </row>
    <row r="120" spans="1:13">
      <c r="A120" s="18">
        <v>45620</v>
      </c>
      <c r="B120" s="18">
        <v>45622</v>
      </c>
      <c r="C120" s="15" t="s">
        <v>640</v>
      </c>
      <c r="D120" s="18">
        <v>45625</v>
      </c>
      <c r="E120" t="s">
        <v>641</v>
      </c>
      <c r="F120" s="15" t="s">
        <v>331</v>
      </c>
      <c r="G120" s="15">
        <v>839</v>
      </c>
      <c r="H120" s="15" t="s">
        <v>648</v>
      </c>
      <c r="I120" s="15">
        <v>8</v>
      </c>
      <c r="J120" s="68" t="s">
        <v>602</v>
      </c>
      <c r="K120" s="15" t="s">
        <v>644</v>
      </c>
      <c r="L120" s="15" t="str">
        <f t="shared" si="9"/>
        <v>Control_P606</v>
      </c>
      <c r="M120" s="15"/>
    </row>
    <row r="121" spans="1:13">
      <c r="A121" s="18">
        <v>45620</v>
      </c>
      <c r="B121" s="18">
        <v>45622</v>
      </c>
      <c r="C121" s="15" t="s">
        <v>640</v>
      </c>
      <c r="D121" s="18">
        <v>45625</v>
      </c>
      <c r="E121" t="s">
        <v>641</v>
      </c>
      <c r="F121" s="15" t="s">
        <v>331</v>
      </c>
      <c r="G121" s="15">
        <v>839</v>
      </c>
      <c r="H121" s="15" t="s">
        <v>646</v>
      </c>
      <c r="I121" s="15">
        <v>1</v>
      </c>
      <c r="J121" s="68" t="s">
        <v>602</v>
      </c>
      <c r="K121" s="15" t="s">
        <v>644</v>
      </c>
      <c r="L121" s="15" t="str">
        <f t="shared" si="9"/>
        <v>Control_P606</v>
      </c>
      <c r="M121" s="15"/>
    </row>
    <row r="122" spans="1:13">
      <c r="A122" s="18">
        <v>45620</v>
      </c>
      <c r="B122" s="18">
        <v>45622</v>
      </c>
      <c r="C122" s="15" t="s">
        <v>640</v>
      </c>
      <c r="D122" s="18">
        <v>45625</v>
      </c>
      <c r="E122" t="s">
        <v>641</v>
      </c>
      <c r="F122" s="15" t="s">
        <v>327</v>
      </c>
      <c r="G122" s="15">
        <v>840</v>
      </c>
      <c r="H122" s="15" t="s">
        <v>643</v>
      </c>
      <c r="I122" s="15">
        <v>45</v>
      </c>
      <c r="J122" s="68">
        <v>1007</v>
      </c>
      <c r="K122" s="15" t="s">
        <v>651</v>
      </c>
      <c r="L122" s="15" t="s">
        <v>658</v>
      </c>
      <c r="M122" s="15"/>
    </row>
    <row r="123" spans="1:13">
      <c r="A123" s="18">
        <v>45620</v>
      </c>
      <c r="B123" s="18">
        <v>45622</v>
      </c>
      <c r="C123" s="15" t="s">
        <v>640</v>
      </c>
      <c r="D123" s="18">
        <v>45625</v>
      </c>
      <c r="E123" t="s">
        <v>641</v>
      </c>
      <c r="F123" s="15" t="s">
        <v>327</v>
      </c>
      <c r="G123" s="15">
        <v>840</v>
      </c>
      <c r="H123" s="15" t="s">
        <v>645</v>
      </c>
      <c r="I123" s="15">
        <v>180</v>
      </c>
      <c r="J123" s="68">
        <v>1007</v>
      </c>
      <c r="K123" s="15" t="s">
        <v>651</v>
      </c>
      <c r="L123" s="15" t="s">
        <v>658</v>
      </c>
      <c r="M123" s="15"/>
    </row>
    <row r="124" spans="1:13">
      <c r="A124" s="18">
        <v>45620</v>
      </c>
      <c r="B124" s="18">
        <v>45622</v>
      </c>
      <c r="C124" s="15" t="s">
        <v>640</v>
      </c>
      <c r="D124" s="18">
        <v>45625</v>
      </c>
      <c r="E124" t="s">
        <v>641</v>
      </c>
      <c r="F124" s="15" t="s">
        <v>327</v>
      </c>
      <c r="G124" s="15">
        <v>840</v>
      </c>
      <c r="H124" s="15" t="s">
        <v>646</v>
      </c>
      <c r="I124" s="15">
        <v>50</v>
      </c>
      <c r="J124" s="68">
        <v>1007</v>
      </c>
      <c r="K124" s="15" t="s">
        <v>651</v>
      </c>
      <c r="L124" s="15" t="s">
        <v>658</v>
      </c>
      <c r="M124" s="15"/>
    </row>
    <row r="125" spans="1:13">
      <c r="A125" s="18">
        <v>45620</v>
      </c>
      <c r="B125" s="18">
        <v>45622</v>
      </c>
      <c r="C125" s="15" t="s">
        <v>640</v>
      </c>
      <c r="D125" s="18">
        <v>45625</v>
      </c>
      <c r="E125" t="s">
        <v>641</v>
      </c>
      <c r="F125" s="15" t="s">
        <v>331</v>
      </c>
      <c r="G125" s="15">
        <v>841</v>
      </c>
      <c r="H125" s="15" t="s">
        <v>643</v>
      </c>
      <c r="I125" s="15">
        <v>1</v>
      </c>
      <c r="J125" s="68" t="s">
        <v>602</v>
      </c>
      <c r="K125" s="15" t="s">
        <v>644</v>
      </c>
      <c r="L125" s="15" t="str">
        <f t="shared" ref="L125:L130" si="10">K125&amp;"_"&amp;J125</f>
        <v>Control_P606</v>
      </c>
      <c r="M125" s="15"/>
    </row>
    <row r="126" spans="1:13">
      <c r="A126" s="18">
        <v>45620</v>
      </c>
      <c r="B126" s="18">
        <v>45622</v>
      </c>
      <c r="C126" s="15" t="s">
        <v>640</v>
      </c>
      <c r="D126" s="18">
        <v>45625</v>
      </c>
      <c r="E126" t="s">
        <v>641</v>
      </c>
      <c r="F126" s="15" t="s">
        <v>331</v>
      </c>
      <c r="G126" s="15">
        <v>841</v>
      </c>
      <c r="H126" s="15" t="s">
        <v>648</v>
      </c>
      <c r="I126" s="15">
        <v>2</v>
      </c>
      <c r="J126" s="68" t="s">
        <v>602</v>
      </c>
      <c r="K126" s="15" t="s">
        <v>644</v>
      </c>
      <c r="L126" s="15" t="str">
        <f t="shared" si="10"/>
        <v>Control_P606</v>
      </c>
      <c r="M126" s="15"/>
    </row>
    <row r="127" spans="1:13">
      <c r="A127" s="18">
        <v>45620</v>
      </c>
      <c r="B127" s="18">
        <v>45622</v>
      </c>
      <c r="C127" s="15" t="s">
        <v>640</v>
      </c>
      <c r="D127" s="18">
        <v>45625</v>
      </c>
      <c r="E127" t="s">
        <v>641</v>
      </c>
      <c r="F127" s="15" t="s">
        <v>331</v>
      </c>
      <c r="G127" s="15">
        <v>841</v>
      </c>
      <c r="H127" s="15" t="s">
        <v>646</v>
      </c>
      <c r="I127" s="15">
        <v>1</v>
      </c>
      <c r="J127" s="68" t="s">
        <v>602</v>
      </c>
      <c r="K127" s="15" t="s">
        <v>644</v>
      </c>
      <c r="L127" s="15" t="str">
        <f t="shared" si="10"/>
        <v>Control_P606</v>
      </c>
      <c r="M127" s="15"/>
    </row>
    <row r="128" spans="1:13">
      <c r="A128" s="18">
        <v>45620</v>
      </c>
      <c r="B128" s="18">
        <v>45622</v>
      </c>
      <c r="C128" s="15" t="s">
        <v>640</v>
      </c>
      <c r="D128" s="18">
        <v>45625</v>
      </c>
      <c r="E128" t="s">
        <v>641</v>
      </c>
      <c r="F128" s="15" t="s">
        <v>649</v>
      </c>
      <c r="G128" s="15">
        <v>842</v>
      </c>
      <c r="H128" s="15" t="s">
        <v>648</v>
      </c>
      <c r="I128" s="15">
        <v>2</v>
      </c>
      <c r="J128" s="68" t="s">
        <v>600</v>
      </c>
      <c r="K128" s="15" t="s">
        <v>644</v>
      </c>
      <c r="L128" s="15" t="str">
        <f t="shared" si="10"/>
        <v>Control_P604</v>
      </c>
      <c r="M128" s="15"/>
    </row>
    <row r="129" spans="1:13">
      <c r="A129" s="18">
        <v>45620</v>
      </c>
      <c r="B129" s="18">
        <v>45622</v>
      </c>
      <c r="C129" s="15" t="s">
        <v>640</v>
      </c>
      <c r="D129" s="18">
        <v>45625</v>
      </c>
      <c r="E129" t="s">
        <v>641</v>
      </c>
      <c r="F129" s="15" t="s">
        <v>649</v>
      </c>
      <c r="G129" s="15">
        <v>842</v>
      </c>
      <c r="H129" s="15" t="s">
        <v>643</v>
      </c>
      <c r="I129" s="15">
        <v>1</v>
      </c>
      <c r="J129" s="68" t="s">
        <v>600</v>
      </c>
      <c r="K129" s="15" t="s">
        <v>644</v>
      </c>
      <c r="L129" s="15" t="str">
        <f t="shared" si="10"/>
        <v>Control_P604</v>
      </c>
      <c r="M129" s="15"/>
    </row>
    <row r="130" spans="1:13">
      <c r="A130" s="18">
        <v>45620</v>
      </c>
      <c r="B130" s="18">
        <v>45622</v>
      </c>
      <c r="C130" s="15" t="s">
        <v>640</v>
      </c>
      <c r="D130" s="18">
        <v>45625</v>
      </c>
      <c r="E130" t="s">
        <v>641</v>
      </c>
      <c r="F130" s="15" t="s">
        <v>649</v>
      </c>
      <c r="G130" s="15">
        <v>842</v>
      </c>
      <c r="H130" s="15" t="s">
        <v>646</v>
      </c>
      <c r="I130" s="15">
        <v>0</v>
      </c>
      <c r="J130" s="68" t="s">
        <v>600</v>
      </c>
      <c r="K130" s="15" t="s">
        <v>644</v>
      </c>
      <c r="L130" s="15" t="str">
        <f t="shared" si="10"/>
        <v>Control_P604</v>
      </c>
      <c r="M130" s="15"/>
    </row>
    <row r="131" spans="1:13">
      <c r="A131" s="18">
        <v>45620</v>
      </c>
      <c r="B131" s="18">
        <v>45622</v>
      </c>
      <c r="C131" s="15" t="s">
        <v>640</v>
      </c>
      <c r="D131" s="18">
        <v>45625</v>
      </c>
      <c r="E131" t="s">
        <v>641</v>
      </c>
      <c r="F131" s="15" t="s">
        <v>122</v>
      </c>
      <c r="G131" s="15">
        <v>843</v>
      </c>
      <c r="H131" s="15" t="s">
        <v>643</v>
      </c>
      <c r="I131" s="15">
        <v>2</v>
      </c>
      <c r="J131" s="68">
        <v>640</v>
      </c>
      <c r="K131" s="15" t="s">
        <v>319</v>
      </c>
      <c r="L131" s="15" t="s">
        <v>656</v>
      </c>
      <c r="M131" s="15"/>
    </row>
    <row r="132" spans="1:13">
      <c r="A132" s="18">
        <v>45620</v>
      </c>
      <c r="B132" s="18">
        <v>45622</v>
      </c>
      <c r="C132" s="15" t="s">
        <v>640</v>
      </c>
      <c r="D132" s="18">
        <v>45625</v>
      </c>
      <c r="E132" t="s">
        <v>641</v>
      </c>
      <c r="F132" s="15" t="s">
        <v>122</v>
      </c>
      <c r="G132" s="15">
        <v>843</v>
      </c>
      <c r="H132" s="15" t="s">
        <v>648</v>
      </c>
      <c r="I132" s="15">
        <v>91</v>
      </c>
      <c r="J132" s="68">
        <v>640</v>
      </c>
      <c r="K132" s="15" t="s">
        <v>319</v>
      </c>
      <c r="L132" s="15" t="s">
        <v>656</v>
      </c>
      <c r="M132" s="15"/>
    </row>
    <row r="133" spans="1:13">
      <c r="A133" s="18">
        <v>45620</v>
      </c>
      <c r="B133" s="18">
        <v>45622</v>
      </c>
      <c r="C133" s="15" t="s">
        <v>640</v>
      </c>
      <c r="D133" s="18">
        <v>45625</v>
      </c>
      <c r="E133" t="s">
        <v>641</v>
      </c>
      <c r="F133" s="15" t="s">
        <v>122</v>
      </c>
      <c r="G133" s="15">
        <v>843</v>
      </c>
      <c r="H133" s="15" t="s">
        <v>646</v>
      </c>
      <c r="I133" s="15">
        <v>8</v>
      </c>
      <c r="J133" s="68">
        <v>640</v>
      </c>
      <c r="K133" s="15" t="s">
        <v>319</v>
      </c>
      <c r="L133" s="15" t="s">
        <v>656</v>
      </c>
      <c r="M133" s="15"/>
    </row>
    <row r="134" spans="1:13">
      <c r="A134" s="18">
        <v>45620</v>
      </c>
      <c r="B134" s="18">
        <v>45622</v>
      </c>
      <c r="C134" s="15" t="s">
        <v>640</v>
      </c>
      <c r="D134" s="18">
        <v>45625</v>
      </c>
      <c r="E134" t="s">
        <v>641</v>
      </c>
      <c r="F134" s="15" t="s">
        <v>327</v>
      </c>
      <c r="G134" s="15">
        <v>844</v>
      </c>
      <c r="H134" s="15" t="s">
        <v>643</v>
      </c>
      <c r="I134" s="15">
        <v>4</v>
      </c>
      <c r="J134" s="68">
        <v>645</v>
      </c>
      <c r="K134" s="15" t="s">
        <v>319</v>
      </c>
      <c r="L134" s="15" t="s">
        <v>655</v>
      </c>
      <c r="M134" s="15"/>
    </row>
    <row r="135" spans="1:13">
      <c r="A135" s="18">
        <v>45620</v>
      </c>
      <c r="B135" s="18">
        <v>45622</v>
      </c>
      <c r="C135" s="15" t="s">
        <v>640</v>
      </c>
      <c r="D135" s="18">
        <v>45625</v>
      </c>
      <c r="E135" t="s">
        <v>641</v>
      </c>
      <c r="F135" s="15" t="s">
        <v>327</v>
      </c>
      <c r="G135" s="15">
        <v>844</v>
      </c>
      <c r="H135" s="15" t="s">
        <v>645</v>
      </c>
      <c r="I135" s="15">
        <v>25</v>
      </c>
      <c r="J135" s="68">
        <v>645</v>
      </c>
      <c r="K135" s="15" t="s">
        <v>319</v>
      </c>
      <c r="L135" s="15" t="s">
        <v>655</v>
      </c>
      <c r="M135" s="15"/>
    </row>
    <row r="136" spans="1:13">
      <c r="A136" s="18">
        <v>45620</v>
      </c>
      <c r="B136" s="18">
        <v>45622</v>
      </c>
      <c r="C136" s="15" t="s">
        <v>640</v>
      </c>
      <c r="D136" s="18">
        <v>45625</v>
      </c>
      <c r="E136" t="s">
        <v>641</v>
      </c>
      <c r="F136" s="15" t="s">
        <v>327</v>
      </c>
      <c r="G136" s="15">
        <v>844</v>
      </c>
      <c r="H136" s="15" t="s">
        <v>646</v>
      </c>
      <c r="I136" s="15">
        <v>12</v>
      </c>
      <c r="J136" s="68">
        <v>645</v>
      </c>
      <c r="K136" s="15" t="s">
        <v>319</v>
      </c>
      <c r="L136" s="15" t="s">
        <v>655</v>
      </c>
      <c r="M136" s="15" t="s">
        <v>659</v>
      </c>
    </row>
    <row r="137" spans="1:13">
      <c r="A137" s="18">
        <v>45620</v>
      </c>
      <c r="B137" s="18">
        <v>45622</v>
      </c>
      <c r="C137" s="15" t="s">
        <v>640</v>
      </c>
      <c r="D137" s="18">
        <v>45625</v>
      </c>
      <c r="E137" t="s">
        <v>641</v>
      </c>
      <c r="F137" s="15" t="s">
        <v>327</v>
      </c>
      <c r="G137" s="15">
        <v>845</v>
      </c>
      <c r="H137" s="15" t="s">
        <v>645</v>
      </c>
      <c r="I137" s="15">
        <v>3</v>
      </c>
      <c r="J137" s="68">
        <v>644</v>
      </c>
      <c r="K137" s="15" t="s">
        <v>319</v>
      </c>
      <c r="L137" s="15" t="s">
        <v>650</v>
      </c>
      <c r="M137" s="15"/>
    </row>
    <row r="138" spans="1:13">
      <c r="A138" s="18">
        <v>45620</v>
      </c>
      <c r="B138" s="18">
        <v>45622</v>
      </c>
      <c r="C138" s="15" t="s">
        <v>640</v>
      </c>
      <c r="D138" s="18">
        <v>45625</v>
      </c>
      <c r="E138" t="s">
        <v>641</v>
      </c>
      <c r="F138" s="15" t="s">
        <v>327</v>
      </c>
      <c r="G138" s="15">
        <v>845</v>
      </c>
      <c r="H138" s="15" t="s">
        <v>643</v>
      </c>
      <c r="I138" s="15">
        <v>5</v>
      </c>
      <c r="J138" s="68">
        <v>644</v>
      </c>
      <c r="K138" s="15" t="s">
        <v>319</v>
      </c>
      <c r="L138" s="15" t="s">
        <v>650</v>
      </c>
      <c r="M138" s="15"/>
    </row>
    <row r="139" spans="1:13">
      <c r="A139" s="18">
        <v>45620</v>
      </c>
      <c r="B139" s="18">
        <v>45622</v>
      </c>
      <c r="C139" s="15" t="s">
        <v>640</v>
      </c>
      <c r="D139" s="18">
        <v>45625</v>
      </c>
      <c r="E139" t="s">
        <v>641</v>
      </c>
      <c r="F139" s="15" t="s">
        <v>327</v>
      </c>
      <c r="G139" s="15">
        <v>845</v>
      </c>
      <c r="H139" s="15" t="s">
        <v>646</v>
      </c>
      <c r="I139" s="15">
        <v>6</v>
      </c>
      <c r="J139" s="68">
        <v>644</v>
      </c>
      <c r="K139" s="15" t="s">
        <v>319</v>
      </c>
      <c r="L139" s="15" t="s">
        <v>650</v>
      </c>
      <c r="M139" s="15"/>
    </row>
    <row r="140" spans="1:13">
      <c r="A140" s="18">
        <v>45620</v>
      </c>
      <c r="B140" s="18">
        <v>45622</v>
      </c>
      <c r="C140" s="15" t="s">
        <v>640</v>
      </c>
      <c r="D140" s="18">
        <v>45625</v>
      </c>
      <c r="E140" t="s">
        <v>641</v>
      </c>
      <c r="F140" s="15" t="s">
        <v>122</v>
      </c>
      <c r="G140" s="15">
        <v>846</v>
      </c>
      <c r="H140" s="15" t="s">
        <v>643</v>
      </c>
      <c r="I140" s="15">
        <v>4</v>
      </c>
      <c r="J140" s="68">
        <v>1009</v>
      </c>
      <c r="K140" s="15" t="s">
        <v>651</v>
      </c>
      <c r="L140" s="15" t="s">
        <v>652</v>
      </c>
      <c r="M140" s="15"/>
    </row>
    <row r="141" spans="1:13">
      <c r="A141" s="18">
        <v>45620</v>
      </c>
      <c r="B141" s="18">
        <v>45622</v>
      </c>
      <c r="C141" s="15" t="s">
        <v>640</v>
      </c>
      <c r="D141" s="18">
        <v>45625</v>
      </c>
      <c r="E141" t="s">
        <v>641</v>
      </c>
      <c r="F141" s="15" t="s">
        <v>122</v>
      </c>
      <c r="G141" s="15">
        <v>846</v>
      </c>
      <c r="H141" s="15" t="s">
        <v>648</v>
      </c>
      <c r="I141" s="15">
        <v>16</v>
      </c>
      <c r="J141" s="68">
        <v>1009</v>
      </c>
      <c r="K141" s="15" t="s">
        <v>651</v>
      </c>
      <c r="L141" s="15" t="s">
        <v>652</v>
      </c>
      <c r="M141" s="15"/>
    </row>
    <row r="142" spans="1:13">
      <c r="A142" s="18">
        <v>45620</v>
      </c>
      <c r="B142" s="18">
        <v>45622</v>
      </c>
      <c r="C142" s="15" t="s">
        <v>640</v>
      </c>
      <c r="D142" s="18">
        <v>45625</v>
      </c>
      <c r="E142" t="s">
        <v>641</v>
      </c>
      <c r="F142" s="15" t="s">
        <v>122</v>
      </c>
      <c r="G142" s="15">
        <v>846</v>
      </c>
      <c r="H142" s="15" t="s">
        <v>646</v>
      </c>
      <c r="I142" s="15">
        <v>2</v>
      </c>
      <c r="J142" s="68">
        <v>1009</v>
      </c>
      <c r="K142" s="15" t="s">
        <v>651</v>
      </c>
      <c r="L142" s="15" t="s">
        <v>652</v>
      </c>
      <c r="M142" s="15"/>
    </row>
    <row r="143" spans="1:13">
      <c r="A143" s="18">
        <v>45620</v>
      </c>
      <c r="B143" s="18">
        <v>45622</v>
      </c>
      <c r="C143" s="15" t="s">
        <v>640</v>
      </c>
      <c r="D143" s="18">
        <v>45625</v>
      </c>
      <c r="E143" t="s">
        <v>641</v>
      </c>
      <c r="F143" s="15" t="s">
        <v>649</v>
      </c>
      <c r="G143" s="15">
        <v>847</v>
      </c>
      <c r="H143" s="15" t="s">
        <v>648</v>
      </c>
      <c r="I143" s="15">
        <v>5</v>
      </c>
      <c r="J143" s="68" t="s">
        <v>600</v>
      </c>
      <c r="K143" s="15" t="s">
        <v>644</v>
      </c>
      <c r="L143" s="15" t="str">
        <f t="shared" ref="L143:L145" si="11">K143&amp;"_"&amp;J143</f>
        <v>Control_P604</v>
      </c>
      <c r="M143" s="15"/>
    </row>
    <row r="144" spans="1:13">
      <c r="A144" s="18">
        <v>45620</v>
      </c>
      <c r="B144" s="18">
        <v>45622</v>
      </c>
      <c r="C144" s="15" t="s">
        <v>640</v>
      </c>
      <c r="D144" s="18">
        <v>45625</v>
      </c>
      <c r="E144" t="s">
        <v>641</v>
      </c>
      <c r="F144" s="15" t="s">
        <v>649</v>
      </c>
      <c r="G144" s="15">
        <v>847</v>
      </c>
      <c r="H144" s="15" t="s">
        <v>643</v>
      </c>
      <c r="I144" s="15">
        <v>0</v>
      </c>
      <c r="J144" s="68" t="s">
        <v>600</v>
      </c>
      <c r="K144" s="15" t="s">
        <v>644</v>
      </c>
      <c r="L144" s="15" t="str">
        <f t="shared" si="11"/>
        <v>Control_P604</v>
      </c>
      <c r="M144" s="15"/>
    </row>
    <row r="145" spans="1:13">
      <c r="A145" s="18">
        <v>45620</v>
      </c>
      <c r="B145" s="18">
        <v>45622</v>
      </c>
      <c r="C145" s="15" t="s">
        <v>640</v>
      </c>
      <c r="D145" s="18">
        <v>45625</v>
      </c>
      <c r="E145" t="s">
        <v>641</v>
      </c>
      <c r="F145" s="15" t="s">
        <v>649</v>
      </c>
      <c r="G145" s="15">
        <v>847</v>
      </c>
      <c r="H145" s="15" t="s">
        <v>646</v>
      </c>
      <c r="I145" s="15">
        <v>4</v>
      </c>
      <c r="J145" s="68" t="s">
        <v>600</v>
      </c>
      <c r="K145" s="15" t="s">
        <v>644</v>
      </c>
      <c r="L145" s="15" t="str">
        <f t="shared" si="11"/>
        <v>Control_P604</v>
      </c>
      <c r="M145" s="15"/>
    </row>
    <row r="146" spans="1:13">
      <c r="A146" s="18">
        <v>45620</v>
      </c>
      <c r="B146" s="18">
        <v>45622</v>
      </c>
      <c r="C146" s="15" t="s">
        <v>640</v>
      </c>
      <c r="D146" s="18">
        <v>45625</v>
      </c>
      <c r="E146" t="s">
        <v>641</v>
      </c>
      <c r="F146" s="15" t="s">
        <v>132</v>
      </c>
      <c r="G146" s="15">
        <v>848</v>
      </c>
      <c r="H146" s="15" t="s">
        <v>646</v>
      </c>
      <c r="I146" s="15">
        <v>37</v>
      </c>
      <c r="J146" s="68">
        <v>1008</v>
      </c>
      <c r="K146" s="15" t="s">
        <v>651</v>
      </c>
      <c r="L146" s="15" t="s">
        <v>660</v>
      </c>
      <c r="M146" s="15"/>
    </row>
    <row r="147" spans="1:13">
      <c r="A147" s="18">
        <v>45620</v>
      </c>
      <c r="B147" s="18">
        <v>45622</v>
      </c>
      <c r="C147" s="15" t="s">
        <v>640</v>
      </c>
      <c r="D147" s="18">
        <v>45625</v>
      </c>
      <c r="E147" t="s">
        <v>641</v>
      </c>
      <c r="F147" s="15" t="s">
        <v>132</v>
      </c>
      <c r="G147" s="15">
        <v>848</v>
      </c>
      <c r="H147" s="15" t="s">
        <v>648</v>
      </c>
      <c r="I147" s="15">
        <v>38</v>
      </c>
      <c r="J147" s="68">
        <v>1008</v>
      </c>
      <c r="K147" s="15" t="s">
        <v>651</v>
      </c>
      <c r="L147" s="15" t="s">
        <v>660</v>
      </c>
      <c r="M147" s="15"/>
    </row>
    <row r="148" spans="1:13">
      <c r="A148" s="18">
        <v>45620</v>
      </c>
      <c r="B148" s="18">
        <v>45622</v>
      </c>
      <c r="C148" s="15" t="s">
        <v>640</v>
      </c>
      <c r="D148" s="18">
        <v>45625</v>
      </c>
      <c r="E148" t="s">
        <v>641</v>
      </c>
      <c r="F148" s="15" t="s">
        <v>132</v>
      </c>
      <c r="G148" s="15">
        <v>848</v>
      </c>
      <c r="H148" s="15" t="s">
        <v>643</v>
      </c>
      <c r="I148" s="15">
        <v>35</v>
      </c>
      <c r="J148" s="68">
        <v>1008</v>
      </c>
      <c r="K148" s="15" t="s">
        <v>651</v>
      </c>
      <c r="L148" s="15" t="s">
        <v>660</v>
      </c>
      <c r="M148" s="15"/>
    </row>
    <row r="149" spans="1:13">
      <c r="A149" s="18">
        <v>45620</v>
      </c>
      <c r="B149" s="18">
        <v>45622</v>
      </c>
      <c r="C149" s="15" t="s">
        <v>640</v>
      </c>
      <c r="D149" s="18">
        <v>45625</v>
      </c>
      <c r="E149" t="s">
        <v>641</v>
      </c>
      <c r="F149" s="15" t="s">
        <v>327</v>
      </c>
      <c r="G149" s="15">
        <v>849</v>
      </c>
      <c r="H149" s="15" t="s">
        <v>646</v>
      </c>
      <c r="I149" s="15">
        <v>4</v>
      </c>
      <c r="J149" s="68">
        <v>646</v>
      </c>
      <c r="K149" s="15" t="s">
        <v>319</v>
      </c>
      <c r="L149" s="15" t="s">
        <v>657</v>
      </c>
      <c r="M149" s="15"/>
    </row>
    <row r="150" spans="1:13">
      <c r="A150" s="18">
        <v>45620</v>
      </c>
      <c r="B150" s="18">
        <v>45622</v>
      </c>
      <c r="C150" s="15" t="s">
        <v>640</v>
      </c>
      <c r="D150" s="18">
        <v>45625</v>
      </c>
      <c r="E150" t="s">
        <v>641</v>
      </c>
      <c r="F150" s="15" t="s">
        <v>327</v>
      </c>
      <c r="G150" s="15">
        <v>849</v>
      </c>
      <c r="H150" s="15" t="s">
        <v>643</v>
      </c>
      <c r="I150" s="15">
        <v>11</v>
      </c>
      <c r="J150" s="68">
        <v>646</v>
      </c>
      <c r="K150" s="15" t="s">
        <v>319</v>
      </c>
      <c r="L150" s="15" t="s">
        <v>657</v>
      </c>
      <c r="M150" s="15"/>
    </row>
    <row r="151" spans="1:13">
      <c r="A151" s="18">
        <v>45620</v>
      </c>
      <c r="B151" s="18">
        <v>45622</v>
      </c>
      <c r="C151" s="15" t="s">
        <v>640</v>
      </c>
      <c r="D151" s="18">
        <v>45625</v>
      </c>
      <c r="E151" t="s">
        <v>641</v>
      </c>
      <c r="F151" s="15" t="s">
        <v>327</v>
      </c>
      <c r="G151" s="15">
        <v>849</v>
      </c>
      <c r="H151" s="15" t="s">
        <v>645</v>
      </c>
      <c r="I151" s="15">
        <v>22</v>
      </c>
      <c r="J151" s="68">
        <v>646</v>
      </c>
      <c r="K151" s="15" t="s">
        <v>319</v>
      </c>
      <c r="L151" s="15" t="s">
        <v>657</v>
      </c>
      <c r="M151" s="15"/>
    </row>
    <row r="152" spans="1:13">
      <c r="A152" s="18">
        <v>45620</v>
      </c>
      <c r="B152" s="18">
        <v>45622</v>
      </c>
      <c r="C152" s="15" t="s">
        <v>640</v>
      </c>
      <c r="D152" s="18">
        <v>45625</v>
      </c>
      <c r="E152" t="s">
        <v>641</v>
      </c>
      <c r="F152" s="15" t="s">
        <v>327</v>
      </c>
      <c r="G152" s="15">
        <v>850</v>
      </c>
      <c r="H152" s="15" t="s">
        <v>646</v>
      </c>
      <c r="I152" s="15">
        <v>40</v>
      </c>
      <c r="J152" s="68">
        <v>641</v>
      </c>
      <c r="K152" s="15" t="s">
        <v>319</v>
      </c>
      <c r="L152" s="15" t="s">
        <v>647</v>
      </c>
      <c r="M152" s="15"/>
    </row>
    <row r="153" spans="1:13">
      <c r="A153" s="18">
        <v>45620</v>
      </c>
      <c r="B153" s="18">
        <v>45622</v>
      </c>
      <c r="C153" s="15" t="s">
        <v>640</v>
      </c>
      <c r="D153" s="18">
        <v>45625</v>
      </c>
      <c r="E153" t="s">
        <v>641</v>
      </c>
      <c r="F153" s="15" t="s">
        <v>327</v>
      </c>
      <c r="G153" s="15">
        <v>850</v>
      </c>
      <c r="H153" s="15" t="s">
        <v>648</v>
      </c>
      <c r="I153" s="15">
        <v>80</v>
      </c>
      <c r="J153" s="68">
        <v>641</v>
      </c>
      <c r="K153" s="15" t="s">
        <v>319</v>
      </c>
      <c r="L153" s="15" t="s">
        <v>647</v>
      </c>
      <c r="M153" s="15"/>
    </row>
    <row r="154" spans="1:13">
      <c r="A154" s="18">
        <v>45620</v>
      </c>
      <c r="B154" s="18">
        <v>45622</v>
      </c>
      <c r="C154" s="15" t="s">
        <v>640</v>
      </c>
      <c r="D154" s="18">
        <v>45625</v>
      </c>
      <c r="E154" t="s">
        <v>641</v>
      </c>
      <c r="F154" s="15" t="s">
        <v>327</v>
      </c>
      <c r="G154" s="15">
        <v>850</v>
      </c>
      <c r="H154" s="15" t="s">
        <v>643</v>
      </c>
      <c r="I154" s="15">
        <v>18</v>
      </c>
      <c r="J154" s="68">
        <v>641</v>
      </c>
      <c r="K154" s="15" t="s">
        <v>319</v>
      </c>
      <c r="L154" s="15" t="s">
        <v>647</v>
      </c>
      <c r="M154" s="15"/>
    </row>
    <row r="155" spans="1:13">
      <c r="A155" s="18">
        <v>45620</v>
      </c>
      <c r="B155" s="18">
        <v>45622</v>
      </c>
      <c r="C155" s="15" t="s">
        <v>640</v>
      </c>
      <c r="D155" s="18">
        <v>45625</v>
      </c>
      <c r="E155" t="s">
        <v>641</v>
      </c>
      <c r="F155" s="15" t="s">
        <v>331</v>
      </c>
      <c r="G155" s="15">
        <v>851</v>
      </c>
      <c r="H155" s="15" t="s">
        <v>643</v>
      </c>
      <c r="I155" s="15">
        <v>1</v>
      </c>
      <c r="J155" s="68" t="s">
        <v>599</v>
      </c>
      <c r="K155" s="15" t="s">
        <v>644</v>
      </c>
      <c r="L155" s="15" t="str">
        <f t="shared" ref="L155:L163" si="12">K155&amp;"_"&amp;J155</f>
        <v>Control_P602</v>
      </c>
      <c r="M155" s="15"/>
    </row>
    <row r="156" spans="1:13">
      <c r="A156" s="18">
        <v>45620</v>
      </c>
      <c r="B156" s="18">
        <v>45622</v>
      </c>
      <c r="C156" s="15" t="s">
        <v>640</v>
      </c>
      <c r="D156" s="18">
        <v>45625</v>
      </c>
      <c r="E156" t="s">
        <v>641</v>
      </c>
      <c r="F156" s="15" t="s">
        <v>331</v>
      </c>
      <c r="G156" s="15">
        <v>851</v>
      </c>
      <c r="H156" s="15" t="s">
        <v>646</v>
      </c>
      <c r="I156" s="15">
        <v>2</v>
      </c>
      <c r="J156" s="68" t="s">
        <v>599</v>
      </c>
      <c r="K156" s="15" t="s">
        <v>644</v>
      </c>
      <c r="L156" s="15" t="str">
        <f t="shared" si="12"/>
        <v>Control_P602</v>
      </c>
      <c r="M156" s="15"/>
    </row>
    <row r="157" spans="1:13">
      <c r="A157" s="18">
        <v>45620</v>
      </c>
      <c r="B157" s="18">
        <v>45622</v>
      </c>
      <c r="C157" s="15" t="s">
        <v>640</v>
      </c>
      <c r="D157" s="18">
        <v>45625</v>
      </c>
      <c r="E157" t="s">
        <v>641</v>
      </c>
      <c r="F157" s="15" t="s">
        <v>331</v>
      </c>
      <c r="G157" s="15">
        <v>851</v>
      </c>
      <c r="H157" s="15" t="s">
        <v>648</v>
      </c>
      <c r="I157" s="15">
        <v>11</v>
      </c>
      <c r="J157" s="68" t="s">
        <v>599</v>
      </c>
      <c r="K157" s="15" t="s">
        <v>644</v>
      </c>
      <c r="L157" s="15" t="str">
        <f t="shared" si="12"/>
        <v>Control_P602</v>
      </c>
      <c r="M157" s="15"/>
    </row>
    <row r="158" spans="1:13">
      <c r="A158" s="18">
        <v>45620</v>
      </c>
      <c r="B158" s="18">
        <v>45622</v>
      </c>
      <c r="C158" s="15" t="s">
        <v>640</v>
      </c>
      <c r="D158" s="18">
        <v>45625</v>
      </c>
      <c r="E158" t="s">
        <v>641</v>
      </c>
      <c r="F158" s="15" t="s">
        <v>649</v>
      </c>
      <c r="G158" s="15">
        <v>852</v>
      </c>
      <c r="H158" s="15" t="s">
        <v>646</v>
      </c>
      <c r="I158" s="15">
        <v>1</v>
      </c>
      <c r="J158" s="68" t="s">
        <v>600</v>
      </c>
      <c r="K158" s="15" t="s">
        <v>644</v>
      </c>
      <c r="L158" s="15" t="str">
        <f t="shared" si="12"/>
        <v>Control_P604</v>
      </c>
      <c r="M158" s="15"/>
    </row>
    <row r="159" spans="1:13">
      <c r="A159" s="18">
        <v>45620</v>
      </c>
      <c r="B159" s="18">
        <v>45622</v>
      </c>
      <c r="C159" s="15" t="s">
        <v>640</v>
      </c>
      <c r="D159" s="18">
        <v>45625</v>
      </c>
      <c r="E159" t="s">
        <v>641</v>
      </c>
      <c r="F159" s="15" t="s">
        <v>649</v>
      </c>
      <c r="G159" s="15">
        <v>852</v>
      </c>
      <c r="H159" s="15" t="s">
        <v>643</v>
      </c>
      <c r="I159" s="15">
        <v>0</v>
      </c>
      <c r="J159" s="68" t="s">
        <v>600</v>
      </c>
      <c r="K159" s="15" t="s">
        <v>644</v>
      </c>
      <c r="L159" s="15" t="str">
        <f t="shared" si="12"/>
        <v>Control_P604</v>
      </c>
      <c r="M159" s="15"/>
    </row>
    <row r="160" spans="1:13">
      <c r="A160" s="18">
        <v>45620</v>
      </c>
      <c r="B160" s="18">
        <v>45622</v>
      </c>
      <c r="C160" s="15" t="s">
        <v>640</v>
      </c>
      <c r="D160" s="18">
        <v>45625</v>
      </c>
      <c r="E160" t="s">
        <v>641</v>
      </c>
      <c r="F160" s="15" t="s">
        <v>649</v>
      </c>
      <c r="G160" s="15">
        <v>852</v>
      </c>
      <c r="H160" s="15" t="s">
        <v>648</v>
      </c>
      <c r="I160" s="15">
        <v>7</v>
      </c>
      <c r="J160" s="68" t="s">
        <v>600</v>
      </c>
      <c r="K160" s="15" t="s">
        <v>644</v>
      </c>
      <c r="L160" s="15" t="str">
        <f t="shared" si="12"/>
        <v>Control_P604</v>
      </c>
      <c r="M160" s="15"/>
    </row>
    <row r="161" spans="1:13">
      <c r="A161" s="18">
        <v>45620</v>
      </c>
      <c r="B161" s="18">
        <v>45622</v>
      </c>
      <c r="C161" s="15" t="s">
        <v>640</v>
      </c>
      <c r="D161" s="18">
        <v>45625</v>
      </c>
      <c r="E161" t="s">
        <v>641</v>
      </c>
      <c r="F161" s="15" t="s">
        <v>331</v>
      </c>
      <c r="G161" s="15">
        <v>853</v>
      </c>
      <c r="H161" s="15" t="s">
        <v>646</v>
      </c>
      <c r="I161" s="15">
        <v>1</v>
      </c>
      <c r="J161" s="68" t="s">
        <v>602</v>
      </c>
      <c r="K161" s="15" t="s">
        <v>644</v>
      </c>
      <c r="L161" s="15" t="str">
        <f t="shared" si="12"/>
        <v>Control_P606</v>
      </c>
      <c r="M161" s="15"/>
    </row>
    <row r="162" spans="1:13">
      <c r="A162" s="18">
        <v>45620</v>
      </c>
      <c r="B162" s="18">
        <v>45622</v>
      </c>
      <c r="C162" s="15" t="s">
        <v>640</v>
      </c>
      <c r="D162" s="18">
        <v>45625</v>
      </c>
      <c r="E162" t="s">
        <v>641</v>
      </c>
      <c r="F162" s="15" t="s">
        <v>331</v>
      </c>
      <c r="G162" s="15">
        <v>853</v>
      </c>
      <c r="H162" s="15" t="s">
        <v>648</v>
      </c>
      <c r="I162" s="15">
        <v>3</v>
      </c>
      <c r="J162" s="68" t="s">
        <v>602</v>
      </c>
      <c r="K162" s="15" t="s">
        <v>644</v>
      </c>
      <c r="L162" s="15" t="str">
        <f t="shared" si="12"/>
        <v>Control_P606</v>
      </c>
      <c r="M162" s="15"/>
    </row>
    <row r="163" spans="1:13">
      <c r="A163" s="18">
        <v>45620</v>
      </c>
      <c r="B163" s="18">
        <v>45622</v>
      </c>
      <c r="C163" s="15" t="s">
        <v>640</v>
      </c>
      <c r="D163" s="18">
        <v>45625</v>
      </c>
      <c r="E163" t="s">
        <v>641</v>
      </c>
      <c r="F163" s="15" t="s">
        <v>331</v>
      </c>
      <c r="G163" s="15">
        <v>853</v>
      </c>
      <c r="H163" s="15" t="s">
        <v>643</v>
      </c>
      <c r="I163" s="15">
        <v>1</v>
      </c>
      <c r="J163" s="68" t="s">
        <v>602</v>
      </c>
      <c r="K163" s="15" t="s">
        <v>644</v>
      </c>
      <c r="L163" s="15" t="str">
        <f t="shared" si="12"/>
        <v>Control_P606</v>
      </c>
      <c r="M163" s="15"/>
    </row>
    <row r="164" spans="1:13">
      <c r="A164" s="18">
        <v>45620</v>
      </c>
      <c r="B164" s="18">
        <v>45622</v>
      </c>
      <c r="C164" s="15" t="s">
        <v>640</v>
      </c>
      <c r="D164" s="18">
        <v>45625</v>
      </c>
      <c r="E164" t="s">
        <v>641</v>
      </c>
      <c r="F164" s="15" t="s">
        <v>331</v>
      </c>
      <c r="G164" s="15">
        <v>854</v>
      </c>
      <c r="H164" s="15" t="s">
        <v>648</v>
      </c>
      <c r="I164" s="15">
        <v>19</v>
      </c>
      <c r="J164" s="68">
        <v>1010</v>
      </c>
      <c r="K164" s="15" t="s">
        <v>651</v>
      </c>
      <c r="L164" s="15" t="s">
        <v>653</v>
      </c>
      <c r="M164" s="15"/>
    </row>
    <row r="165" spans="1:13">
      <c r="A165" s="18">
        <v>45620</v>
      </c>
      <c r="B165" s="18">
        <v>45622</v>
      </c>
      <c r="C165" s="15" t="s">
        <v>640</v>
      </c>
      <c r="D165" s="18">
        <v>45625</v>
      </c>
      <c r="E165" t="s">
        <v>641</v>
      </c>
      <c r="F165" s="15" t="s">
        <v>331</v>
      </c>
      <c r="G165" s="15">
        <v>854</v>
      </c>
      <c r="H165" s="15" t="s">
        <v>646</v>
      </c>
      <c r="I165" s="15">
        <v>9</v>
      </c>
      <c r="J165" s="68">
        <v>1010</v>
      </c>
      <c r="K165" s="15" t="s">
        <v>651</v>
      </c>
      <c r="L165" s="15" t="s">
        <v>653</v>
      </c>
      <c r="M165" s="15"/>
    </row>
    <row r="166" spans="1:13">
      <c r="A166" s="18">
        <v>45620</v>
      </c>
      <c r="B166" s="18">
        <v>45622</v>
      </c>
      <c r="C166" s="15" t="s">
        <v>640</v>
      </c>
      <c r="D166" s="18">
        <v>45625</v>
      </c>
      <c r="E166" t="s">
        <v>641</v>
      </c>
      <c r="F166" s="15" t="s">
        <v>331</v>
      </c>
      <c r="G166" s="15">
        <v>854</v>
      </c>
      <c r="H166" s="15" t="s">
        <v>643</v>
      </c>
      <c r="I166" s="15">
        <v>9</v>
      </c>
      <c r="J166" s="68">
        <v>1010</v>
      </c>
      <c r="K166" s="15" t="s">
        <v>651</v>
      </c>
      <c r="L166" s="15" t="s">
        <v>653</v>
      </c>
      <c r="M166" s="15"/>
    </row>
    <row r="167" spans="1:13">
      <c r="A167" s="18">
        <v>45620</v>
      </c>
      <c r="B167" s="18">
        <v>45622</v>
      </c>
      <c r="C167" s="15" t="s">
        <v>640</v>
      </c>
      <c r="D167" s="18">
        <v>45625</v>
      </c>
      <c r="E167" t="s">
        <v>641</v>
      </c>
      <c r="F167" s="15" t="s">
        <v>331</v>
      </c>
      <c r="G167" s="15">
        <v>855</v>
      </c>
      <c r="H167" s="15" t="s">
        <v>643</v>
      </c>
      <c r="I167" s="15">
        <v>12</v>
      </c>
      <c r="J167" s="68">
        <v>1010</v>
      </c>
      <c r="K167" s="15" t="s">
        <v>651</v>
      </c>
      <c r="L167" s="15" t="s">
        <v>653</v>
      </c>
      <c r="M167" s="15"/>
    </row>
    <row r="168" spans="1:13">
      <c r="A168" s="18">
        <v>45620</v>
      </c>
      <c r="B168" s="18">
        <v>45622</v>
      </c>
      <c r="C168" s="15" t="s">
        <v>640</v>
      </c>
      <c r="D168" s="18">
        <v>45625</v>
      </c>
      <c r="E168" t="s">
        <v>641</v>
      </c>
      <c r="F168" s="15" t="s">
        <v>331</v>
      </c>
      <c r="G168" s="15">
        <v>855</v>
      </c>
      <c r="H168" s="15" t="s">
        <v>646</v>
      </c>
      <c r="I168" s="15">
        <v>15</v>
      </c>
      <c r="J168" s="68">
        <v>1010</v>
      </c>
      <c r="K168" s="15" t="s">
        <v>651</v>
      </c>
      <c r="L168" s="15" t="s">
        <v>653</v>
      </c>
      <c r="M168" s="15"/>
    </row>
    <row r="169" spans="1:13">
      <c r="A169" s="18">
        <v>45620</v>
      </c>
      <c r="B169" s="18">
        <v>45622</v>
      </c>
      <c r="C169" s="15" t="s">
        <v>640</v>
      </c>
      <c r="D169" s="18">
        <v>45625</v>
      </c>
      <c r="E169" t="s">
        <v>641</v>
      </c>
      <c r="F169" s="15" t="s">
        <v>331</v>
      </c>
      <c r="G169" s="15">
        <v>855</v>
      </c>
      <c r="H169" s="15" t="s">
        <v>648</v>
      </c>
      <c r="I169" s="15">
        <v>29</v>
      </c>
      <c r="J169" s="68">
        <v>1010</v>
      </c>
      <c r="K169" s="15" t="s">
        <v>651</v>
      </c>
      <c r="L169" s="15" t="s">
        <v>653</v>
      </c>
      <c r="M169" s="15"/>
    </row>
    <row r="170" spans="1:13">
      <c r="A170" s="18">
        <v>45620</v>
      </c>
      <c r="B170" s="18">
        <v>45622</v>
      </c>
      <c r="C170" s="15" t="s">
        <v>640</v>
      </c>
      <c r="D170" s="18">
        <v>45625</v>
      </c>
      <c r="E170" t="s">
        <v>641</v>
      </c>
      <c r="F170" s="15" t="s">
        <v>642</v>
      </c>
      <c r="G170" s="15">
        <v>856</v>
      </c>
      <c r="H170" s="15" t="s">
        <v>645</v>
      </c>
      <c r="I170" s="15">
        <v>75</v>
      </c>
      <c r="J170" s="68">
        <v>640</v>
      </c>
      <c r="K170" s="15" t="s">
        <v>319</v>
      </c>
      <c r="L170" s="15" t="s">
        <v>656</v>
      </c>
      <c r="M170" s="15"/>
    </row>
    <row r="171" spans="1:13">
      <c r="A171" s="18">
        <v>45620</v>
      </c>
      <c r="B171" s="18">
        <v>45622</v>
      </c>
      <c r="C171" s="15" t="s">
        <v>640</v>
      </c>
      <c r="D171" s="18">
        <v>45625</v>
      </c>
      <c r="E171" t="s">
        <v>641</v>
      </c>
      <c r="F171" s="15" t="s">
        <v>642</v>
      </c>
      <c r="G171" s="15">
        <v>856</v>
      </c>
      <c r="H171" s="15" t="s">
        <v>643</v>
      </c>
      <c r="I171" s="15">
        <v>0</v>
      </c>
      <c r="J171" s="68">
        <v>640</v>
      </c>
      <c r="K171" s="15" t="s">
        <v>319</v>
      </c>
      <c r="L171" s="15" t="s">
        <v>656</v>
      </c>
      <c r="M171" s="15"/>
    </row>
    <row r="172" spans="1:13">
      <c r="A172" s="18">
        <v>45620</v>
      </c>
      <c r="B172" s="18">
        <v>45622</v>
      </c>
      <c r="C172" s="15" t="s">
        <v>640</v>
      </c>
      <c r="D172" s="18">
        <v>45625</v>
      </c>
      <c r="E172" t="s">
        <v>641</v>
      </c>
      <c r="F172" s="15" t="s">
        <v>642</v>
      </c>
      <c r="G172" s="15">
        <v>856</v>
      </c>
      <c r="H172" s="15" t="s">
        <v>646</v>
      </c>
      <c r="I172" s="15">
        <v>0</v>
      </c>
      <c r="J172" s="68">
        <v>640</v>
      </c>
      <c r="K172" s="15" t="s">
        <v>319</v>
      </c>
      <c r="L172" s="15" t="s">
        <v>656</v>
      </c>
      <c r="M172" s="15"/>
    </row>
    <row r="173" spans="1:13">
      <c r="A173" s="18">
        <v>45620</v>
      </c>
      <c r="B173" s="18">
        <v>45622</v>
      </c>
      <c r="C173" s="15" t="s">
        <v>640</v>
      </c>
      <c r="D173" s="18">
        <v>45625</v>
      </c>
      <c r="E173" t="s">
        <v>641</v>
      </c>
      <c r="F173" s="15" t="s">
        <v>331</v>
      </c>
      <c r="G173" s="15">
        <v>857</v>
      </c>
      <c r="H173" s="15" t="s">
        <v>643</v>
      </c>
      <c r="I173" s="15">
        <v>1</v>
      </c>
      <c r="J173" s="68" t="s">
        <v>602</v>
      </c>
      <c r="K173" s="15" t="s">
        <v>644</v>
      </c>
      <c r="L173" s="15" t="str">
        <f t="shared" ref="L173:L175" si="13">K173&amp;"_"&amp;J173</f>
        <v>Control_P606</v>
      </c>
      <c r="M173" s="15"/>
    </row>
    <row r="174" spans="1:13">
      <c r="A174" s="18">
        <v>45620</v>
      </c>
      <c r="B174" s="18">
        <v>45622</v>
      </c>
      <c r="C174" s="15" t="s">
        <v>640</v>
      </c>
      <c r="D174" s="18">
        <v>45625</v>
      </c>
      <c r="E174" t="s">
        <v>641</v>
      </c>
      <c r="F174" s="15" t="s">
        <v>331</v>
      </c>
      <c r="G174" s="15">
        <v>857</v>
      </c>
      <c r="H174" s="15" t="s">
        <v>648</v>
      </c>
      <c r="I174" s="15">
        <v>6</v>
      </c>
      <c r="J174" s="68" t="s">
        <v>602</v>
      </c>
      <c r="K174" s="15" t="s">
        <v>644</v>
      </c>
      <c r="L174" s="15" t="str">
        <f t="shared" si="13"/>
        <v>Control_P606</v>
      </c>
      <c r="M174" s="15"/>
    </row>
    <row r="175" spans="1:13">
      <c r="A175" s="18">
        <v>45620</v>
      </c>
      <c r="B175" s="18">
        <v>45622</v>
      </c>
      <c r="C175" s="15" t="s">
        <v>640</v>
      </c>
      <c r="D175" s="18">
        <v>45625</v>
      </c>
      <c r="E175" t="s">
        <v>641</v>
      </c>
      <c r="F175" s="15" t="s">
        <v>331</v>
      </c>
      <c r="G175" s="15">
        <v>857</v>
      </c>
      <c r="H175" s="15" t="s">
        <v>646</v>
      </c>
      <c r="I175" s="15">
        <v>4</v>
      </c>
      <c r="J175" s="68" t="s">
        <v>602</v>
      </c>
      <c r="K175" s="15" t="s">
        <v>644</v>
      </c>
      <c r="L175" s="15" t="str">
        <f t="shared" si="13"/>
        <v>Control_P606</v>
      </c>
      <c r="M175" s="15"/>
    </row>
    <row r="176" spans="1:13">
      <c r="A176" s="18">
        <v>45620</v>
      </c>
      <c r="B176" s="18">
        <v>45622</v>
      </c>
      <c r="C176" s="15" t="s">
        <v>640</v>
      </c>
      <c r="D176" s="18">
        <v>45625</v>
      </c>
      <c r="E176" t="s">
        <v>641</v>
      </c>
      <c r="F176" s="15" t="s">
        <v>331</v>
      </c>
      <c r="G176" s="15">
        <v>858</v>
      </c>
      <c r="H176" s="15" t="s">
        <v>646</v>
      </c>
      <c r="I176" s="15">
        <v>16</v>
      </c>
      <c r="J176" s="68">
        <v>1010</v>
      </c>
      <c r="K176" s="15" t="s">
        <v>651</v>
      </c>
      <c r="L176" s="15" t="s">
        <v>653</v>
      </c>
      <c r="M176" s="15"/>
    </row>
    <row r="177" spans="1:13">
      <c r="A177" s="18">
        <v>45620</v>
      </c>
      <c r="B177" s="18">
        <v>45622</v>
      </c>
      <c r="C177" s="15" t="s">
        <v>640</v>
      </c>
      <c r="D177" s="18">
        <v>45625</v>
      </c>
      <c r="E177" t="s">
        <v>641</v>
      </c>
      <c r="F177" s="15" t="s">
        <v>331</v>
      </c>
      <c r="G177" s="15">
        <v>858</v>
      </c>
      <c r="H177" s="15" t="s">
        <v>643</v>
      </c>
      <c r="I177" s="15">
        <v>0</v>
      </c>
      <c r="J177" s="68">
        <v>1010</v>
      </c>
      <c r="K177" s="15" t="s">
        <v>651</v>
      </c>
      <c r="L177" s="15" t="s">
        <v>653</v>
      </c>
      <c r="M177" s="15"/>
    </row>
    <row r="178" spans="1:13">
      <c r="A178" s="18">
        <v>45620</v>
      </c>
      <c r="B178" s="18">
        <v>45622</v>
      </c>
      <c r="C178" s="15" t="s">
        <v>640</v>
      </c>
      <c r="D178" s="18">
        <v>45625</v>
      </c>
      <c r="E178" t="s">
        <v>641</v>
      </c>
      <c r="F178" s="15" t="s">
        <v>331</v>
      </c>
      <c r="G178" s="15">
        <v>858</v>
      </c>
      <c r="H178" s="15" t="s">
        <v>648</v>
      </c>
      <c r="I178" s="15">
        <v>54</v>
      </c>
      <c r="J178" s="68">
        <v>1010</v>
      </c>
      <c r="K178" s="15" t="s">
        <v>651</v>
      </c>
      <c r="L178" s="15" t="s">
        <v>653</v>
      </c>
      <c r="M178" s="15"/>
    </row>
    <row r="179" spans="1:13">
      <c r="A179" s="18">
        <v>45620</v>
      </c>
      <c r="B179" s="18">
        <v>45622</v>
      </c>
      <c r="C179" s="15" t="s">
        <v>640</v>
      </c>
      <c r="D179" s="18">
        <v>45625</v>
      </c>
      <c r="E179" t="s">
        <v>641</v>
      </c>
      <c r="F179" s="15" t="s">
        <v>642</v>
      </c>
      <c r="G179" s="15">
        <v>859</v>
      </c>
      <c r="H179" s="15" t="s">
        <v>643</v>
      </c>
      <c r="I179" s="15">
        <v>0</v>
      </c>
      <c r="J179" s="68">
        <v>640</v>
      </c>
      <c r="K179" s="15" t="s">
        <v>319</v>
      </c>
      <c r="L179" s="15" t="s">
        <v>656</v>
      </c>
      <c r="M179" s="15"/>
    </row>
    <row r="180" spans="1:13">
      <c r="A180" s="18">
        <v>45620</v>
      </c>
      <c r="B180" s="18">
        <v>45622</v>
      </c>
      <c r="C180" s="15" t="s">
        <v>640</v>
      </c>
      <c r="D180" s="18">
        <v>45625</v>
      </c>
      <c r="E180" t="s">
        <v>641</v>
      </c>
      <c r="F180" s="15" t="s">
        <v>642</v>
      </c>
      <c r="G180" s="15">
        <v>859</v>
      </c>
      <c r="H180" s="15" t="s">
        <v>646</v>
      </c>
      <c r="I180" s="15">
        <v>0</v>
      </c>
      <c r="J180" s="68">
        <v>640</v>
      </c>
      <c r="K180" s="15" t="s">
        <v>319</v>
      </c>
      <c r="L180" s="15" t="s">
        <v>656</v>
      </c>
      <c r="M180" s="15"/>
    </row>
    <row r="181" spans="1:13">
      <c r="A181" s="18">
        <v>45620</v>
      </c>
      <c r="B181" s="18">
        <v>45622</v>
      </c>
      <c r="C181" s="15" t="s">
        <v>640</v>
      </c>
      <c r="D181" s="18">
        <v>45625</v>
      </c>
      <c r="E181" t="s">
        <v>641</v>
      </c>
      <c r="F181" s="15" t="s">
        <v>642</v>
      </c>
      <c r="G181" s="15">
        <v>859</v>
      </c>
      <c r="H181" s="15" t="s">
        <v>645</v>
      </c>
      <c r="I181" s="15">
        <v>10</v>
      </c>
      <c r="J181" s="68">
        <v>640</v>
      </c>
      <c r="K181" s="15" t="s">
        <v>319</v>
      </c>
      <c r="L181" s="15" t="s">
        <v>656</v>
      </c>
      <c r="M181" s="15"/>
    </row>
    <row r="182" spans="1:13">
      <c r="A182" s="18">
        <v>45620</v>
      </c>
      <c r="B182" s="18">
        <v>45622</v>
      </c>
      <c r="C182" s="15" t="s">
        <v>640</v>
      </c>
      <c r="D182" s="18">
        <v>45625</v>
      </c>
      <c r="E182" t="s">
        <v>641</v>
      </c>
      <c r="F182" s="15" t="s">
        <v>331</v>
      </c>
      <c r="G182" s="15">
        <v>860</v>
      </c>
      <c r="H182" s="15" t="s">
        <v>646</v>
      </c>
      <c r="I182" s="15">
        <v>2</v>
      </c>
      <c r="J182" s="68" t="s">
        <v>599</v>
      </c>
      <c r="K182" s="15" t="s">
        <v>644</v>
      </c>
      <c r="L182" s="15" t="str">
        <f t="shared" ref="L182:L184" si="14">K182&amp;"_"&amp;J182</f>
        <v>Control_P602</v>
      </c>
      <c r="M182" s="15"/>
    </row>
    <row r="183" spans="1:13">
      <c r="A183" s="18">
        <v>45620</v>
      </c>
      <c r="B183" s="18">
        <v>45622</v>
      </c>
      <c r="C183" s="15" t="s">
        <v>640</v>
      </c>
      <c r="D183" s="18">
        <v>45625</v>
      </c>
      <c r="E183" t="s">
        <v>641</v>
      </c>
      <c r="F183" s="15" t="s">
        <v>331</v>
      </c>
      <c r="G183" s="15">
        <v>860</v>
      </c>
      <c r="H183" s="15" t="s">
        <v>648</v>
      </c>
      <c r="I183" s="15">
        <v>8</v>
      </c>
      <c r="J183" s="68" t="s">
        <v>599</v>
      </c>
      <c r="K183" s="15" t="s">
        <v>644</v>
      </c>
      <c r="L183" s="15" t="str">
        <f t="shared" si="14"/>
        <v>Control_P602</v>
      </c>
      <c r="M183" s="15"/>
    </row>
    <row r="184" spans="1:13">
      <c r="A184" s="18">
        <v>45620</v>
      </c>
      <c r="B184" s="18">
        <v>45622</v>
      </c>
      <c r="C184" s="15" t="s">
        <v>640</v>
      </c>
      <c r="D184" s="18">
        <v>45625</v>
      </c>
      <c r="E184" t="s">
        <v>641</v>
      </c>
      <c r="F184" s="15" t="s">
        <v>331</v>
      </c>
      <c r="G184" s="15">
        <v>860</v>
      </c>
      <c r="H184" s="15" t="s">
        <v>643</v>
      </c>
      <c r="I184" s="15">
        <v>1</v>
      </c>
      <c r="J184" s="68" t="s">
        <v>599</v>
      </c>
      <c r="K184" s="15" t="s">
        <v>644</v>
      </c>
      <c r="L184" s="15" t="str">
        <f t="shared" si="14"/>
        <v>Control_P602</v>
      </c>
      <c r="M184" s="15"/>
    </row>
    <row r="185" spans="1:13">
      <c r="A185" s="18">
        <v>45620</v>
      </c>
      <c r="B185" s="18">
        <v>45622</v>
      </c>
      <c r="C185" s="15" t="s">
        <v>640</v>
      </c>
      <c r="D185" s="18">
        <v>45625</v>
      </c>
      <c r="E185" t="s">
        <v>641</v>
      </c>
      <c r="F185" s="15" t="s">
        <v>327</v>
      </c>
      <c r="G185" s="15">
        <v>861</v>
      </c>
      <c r="H185" s="15" t="s">
        <v>645</v>
      </c>
      <c r="I185" s="15">
        <v>87</v>
      </c>
      <c r="J185" s="68">
        <v>644</v>
      </c>
      <c r="K185" s="15" t="s">
        <v>319</v>
      </c>
      <c r="L185" s="15" t="s">
        <v>650</v>
      </c>
      <c r="M185" s="15"/>
    </row>
    <row r="186" spans="1:13">
      <c r="A186" s="18">
        <v>45620</v>
      </c>
      <c r="B186" s="18">
        <v>45622</v>
      </c>
      <c r="C186" s="15" t="s">
        <v>640</v>
      </c>
      <c r="D186" s="18">
        <v>45625</v>
      </c>
      <c r="E186" t="s">
        <v>641</v>
      </c>
      <c r="F186" s="15" t="s">
        <v>327</v>
      </c>
      <c r="G186" s="15">
        <v>861</v>
      </c>
      <c r="H186" s="15" t="s">
        <v>646</v>
      </c>
      <c r="I186" s="15">
        <v>17</v>
      </c>
      <c r="J186" s="68">
        <v>644</v>
      </c>
      <c r="K186" s="15" t="s">
        <v>319</v>
      </c>
      <c r="L186" s="15" t="s">
        <v>650</v>
      </c>
      <c r="M186" s="15"/>
    </row>
    <row r="187" spans="1:13">
      <c r="A187" s="18">
        <v>45620</v>
      </c>
      <c r="B187" s="18">
        <v>45622</v>
      </c>
      <c r="C187" s="15" t="s">
        <v>640</v>
      </c>
      <c r="D187" s="18">
        <v>45625</v>
      </c>
      <c r="E187" t="s">
        <v>641</v>
      </c>
      <c r="F187" s="15" t="s">
        <v>327</v>
      </c>
      <c r="G187" s="15">
        <v>861</v>
      </c>
      <c r="H187" s="15" t="s">
        <v>643</v>
      </c>
      <c r="I187" s="15">
        <v>16</v>
      </c>
      <c r="J187" s="68">
        <v>644</v>
      </c>
      <c r="K187" s="15" t="s">
        <v>319</v>
      </c>
      <c r="L187" s="15" t="s">
        <v>650</v>
      </c>
      <c r="M187" s="15"/>
    </row>
    <row r="188" spans="1:13">
      <c r="A188" s="18">
        <v>45620</v>
      </c>
      <c r="B188" s="18">
        <v>45622</v>
      </c>
      <c r="C188" s="15" t="s">
        <v>640</v>
      </c>
      <c r="D188" s="18">
        <v>45625</v>
      </c>
      <c r="E188" t="s">
        <v>641</v>
      </c>
      <c r="F188" s="15" t="s">
        <v>331</v>
      </c>
      <c r="G188" s="15">
        <v>862</v>
      </c>
      <c r="H188" s="15" t="s">
        <v>648</v>
      </c>
      <c r="I188" s="15">
        <v>66</v>
      </c>
      <c r="J188" s="68">
        <v>1010</v>
      </c>
      <c r="K188" s="15" t="s">
        <v>651</v>
      </c>
      <c r="L188" s="15" t="s">
        <v>653</v>
      </c>
      <c r="M188" s="15"/>
    </row>
    <row r="189" spans="1:13">
      <c r="A189" s="18">
        <v>45620</v>
      </c>
      <c r="B189" s="18">
        <v>45622</v>
      </c>
      <c r="C189" s="15" t="s">
        <v>640</v>
      </c>
      <c r="D189" s="18">
        <v>45625</v>
      </c>
      <c r="E189" t="s">
        <v>641</v>
      </c>
      <c r="F189" s="15" t="s">
        <v>331</v>
      </c>
      <c r="G189" s="15">
        <v>862</v>
      </c>
      <c r="H189" s="15" t="s">
        <v>646</v>
      </c>
      <c r="I189" s="15">
        <v>51</v>
      </c>
      <c r="J189" s="68">
        <v>1010</v>
      </c>
      <c r="K189" s="15" t="s">
        <v>651</v>
      </c>
      <c r="L189" s="15" t="s">
        <v>653</v>
      </c>
      <c r="M189" s="15"/>
    </row>
    <row r="190" spans="1:13">
      <c r="A190" s="18">
        <v>45620</v>
      </c>
      <c r="B190" s="18">
        <v>45622</v>
      </c>
      <c r="C190" s="15" t="s">
        <v>640</v>
      </c>
      <c r="D190" s="18">
        <v>45625</v>
      </c>
      <c r="E190" t="s">
        <v>641</v>
      </c>
      <c r="F190" s="15" t="s">
        <v>331</v>
      </c>
      <c r="G190" s="15">
        <v>862</v>
      </c>
      <c r="H190" s="15" t="s">
        <v>643</v>
      </c>
      <c r="I190" s="15">
        <v>44</v>
      </c>
      <c r="J190" s="68">
        <v>1010</v>
      </c>
      <c r="K190" s="15" t="s">
        <v>651</v>
      </c>
      <c r="L190" s="15" t="s">
        <v>653</v>
      </c>
      <c r="M190" s="15"/>
    </row>
    <row r="191" spans="1:13">
      <c r="A191" s="18">
        <v>45620</v>
      </c>
      <c r="B191" s="18">
        <v>45622</v>
      </c>
      <c r="C191" s="15" t="s">
        <v>640</v>
      </c>
      <c r="D191" s="18">
        <v>45625</v>
      </c>
      <c r="E191" t="s">
        <v>641</v>
      </c>
      <c r="F191" s="15" t="s">
        <v>327</v>
      </c>
      <c r="G191" s="15">
        <v>863</v>
      </c>
      <c r="H191" s="15" t="s">
        <v>643</v>
      </c>
      <c r="I191" s="15">
        <v>3</v>
      </c>
      <c r="J191" s="68">
        <v>644</v>
      </c>
      <c r="K191" s="15" t="s">
        <v>319</v>
      </c>
      <c r="L191" s="15" t="s">
        <v>650</v>
      </c>
      <c r="M191" s="15"/>
    </row>
    <row r="192" spans="1:13">
      <c r="A192" s="18">
        <v>45620</v>
      </c>
      <c r="B192" s="18">
        <v>45622</v>
      </c>
      <c r="C192" s="15" t="s">
        <v>640</v>
      </c>
      <c r="D192" s="18">
        <v>45625</v>
      </c>
      <c r="E192" t="s">
        <v>641</v>
      </c>
      <c r="F192" s="15" t="s">
        <v>327</v>
      </c>
      <c r="G192" s="15">
        <v>863</v>
      </c>
      <c r="H192" s="15" t="s">
        <v>646</v>
      </c>
      <c r="I192" s="15">
        <v>10</v>
      </c>
      <c r="J192" s="68">
        <v>644</v>
      </c>
      <c r="K192" s="15" t="s">
        <v>319</v>
      </c>
      <c r="L192" s="15" t="s">
        <v>650</v>
      </c>
      <c r="M192" s="15"/>
    </row>
    <row r="193" spans="1:13">
      <c r="A193" s="18">
        <v>45620</v>
      </c>
      <c r="B193" s="18">
        <v>45622</v>
      </c>
      <c r="C193" s="15" t="s">
        <v>640</v>
      </c>
      <c r="D193" s="18">
        <v>45625</v>
      </c>
      <c r="E193" t="s">
        <v>641</v>
      </c>
      <c r="F193" s="15" t="s">
        <v>327</v>
      </c>
      <c r="G193" s="15">
        <v>863</v>
      </c>
      <c r="H193" s="15" t="s">
        <v>645</v>
      </c>
      <c r="I193" s="15">
        <v>80</v>
      </c>
      <c r="J193" s="68">
        <v>644</v>
      </c>
      <c r="K193" s="15" t="s">
        <v>319</v>
      </c>
      <c r="L193" s="15" t="s">
        <v>650</v>
      </c>
      <c r="M193" s="15"/>
    </row>
    <row r="194" spans="1:13">
      <c r="A194" s="18">
        <v>45620</v>
      </c>
      <c r="B194" s="18">
        <v>45622</v>
      </c>
      <c r="C194" s="15" t="s">
        <v>640</v>
      </c>
      <c r="D194" s="18">
        <v>45625</v>
      </c>
      <c r="E194" t="s">
        <v>641</v>
      </c>
      <c r="F194" s="15" t="s">
        <v>327</v>
      </c>
      <c r="G194" s="15">
        <v>864</v>
      </c>
      <c r="H194" s="15" t="s">
        <v>643</v>
      </c>
      <c r="I194" s="15">
        <v>39</v>
      </c>
      <c r="J194" s="68">
        <v>1005</v>
      </c>
      <c r="K194" s="15" t="s">
        <v>651</v>
      </c>
      <c r="L194" s="15" t="s">
        <v>654</v>
      </c>
      <c r="M194" s="15"/>
    </row>
    <row r="195" spans="1:13">
      <c r="A195" s="18">
        <v>45620</v>
      </c>
      <c r="B195" s="18">
        <v>45622</v>
      </c>
      <c r="C195" s="15" t="s">
        <v>640</v>
      </c>
      <c r="D195" s="18">
        <v>45625</v>
      </c>
      <c r="E195" t="s">
        <v>641</v>
      </c>
      <c r="F195" s="15" t="s">
        <v>327</v>
      </c>
      <c r="G195" s="15">
        <v>864</v>
      </c>
      <c r="H195" s="15" t="s">
        <v>645</v>
      </c>
      <c r="I195" s="15">
        <v>77</v>
      </c>
      <c r="J195" s="68">
        <v>1005</v>
      </c>
      <c r="K195" s="15" t="s">
        <v>651</v>
      </c>
      <c r="L195" s="15" t="s">
        <v>654</v>
      </c>
      <c r="M195" s="15"/>
    </row>
    <row r="196" spans="1:13">
      <c r="A196" s="18">
        <v>45620</v>
      </c>
      <c r="B196" s="18">
        <v>45622</v>
      </c>
      <c r="C196" s="15" t="s">
        <v>640</v>
      </c>
      <c r="D196" s="18">
        <v>45625</v>
      </c>
      <c r="E196" t="s">
        <v>641</v>
      </c>
      <c r="F196" s="15" t="s">
        <v>327</v>
      </c>
      <c r="G196" s="15">
        <v>864</v>
      </c>
      <c r="H196" s="15" t="s">
        <v>646</v>
      </c>
      <c r="I196" s="15">
        <v>17</v>
      </c>
      <c r="J196" s="68">
        <v>1005</v>
      </c>
      <c r="K196" s="15" t="s">
        <v>651</v>
      </c>
      <c r="L196" s="15" t="s">
        <v>654</v>
      </c>
      <c r="M196" s="15"/>
    </row>
    <row r="197" spans="1:13">
      <c r="A197" s="18">
        <v>45620</v>
      </c>
      <c r="B197" s="18">
        <v>45622</v>
      </c>
      <c r="C197" s="15" t="s">
        <v>640</v>
      </c>
      <c r="D197" s="18">
        <v>45625</v>
      </c>
      <c r="E197" t="s">
        <v>641</v>
      </c>
      <c r="F197" s="15" t="s">
        <v>331</v>
      </c>
      <c r="G197" s="15">
        <v>865</v>
      </c>
      <c r="H197" s="15" t="s">
        <v>643</v>
      </c>
      <c r="I197" s="15">
        <v>0</v>
      </c>
      <c r="J197" s="68" t="s">
        <v>599</v>
      </c>
      <c r="K197" s="15" t="s">
        <v>644</v>
      </c>
      <c r="L197" s="15" t="str">
        <f t="shared" ref="L197:L199" si="15">K197&amp;"_"&amp;J197</f>
        <v>Control_P602</v>
      </c>
      <c r="M197" s="15"/>
    </row>
    <row r="198" spans="1:13">
      <c r="A198" s="18">
        <v>45620</v>
      </c>
      <c r="B198" s="18">
        <v>45622</v>
      </c>
      <c r="C198" s="15" t="s">
        <v>640</v>
      </c>
      <c r="D198" s="18">
        <v>45625</v>
      </c>
      <c r="E198" t="s">
        <v>641</v>
      </c>
      <c r="F198" s="15" t="s">
        <v>331</v>
      </c>
      <c r="G198" s="15">
        <v>865</v>
      </c>
      <c r="H198" s="15" t="s">
        <v>648</v>
      </c>
      <c r="I198" s="15">
        <v>5</v>
      </c>
      <c r="J198" s="68" t="s">
        <v>599</v>
      </c>
      <c r="K198" s="15" t="s">
        <v>644</v>
      </c>
      <c r="L198" s="15" t="str">
        <f t="shared" si="15"/>
        <v>Control_P602</v>
      </c>
      <c r="M198" s="15"/>
    </row>
    <row r="199" spans="1:13">
      <c r="A199" s="18">
        <v>45620</v>
      </c>
      <c r="B199" s="18">
        <v>45622</v>
      </c>
      <c r="C199" s="15" t="s">
        <v>640</v>
      </c>
      <c r="D199" s="18">
        <v>45625</v>
      </c>
      <c r="E199" t="s">
        <v>641</v>
      </c>
      <c r="F199" s="15" t="s">
        <v>331</v>
      </c>
      <c r="G199" s="15">
        <v>865</v>
      </c>
      <c r="H199" s="15" t="s">
        <v>646</v>
      </c>
      <c r="I199" s="15">
        <v>0</v>
      </c>
      <c r="J199" s="68" t="s">
        <v>599</v>
      </c>
      <c r="K199" s="15" t="s">
        <v>644</v>
      </c>
      <c r="L199" s="15" t="str">
        <f t="shared" si="15"/>
        <v>Control_P602</v>
      </c>
      <c r="M199" s="15"/>
    </row>
    <row r="200" spans="1:13">
      <c r="A200" s="18">
        <v>45620</v>
      </c>
      <c r="B200" s="18">
        <v>45622</v>
      </c>
      <c r="C200" s="15" t="s">
        <v>640</v>
      </c>
      <c r="D200" s="18">
        <v>45625</v>
      </c>
      <c r="E200" t="s">
        <v>641</v>
      </c>
      <c r="F200" s="15" t="s">
        <v>327</v>
      </c>
      <c r="G200" s="15">
        <v>866</v>
      </c>
      <c r="H200" s="15" t="s">
        <v>645</v>
      </c>
      <c r="I200" s="15">
        <v>6</v>
      </c>
      <c r="J200" s="68">
        <v>1007</v>
      </c>
      <c r="K200" s="15" t="s">
        <v>651</v>
      </c>
      <c r="L200" s="15" t="s">
        <v>658</v>
      </c>
      <c r="M200" s="15"/>
    </row>
    <row r="201" spans="1:13">
      <c r="A201" s="18">
        <v>45620</v>
      </c>
      <c r="B201" s="18">
        <v>45622</v>
      </c>
      <c r="C201" s="15" t="s">
        <v>640</v>
      </c>
      <c r="D201" s="18">
        <v>45625</v>
      </c>
      <c r="E201" t="s">
        <v>641</v>
      </c>
      <c r="F201" s="15" t="s">
        <v>327</v>
      </c>
      <c r="G201" s="15">
        <v>866</v>
      </c>
      <c r="H201" s="15" t="s">
        <v>646</v>
      </c>
      <c r="I201" s="15">
        <v>1</v>
      </c>
      <c r="J201" s="68">
        <v>1007</v>
      </c>
      <c r="K201" s="15" t="s">
        <v>651</v>
      </c>
      <c r="L201" s="15" t="s">
        <v>658</v>
      </c>
      <c r="M201" s="15"/>
    </row>
    <row r="202" spans="1:13">
      <c r="A202" s="18">
        <v>45620</v>
      </c>
      <c r="B202" s="18">
        <v>45622</v>
      </c>
      <c r="C202" s="15" t="s">
        <v>640</v>
      </c>
      <c r="D202" s="18">
        <v>45625</v>
      </c>
      <c r="E202" t="s">
        <v>641</v>
      </c>
      <c r="F202" s="15" t="s">
        <v>327</v>
      </c>
      <c r="G202" s="15">
        <v>866</v>
      </c>
      <c r="H202" s="15" t="s">
        <v>643</v>
      </c>
      <c r="I202" s="15">
        <v>1</v>
      </c>
      <c r="J202" s="68">
        <v>1007</v>
      </c>
      <c r="K202" s="15" t="s">
        <v>651</v>
      </c>
      <c r="L202" s="15" t="s">
        <v>658</v>
      </c>
      <c r="M202" s="15"/>
    </row>
    <row r="203" spans="1:13">
      <c r="A203" s="18">
        <v>45620</v>
      </c>
      <c r="B203" s="18">
        <v>45622</v>
      </c>
      <c r="C203" s="15" t="s">
        <v>640</v>
      </c>
      <c r="D203" s="18">
        <v>45625</v>
      </c>
      <c r="E203" t="s">
        <v>641</v>
      </c>
      <c r="F203" s="15" t="s">
        <v>327</v>
      </c>
      <c r="G203" s="15">
        <v>867</v>
      </c>
      <c r="H203" s="15" t="s">
        <v>643</v>
      </c>
      <c r="I203" s="15">
        <v>8</v>
      </c>
      <c r="J203" s="68">
        <v>644</v>
      </c>
      <c r="K203" s="15" t="s">
        <v>319</v>
      </c>
      <c r="L203" s="15" t="s">
        <v>650</v>
      </c>
      <c r="M203" s="15"/>
    </row>
    <row r="204" spans="1:13">
      <c r="A204" s="18">
        <v>45620</v>
      </c>
      <c r="B204" s="18">
        <v>45622</v>
      </c>
      <c r="C204" s="15" t="s">
        <v>640</v>
      </c>
      <c r="D204" s="18">
        <v>45625</v>
      </c>
      <c r="E204" t="s">
        <v>641</v>
      </c>
      <c r="F204" s="15" t="s">
        <v>327</v>
      </c>
      <c r="G204" s="15">
        <v>867</v>
      </c>
      <c r="H204" s="15" t="s">
        <v>646</v>
      </c>
      <c r="I204" s="15">
        <v>6</v>
      </c>
      <c r="J204" s="68">
        <v>644</v>
      </c>
      <c r="K204" s="15" t="s">
        <v>319</v>
      </c>
      <c r="L204" s="15" t="s">
        <v>650</v>
      </c>
      <c r="M204" s="15"/>
    </row>
    <row r="205" spans="1:13">
      <c r="A205" s="18">
        <v>45620</v>
      </c>
      <c r="B205" s="18">
        <v>45622</v>
      </c>
      <c r="C205" s="15" t="s">
        <v>640</v>
      </c>
      <c r="D205" s="18">
        <v>45625</v>
      </c>
      <c r="E205" t="s">
        <v>641</v>
      </c>
      <c r="F205" s="15" t="s">
        <v>327</v>
      </c>
      <c r="G205" s="15">
        <v>867</v>
      </c>
      <c r="H205" s="15" t="s">
        <v>645</v>
      </c>
      <c r="I205" s="15">
        <v>37</v>
      </c>
      <c r="J205" s="68">
        <v>644</v>
      </c>
      <c r="K205" s="15" t="s">
        <v>319</v>
      </c>
      <c r="L205" s="15" t="s">
        <v>650</v>
      </c>
      <c r="M205" s="15"/>
    </row>
    <row r="206" spans="1:13">
      <c r="A206" s="18">
        <v>45620</v>
      </c>
      <c r="B206" s="18">
        <v>45622</v>
      </c>
      <c r="C206" s="15" t="s">
        <v>640</v>
      </c>
      <c r="D206" s="18">
        <v>45625</v>
      </c>
      <c r="E206" t="s">
        <v>641</v>
      </c>
      <c r="F206" s="15" t="s">
        <v>327</v>
      </c>
      <c r="G206" s="15">
        <v>868</v>
      </c>
      <c r="H206" s="15" t="s">
        <v>643</v>
      </c>
      <c r="I206" s="15">
        <v>30</v>
      </c>
      <c r="J206" s="68">
        <v>646</v>
      </c>
      <c r="K206" s="15" t="s">
        <v>319</v>
      </c>
      <c r="L206" s="15" t="s">
        <v>657</v>
      </c>
      <c r="M206" s="15"/>
    </row>
    <row r="207" spans="1:13">
      <c r="A207" s="18">
        <v>45620</v>
      </c>
      <c r="B207" s="18">
        <v>45622</v>
      </c>
      <c r="C207" s="15" t="s">
        <v>640</v>
      </c>
      <c r="D207" s="18">
        <v>45625</v>
      </c>
      <c r="E207" t="s">
        <v>641</v>
      </c>
      <c r="F207" s="15" t="s">
        <v>327</v>
      </c>
      <c r="G207" s="15">
        <v>868</v>
      </c>
      <c r="H207" s="15" t="s">
        <v>645</v>
      </c>
      <c r="I207" s="15">
        <v>70</v>
      </c>
      <c r="J207" s="68">
        <v>646</v>
      </c>
      <c r="K207" s="15" t="s">
        <v>319</v>
      </c>
      <c r="L207" s="15" t="s">
        <v>657</v>
      </c>
      <c r="M207" s="15"/>
    </row>
    <row r="208" spans="1:13">
      <c r="A208" s="18">
        <v>45620</v>
      </c>
      <c r="B208" s="18">
        <v>45622</v>
      </c>
      <c r="C208" s="15" t="s">
        <v>640</v>
      </c>
      <c r="D208" s="18">
        <v>45625</v>
      </c>
      <c r="E208" t="s">
        <v>641</v>
      </c>
      <c r="F208" s="15" t="s">
        <v>327</v>
      </c>
      <c r="G208" s="15">
        <v>868</v>
      </c>
      <c r="H208" s="15" t="s">
        <v>646</v>
      </c>
      <c r="I208" s="15">
        <v>19</v>
      </c>
      <c r="J208" s="68">
        <v>646</v>
      </c>
      <c r="K208" s="15" t="s">
        <v>319</v>
      </c>
      <c r="L208" s="15" t="s">
        <v>657</v>
      </c>
      <c r="M208" s="15"/>
    </row>
    <row r="209" spans="1:13">
      <c r="A209" s="18">
        <v>45620</v>
      </c>
      <c r="B209" s="18">
        <v>45622</v>
      </c>
      <c r="C209" s="15" t="s">
        <v>640</v>
      </c>
      <c r="D209" s="18">
        <v>45625</v>
      </c>
      <c r="E209" t="s">
        <v>641</v>
      </c>
      <c r="F209" s="15" t="s">
        <v>331</v>
      </c>
      <c r="G209" s="15">
        <v>869</v>
      </c>
      <c r="H209" s="15" t="s">
        <v>648</v>
      </c>
      <c r="I209" s="15">
        <v>22</v>
      </c>
      <c r="J209" s="68">
        <v>1010</v>
      </c>
      <c r="K209" s="15" t="s">
        <v>651</v>
      </c>
      <c r="L209" s="15" t="s">
        <v>653</v>
      </c>
      <c r="M209" s="15"/>
    </row>
    <row r="210" spans="1:13">
      <c r="A210" s="18">
        <v>45620</v>
      </c>
      <c r="B210" s="18">
        <v>45622</v>
      </c>
      <c r="C210" s="15" t="s">
        <v>640</v>
      </c>
      <c r="D210" s="18">
        <v>45625</v>
      </c>
      <c r="E210" t="s">
        <v>641</v>
      </c>
      <c r="F210" s="15" t="s">
        <v>331</v>
      </c>
      <c r="G210" s="15">
        <v>869</v>
      </c>
      <c r="H210" s="15" t="s">
        <v>643</v>
      </c>
      <c r="I210" s="15">
        <v>1</v>
      </c>
      <c r="J210" s="68">
        <v>1010</v>
      </c>
      <c r="K210" s="15" t="s">
        <v>651</v>
      </c>
      <c r="L210" s="15" t="s">
        <v>653</v>
      </c>
      <c r="M210" s="15"/>
    </row>
    <row r="211" spans="1:13">
      <c r="A211" s="18">
        <v>45620</v>
      </c>
      <c r="B211" s="18">
        <v>45622</v>
      </c>
      <c r="C211" s="15" t="s">
        <v>640</v>
      </c>
      <c r="D211" s="18">
        <v>45625</v>
      </c>
      <c r="E211" t="s">
        <v>641</v>
      </c>
      <c r="F211" s="15" t="s">
        <v>331</v>
      </c>
      <c r="G211" s="15">
        <v>869</v>
      </c>
      <c r="H211" s="15" t="s">
        <v>646</v>
      </c>
      <c r="I211" s="15">
        <v>1</v>
      </c>
      <c r="J211" s="68">
        <v>1010</v>
      </c>
      <c r="K211" s="15" t="s">
        <v>651</v>
      </c>
      <c r="L211" s="15" t="s">
        <v>653</v>
      </c>
      <c r="M211" s="15"/>
    </row>
    <row r="212" spans="1:13">
      <c r="A212" s="18">
        <v>45620</v>
      </c>
      <c r="B212" s="18">
        <v>45622</v>
      </c>
      <c r="C212" s="15" t="s">
        <v>640</v>
      </c>
      <c r="D212" s="18">
        <v>45625</v>
      </c>
      <c r="E212" t="s">
        <v>641</v>
      </c>
      <c r="F212" s="15" t="s">
        <v>642</v>
      </c>
      <c r="G212" s="15">
        <v>870</v>
      </c>
      <c r="H212" s="15" t="s">
        <v>646</v>
      </c>
      <c r="I212" s="15">
        <v>0</v>
      </c>
      <c r="J212" s="68" t="s">
        <v>597</v>
      </c>
      <c r="K212" s="15" t="s">
        <v>644</v>
      </c>
      <c r="L212" s="15" t="str">
        <f t="shared" ref="L212:L214" si="16">K212&amp;"_"&amp;J212</f>
        <v>Control_P603</v>
      </c>
      <c r="M212" s="15"/>
    </row>
    <row r="213" spans="1:13">
      <c r="A213" s="18">
        <v>45620</v>
      </c>
      <c r="B213" s="18">
        <v>45622</v>
      </c>
      <c r="C213" s="15" t="s">
        <v>640</v>
      </c>
      <c r="D213" s="18">
        <v>45625</v>
      </c>
      <c r="E213" t="s">
        <v>641</v>
      </c>
      <c r="F213" s="15" t="s">
        <v>642</v>
      </c>
      <c r="G213" s="15">
        <v>870</v>
      </c>
      <c r="H213" s="15" t="s">
        <v>645</v>
      </c>
      <c r="I213" s="15">
        <v>2</v>
      </c>
      <c r="J213" s="68" t="s">
        <v>597</v>
      </c>
      <c r="K213" s="15" t="s">
        <v>644</v>
      </c>
      <c r="L213" s="15" t="str">
        <f t="shared" si="16"/>
        <v>Control_P603</v>
      </c>
      <c r="M213" s="15"/>
    </row>
    <row r="214" spans="1:13">
      <c r="A214" s="18">
        <v>45620</v>
      </c>
      <c r="B214" s="18">
        <v>45622</v>
      </c>
      <c r="C214" s="15" t="s">
        <v>640</v>
      </c>
      <c r="D214" s="18">
        <v>45625</v>
      </c>
      <c r="E214" t="s">
        <v>641</v>
      </c>
      <c r="F214" s="15" t="s">
        <v>642</v>
      </c>
      <c r="G214" s="15">
        <v>870</v>
      </c>
      <c r="H214" s="15" t="s">
        <v>643</v>
      </c>
      <c r="I214" s="15">
        <v>0</v>
      </c>
      <c r="J214" s="68" t="s">
        <v>597</v>
      </c>
      <c r="K214" s="15" t="s">
        <v>644</v>
      </c>
      <c r="L214" s="15" t="str">
        <f t="shared" si="16"/>
        <v>Control_P603</v>
      </c>
      <c r="M214" s="15"/>
    </row>
    <row r="215" spans="1:13">
      <c r="A215" s="18">
        <v>45620</v>
      </c>
      <c r="B215" s="18">
        <v>45622</v>
      </c>
      <c r="C215" s="15" t="s">
        <v>640</v>
      </c>
      <c r="D215" s="18">
        <v>45625</v>
      </c>
      <c r="E215" t="s">
        <v>641</v>
      </c>
      <c r="F215" s="15" t="s">
        <v>122</v>
      </c>
      <c r="G215" s="15">
        <v>871</v>
      </c>
      <c r="H215" s="15" t="s">
        <v>648</v>
      </c>
      <c r="I215" s="15">
        <v>208</v>
      </c>
      <c r="J215" s="68">
        <v>1009</v>
      </c>
      <c r="K215" s="15" t="s">
        <v>651</v>
      </c>
      <c r="L215" s="15" t="s">
        <v>652</v>
      </c>
      <c r="M215" s="15"/>
    </row>
    <row r="216" spans="1:13">
      <c r="A216" s="18">
        <v>45620</v>
      </c>
      <c r="B216" s="18">
        <v>45622</v>
      </c>
      <c r="C216" s="15" t="s">
        <v>640</v>
      </c>
      <c r="D216" s="18">
        <v>45625</v>
      </c>
      <c r="E216" t="s">
        <v>641</v>
      </c>
      <c r="F216" s="15" t="s">
        <v>122</v>
      </c>
      <c r="G216" s="15">
        <v>871</v>
      </c>
      <c r="H216" s="15" t="s">
        <v>646</v>
      </c>
      <c r="I216" s="15">
        <v>138</v>
      </c>
      <c r="J216" s="68">
        <v>1009</v>
      </c>
      <c r="K216" s="15" t="s">
        <v>651</v>
      </c>
      <c r="L216" s="15" t="s">
        <v>652</v>
      </c>
      <c r="M216" s="15"/>
    </row>
    <row r="217" spans="1:13">
      <c r="A217" s="18">
        <v>45620</v>
      </c>
      <c r="B217" s="18">
        <v>45622</v>
      </c>
      <c r="C217" s="15" t="s">
        <v>640</v>
      </c>
      <c r="D217" s="18">
        <v>45625</v>
      </c>
      <c r="E217" t="s">
        <v>641</v>
      </c>
      <c r="F217" s="15" t="s">
        <v>122</v>
      </c>
      <c r="G217" s="15">
        <v>871</v>
      </c>
      <c r="H217" s="15" t="s">
        <v>643</v>
      </c>
      <c r="I217" s="15">
        <v>42</v>
      </c>
      <c r="J217" s="68">
        <v>1009</v>
      </c>
      <c r="K217" s="15" t="s">
        <v>651</v>
      </c>
      <c r="L217" s="15" t="s">
        <v>652</v>
      </c>
      <c r="M217" s="15"/>
    </row>
    <row r="218" spans="1:13">
      <c r="A218" s="18">
        <v>45620</v>
      </c>
      <c r="B218" s="18">
        <v>45622</v>
      </c>
      <c r="C218" s="15" t="s">
        <v>640</v>
      </c>
      <c r="D218" s="18">
        <v>45625</v>
      </c>
      <c r="E218" t="s">
        <v>641</v>
      </c>
      <c r="F218" s="15" t="s">
        <v>642</v>
      </c>
      <c r="G218" s="15">
        <v>872</v>
      </c>
      <c r="H218" s="15" t="s">
        <v>646</v>
      </c>
      <c r="I218" s="15">
        <v>0</v>
      </c>
      <c r="J218" s="68">
        <v>640</v>
      </c>
      <c r="K218" s="15" t="s">
        <v>319</v>
      </c>
      <c r="L218" s="15" t="s">
        <v>656</v>
      </c>
      <c r="M218" s="15"/>
    </row>
    <row r="219" spans="1:13">
      <c r="A219" s="18">
        <v>45620</v>
      </c>
      <c r="B219" s="18">
        <v>45622</v>
      </c>
      <c r="C219" s="15" t="s">
        <v>640</v>
      </c>
      <c r="D219" s="18">
        <v>45625</v>
      </c>
      <c r="E219" t="s">
        <v>641</v>
      </c>
      <c r="F219" s="15" t="s">
        <v>642</v>
      </c>
      <c r="G219" s="15">
        <v>872</v>
      </c>
      <c r="H219" s="15" t="s">
        <v>643</v>
      </c>
      <c r="I219" s="15">
        <v>0</v>
      </c>
      <c r="J219" s="68">
        <v>640</v>
      </c>
      <c r="K219" s="15" t="s">
        <v>319</v>
      </c>
      <c r="L219" s="15" t="s">
        <v>656</v>
      </c>
      <c r="M219" s="15"/>
    </row>
    <row r="220" spans="1:13">
      <c r="A220" s="18">
        <v>45620</v>
      </c>
      <c r="B220" s="18">
        <v>45622</v>
      </c>
      <c r="C220" s="15" t="s">
        <v>640</v>
      </c>
      <c r="D220" s="18">
        <v>45625</v>
      </c>
      <c r="E220" t="s">
        <v>641</v>
      </c>
      <c r="F220" s="15" t="s">
        <v>642</v>
      </c>
      <c r="G220" s="15">
        <v>872</v>
      </c>
      <c r="H220" s="15" t="s">
        <v>645</v>
      </c>
      <c r="I220" s="15">
        <v>11</v>
      </c>
      <c r="J220" s="68">
        <v>640</v>
      </c>
      <c r="K220" s="15" t="s">
        <v>319</v>
      </c>
      <c r="L220" s="15" t="s">
        <v>656</v>
      </c>
      <c r="M220" s="15"/>
    </row>
    <row r="221" spans="1:13">
      <c r="A221" s="18">
        <v>45620</v>
      </c>
      <c r="B221" s="18">
        <v>45622</v>
      </c>
      <c r="C221" s="15" t="s">
        <v>640</v>
      </c>
      <c r="D221" s="18">
        <v>45625</v>
      </c>
      <c r="E221" t="s">
        <v>641</v>
      </c>
      <c r="F221" s="15" t="s">
        <v>331</v>
      </c>
      <c r="G221" s="15">
        <v>873</v>
      </c>
      <c r="H221" s="15" t="s">
        <v>648</v>
      </c>
      <c r="I221" s="15">
        <v>6</v>
      </c>
      <c r="J221" s="68" t="s">
        <v>601</v>
      </c>
      <c r="K221" s="15" t="s">
        <v>644</v>
      </c>
      <c r="L221" s="15" t="str">
        <f t="shared" ref="L221:L226" si="17">K221&amp;"_"&amp;J221</f>
        <v>Control_P605</v>
      </c>
      <c r="M221" s="15"/>
    </row>
    <row r="222" spans="1:13">
      <c r="A222" s="18">
        <v>45620</v>
      </c>
      <c r="B222" s="18">
        <v>45622</v>
      </c>
      <c r="C222" s="15" t="s">
        <v>640</v>
      </c>
      <c r="D222" s="18">
        <v>45625</v>
      </c>
      <c r="E222" t="s">
        <v>641</v>
      </c>
      <c r="F222" s="15" t="s">
        <v>331</v>
      </c>
      <c r="G222" s="15">
        <v>873</v>
      </c>
      <c r="H222" s="15" t="s">
        <v>646</v>
      </c>
      <c r="I222" s="15">
        <v>2</v>
      </c>
      <c r="J222" s="68" t="s">
        <v>601</v>
      </c>
      <c r="K222" s="15" t="s">
        <v>644</v>
      </c>
      <c r="L222" s="15" t="str">
        <f t="shared" si="17"/>
        <v>Control_P605</v>
      </c>
      <c r="M222" s="15"/>
    </row>
    <row r="223" spans="1:13">
      <c r="A223" s="18">
        <v>45620</v>
      </c>
      <c r="B223" s="18">
        <v>45622</v>
      </c>
      <c r="C223" s="15" t="s">
        <v>640</v>
      </c>
      <c r="D223" s="18">
        <v>45625</v>
      </c>
      <c r="E223" t="s">
        <v>641</v>
      </c>
      <c r="F223" s="15" t="s">
        <v>331</v>
      </c>
      <c r="G223" s="15">
        <v>873</v>
      </c>
      <c r="H223" s="15" t="s">
        <v>643</v>
      </c>
      <c r="I223" s="15">
        <v>1</v>
      </c>
      <c r="J223" s="68" t="s">
        <v>601</v>
      </c>
      <c r="K223" s="15" t="s">
        <v>644</v>
      </c>
      <c r="L223" s="15" t="str">
        <f t="shared" si="17"/>
        <v>Control_P605</v>
      </c>
      <c r="M223" s="15"/>
    </row>
    <row r="224" spans="1:13">
      <c r="A224" s="18">
        <v>45620</v>
      </c>
      <c r="B224" s="18">
        <v>45622</v>
      </c>
      <c r="C224" s="15" t="s">
        <v>640</v>
      </c>
      <c r="D224" s="18">
        <v>45625</v>
      </c>
      <c r="E224" t="s">
        <v>641</v>
      </c>
      <c r="F224" s="15" t="s">
        <v>642</v>
      </c>
      <c r="G224" s="15">
        <v>874</v>
      </c>
      <c r="H224" s="15" t="s">
        <v>643</v>
      </c>
      <c r="I224" s="15">
        <v>0</v>
      </c>
      <c r="J224" s="68" t="s">
        <v>597</v>
      </c>
      <c r="K224" s="15" t="s">
        <v>644</v>
      </c>
      <c r="L224" s="15" t="str">
        <f t="shared" si="17"/>
        <v>Control_P603</v>
      </c>
      <c r="M224" s="15"/>
    </row>
    <row r="225" spans="1:13">
      <c r="A225" s="18">
        <v>45620</v>
      </c>
      <c r="B225" s="18">
        <v>45622</v>
      </c>
      <c r="C225" s="15" t="s">
        <v>640</v>
      </c>
      <c r="D225" s="18">
        <v>45625</v>
      </c>
      <c r="E225" t="s">
        <v>641</v>
      </c>
      <c r="F225" s="15" t="s">
        <v>642</v>
      </c>
      <c r="G225" s="15">
        <v>874</v>
      </c>
      <c r="H225" s="15" t="s">
        <v>645</v>
      </c>
      <c r="I225" s="15">
        <v>2</v>
      </c>
      <c r="J225" s="68" t="s">
        <v>597</v>
      </c>
      <c r="K225" s="15" t="s">
        <v>644</v>
      </c>
      <c r="L225" s="15" t="str">
        <f t="shared" si="17"/>
        <v>Control_P603</v>
      </c>
      <c r="M225" s="15"/>
    </row>
    <row r="226" spans="1:13">
      <c r="A226" s="18">
        <v>45620</v>
      </c>
      <c r="B226" s="18">
        <v>45622</v>
      </c>
      <c r="C226" s="15" t="s">
        <v>640</v>
      </c>
      <c r="D226" s="18">
        <v>45625</v>
      </c>
      <c r="E226" t="s">
        <v>641</v>
      </c>
      <c r="F226" s="15" t="s">
        <v>642</v>
      </c>
      <c r="G226" s="15">
        <v>874</v>
      </c>
      <c r="H226" s="15" t="s">
        <v>646</v>
      </c>
      <c r="I226" s="15">
        <v>0</v>
      </c>
      <c r="J226" s="68" t="s">
        <v>597</v>
      </c>
      <c r="K226" s="15" t="s">
        <v>644</v>
      </c>
      <c r="L226" s="15" t="str">
        <f t="shared" si="17"/>
        <v>Control_P603</v>
      </c>
      <c r="M226" s="15"/>
    </row>
    <row r="227" spans="1:13">
      <c r="A227" s="18">
        <v>45620</v>
      </c>
      <c r="B227" s="18">
        <v>45622</v>
      </c>
      <c r="C227" s="15" t="s">
        <v>640</v>
      </c>
      <c r="D227" s="18">
        <v>45625</v>
      </c>
      <c r="E227" t="s">
        <v>641</v>
      </c>
      <c r="F227" s="15" t="s">
        <v>132</v>
      </c>
      <c r="G227" s="15">
        <v>875</v>
      </c>
      <c r="H227" s="15" t="s">
        <v>646</v>
      </c>
      <c r="I227" s="15">
        <v>0</v>
      </c>
      <c r="J227" s="68" t="s">
        <v>94</v>
      </c>
      <c r="K227" s="15" t="s">
        <v>94</v>
      </c>
      <c r="L227" s="15" t="s">
        <v>94</v>
      </c>
      <c r="M227" s="15"/>
    </row>
    <row r="228" spans="1:13">
      <c r="A228" s="18">
        <v>45620</v>
      </c>
      <c r="B228" s="18">
        <v>45622</v>
      </c>
      <c r="C228" s="15" t="s">
        <v>640</v>
      </c>
      <c r="D228" s="18">
        <v>45625</v>
      </c>
      <c r="E228" t="s">
        <v>641</v>
      </c>
      <c r="F228" s="15" t="s">
        <v>132</v>
      </c>
      <c r="G228" s="15">
        <v>875</v>
      </c>
      <c r="H228" s="15" t="s">
        <v>648</v>
      </c>
      <c r="I228" s="15">
        <v>0</v>
      </c>
      <c r="J228" s="68" t="s">
        <v>94</v>
      </c>
      <c r="K228" s="15" t="s">
        <v>94</v>
      </c>
      <c r="L228" s="15" t="s">
        <v>94</v>
      </c>
      <c r="M228" s="15"/>
    </row>
    <row r="229" spans="1:13">
      <c r="A229" s="18">
        <v>45620</v>
      </c>
      <c r="B229" s="18">
        <v>45622</v>
      </c>
      <c r="C229" s="15" t="s">
        <v>640</v>
      </c>
      <c r="D229" s="18">
        <v>45625</v>
      </c>
      <c r="E229" t="s">
        <v>641</v>
      </c>
      <c r="F229" s="15" t="s">
        <v>132</v>
      </c>
      <c r="G229" s="15">
        <v>875</v>
      </c>
      <c r="H229" s="15" t="s">
        <v>643</v>
      </c>
      <c r="I229" s="15">
        <v>0</v>
      </c>
      <c r="J229" s="68" t="s">
        <v>94</v>
      </c>
      <c r="K229" s="15" t="s">
        <v>94</v>
      </c>
      <c r="L229" s="15" t="s">
        <v>94</v>
      </c>
      <c r="M229" s="15"/>
    </row>
    <row r="230" spans="1:13">
      <c r="A230" s="18">
        <v>45620</v>
      </c>
      <c r="B230" s="18">
        <v>45622</v>
      </c>
      <c r="C230" s="15" t="s">
        <v>640</v>
      </c>
      <c r="D230" s="18">
        <v>45625</v>
      </c>
      <c r="E230" t="s">
        <v>641</v>
      </c>
      <c r="F230" s="15" t="s">
        <v>331</v>
      </c>
      <c r="G230" s="15">
        <v>876</v>
      </c>
      <c r="H230" s="15" t="s">
        <v>643</v>
      </c>
      <c r="I230" s="15">
        <v>4</v>
      </c>
      <c r="J230" s="68">
        <v>1010</v>
      </c>
      <c r="K230" s="15" t="s">
        <v>651</v>
      </c>
      <c r="L230" s="15" t="s">
        <v>653</v>
      </c>
      <c r="M230" s="15"/>
    </row>
    <row r="231" spans="1:13">
      <c r="A231" s="18">
        <v>45620</v>
      </c>
      <c r="B231" s="18">
        <v>45622</v>
      </c>
      <c r="C231" s="15" t="s">
        <v>640</v>
      </c>
      <c r="D231" s="18">
        <v>45625</v>
      </c>
      <c r="E231" t="s">
        <v>641</v>
      </c>
      <c r="F231" s="15" t="s">
        <v>331</v>
      </c>
      <c r="G231" s="15">
        <v>876</v>
      </c>
      <c r="H231" s="15" t="s">
        <v>648</v>
      </c>
      <c r="I231" s="15">
        <v>4</v>
      </c>
      <c r="J231" s="68">
        <v>1010</v>
      </c>
      <c r="K231" s="15" t="s">
        <v>651</v>
      </c>
      <c r="L231" s="15" t="s">
        <v>653</v>
      </c>
      <c r="M231" s="15"/>
    </row>
    <row r="232" spans="1:13">
      <c r="A232" s="18">
        <v>45620</v>
      </c>
      <c r="B232" s="18">
        <v>45622</v>
      </c>
      <c r="C232" s="15" t="s">
        <v>640</v>
      </c>
      <c r="D232" s="18">
        <v>45625</v>
      </c>
      <c r="E232" t="s">
        <v>641</v>
      </c>
      <c r="F232" s="15" t="s">
        <v>331</v>
      </c>
      <c r="G232" s="15">
        <v>876</v>
      </c>
      <c r="H232" s="15" t="s">
        <v>646</v>
      </c>
      <c r="I232" s="15">
        <v>0</v>
      </c>
      <c r="J232" s="68">
        <v>1010</v>
      </c>
      <c r="K232" s="15" t="s">
        <v>651</v>
      </c>
      <c r="L232" s="15" t="s">
        <v>653</v>
      </c>
      <c r="M232" s="15"/>
    </row>
    <row r="233" spans="1:13">
      <c r="A233" s="18">
        <v>45620</v>
      </c>
      <c r="B233" s="18">
        <v>45622</v>
      </c>
      <c r="C233" s="15" t="s">
        <v>640</v>
      </c>
      <c r="D233" s="18">
        <v>45625</v>
      </c>
      <c r="E233" t="s">
        <v>641</v>
      </c>
      <c r="F233" s="15" t="s">
        <v>327</v>
      </c>
      <c r="G233" s="15">
        <v>877</v>
      </c>
      <c r="H233" s="15" t="s">
        <v>643</v>
      </c>
      <c r="I233" s="15">
        <v>7</v>
      </c>
      <c r="J233" s="68">
        <v>644</v>
      </c>
      <c r="K233" s="15" t="s">
        <v>319</v>
      </c>
      <c r="L233" s="15" t="s">
        <v>650</v>
      </c>
      <c r="M233" s="15"/>
    </row>
    <row r="234" spans="1:13">
      <c r="A234" s="18">
        <v>45620</v>
      </c>
      <c r="B234" s="18">
        <v>45622</v>
      </c>
      <c r="C234" s="15" t="s">
        <v>640</v>
      </c>
      <c r="D234" s="18">
        <v>45625</v>
      </c>
      <c r="E234" t="s">
        <v>641</v>
      </c>
      <c r="F234" s="15" t="s">
        <v>327</v>
      </c>
      <c r="G234" s="15">
        <v>877</v>
      </c>
      <c r="H234" s="15" t="s">
        <v>646</v>
      </c>
      <c r="I234" s="15">
        <v>16</v>
      </c>
      <c r="J234" s="68">
        <v>644</v>
      </c>
      <c r="K234" s="15" t="s">
        <v>319</v>
      </c>
      <c r="L234" s="15" t="s">
        <v>650</v>
      </c>
      <c r="M234" s="15"/>
    </row>
    <row r="235" spans="1:13">
      <c r="A235" s="18">
        <v>45620</v>
      </c>
      <c r="B235" s="18">
        <v>45622</v>
      </c>
      <c r="C235" s="15" t="s">
        <v>640</v>
      </c>
      <c r="D235" s="18">
        <v>45625</v>
      </c>
      <c r="E235" t="s">
        <v>641</v>
      </c>
      <c r="F235" s="15" t="s">
        <v>327</v>
      </c>
      <c r="G235" s="15">
        <v>877</v>
      </c>
      <c r="H235" s="15" t="s">
        <v>645</v>
      </c>
      <c r="I235" s="15">
        <v>42</v>
      </c>
      <c r="J235" s="68">
        <v>644</v>
      </c>
      <c r="K235" s="15" t="s">
        <v>319</v>
      </c>
      <c r="L235" s="15" t="s">
        <v>650</v>
      </c>
      <c r="M235" s="15"/>
    </row>
    <row r="236" spans="1:13">
      <c r="A236" s="18">
        <v>45620</v>
      </c>
      <c r="B236" s="18">
        <v>45622</v>
      </c>
      <c r="C236" s="15" t="s">
        <v>640</v>
      </c>
      <c r="D236" s="18">
        <v>45625</v>
      </c>
      <c r="E236" t="s">
        <v>641</v>
      </c>
      <c r="F236" s="15" t="s">
        <v>327</v>
      </c>
      <c r="G236" s="15">
        <v>878</v>
      </c>
      <c r="H236" s="15" t="s">
        <v>643</v>
      </c>
      <c r="I236" s="15">
        <v>2</v>
      </c>
      <c r="J236" s="68">
        <v>1005</v>
      </c>
      <c r="K236" s="15" t="s">
        <v>651</v>
      </c>
      <c r="L236" s="15" t="s">
        <v>654</v>
      </c>
      <c r="M236" s="15"/>
    </row>
    <row r="237" spans="1:13">
      <c r="A237" s="18">
        <v>45620</v>
      </c>
      <c r="B237" s="18">
        <v>45622</v>
      </c>
      <c r="C237" s="15" t="s">
        <v>640</v>
      </c>
      <c r="D237" s="18">
        <v>45625</v>
      </c>
      <c r="E237" t="s">
        <v>641</v>
      </c>
      <c r="F237" s="15" t="s">
        <v>327</v>
      </c>
      <c r="G237" s="15">
        <v>878</v>
      </c>
      <c r="H237" s="15" t="s">
        <v>645</v>
      </c>
      <c r="I237" s="15">
        <v>107</v>
      </c>
      <c r="J237" s="68">
        <v>1005</v>
      </c>
      <c r="K237" s="15" t="s">
        <v>651</v>
      </c>
      <c r="L237" s="15" t="s">
        <v>654</v>
      </c>
      <c r="M237" s="15"/>
    </row>
    <row r="238" spans="1:13">
      <c r="A238" s="18">
        <v>45620</v>
      </c>
      <c r="B238" s="18">
        <v>45622</v>
      </c>
      <c r="C238" s="15" t="s">
        <v>640</v>
      </c>
      <c r="D238" s="18">
        <v>45625</v>
      </c>
      <c r="E238" t="s">
        <v>641</v>
      </c>
      <c r="F238" s="15" t="s">
        <v>327</v>
      </c>
      <c r="G238" s="15">
        <v>878</v>
      </c>
      <c r="H238" s="15" t="s">
        <v>646</v>
      </c>
      <c r="I238" s="15">
        <v>6</v>
      </c>
      <c r="J238" s="68">
        <v>1005</v>
      </c>
      <c r="K238" s="15" t="s">
        <v>651</v>
      </c>
      <c r="L238" s="15" t="s">
        <v>654</v>
      </c>
      <c r="M238" s="15"/>
    </row>
    <row r="239" spans="1:13">
      <c r="A239" s="18">
        <v>45620</v>
      </c>
      <c r="B239" s="18">
        <v>45622</v>
      </c>
      <c r="C239" s="15" t="s">
        <v>640</v>
      </c>
      <c r="D239" s="18">
        <v>45625</v>
      </c>
      <c r="E239" t="s">
        <v>641</v>
      </c>
      <c r="F239" s="15" t="s">
        <v>327</v>
      </c>
      <c r="G239" s="15">
        <v>879</v>
      </c>
      <c r="H239" s="15" t="s">
        <v>643</v>
      </c>
      <c r="I239" s="15">
        <v>10</v>
      </c>
      <c r="J239" s="68">
        <v>646</v>
      </c>
      <c r="K239" s="15" t="s">
        <v>319</v>
      </c>
      <c r="L239" s="15" t="s">
        <v>657</v>
      </c>
      <c r="M239" s="15"/>
    </row>
    <row r="240" spans="1:13">
      <c r="A240" s="18">
        <v>45620</v>
      </c>
      <c r="B240" s="18">
        <v>45622</v>
      </c>
      <c r="C240" s="15" t="s">
        <v>640</v>
      </c>
      <c r="D240" s="18">
        <v>45625</v>
      </c>
      <c r="E240" t="s">
        <v>641</v>
      </c>
      <c r="F240" s="15" t="s">
        <v>327</v>
      </c>
      <c r="G240" s="15">
        <v>879</v>
      </c>
      <c r="H240" s="15" t="s">
        <v>646</v>
      </c>
      <c r="I240" s="15">
        <v>11</v>
      </c>
      <c r="J240" s="68">
        <v>646</v>
      </c>
      <c r="K240" s="15" t="s">
        <v>319</v>
      </c>
      <c r="L240" s="15" t="s">
        <v>657</v>
      </c>
      <c r="M240" s="15"/>
    </row>
    <row r="241" spans="1:13">
      <c r="A241" s="18">
        <v>45620</v>
      </c>
      <c r="B241" s="18">
        <v>45622</v>
      </c>
      <c r="C241" s="15" t="s">
        <v>640</v>
      </c>
      <c r="D241" s="18">
        <v>45625</v>
      </c>
      <c r="E241" t="s">
        <v>641</v>
      </c>
      <c r="F241" s="15" t="s">
        <v>327</v>
      </c>
      <c r="G241" s="15">
        <v>879</v>
      </c>
      <c r="H241" s="15" t="s">
        <v>645</v>
      </c>
      <c r="I241" s="15">
        <v>56</v>
      </c>
      <c r="J241" s="68">
        <v>646</v>
      </c>
      <c r="K241" s="15" t="s">
        <v>319</v>
      </c>
      <c r="L241" s="15" t="s">
        <v>657</v>
      </c>
      <c r="M241" s="15"/>
    </row>
    <row r="242" spans="1:13">
      <c r="A242" s="18">
        <v>45620</v>
      </c>
      <c r="B242" s="18">
        <v>45622</v>
      </c>
      <c r="C242" s="15" t="s">
        <v>640</v>
      </c>
      <c r="D242" s="18">
        <v>45625</v>
      </c>
      <c r="E242" t="s">
        <v>641</v>
      </c>
      <c r="F242" s="15" t="s">
        <v>122</v>
      </c>
      <c r="G242" s="15">
        <v>880</v>
      </c>
      <c r="H242" s="15" t="s">
        <v>643</v>
      </c>
      <c r="I242" s="15">
        <v>0</v>
      </c>
      <c r="J242" s="68" t="s">
        <v>600</v>
      </c>
      <c r="K242" s="15" t="s">
        <v>644</v>
      </c>
      <c r="L242" s="15" t="str">
        <f t="shared" ref="L242:L244" si="18">K242&amp;"_"&amp;J242</f>
        <v>Control_P604</v>
      </c>
      <c r="M242" s="15"/>
    </row>
    <row r="243" spans="1:13">
      <c r="A243" s="18">
        <v>45620</v>
      </c>
      <c r="B243" s="18">
        <v>45622</v>
      </c>
      <c r="C243" s="15" t="s">
        <v>640</v>
      </c>
      <c r="D243" s="18">
        <v>45625</v>
      </c>
      <c r="E243" t="s">
        <v>641</v>
      </c>
      <c r="F243" s="15" t="s">
        <v>122</v>
      </c>
      <c r="G243" s="15">
        <v>880</v>
      </c>
      <c r="H243" s="15" t="s">
        <v>646</v>
      </c>
      <c r="I243" s="15">
        <v>0</v>
      </c>
      <c r="J243" s="68" t="s">
        <v>600</v>
      </c>
      <c r="K243" s="15" t="s">
        <v>644</v>
      </c>
      <c r="L243" s="15" t="str">
        <f t="shared" si="18"/>
        <v>Control_P604</v>
      </c>
      <c r="M243" s="15"/>
    </row>
    <row r="244" spans="1:13">
      <c r="A244" s="18">
        <v>45620</v>
      </c>
      <c r="B244" s="18">
        <v>45622</v>
      </c>
      <c r="C244" s="15" t="s">
        <v>640</v>
      </c>
      <c r="D244" s="18">
        <v>45625</v>
      </c>
      <c r="E244" t="s">
        <v>641</v>
      </c>
      <c r="F244" s="15" t="s">
        <v>122</v>
      </c>
      <c r="G244" s="15">
        <v>880</v>
      </c>
      <c r="H244" s="15" t="s">
        <v>648</v>
      </c>
      <c r="I244" s="15">
        <v>4</v>
      </c>
      <c r="J244" s="68" t="s">
        <v>600</v>
      </c>
      <c r="K244" s="15" t="s">
        <v>644</v>
      </c>
      <c r="L244" s="15" t="str">
        <f t="shared" si="18"/>
        <v>Control_P604</v>
      </c>
      <c r="M244" s="15"/>
    </row>
    <row r="245" spans="1:13">
      <c r="A245" s="18">
        <v>45620</v>
      </c>
      <c r="B245" s="18">
        <v>45622</v>
      </c>
      <c r="C245" s="15" t="s">
        <v>640</v>
      </c>
      <c r="D245" s="18">
        <v>45625</v>
      </c>
      <c r="E245" t="s">
        <v>641</v>
      </c>
      <c r="F245" s="15" t="s">
        <v>327</v>
      </c>
      <c r="G245" s="15">
        <v>881</v>
      </c>
      <c r="H245" s="15" t="s">
        <v>643</v>
      </c>
      <c r="I245" s="15">
        <v>76</v>
      </c>
      <c r="J245" s="68">
        <v>1007</v>
      </c>
      <c r="K245" s="15" t="s">
        <v>651</v>
      </c>
      <c r="L245" s="15" t="s">
        <v>658</v>
      </c>
      <c r="M245" s="15"/>
    </row>
    <row r="246" spans="1:13">
      <c r="A246" s="18">
        <v>45620</v>
      </c>
      <c r="B246" s="18">
        <v>45622</v>
      </c>
      <c r="C246" s="15" t="s">
        <v>640</v>
      </c>
      <c r="D246" s="18">
        <v>45625</v>
      </c>
      <c r="E246" t="s">
        <v>641</v>
      </c>
      <c r="F246" s="15" t="s">
        <v>327</v>
      </c>
      <c r="G246" s="15">
        <v>881</v>
      </c>
      <c r="H246" s="15" t="s">
        <v>646</v>
      </c>
      <c r="I246" s="15">
        <v>72</v>
      </c>
      <c r="J246" s="68">
        <v>1007</v>
      </c>
      <c r="K246" s="15" t="s">
        <v>651</v>
      </c>
      <c r="L246" s="15" t="s">
        <v>658</v>
      </c>
      <c r="M246" s="15"/>
    </row>
    <row r="247" spans="1:13">
      <c r="A247" s="18">
        <v>45620</v>
      </c>
      <c r="B247" s="18">
        <v>45622</v>
      </c>
      <c r="C247" s="15" t="s">
        <v>640</v>
      </c>
      <c r="D247" s="18">
        <v>45625</v>
      </c>
      <c r="E247" t="s">
        <v>641</v>
      </c>
      <c r="F247" s="15" t="s">
        <v>327</v>
      </c>
      <c r="G247" s="15">
        <v>881</v>
      </c>
      <c r="H247" s="15" t="s">
        <v>645</v>
      </c>
      <c r="I247" s="15">
        <v>345</v>
      </c>
      <c r="J247" s="68">
        <v>1007</v>
      </c>
      <c r="K247" s="15" t="s">
        <v>651</v>
      </c>
      <c r="L247" s="15" t="s">
        <v>658</v>
      </c>
      <c r="M247" s="15"/>
    </row>
    <row r="248" spans="1:13">
      <c r="A248" s="18">
        <v>45620</v>
      </c>
      <c r="B248" s="18">
        <v>45622</v>
      </c>
      <c r="C248" s="15" t="s">
        <v>640</v>
      </c>
      <c r="D248" s="18">
        <v>45625</v>
      </c>
      <c r="E248" t="s">
        <v>641</v>
      </c>
      <c r="F248" s="15" t="s">
        <v>331</v>
      </c>
      <c r="G248" s="15">
        <v>882</v>
      </c>
      <c r="H248" s="15" t="s">
        <v>643</v>
      </c>
      <c r="I248" s="15">
        <v>0</v>
      </c>
      <c r="J248" s="68" t="s">
        <v>602</v>
      </c>
      <c r="K248" s="15" t="s">
        <v>644</v>
      </c>
      <c r="L248" s="15" t="str">
        <f t="shared" ref="L248:L250" si="19">K248&amp;"_"&amp;J248</f>
        <v>Control_P606</v>
      </c>
      <c r="M248" s="15"/>
    </row>
    <row r="249" spans="1:13">
      <c r="A249" s="18">
        <v>45620</v>
      </c>
      <c r="B249" s="18">
        <v>45622</v>
      </c>
      <c r="C249" s="15" t="s">
        <v>640</v>
      </c>
      <c r="D249" s="18">
        <v>45625</v>
      </c>
      <c r="E249" t="s">
        <v>641</v>
      </c>
      <c r="F249" s="15" t="s">
        <v>331</v>
      </c>
      <c r="G249" s="15">
        <v>882</v>
      </c>
      <c r="H249" s="15" t="s">
        <v>648</v>
      </c>
      <c r="I249" s="15">
        <v>3</v>
      </c>
      <c r="J249" s="68" t="s">
        <v>602</v>
      </c>
      <c r="K249" s="15" t="s">
        <v>644</v>
      </c>
      <c r="L249" s="15" t="str">
        <f t="shared" si="19"/>
        <v>Control_P606</v>
      </c>
      <c r="M249" s="15"/>
    </row>
    <row r="250" spans="1:13">
      <c r="A250" s="18">
        <v>45620</v>
      </c>
      <c r="B250" s="18">
        <v>45622</v>
      </c>
      <c r="C250" s="15" t="s">
        <v>640</v>
      </c>
      <c r="D250" s="18">
        <v>45625</v>
      </c>
      <c r="E250" t="s">
        <v>641</v>
      </c>
      <c r="F250" s="15" t="s">
        <v>331</v>
      </c>
      <c r="G250" s="15">
        <v>882</v>
      </c>
      <c r="H250" s="15" t="s">
        <v>646</v>
      </c>
      <c r="I250" s="15">
        <v>2</v>
      </c>
      <c r="J250" s="68" t="s">
        <v>602</v>
      </c>
      <c r="K250" s="15" t="s">
        <v>644</v>
      </c>
      <c r="L250" s="15" t="str">
        <f t="shared" si="19"/>
        <v>Control_P606</v>
      </c>
      <c r="M250" s="15"/>
    </row>
    <row r="251" spans="1:13">
      <c r="A251" s="18">
        <v>45620</v>
      </c>
      <c r="B251" s="18">
        <v>45622</v>
      </c>
      <c r="C251" s="15" t="s">
        <v>640</v>
      </c>
      <c r="D251" s="18">
        <v>45625</v>
      </c>
      <c r="E251" t="s">
        <v>641</v>
      </c>
      <c r="F251" s="15" t="s">
        <v>642</v>
      </c>
      <c r="G251" s="15">
        <v>883</v>
      </c>
      <c r="H251" s="15" t="s">
        <v>646</v>
      </c>
      <c r="I251" s="15">
        <v>0</v>
      </c>
      <c r="J251" s="68">
        <v>640</v>
      </c>
      <c r="K251" s="15" t="s">
        <v>319</v>
      </c>
      <c r="L251" s="15" t="s">
        <v>656</v>
      </c>
      <c r="M251" s="15"/>
    </row>
    <row r="252" spans="1:13">
      <c r="A252" s="18">
        <v>45620</v>
      </c>
      <c r="B252" s="18">
        <v>45622</v>
      </c>
      <c r="C252" s="15" t="s">
        <v>640</v>
      </c>
      <c r="D252" s="18">
        <v>45625</v>
      </c>
      <c r="E252" t="s">
        <v>641</v>
      </c>
      <c r="F252" s="15" t="s">
        <v>642</v>
      </c>
      <c r="G252" s="15">
        <v>883</v>
      </c>
      <c r="H252" s="15" t="s">
        <v>643</v>
      </c>
      <c r="I252" s="15">
        <v>0</v>
      </c>
      <c r="J252" s="68">
        <v>640</v>
      </c>
      <c r="K252" s="15" t="s">
        <v>319</v>
      </c>
      <c r="L252" s="15" t="s">
        <v>656</v>
      </c>
      <c r="M252" s="15"/>
    </row>
    <row r="253" spans="1:13">
      <c r="A253" s="18">
        <v>45620</v>
      </c>
      <c r="B253" s="18">
        <v>45622</v>
      </c>
      <c r="C253" s="15" t="s">
        <v>640</v>
      </c>
      <c r="D253" s="18">
        <v>45625</v>
      </c>
      <c r="E253" t="s">
        <v>641</v>
      </c>
      <c r="F253" s="15" t="s">
        <v>642</v>
      </c>
      <c r="G253" s="15">
        <v>883</v>
      </c>
      <c r="H253" s="15" t="s">
        <v>645</v>
      </c>
      <c r="I253" s="15">
        <v>30</v>
      </c>
      <c r="J253" s="68">
        <v>640</v>
      </c>
      <c r="K253" s="15" t="s">
        <v>319</v>
      </c>
      <c r="L253" s="15" t="s">
        <v>656</v>
      </c>
      <c r="M253" s="15"/>
    </row>
    <row r="254" spans="1:13">
      <c r="A254" s="18">
        <v>45620</v>
      </c>
      <c r="B254" s="18">
        <v>45622</v>
      </c>
      <c r="C254" s="15" t="s">
        <v>640</v>
      </c>
      <c r="D254" s="18">
        <v>45625</v>
      </c>
      <c r="E254" t="s">
        <v>641</v>
      </c>
      <c r="F254" s="15" t="s">
        <v>331</v>
      </c>
      <c r="G254" s="15">
        <v>884</v>
      </c>
      <c r="H254" s="15" t="s">
        <v>643</v>
      </c>
      <c r="I254" s="15">
        <v>0</v>
      </c>
      <c r="J254" s="68" t="s">
        <v>599</v>
      </c>
      <c r="K254" s="15" t="s">
        <v>644</v>
      </c>
      <c r="L254" s="15" t="str">
        <f t="shared" ref="L254:L256" si="20">K254&amp;"_"&amp;J254</f>
        <v>Control_P602</v>
      </c>
      <c r="M254" s="15"/>
    </row>
    <row r="255" spans="1:13">
      <c r="A255" s="18">
        <v>45620</v>
      </c>
      <c r="B255" s="18">
        <v>45622</v>
      </c>
      <c r="C255" s="15" t="s">
        <v>640</v>
      </c>
      <c r="D255" s="18">
        <v>45625</v>
      </c>
      <c r="E255" t="s">
        <v>641</v>
      </c>
      <c r="F255" s="15" t="s">
        <v>331</v>
      </c>
      <c r="G255" s="15">
        <v>884</v>
      </c>
      <c r="H255" s="15" t="s">
        <v>648</v>
      </c>
      <c r="I255" s="15">
        <v>0</v>
      </c>
      <c r="J255" s="68" t="s">
        <v>599</v>
      </c>
      <c r="K255" s="15" t="s">
        <v>644</v>
      </c>
      <c r="L255" s="15" t="str">
        <f t="shared" si="20"/>
        <v>Control_P602</v>
      </c>
      <c r="M255" s="15"/>
    </row>
    <row r="256" spans="1:13">
      <c r="A256" s="18">
        <v>45620</v>
      </c>
      <c r="B256" s="18">
        <v>45622</v>
      </c>
      <c r="C256" s="15" t="s">
        <v>640</v>
      </c>
      <c r="D256" s="18">
        <v>45625</v>
      </c>
      <c r="E256" t="s">
        <v>641</v>
      </c>
      <c r="F256" s="15" t="s">
        <v>331</v>
      </c>
      <c r="G256" s="15">
        <v>884</v>
      </c>
      <c r="H256" s="15" t="s">
        <v>646</v>
      </c>
      <c r="I256" s="15">
        <v>0</v>
      </c>
      <c r="J256" s="68" t="s">
        <v>599</v>
      </c>
      <c r="K256" s="15" t="s">
        <v>644</v>
      </c>
      <c r="L256" s="15" t="str">
        <f t="shared" si="20"/>
        <v>Control_P602</v>
      </c>
      <c r="M256" s="15"/>
    </row>
    <row r="257" spans="1:13">
      <c r="A257" s="18">
        <v>45620</v>
      </c>
      <c r="B257" s="18">
        <v>45622</v>
      </c>
      <c r="C257" s="15" t="s">
        <v>640</v>
      </c>
      <c r="D257" s="18">
        <v>45625</v>
      </c>
      <c r="E257" t="s">
        <v>641</v>
      </c>
      <c r="F257" s="15" t="s">
        <v>327</v>
      </c>
      <c r="G257" s="15">
        <v>885</v>
      </c>
      <c r="H257" s="15" t="s">
        <v>643</v>
      </c>
      <c r="I257" s="15">
        <v>13</v>
      </c>
      <c r="J257" s="68">
        <v>644</v>
      </c>
      <c r="K257" s="15" t="s">
        <v>319</v>
      </c>
      <c r="L257" s="15" t="s">
        <v>650</v>
      </c>
      <c r="M257" s="15"/>
    </row>
    <row r="258" spans="1:13">
      <c r="A258" s="18">
        <v>45620</v>
      </c>
      <c r="B258" s="18">
        <v>45622</v>
      </c>
      <c r="C258" s="15" t="s">
        <v>640</v>
      </c>
      <c r="D258" s="18">
        <v>45625</v>
      </c>
      <c r="E258" t="s">
        <v>641</v>
      </c>
      <c r="F258" s="15" t="s">
        <v>327</v>
      </c>
      <c r="G258" s="15">
        <v>885</v>
      </c>
      <c r="H258" s="15" t="s">
        <v>645</v>
      </c>
      <c r="I258" s="15">
        <v>36</v>
      </c>
      <c r="J258" s="68">
        <v>644</v>
      </c>
      <c r="K258" s="15" t="s">
        <v>319</v>
      </c>
      <c r="L258" s="15" t="s">
        <v>650</v>
      </c>
      <c r="M258" s="15"/>
    </row>
    <row r="259" spans="1:13">
      <c r="A259" s="18">
        <v>45620</v>
      </c>
      <c r="B259" s="18">
        <v>45622</v>
      </c>
      <c r="C259" s="15" t="s">
        <v>640</v>
      </c>
      <c r="D259" s="18">
        <v>45625</v>
      </c>
      <c r="E259" t="s">
        <v>641</v>
      </c>
      <c r="F259" s="15" t="s">
        <v>327</v>
      </c>
      <c r="G259" s="15">
        <v>885</v>
      </c>
      <c r="H259" s="15" t="s">
        <v>646</v>
      </c>
      <c r="I259" s="15">
        <v>10</v>
      </c>
      <c r="J259" s="68">
        <v>644</v>
      </c>
      <c r="K259" s="15" t="s">
        <v>319</v>
      </c>
      <c r="L259" s="15" t="s">
        <v>650</v>
      </c>
      <c r="M259" s="15"/>
    </row>
    <row r="260" spans="1:13">
      <c r="A260" s="18">
        <v>45620</v>
      </c>
      <c r="B260" s="18">
        <v>45622</v>
      </c>
      <c r="C260" s="15" t="s">
        <v>640</v>
      </c>
      <c r="D260" s="18">
        <v>45625</v>
      </c>
      <c r="E260" t="s">
        <v>641</v>
      </c>
      <c r="F260" s="15" t="s">
        <v>649</v>
      </c>
      <c r="G260" s="15">
        <v>886</v>
      </c>
      <c r="H260" s="15" t="s">
        <v>648</v>
      </c>
      <c r="I260" s="15">
        <v>4</v>
      </c>
      <c r="J260" s="68" t="s">
        <v>600</v>
      </c>
      <c r="K260" s="15" t="s">
        <v>644</v>
      </c>
      <c r="L260" s="15" t="str">
        <f t="shared" ref="L260:L268" si="21">K260&amp;"_"&amp;J260</f>
        <v>Control_P604</v>
      </c>
      <c r="M260" s="15"/>
    </row>
    <row r="261" spans="1:13">
      <c r="A261" s="18">
        <v>45620</v>
      </c>
      <c r="B261" s="18">
        <v>45622</v>
      </c>
      <c r="C261" s="15" t="s">
        <v>640</v>
      </c>
      <c r="D261" s="18">
        <v>45625</v>
      </c>
      <c r="E261" t="s">
        <v>641</v>
      </c>
      <c r="F261" s="15" t="s">
        <v>649</v>
      </c>
      <c r="G261" s="15">
        <v>886</v>
      </c>
      <c r="H261" s="15" t="s">
        <v>643</v>
      </c>
      <c r="I261" s="15">
        <v>0</v>
      </c>
      <c r="J261" s="68" t="s">
        <v>600</v>
      </c>
      <c r="K261" s="15" t="s">
        <v>644</v>
      </c>
      <c r="L261" s="15" t="str">
        <f t="shared" si="21"/>
        <v>Control_P604</v>
      </c>
      <c r="M261" s="15"/>
    </row>
    <row r="262" spans="1:13">
      <c r="A262" s="18">
        <v>45620</v>
      </c>
      <c r="B262" s="18">
        <v>45622</v>
      </c>
      <c r="C262" s="15" t="s">
        <v>640</v>
      </c>
      <c r="D262" s="18">
        <v>45625</v>
      </c>
      <c r="E262" t="s">
        <v>641</v>
      </c>
      <c r="F262" s="15" t="s">
        <v>649</v>
      </c>
      <c r="G262" s="15">
        <v>886</v>
      </c>
      <c r="H262" s="15" t="s">
        <v>646</v>
      </c>
      <c r="I262" s="15">
        <v>4</v>
      </c>
      <c r="J262" s="68" t="s">
        <v>600</v>
      </c>
      <c r="K262" s="15" t="s">
        <v>644</v>
      </c>
      <c r="L262" s="15" t="str">
        <f t="shared" si="21"/>
        <v>Control_P604</v>
      </c>
      <c r="M262" s="15"/>
    </row>
    <row r="263" spans="1:13">
      <c r="A263" s="18">
        <v>45620</v>
      </c>
      <c r="B263" s="18">
        <v>45622</v>
      </c>
      <c r="C263" s="15" t="s">
        <v>640</v>
      </c>
      <c r="D263" s="18">
        <v>45625</v>
      </c>
      <c r="E263" t="s">
        <v>641</v>
      </c>
      <c r="F263" s="15" t="s">
        <v>331</v>
      </c>
      <c r="G263" s="15">
        <v>888</v>
      </c>
      <c r="H263" s="15" t="s">
        <v>643</v>
      </c>
      <c r="I263" s="15">
        <v>0</v>
      </c>
      <c r="J263" s="68" t="s">
        <v>602</v>
      </c>
      <c r="K263" s="15" t="s">
        <v>644</v>
      </c>
      <c r="L263" s="15" t="str">
        <f t="shared" si="21"/>
        <v>Control_P606</v>
      </c>
      <c r="M263" s="15"/>
    </row>
    <row r="264" spans="1:13">
      <c r="A264" s="18">
        <v>45620</v>
      </c>
      <c r="B264" s="18">
        <v>45622</v>
      </c>
      <c r="C264" s="15" t="s">
        <v>640</v>
      </c>
      <c r="D264" s="18">
        <v>45625</v>
      </c>
      <c r="E264" t="s">
        <v>641</v>
      </c>
      <c r="F264" s="15" t="s">
        <v>331</v>
      </c>
      <c r="G264" s="15">
        <v>888</v>
      </c>
      <c r="H264" s="15" t="s">
        <v>646</v>
      </c>
      <c r="I264" s="15">
        <v>2</v>
      </c>
      <c r="J264" s="68" t="s">
        <v>602</v>
      </c>
      <c r="K264" s="15" t="s">
        <v>644</v>
      </c>
      <c r="L264" s="15" t="str">
        <f t="shared" si="21"/>
        <v>Control_P606</v>
      </c>
      <c r="M264" s="15"/>
    </row>
    <row r="265" spans="1:13">
      <c r="A265" s="18">
        <v>45620</v>
      </c>
      <c r="B265" s="18">
        <v>45622</v>
      </c>
      <c r="C265" s="15" t="s">
        <v>640</v>
      </c>
      <c r="D265" s="18">
        <v>45625</v>
      </c>
      <c r="E265" t="s">
        <v>641</v>
      </c>
      <c r="F265" s="15" t="s">
        <v>331</v>
      </c>
      <c r="G265" s="15">
        <v>888</v>
      </c>
      <c r="H265" s="15" t="s">
        <v>648</v>
      </c>
      <c r="I265" s="15">
        <v>2</v>
      </c>
      <c r="J265" s="68" t="s">
        <v>602</v>
      </c>
      <c r="K265" s="15" t="s">
        <v>644</v>
      </c>
      <c r="L265" s="15" t="str">
        <f t="shared" si="21"/>
        <v>Control_P606</v>
      </c>
      <c r="M265" s="15"/>
    </row>
    <row r="266" spans="1:13">
      <c r="A266" s="18">
        <v>45620</v>
      </c>
      <c r="B266" s="18">
        <v>45622</v>
      </c>
      <c r="C266" s="15" t="s">
        <v>640</v>
      </c>
      <c r="D266" s="18">
        <v>45625</v>
      </c>
      <c r="E266" t="s">
        <v>641</v>
      </c>
      <c r="F266" s="15" t="s">
        <v>642</v>
      </c>
      <c r="G266" s="15">
        <v>889</v>
      </c>
      <c r="H266" s="15" t="s">
        <v>643</v>
      </c>
      <c r="I266" s="15">
        <v>0</v>
      </c>
      <c r="J266" s="68" t="s">
        <v>597</v>
      </c>
      <c r="K266" s="15" t="s">
        <v>644</v>
      </c>
      <c r="L266" s="15" t="str">
        <f t="shared" si="21"/>
        <v>Control_P603</v>
      </c>
      <c r="M266" s="15"/>
    </row>
    <row r="267" spans="1:13">
      <c r="A267" s="18">
        <v>45620</v>
      </c>
      <c r="B267" s="18">
        <v>45622</v>
      </c>
      <c r="C267" s="15" t="s">
        <v>640</v>
      </c>
      <c r="D267" s="18">
        <v>45625</v>
      </c>
      <c r="E267" t="s">
        <v>641</v>
      </c>
      <c r="F267" s="15" t="s">
        <v>642</v>
      </c>
      <c r="G267" s="15">
        <v>889</v>
      </c>
      <c r="H267" s="15" t="s">
        <v>645</v>
      </c>
      <c r="I267" s="15">
        <v>0</v>
      </c>
      <c r="J267" s="68" t="s">
        <v>597</v>
      </c>
      <c r="K267" s="15" t="s">
        <v>644</v>
      </c>
      <c r="L267" s="15" t="str">
        <f t="shared" si="21"/>
        <v>Control_P603</v>
      </c>
      <c r="M267" s="15"/>
    </row>
    <row r="268" spans="1:13">
      <c r="A268" s="18">
        <v>45620</v>
      </c>
      <c r="B268" s="18">
        <v>45622</v>
      </c>
      <c r="C268" s="15" t="s">
        <v>640</v>
      </c>
      <c r="D268" s="18">
        <v>45625</v>
      </c>
      <c r="E268" t="s">
        <v>641</v>
      </c>
      <c r="F268" s="15" t="s">
        <v>642</v>
      </c>
      <c r="G268" s="15">
        <v>889</v>
      </c>
      <c r="H268" s="15" t="s">
        <v>646</v>
      </c>
      <c r="I268" s="15">
        <v>2</v>
      </c>
      <c r="J268" s="68" t="s">
        <v>597</v>
      </c>
      <c r="K268" s="15" t="s">
        <v>644</v>
      </c>
      <c r="L268" s="15" t="str">
        <f t="shared" si="21"/>
        <v>Control_P603</v>
      </c>
      <c r="M268" s="15"/>
    </row>
    <row r="269" spans="1:13">
      <c r="A269" s="18">
        <v>45620</v>
      </c>
      <c r="B269" s="18">
        <v>45622</v>
      </c>
      <c r="C269" s="15" t="s">
        <v>640</v>
      </c>
      <c r="D269" s="18">
        <v>45625</v>
      </c>
      <c r="E269" t="s">
        <v>641</v>
      </c>
      <c r="F269" s="15" t="s">
        <v>327</v>
      </c>
      <c r="G269" s="15">
        <v>890</v>
      </c>
      <c r="H269" s="15" t="s">
        <v>643</v>
      </c>
      <c r="I269" s="15">
        <v>1</v>
      </c>
      <c r="J269" s="68">
        <v>1005</v>
      </c>
      <c r="K269" s="15" t="s">
        <v>651</v>
      </c>
      <c r="L269" s="15" t="s">
        <v>654</v>
      </c>
      <c r="M269" s="15"/>
    </row>
    <row r="270" spans="1:13">
      <c r="A270" s="18">
        <v>45620</v>
      </c>
      <c r="B270" s="18">
        <v>45622</v>
      </c>
      <c r="C270" s="15" t="s">
        <v>640</v>
      </c>
      <c r="D270" s="18">
        <v>45625</v>
      </c>
      <c r="E270" t="s">
        <v>641</v>
      </c>
      <c r="F270" s="15" t="s">
        <v>327</v>
      </c>
      <c r="G270" s="15">
        <v>890</v>
      </c>
      <c r="H270" s="15" t="s">
        <v>646</v>
      </c>
      <c r="I270" s="15">
        <v>1</v>
      </c>
      <c r="J270" s="68">
        <v>1005</v>
      </c>
      <c r="K270" s="15" t="s">
        <v>651</v>
      </c>
      <c r="L270" s="15" t="s">
        <v>654</v>
      </c>
      <c r="M270" s="15"/>
    </row>
    <row r="271" spans="1:13">
      <c r="A271" s="18">
        <v>45620</v>
      </c>
      <c r="B271" s="18">
        <v>45622</v>
      </c>
      <c r="C271" s="15" t="s">
        <v>640</v>
      </c>
      <c r="D271" s="18">
        <v>45625</v>
      </c>
      <c r="E271" t="s">
        <v>641</v>
      </c>
      <c r="F271" s="15" t="s">
        <v>327</v>
      </c>
      <c r="G271" s="15">
        <v>890</v>
      </c>
      <c r="H271" s="15" t="s">
        <v>645</v>
      </c>
      <c r="I271" s="15">
        <v>3</v>
      </c>
      <c r="J271" s="68">
        <v>1005</v>
      </c>
      <c r="K271" s="15" t="s">
        <v>651</v>
      </c>
      <c r="L271" s="15" t="s">
        <v>654</v>
      </c>
      <c r="M271" s="15"/>
    </row>
    <row r="272" spans="1:13">
      <c r="A272" s="18">
        <v>45620</v>
      </c>
      <c r="B272" s="18">
        <v>45622</v>
      </c>
      <c r="C272" s="15" t="s">
        <v>640</v>
      </c>
      <c r="D272" s="18">
        <v>45625</v>
      </c>
      <c r="E272" t="s">
        <v>641</v>
      </c>
      <c r="F272" s="15" t="s">
        <v>649</v>
      </c>
      <c r="G272" s="15">
        <v>891</v>
      </c>
      <c r="H272" s="15" t="s">
        <v>643</v>
      </c>
      <c r="I272" s="15">
        <v>0</v>
      </c>
      <c r="J272" s="68" t="s">
        <v>600</v>
      </c>
      <c r="K272" s="15" t="s">
        <v>644</v>
      </c>
      <c r="L272" s="15" t="str">
        <f t="shared" ref="L272:L277" si="22">K272&amp;"_"&amp;J272</f>
        <v>Control_P604</v>
      </c>
      <c r="M272" s="15"/>
    </row>
    <row r="273" spans="1:13">
      <c r="A273" s="18">
        <v>45620</v>
      </c>
      <c r="B273" s="18">
        <v>45622</v>
      </c>
      <c r="C273" s="15" t="s">
        <v>640</v>
      </c>
      <c r="D273" s="18">
        <v>45625</v>
      </c>
      <c r="E273" t="s">
        <v>641</v>
      </c>
      <c r="F273" s="15" t="s">
        <v>649</v>
      </c>
      <c r="G273" s="15">
        <v>891</v>
      </c>
      <c r="H273" s="15" t="s">
        <v>648</v>
      </c>
      <c r="I273" s="15">
        <v>11</v>
      </c>
      <c r="J273" s="68" t="s">
        <v>600</v>
      </c>
      <c r="K273" s="15" t="s">
        <v>644</v>
      </c>
      <c r="L273" s="15" t="str">
        <f t="shared" si="22"/>
        <v>Control_P604</v>
      </c>
      <c r="M273" s="15"/>
    </row>
    <row r="274" spans="1:13">
      <c r="A274" s="18">
        <v>45620</v>
      </c>
      <c r="B274" s="18">
        <v>45622</v>
      </c>
      <c r="C274" s="15" t="s">
        <v>640</v>
      </c>
      <c r="D274" s="18">
        <v>45625</v>
      </c>
      <c r="E274" t="s">
        <v>641</v>
      </c>
      <c r="F274" s="15" t="s">
        <v>649</v>
      </c>
      <c r="G274" s="15">
        <v>891</v>
      </c>
      <c r="H274" s="15" t="s">
        <v>646</v>
      </c>
      <c r="I274" s="15">
        <v>1</v>
      </c>
      <c r="J274" s="68" t="s">
        <v>600</v>
      </c>
      <c r="K274" s="15" t="s">
        <v>644</v>
      </c>
      <c r="L274" s="15" t="str">
        <f t="shared" si="22"/>
        <v>Control_P604</v>
      </c>
      <c r="M274" s="15"/>
    </row>
    <row r="275" spans="1:13">
      <c r="A275" s="18">
        <v>45620</v>
      </c>
      <c r="B275" s="18">
        <v>45622</v>
      </c>
      <c r="C275" s="15" t="s">
        <v>640</v>
      </c>
      <c r="D275" s="18">
        <v>45625</v>
      </c>
      <c r="E275" t="s">
        <v>641</v>
      </c>
      <c r="F275" s="15" t="s">
        <v>642</v>
      </c>
      <c r="G275" s="15">
        <v>892</v>
      </c>
      <c r="H275" s="15" t="s">
        <v>645</v>
      </c>
      <c r="I275" s="15">
        <v>1</v>
      </c>
      <c r="J275" s="68" t="s">
        <v>597</v>
      </c>
      <c r="K275" s="15" t="s">
        <v>644</v>
      </c>
      <c r="L275" s="15" t="str">
        <f t="shared" si="22"/>
        <v>Control_P603</v>
      </c>
      <c r="M275" s="15"/>
    </row>
    <row r="276" spans="1:13">
      <c r="A276" s="18">
        <v>45620</v>
      </c>
      <c r="B276" s="18">
        <v>45622</v>
      </c>
      <c r="C276" s="15" t="s">
        <v>640</v>
      </c>
      <c r="D276" s="18">
        <v>45625</v>
      </c>
      <c r="E276" t="s">
        <v>641</v>
      </c>
      <c r="F276" s="15" t="s">
        <v>642</v>
      </c>
      <c r="G276" s="15">
        <v>892</v>
      </c>
      <c r="H276" s="15" t="s">
        <v>643</v>
      </c>
      <c r="I276" s="15">
        <v>0</v>
      </c>
      <c r="J276" s="68" t="s">
        <v>597</v>
      </c>
      <c r="K276" s="15" t="s">
        <v>644</v>
      </c>
      <c r="L276" s="15" t="str">
        <f t="shared" si="22"/>
        <v>Control_P603</v>
      </c>
      <c r="M276" s="15"/>
    </row>
    <row r="277" spans="1:13">
      <c r="A277" s="18">
        <v>45620</v>
      </c>
      <c r="B277" s="18">
        <v>45622</v>
      </c>
      <c r="C277" s="15" t="s">
        <v>640</v>
      </c>
      <c r="D277" s="18">
        <v>45625</v>
      </c>
      <c r="E277" t="s">
        <v>641</v>
      </c>
      <c r="F277" s="15" t="s">
        <v>642</v>
      </c>
      <c r="G277" s="15">
        <v>892</v>
      </c>
      <c r="H277" s="15" t="s">
        <v>646</v>
      </c>
      <c r="I277" s="15">
        <v>0</v>
      </c>
      <c r="J277" s="68" t="s">
        <v>597</v>
      </c>
      <c r="K277" s="15" t="s">
        <v>644</v>
      </c>
      <c r="L277" s="15" t="str">
        <f t="shared" si="22"/>
        <v>Control_P603</v>
      </c>
      <c r="M277" s="15"/>
    </row>
    <row r="278" spans="1:13">
      <c r="A278" s="18">
        <v>45620</v>
      </c>
      <c r="B278" s="18">
        <v>45622</v>
      </c>
      <c r="C278" s="15" t="s">
        <v>640</v>
      </c>
      <c r="D278" s="18">
        <v>45625</v>
      </c>
      <c r="E278" t="s">
        <v>641</v>
      </c>
      <c r="F278" s="15" t="s">
        <v>642</v>
      </c>
      <c r="G278" s="15">
        <v>893</v>
      </c>
      <c r="H278" s="15" t="s">
        <v>646</v>
      </c>
      <c r="I278" s="15">
        <v>0</v>
      </c>
      <c r="J278" s="68" t="s">
        <v>94</v>
      </c>
      <c r="K278" s="15" t="s">
        <v>94</v>
      </c>
      <c r="L278" s="15" t="s">
        <v>94</v>
      </c>
      <c r="M278" s="15"/>
    </row>
    <row r="279" spans="1:13">
      <c r="A279" s="18">
        <v>45620</v>
      </c>
      <c r="B279" s="18">
        <v>45622</v>
      </c>
      <c r="C279" s="15" t="s">
        <v>640</v>
      </c>
      <c r="D279" s="18">
        <v>45625</v>
      </c>
      <c r="E279" t="s">
        <v>641</v>
      </c>
      <c r="F279" s="15" t="s">
        <v>642</v>
      </c>
      <c r="G279" s="15">
        <v>893</v>
      </c>
      <c r="H279" s="15" t="s">
        <v>645</v>
      </c>
      <c r="I279" s="15">
        <v>4</v>
      </c>
      <c r="J279" s="68" t="s">
        <v>94</v>
      </c>
      <c r="K279" s="15" t="s">
        <v>94</v>
      </c>
      <c r="L279" s="15" t="s">
        <v>94</v>
      </c>
      <c r="M279" s="15"/>
    </row>
    <row r="280" spans="1:13">
      <c r="A280" s="18">
        <v>45620</v>
      </c>
      <c r="B280" s="18">
        <v>45622</v>
      </c>
      <c r="C280" s="15" t="s">
        <v>640</v>
      </c>
      <c r="D280" s="18">
        <v>45625</v>
      </c>
      <c r="E280" t="s">
        <v>641</v>
      </c>
      <c r="F280" s="15" t="s">
        <v>642</v>
      </c>
      <c r="G280" s="15">
        <v>893</v>
      </c>
      <c r="H280" s="15" t="s">
        <v>643</v>
      </c>
      <c r="I280" s="15">
        <v>0</v>
      </c>
      <c r="J280" s="68" t="s">
        <v>94</v>
      </c>
      <c r="K280" s="15" t="s">
        <v>94</v>
      </c>
      <c r="L280" s="15" t="s">
        <v>94</v>
      </c>
      <c r="M280" s="15"/>
    </row>
    <row r="281" spans="1:13">
      <c r="A281" s="18">
        <v>45620</v>
      </c>
      <c r="B281" s="18">
        <v>45622</v>
      </c>
      <c r="C281" s="15" t="s">
        <v>640</v>
      </c>
      <c r="D281" s="18">
        <v>45625</v>
      </c>
      <c r="E281" t="s">
        <v>641</v>
      </c>
      <c r="F281" s="15" t="s">
        <v>327</v>
      </c>
      <c r="G281" s="15">
        <v>894</v>
      </c>
      <c r="H281" s="15" t="s">
        <v>645</v>
      </c>
      <c r="I281" s="15">
        <v>107</v>
      </c>
      <c r="J281" s="68">
        <v>1007</v>
      </c>
      <c r="K281" s="15" t="s">
        <v>651</v>
      </c>
      <c r="L281" s="15" t="s">
        <v>658</v>
      </c>
      <c r="M281" s="15"/>
    </row>
    <row r="282" spans="1:13">
      <c r="A282" s="18">
        <v>45620</v>
      </c>
      <c r="B282" s="18">
        <v>45622</v>
      </c>
      <c r="C282" s="15" t="s">
        <v>640</v>
      </c>
      <c r="D282" s="18">
        <v>45625</v>
      </c>
      <c r="E282" t="s">
        <v>641</v>
      </c>
      <c r="F282" s="15" t="s">
        <v>327</v>
      </c>
      <c r="G282" s="15">
        <v>894</v>
      </c>
      <c r="H282" s="15" t="s">
        <v>643</v>
      </c>
      <c r="I282" s="15">
        <v>49</v>
      </c>
      <c r="J282" s="68">
        <v>1007</v>
      </c>
      <c r="K282" s="15" t="s">
        <v>651</v>
      </c>
      <c r="L282" s="15" t="s">
        <v>658</v>
      </c>
      <c r="M282" s="15"/>
    </row>
    <row r="283" spans="1:13">
      <c r="A283" s="18">
        <v>45620</v>
      </c>
      <c r="B283" s="18">
        <v>45622</v>
      </c>
      <c r="C283" s="15" t="s">
        <v>640</v>
      </c>
      <c r="D283" s="18">
        <v>45625</v>
      </c>
      <c r="E283" t="s">
        <v>641</v>
      </c>
      <c r="F283" s="15" t="s">
        <v>327</v>
      </c>
      <c r="G283" s="15">
        <v>894</v>
      </c>
      <c r="H283" s="15" t="s">
        <v>646</v>
      </c>
      <c r="I283" s="15">
        <v>70</v>
      </c>
      <c r="J283" s="68">
        <v>1007</v>
      </c>
      <c r="K283" s="15" t="s">
        <v>651</v>
      </c>
      <c r="L283" s="15" t="s">
        <v>658</v>
      </c>
      <c r="M283" s="15"/>
    </row>
    <row r="284" spans="1:13">
      <c r="A284" s="18">
        <v>45620</v>
      </c>
      <c r="B284" s="18">
        <v>45622</v>
      </c>
      <c r="C284" s="15" t="s">
        <v>640</v>
      </c>
      <c r="D284" s="18">
        <v>45625</v>
      </c>
      <c r="E284" t="s">
        <v>641</v>
      </c>
      <c r="F284" s="15" t="s">
        <v>132</v>
      </c>
      <c r="G284" s="15">
        <v>895</v>
      </c>
      <c r="H284" s="15" t="s">
        <v>646</v>
      </c>
      <c r="I284" s="15">
        <v>32</v>
      </c>
      <c r="J284" s="68">
        <v>1008</v>
      </c>
      <c r="K284" s="15" t="s">
        <v>651</v>
      </c>
      <c r="L284" s="15" t="s">
        <v>660</v>
      </c>
      <c r="M284" s="15"/>
    </row>
    <row r="285" spans="1:13">
      <c r="A285" s="18">
        <v>45620</v>
      </c>
      <c r="B285" s="18">
        <v>45622</v>
      </c>
      <c r="C285" s="15" t="s">
        <v>640</v>
      </c>
      <c r="D285" s="18">
        <v>45625</v>
      </c>
      <c r="E285" t="s">
        <v>641</v>
      </c>
      <c r="F285" s="15" t="s">
        <v>132</v>
      </c>
      <c r="G285" s="15">
        <v>895</v>
      </c>
      <c r="H285" s="15" t="s">
        <v>648</v>
      </c>
      <c r="I285" s="15">
        <v>140</v>
      </c>
      <c r="J285" s="68">
        <v>1008</v>
      </c>
      <c r="K285" s="15" t="s">
        <v>651</v>
      </c>
      <c r="L285" s="15" t="s">
        <v>660</v>
      </c>
      <c r="M285" s="15"/>
    </row>
    <row r="286" spans="1:13">
      <c r="A286" s="18">
        <v>45620</v>
      </c>
      <c r="B286" s="18">
        <v>45622</v>
      </c>
      <c r="C286" s="15" t="s">
        <v>640</v>
      </c>
      <c r="D286" s="18">
        <v>45625</v>
      </c>
      <c r="E286" t="s">
        <v>641</v>
      </c>
      <c r="F286" s="15" t="s">
        <v>132</v>
      </c>
      <c r="G286" s="15">
        <v>895</v>
      </c>
      <c r="H286" s="15" t="s">
        <v>643</v>
      </c>
      <c r="I286" s="15">
        <v>68</v>
      </c>
      <c r="J286" s="68">
        <v>1008</v>
      </c>
      <c r="K286" s="15" t="s">
        <v>651</v>
      </c>
      <c r="L286" s="15" t="s">
        <v>660</v>
      </c>
      <c r="M286" s="15"/>
    </row>
    <row r="287" spans="1:13">
      <c r="A287" s="18">
        <v>45620</v>
      </c>
      <c r="B287" s="18">
        <v>45622</v>
      </c>
      <c r="C287" s="15" t="s">
        <v>640</v>
      </c>
      <c r="D287" s="18">
        <v>45625</v>
      </c>
      <c r="E287" t="s">
        <v>641</v>
      </c>
      <c r="F287" s="15" t="s">
        <v>642</v>
      </c>
      <c r="G287" s="15">
        <v>896</v>
      </c>
      <c r="H287" s="15" t="s">
        <v>645</v>
      </c>
      <c r="I287" s="15">
        <v>0</v>
      </c>
      <c r="J287" s="68" t="s">
        <v>597</v>
      </c>
      <c r="K287" s="15" t="s">
        <v>644</v>
      </c>
      <c r="L287" s="15" t="str">
        <f t="shared" ref="L287:L292" si="23">K287&amp;"_"&amp;J287</f>
        <v>Control_P603</v>
      </c>
      <c r="M287" s="15"/>
    </row>
    <row r="288" spans="1:13">
      <c r="A288" s="18">
        <v>45620</v>
      </c>
      <c r="B288" s="18">
        <v>45622</v>
      </c>
      <c r="C288" s="15" t="s">
        <v>640</v>
      </c>
      <c r="D288" s="18">
        <v>45625</v>
      </c>
      <c r="E288" t="s">
        <v>641</v>
      </c>
      <c r="F288" s="15" t="s">
        <v>642</v>
      </c>
      <c r="G288" s="15">
        <v>896</v>
      </c>
      <c r="H288" s="15" t="s">
        <v>643</v>
      </c>
      <c r="I288" s="15">
        <v>0</v>
      </c>
      <c r="J288" s="68" t="s">
        <v>597</v>
      </c>
      <c r="K288" s="15" t="s">
        <v>644</v>
      </c>
      <c r="L288" s="15" t="str">
        <f t="shared" si="23"/>
        <v>Control_P603</v>
      </c>
      <c r="M288" s="15"/>
    </row>
    <row r="289" spans="1:13">
      <c r="A289" s="18">
        <v>45620</v>
      </c>
      <c r="B289" s="18">
        <v>45622</v>
      </c>
      <c r="C289" s="15" t="s">
        <v>640</v>
      </c>
      <c r="D289" s="18">
        <v>45625</v>
      </c>
      <c r="E289" t="s">
        <v>641</v>
      </c>
      <c r="F289" s="15" t="s">
        <v>642</v>
      </c>
      <c r="G289" s="15">
        <v>896</v>
      </c>
      <c r="H289" s="15" t="s">
        <v>646</v>
      </c>
      <c r="I289" s="15">
        <v>0</v>
      </c>
      <c r="J289" s="68" t="s">
        <v>597</v>
      </c>
      <c r="K289" s="15" t="s">
        <v>644</v>
      </c>
      <c r="L289" s="15" t="str">
        <f t="shared" si="23"/>
        <v>Control_P603</v>
      </c>
      <c r="M289" s="15"/>
    </row>
    <row r="290" spans="1:13">
      <c r="A290" s="18">
        <v>45620</v>
      </c>
      <c r="B290" s="18">
        <v>45622</v>
      </c>
      <c r="C290" s="15" t="s">
        <v>640</v>
      </c>
      <c r="D290" s="18">
        <v>45625</v>
      </c>
      <c r="E290" t="s">
        <v>641</v>
      </c>
      <c r="F290" s="15" t="s">
        <v>642</v>
      </c>
      <c r="G290" s="15">
        <v>897</v>
      </c>
      <c r="H290" s="15" t="s">
        <v>646</v>
      </c>
      <c r="I290" s="15">
        <v>0</v>
      </c>
      <c r="J290" s="68" t="s">
        <v>597</v>
      </c>
      <c r="K290" s="15" t="s">
        <v>644</v>
      </c>
      <c r="L290" s="15" t="str">
        <f t="shared" si="23"/>
        <v>Control_P603</v>
      </c>
      <c r="M290" s="15"/>
    </row>
    <row r="291" spans="1:13">
      <c r="A291" s="18">
        <v>45620</v>
      </c>
      <c r="B291" s="18">
        <v>45622</v>
      </c>
      <c r="C291" s="15" t="s">
        <v>640</v>
      </c>
      <c r="D291" s="18">
        <v>45625</v>
      </c>
      <c r="E291" t="s">
        <v>641</v>
      </c>
      <c r="F291" s="15" t="s">
        <v>642</v>
      </c>
      <c r="G291" s="15">
        <v>897</v>
      </c>
      <c r="H291" s="15" t="s">
        <v>643</v>
      </c>
      <c r="I291" s="15">
        <v>0</v>
      </c>
      <c r="J291" s="68" t="s">
        <v>597</v>
      </c>
      <c r="K291" s="15" t="s">
        <v>644</v>
      </c>
      <c r="L291" s="15" t="str">
        <f t="shared" si="23"/>
        <v>Control_P603</v>
      </c>
      <c r="M291" s="15"/>
    </row>
    <row r="292" spans="1:13">
      <c r="A292" s="18">
        <v>45620</v>
      </c>
      <c r="B292" s="18">
        <v>45622</v>
      </c>
      <c r="C292" s="15" t="s">
        <v>640</v>
      </c>
      <c r="D292" s="18">
        <v>45625</v>
      </c>
      <c r="E292" t="s">
        <v>641</v>
      </c>
      <c r="F292" s="15" t="s">
        <v>642</v>
      </c>
      <c r="G292" s="15">
        <v>897</v>
      </c>
      <c r="H292" s="15" t="s">
        <v>645</v>
      </c>
      <c r="I292" s="15">
        <v>1</v>
      </c>
      <c r="J292" s="68" t="s">
        <v>597</v>
      </c>
      <c r="K292" s="15" t="s">
        <v>644</v>
      </c>
      <c r="L292" s="15" t="str">
        <f t="shared" si="23"/>
        <v>Control_P603</v>
      </c>
      <c r="M292" s="15"/>
    </row>
    <row r="293" spans="1:13">
      <c r="A293" s="18">
        <v>45620</v>
      </c>
      <c r="B293" s="18">
        <v>45622</v>
      </c>
      <c r="C293" s="15" t="s">
        <v>640</v>
      </c>
      <c r="D293" s="18">
        <v>45625</v>
      </c>
      <c r="E293" t="s">
        <v>641</v>
      </c>
      <c r="F293" s="15" t="s">
        <v>122</v>
      </c>
      <c r="G293" s="15">
        <v>898</v>
      </c>
      <c r="H293" s="15" t="s">
        <v>648</v>
      </c>
      <c r="I293" s="15">
        <v>113</v>
      </c>
      <c r="J293" s="68" t="s">
        <v>94</v>
      </c>
      <c r="K293" s="15" t="s">
        <v>94</v>
      </c>
      <c r="L293" s="15" t="s">
        <v>94</v>
      </c>
      <c r="M293" s="15"/>
    </row>
    <row r="294" spans="1:13">
      <c r="A294" s="18">
        <v>45620</v>
      </c>
      <c r="B294" s="18">
        <v>45622</v>
      </c>
      <c r="C294" s="15" t="s">
        <v>640</v>
      </c>
      <c r="D294" s="18">
        <v>45625</v>
      </c>
      <c r="E294" t="s">
        <v>641</v>
      </c>
      <c r="F294" s="15" t="s">
        <v>122</v>
      </c>
      <c r="G294" s="15">
        <v>898</v>
      </c>
      <c r="H294" s="15" t="s">
        <v>646</v>
      </c>
      <c r="I294" s="15">
        <v>23</v>
      </c>
      <c r="J294" s="68" t="s">
        <v>94</v>
      </c>
      <c r="K294" s="15" t="s">
        <v>94</v>
      </c>
      <c r="L294" s="15" t="s">
        <v>94</v>
      </c>
      <c r="M294" s="15"/>
    </row>
    <row r="295" spans="1:13">
      <c r="A295" s="18">
        <v>45620</v>
      </c>
      <c r="B295" s="18">
        <v>45622</v>
      </c>
      <c r="C295" s="15" t="s">
        <v>640</v>
      </c>
      <c r="D295" s="18">
        <v>45625</v>
      </c>
      <c r="E295" t="s">
        <v>641</v>
      </c>
      <c r="F295" s="15" t="s">
        <v>122</v>
      </c>
      <c r="G295" s="15">
        <v>898</v>
      </c>
      <c r="H295" s="15" t="s">
        <v>643</v>
      </c>
      <c r="I295" s="15">
        <v>50</v>
      </c>
      <c r="J295" s="68" t="s">
        <v>94</v>
      </c>
      <c r="K295" s="15" t="s">
        <v>94</v>
      </c>
      <c r="L295" s="15" t="s">
        <v>94</v>
      </c>
      <c r="M295" s="15"/>
    </row>
    <row r="296" spans="1:13">
      <c r="A296" s="18">
        <v>45620</v>
      </c>
      <c r="B296" s="18">
        <v>45622</v>
      </c>
      <c r="C296" s="15" t="s">
        <v>640</v>
      </c>
      <c r="D296" s="18">
        <v>45625</v>
      </c>
      <c r="E296" t="s">
        <v>641</v>
      </c>
      <c r="F296" s="15" t="s">
        <v>331</v>
      </c>
      <c r="G296" s="15">
        <v>899</v>
      </c>
      <c r="H296" s="15" t="s">
        <v>646</v>
      </c>
      <c r="I296" s="15">
        <v>3</v>
      </c>
      <c r="J296" s="68" t="s">
        <v>599</v>
      </c>
      <c r="K296" s="15" t="s">
        <v>644</v>
      </c>
      <c r="L296" s="15" t="str">
        <f t="shared" ref="L296:L301" si="24">K296&amp;"_"&amp;J296</f>
        <v>Control_P602</v>
      </c>
      <c r="M296" s="15"/>
    </row>
    <row r="297" spans="1:13">
      <c r="A297" s="18">
        <v>45620</v>
      </c>
      <c r="B297" s="18">
        <v>45622</v>
      </c>
      <c r="C297" s="15" t="s">
        <v>640</v>
      </c>
      <c r="D297" s="18">
        <v>45625</v>
      </c>
      <c r="E297" t="s">
        <v>641</v>
      </c>
      <c r="F297" s="15" t="s">
        <v>331</v>
      </c>
      <c r="G297" s="15">
        <v>899</v>
      </c>
      <c r="H297" s="15" t="s">
        <v>648</v>
      </c>
      <c r="I297" s="15">
        <v>7</v>
      </c>
      <c r="J297" s="68" t="s">
        <v>599</v>
      </c>
      <c r="K297" s="15" t="s">
        <v>644</v>
      </c>
      <c r="L297" s="15" t="str">
        <f t="shared" si="24"/>
        <v>Control_P602</v>
      </c>
      <c r="M297" s="15"/>
    </row>
    <row r="298" spans="1:13">
      <c r="A298" s="18">
        <v>45620</v>
      </c>
      <c r="B298" s="18">
        <v>45622</v>
      </c>
      <c r="C298" s="15" t="s">
        <v>640</v>
      </c>
      <c r="D298" s="18">
        <v>45625</v>
      </c>
      <c r="E298" t="s">
        <v>641</v>
      </c>
      <c r="F298" s="15" t="s">
        <v>331</v>
      </c>
      <c r="G298" s="15">
        <v>899</v>
      </c>
      <c r="H298" s="15" t="s">
        <v>643</v>
      </c>
      <c r="I298" s="15">
        <v>1</v>
      </c>
      <c r="J298" s="68" t="s">
        <v>599</v>
      </c>
      <c r="K298" s="15" t="s">
        <v>644</v>
      </c>
      <c r="L298" s="15" t="str">
        <f t="shared" si="24"/>
        <v>Control_P602</v>
      </c>
      <c r="M298" s="15"/>
    </row>
    <row r="299" spans="1:13">
      <c r="A299" s="18">
        <v>45620</v>
      </c>
      <c r="B299" s="18">
        <v>45622</v>
      </c>
      <c r="C299" s="15" t="s">
        <v>640</v>
      </c>
      <c r="D299" s="18">
        <v>45625</v>
      </c>
      <c r="E299" t="s">
        <v>641</v>
      </c>
      <c r="F299" s="15" t="s">
        <v>331</v>
      </c>
      <c r="G299" s="15">
        <v>900</v>
      </c>
      <c r="H299" s="15" t="s">
        <v>643</v>
      </c>
      <c r="I299" s="15">
        <v>0</v>
      </c>
      <c r="J299" s="68" t="s">
        <v>599</v>
      </c>
      <c r="K299" s="15" t="s">
        <v>644</v>
      </c>
      <c r="L299" s="15" t="str">
        <f t="shared" si="24"/>
        <v>Control_P602</v>
      </c>
      <c r="M299" s="15"/>
    </row>
    <row r="300" spans="1:13">
      <c r="A300" s="18">
        <v>45620</v>
      </c>
      <c r="B300" s="18">
        <v>45622</v>
      </c>
      <c r="C300" s="15" t="s">
        <v>640</v>
      </c>
      <c r="D300" s="18">
        <v>45625</v>
      </c>
      <c r="E300" t="s">
        <v>641</v>
      </c>
      <c r="F300" s="15" t="s">
        <v>331</v>
      </c>
      <c r="G300" s="15">
        <v>900</v>
      </c>
      <c r="H300" s="15" t="s">
        <v>648</v>
      </c>
      <c r="I300" s="15">
        <v>2</v>
      </c>
      <c r="J300" s="68" t="s">
        <v>599</v>
      </c>
      <c r="K300" s="15" t="s">
        <v>644</v>
      </c>
      <c r="L300" s="15" t="str">
        <f t="shared" si="24"/>
        <v>Control_P602</v>
      </c>
      <c r="M300" s="15"/>
    </row>
    <row r="301" spans="1:13">
      <c r="A301" s="18">
        <v>45620</v>
      </c>
      <c r="B301" s="18">
        <v>45622</v>
      </c>
      <c r="C301" s="15" t="s">
        <v>640</v>
      </c>
      <c r="D301" s="18">
        <v>45625</v>
      </c>
      <c r="E301" t="s">
        <v>641</v>
      </c>
      <c r="F301" s="15" t="s">
        <v>331</v>
      </c>
      <c r="G301" s="15">
        <v>900</v>
      </c>
      <c r="H301" s="15" t="s">
        <v>646</v>
      </c>
      <c r="I301" s="15">
        <v>0</v>
      </c>
      <c r="J301" s="68" t="s">
        <v>599</v>
      </c>
      <c r="K301" s="15" t="s">
        <v>644</v>
      </c>
      <c r="L301" s="15" t="str">
        <f t="shared" si="24"/>
        <v>Control_P602</v>
      </c>
      <c r="M301" s="15"/>
    </row>
    <row r="302" spans="1:13">
      <c r="A302" s="18">
        <v>45620</v>
      </c>
      <c r="B302" s="18">
        <v>45622</v>
      </c>
      <c r="C302" s="15" t="s">
        <v>640</v>
      </c>
      <c r="D302" s="18">
        <v>45625</v>
      </c>
      <c r="E302" t="s">
        <v>641</v>
      </c>
      <c r="F302" s="15" t="s">
        <v>132</v>
      </c>
      <c r="G302" s="15">
        <v>901</v>
      </c>
      <c r="H302" s="15" t="s">
        <v>646</v>
      </c>
      <c r="I302" s="15">
        <v>59</v>
      </c>
      <c r="J302" s="68">
        <v>1008</v>
      </c>
      <c r="K302" s="15" t="s">
        <v>651</v>
      </c>
      <c r="L302" s="15" t="s">
        <v>660</v>
      </c>
      <c r="M302" s="15"/>
    </row>
    <row r="303" spans="1:13">
      <c r="A303" s="18">
        <v>45620</v>
      </c>
      <c r="B303" s="18">
        <v>45622</v>
      </c>
      <c r="C303" s="15" t="s">
        <v>640</v>
      </c>
      <c r="D303" s="18">
        <v>45625</v>
      </c>
      <c r="E303" t="s">
        <v>641</v>
      </c>
      <c r="F303" s="15" t="s">
        <v>132</v>
      </c>
      <c r="G303" s="15">
        <v>901</v>
      </c>
      <c r="H303" s="15" t="s">
        <v>648</v>
      </c>
      <c r="I303" s="15">
        <v>117</v>
      </c>
      <c r="J303" s="68">
        <v>1008</v>
      </c>
      <c r="K303" s="15" t="s">
        <v>651</v>
      </c>
      <c r="L303" s="15" t="s">
        <v>660</v>
      </c>
      <c r="M303" s="15"/>
    </row>
    <row r="304" spans="1:13">
      <c r="A304" s="18">
        <v>45620</v>
      </c>
      <c r="B304" s="18">
        <v>45622</v>
      </c>
      <c r="C304" s="15" t="s">
        <v>640</v>
      </c>
      <c r="D304" s="18">
        <v>45625</v>
      </c>
      <c r="E304" t="s">
        <v>641</v>
      </c>
      <c r="F304" s="15" t="s">
        <v>132</v>
      </c>
      <c r="G304" s="15">
        <v>901</v>
      </c>
      <c r="H304" s="15" t="s">
        <v>643</v>
      </c>
      <c r="I304" s="15">
        <v>49</v>
      </c>
      <c r="J304" s="68">
        <v>1008</v>
      </c>
      <c r="K304" s="15" t="s">
        <v>651</v>
      </c>
      <c r="L304" s="15" t="s">
        <v>660</v>
      </c>
      <c r="M304" s="15"/>
    </row>
    <row r="305" spans="1:13">
      <c r="A305" s="18">
        <v>45620</v>
      </c>
      <c r="B305" s="18">
        <v>45622</v>
      </c>
      <c r="C305" s="15" t="s">
        <v>640</v>
      </c>
      <c r="D305" s="18">
        <v>45625</v>
      </c>
      <c r="E305" t="s">
        <v>641</v>
      </c>
      <c r="F305" s="15" t="s">
        <v>642</v>
      </c>
      <c r="G305" s="15">
        <v>902</v>
      </c>
      <c r="H305" s="15" t="s">
        <v>646</v>
      </c>
      <c r="I305" s="15">
        <v>0</v>
      </c>
      <c r="J305" s="68">
        <v>640</v>
      </c>
      <c r="K305" s="15" t="s">
        <v>319</v>
      </c>
      <c r="L305" s="15" t="s">
        <v>656</v>
      </c>
      <c r="M305" s="15"/>
    </row>
    <row r="306" spans="1:13">
      <c r="A306" s="18">
        <v>45620</v>
      </c>
      <c r="B306" s="18">
        <v>45622</v>
      </c>
      <c r="C306" s="15" t="s">
        <v>640</v>
      </c>
      <c r="D306" s="18">
        <v>45625</v>
      </c>
      <c r="E306" t="s">
        <v>641</v>
      </c>
      <c r="F306" s="15" t="s">
        <v>642</v>
      </c>
      <c r="G306" s="15">
        <v>902</v>
      </c>
      <c r="H306" s="15" t="s">
        <v>643</v>
      </c>
      <c r="I306" s="15">
        <v>2</v>
      </c>
      <c r="J306" s="68">
        <v>640</v>
      </c>
      <c r="K306" s="15" t="s">
        <v>319</v>
      </c>
      <c r="L306" s="15" t="s">
        <v>656</v>
      </c>
      <c r="M306" s="15"/>
    </row>
    <row r="307" spans="1:13">
      <c r="A307" s="18">
        <v>45620</v>
      </c>
      <c r="B307" s="18">
        <v>45622</v>
      </c>
      <c r="C307" s="15" t="s">
        <v>640</v>
      </c>
      <c r="D307" s="18">
        <v>45625</v>
      </c>
      <c r="E307" t="s">
        <v>641</v>
      </c>
      <c r="F307" s="15" t="s">
        <v>642</v>
      </c>
      <c r="G307" s="15">
        <v>902</v>
      </c>
      <c r="H307" s="15" t="s">
        <v>645</v>
      </c>
      <c r="I307" s="15">
        <v>33</v>
      </c>
      <c r="J307" s="68">
        <v>640</v>
      </c>
      <c r="K307" s="15" t="s">
        <v>319</v>
      </c>
      <c r="L307" s="15" t="s">
        <v>656</v>
      </c>
      <c r="M307" s="15"/>
    </row>
    <row r="308" spans="1:13">
      <c r="A308" s="18">
        <v>45620</v>
      </c>
      <c r="B308" s="18">
        <v>45622</v>
      </c>
      <c r="C308" s="15" t="s">
        <v>640</v>
      </c>
      <c r="D308" s="18">
        <v>45625</v>
      </c>
      <c r="E308" t="s">
        <v>641</v>
      </c>
      <c r="F308" s="15" t="s">
        <v>327</v>
      </c>
      <c r="G308" s="15">
        <v>903</v>
      </c>
      <c r="H308" s="15" t="s">
        <v>645</v>
      </c>
      <c r="I308" s="15">
        <v>115</v>
      </c>
      <c r="J308" s="68">
        <v>1005</v>
      </c>
      <c r="K308" s="15" t="s">
        <v>651</v>
      </c>
      <c r="L308" s="15" t="s">
        <v>654</v>
      </c>
      <c r="M308" s="15"/>
    </row>
    <row r="309" spans="1:13">
      <c r="A309" s="18">
        <v>45620</v>
      </c>
      <c r="B309" s="18">
        <v>45622</v>
      </c>
      <c r="C309" s="15" t="s">
        <v>640</v>
      </c>
      <c r="D309" s="18">
        <v>45625</v>
      </c>
      <c r="E309" t="s">
        <v>641</v>
      </c>
      <c r="F309" s="15" t="s">
        <v>327</v>
      </c>
      <c r="G309" s="15">
        <v>903</v>
      </c>
      <c r="H309" s="15" t="s">
        <v>643</v>
      </c>
      <c r="I309" s="15">
        <v>14</v>
      </c>
      <c r="J309" s="68">
        <v>1005</v>
      </c>
      <c r="K309" s="15" t="s">
        <v>651</v>
      </c>
      <c r="L309" s="15" t="s">
        <v>654</v>
      </c>
      <c r="M309" s="15"/>
    </row>
    <row r="310" spans="1:13">
      <c r="A310" s="18">
        <v>45620</v>
      </c>
      <c r="B310" s="18">
        <v>45622</v>
      </c>
      <c r="C310" s="15" t="s">
        <v>640</v>
      </c>
      <c r="D310" s="18">
        <v>45625</v>
      </c>
      <c r="E310" t="s">
        <v>641</v>
      </c>
      <c r="F310" s="15" t="s">
        <v>327</v>
      </c>
      <c r="G310" s="15">
        <v>903</v>
      </c>
      <c r="H310" s="15" t="s">
        <v>646</v>
      </c>
      <c r="I310" s="15">
        <v>1</v>
      </c>
      <c r="J310" s="68">
        <v>1005</v>
      </c>
      <c r="K310" s="15" t="s">
        <v>651</v>
      </c>
      <c r="L310" s="15" t="s">
        <v>654</v>
      </c>
      <c r="M310" s="15"/>
    </row>
    <row r="311" spans="1:13">
      <c r="A311" s="18">
        <v>45620</v>
      </c>
      <c r="B311" s="18">
        <v>45622</v>
      </c>
      <c r="C311" s="15" t="s">
        <v>640</v>
      </c>
      <c r="D311" s="18">
        <v>45625</v>
      </c>
      <c r="E311" t="s">
        <v>641</v>
      </c>
      <c r="F311" s="15" t="s">
        <v>327</v>
      </c>
      <c r="G311" s="15">
        <v>904</v>
      </c>
      <c r="H311" s="15" t="s">
        <v>643</v>
      </c>
      <c r="I311" s="15">
        <v>28</v>
      </c>
      <c r="J311" s="68">
        <v>1007</v>
      </c>
      <c r="K311" s="15" t="s">
        <v>651</v>
      </c>
      <c r="L311" s="15" t="s">
        <v>658</v>
      </c>
      <c r="M311" s="15"/>
    </row>
    <row r="312" spans="1:13">
      <c r="A312" s="18">
        <v>45620</v>
      </c>
      <c r="B312" s="18">
        <v>45622</v>
      </c>
      <c r="C312" s="15" t="s">
        <v>640</v>
      </c>
      <c r="D312" s="18">
        <v>45625</v>
      </c>
      <c r="E312" t="s">
        <v>641</v>
      </c>
      <c r="F312" s="15" t="s">
        <v>327</v>
      </c>
      <c r="G312" s="15">
        <v>904</v>
      </c>
      <c r="H312" s="15" t="s">
        <v>646</v>
      </c>
      <c r="I312" s="15">
        <v>45</v>
      </c>
      <c r="J312" s="68">
        <v>1007</v>
      </c>
      <c r="K312" s="15" t="s">
        <v>651</v>
      </c>
      <c r="L312" s="15" t="s">
        <v>658</v>
      </c>
      <c r="M312" s="15"/>
    </row>
    <row r="313" spans="1:13">
      <c r="A313" s="18">
        <v>45620</v>
      </c>
      <c r="B313" s="18">
        <v>45622</v>
      </c>
      <c r="C313" s="15" t="s">
        <v>640</v>
      </c>
      <c r="D313" s="18">
        <v>45625</v>
      </c>
      <c r="E313" t="s">
        <v>641</v>
      </c>
      <c r="F313" s="15" t="s">
        <v>327</v>
      </c>
      <c r="G313" s="15">
        <v>904</v>
      </c>
      <c r="H313" s="15" t="s">
        <v>645</v>
      </c>
      <c r="I313" s="15">
        <v>146</v>
      </c>
      <c r="J313" s="68">
        <v>1007</v>
      </c>
      <c r="K313" s="15" t="s">
        <v>651</v>
      </c>
      <c r="L313" s="15" t="s">
        <v>658</v>
      </c>
      <c r="M313" s="15"/>
    </row>
    <row r="314" spans="1:13">
      <c r="A314" s="18">
        <v>45620</v>
      </c>
      <c r="B314" s="18">
        <v>45622</v>
      </c>
      <c r="C314" s="15" t="s">
        <v>640</v>
      </c>
      <c r="D314" s="18">
        <v>45625</v>
      </c>
      <c r="E314" t="s">
        <v>641</v>
      </c>
      <c r="F314" s="15" t="s">
        <v>132</v>
      </c>
      <c r="G314" s="15">
        <v>905</v>
      </c>
      <c r="H314" s="15" t="s">
        <v>646</v>
      </c>
      <c r="I314" s="15">
        <v>12</v>
      </c>
      <c r="J314" s="68">
        <v>1008</v>
      </c>
      <c r="K314" s="15" t="s">
        <v>651</v>
      </c>
      <c r="L314" s="15" t="s">
        <v>660</v>
      </c>
      <c r="M314" s="15"/>
    </row>
    <row r="315" spans="1:13">
      <c r="A315" s="18">
        <v>45620</v>
      </c>
      <c r="B315" s="18">
        <v>45622</v>
      </c>
      <c r="C315" s="15" t="s">
        <v>640</v>
      </c>
      <c r="D315" s="18">
        <v>45625</v>
      </c>
      <c r="E315" t="s">
        <v>641</v>
      </c>
      <c r="F315" s="15" t="s">
        <v>132</v>
      </c>
      <c r="G315" s="15">
        <v>905</v>
      </c>
      <c r="H315" s="15" t="s">
        <v>648</v>
      </c>
      <c r="I315" s="15">
        <v>79</v>
      </c>
      <c r="J315" s="68">
        <v>1008</v>
      </c>
      <c r="K315" s="15" t="s">
        <v>651</v>
      </c>
      <c r="L315" s="15" t="s">
        <v>660</v>
      </c>
      <c r="M315" s="15"/>
    </row>
    <row r="316" spans="1:13">
      <c r="A316" s="18">
        <v>45620</v>
      </c>
      <c r="B316" s="18">
        <v>45622</v>
      </c>
      <c r="C316" s="15" t="s">
        <v>640</v>
      </c>
      <c r="D316" s="18">
        <v>45625</v>
      </c>
      <c r="E316" t="s">
        <v>641</v>
      </c>
      <c r="F316" s="15" t="s">
        <v>132</v>
      </c>
      <c r="G316" s="15">
        <v>905</v>
      </c>
      <c r="H316" s="15" t="s">
        <v>643</v>
      </c>
      <c r="I316" s="15">
        <v>62</v>
      </c>
      <c r="J316" s="68">
        <v>1008</v>
      </c>
      <c r="K316" s="15" t="s">
        <v>651</v>
      </c>
      <c r="L316" s="15" t="s">
        <v>660</v>
      </c>
      <c r="M316" s="15"/>
    </row>
    <row r="317" spans="1:13">
      <c r="A317" s="18">
        <v>45620</v>
      </c>
      <c r="B317" s="18">
        <v>45622</v>
      </c>
      <c r="C317" s="15" t="s">
        <v>640</v>
      </c>
      <c r="D317" s="18">
        <v>45625</v>
      </c>
      <c r="E317" t="s">
        <v>641</v>
      </c>
      <c r="F317" s="15" t="s">
        <v>327</v>
      </c>
      <c r="G317" s="15">
        <v>907</v>
      </c>
      <c r="H317" s="15" t="s">
        <v>646</v>
      </c>
      <c r="I317" s="15">
        <v>1</v>
      </c>
      <c r="J317" s="68">
        <v>645</v>
      </c>
      <c r="K317" s="15" t="s">
        <v>319</v>
      </c>
      <c r="L317" s="15" t="s">
        <v>655</v>
      </c>
      <c r="M317" s="15"/>
    </row>
    <row r="318" spans="1:13">
      <c r="A318" s="18">
        <v>45620</v>
      </c>
      <c r="B318" s="18">
        <v>45622</v>
      </c>
      <c r="C318" s="15" t="s">
        <v>640</v>
      </c>
      <c r="D318" s="18">
        <v>45625</v>
      </c>
      <c r="E318" t="s">
        <v>641</v>
      </c>
      <c r="F318" s="15" t="s">
        <v>327</v>
      </c>
      <c r="G318" s="15">
        <v>907</v>
      </c>
      <c r="H318" s="15" t="s">
        <v>643</v>
      </c>
      <c r="I318" s="15">
        <v>1</v>
      </c>
      <c r="J318" s="68">
        <v>645</v>
      </c>
      <c r="K318" s="15" t="s">
        <v>319</v>
      </c>
      <c r="L318" s="15" t="s">
        <v>655</v>
      </c>
      <c r="M318" s="15"/>
    </row>
    <row r="319" spans="1:13">
      <c r="A319" s="18">
        <v>45620</v>
      </c>
      <c r="B319" s="18">
        <v>45622</v>
      </c>
      <c r="C319" s="15" t="s">
        <v>640</v>
      </c>
      <c r="D319" s="18">
        <v>45625</v>
      </c>
      <c r="E319" t="s">
        <v>641</v>
      </c>
      <c r="F319" s="15" t="s">
        <v>327</v>
      </c>
      <c r="G319" s="15">
        <v>907</v>
      </c>
      <c r="H319" s="15" t="s">
        <v>645</v>
      </c>
      <c r="I319" s="15">
        <v>12</v>
      </c>
      <c r="J319" s="68">
        <v>645</v>
      </c>
      <c r="K319" s="15" t="s">
        <v>319</v>
      </c>
      <c r="L319" s="15" t="s">
        <v>655</v>
      </c>
      <c r="M319" s="15"/>
    </row>
    <row r="320" spans="1:13">
      <c r="A320" s="18">
        <v>45620</v>
      </c>
      <c r="B320" s="18">
        <v>45622</v>
      </c>
      <c r="C320" s="15" t="s">
        <v>640</v>
      </c>
      <c r="D320" s="18">
        <v>45625</v>
      </c>
      <c r="E320" t="s">
        <v>641</v>
      </c>
      <c r="F320" s="15" t="s">
        <v>122</v>
      </c>
      <c r="G320" s="15">
        <v>908</v>
      </c>
      <c r="H320" s="15" t="s">
        <v>643</v>
      </c>
      <c r="I320" s="15">
        <v>2</v>
      </c>
      <c r="J320" s="68" t="s">
        <v>94</v>
      </c>
      <c r="K320" s="15" t="s">
        <v>94</v>
      </c>
      <c r="L320" s="15" t="s">
        <v>94</v>
      </c>
      <c r="M320" s="15"/>
    </row>
    <row r="321" spans="1:13">
      <c r="A321" s="18">
        <v>45620</v>
      </c>
      <c r="B321" s="18">
        <v>45622</v>
      </c>
      <c r="C321" s="15" t="s">
        <v>640</v>
      </c>
      <c r="D321" s="18">
        <v>45625</v>
      </c>
      <c r="E321" t="s">
        <v>641</v>
      </c>
      <c r="F321" s="15" t="s">
        <v>122</v>
      </c>
      <c r="G321" s="15">
        <v>908</v>
      </c>
      <c r="H321" s="15" t="s">
        <v>646</v>
      </c>
      <c r="I321" s="15">
        <v>3</v>
      </c>
      <c r="J321" s="68" t="s">
        <v>94</v>
      </c>
      <c r="K321" s="15" t="s">
        <v>94</v>
      </c>
      <c r="L321" s="15" t="s">
        <v>94</v>
      </c>
      <c r="M321" s="15"/>
    </row>
    <row r="322" spans="1:13">
      <c r="A322" s="18">
        <v>45620</v>
      </c>
      <c r="B322" s="18">
        <v>45622</v>
      </c>
      <c r="C322" s="15" t="s">
        <v>640</v>
      </c>
      <c r="D322" s="18">
        <v>45625</v>
      </c>
      <c r="E322" t="s">
        <v>641</v>
      </c>
      <c r="F322" s="15" t="s">
        <v>122</v>
      </c>
      <c r="G322" s="15">
        <v>908</v>
      </c>
      <c r="H322" s="15" t="s">
        <v>648</v>
      </c>
      <c r="I322" s="15">
        <v>4</v>
      </c>
      <c r="J322" s="68" t="s">
        <v>94</v>
      </c>
      <c r="K322" s="15" t="s">
        <v>94</v>
      </c>
      <c r="L322" s="15" t="s">
        <v>94</v>
      </c>
      <c r="M322" s="15"/>
    </row>
    <row r="323" spans="1:13">
      <c r="A323" s="18">
        <v>45620</v>
      </c>
      <c r="B323" s="18">
        <v>45622</v>
      </c>
      <c r="C323" s="15" t="s">
        <v>640</v>
      </c>
      <c r="D323" s="18">
        <v>45625</v>
      </c>
      <c r="E323" t="s">
        <v>641</v>
      </c>
      <c r="F323" s="15" t="s">
        <v>331</v>
      </c>
      <c r="G323" s="15">
        <v>909</v>
      </c>
      <c r="H323" s="15" t="s">
        <v>643</v>
      </c>
      <c r="I323" s="15">
        <v>0</v>
      </c>
      <c r="J323" s="68" t="s">
        <v>602</v>
      </c>
      <c r="K323" s="15" t="s">
        <v>644</v>
      </c>
      <c r="L323" s="15" t="str">
        <f t="shared" ref="L323:L331" si="25">K323&amp;"_"&amp;J323</f>
        <v>Control_P606</v>
      </c>
      <c r="M323" s="15"/>
    </row>
    <row r="324" spans="1:13">
      <c r="A324" s="18">
        <v>45620</v>
      </c>
      <c r="B324" s="18">
        <v>45622</v>
      </c>
      <c r="C324" s="15" t="s">
        <v>640</v>
      </c>
      <c r="D324" s="18">
        <v>45625</v>
      </c>
      <c r="E324" t="s">
        <v>641</v>
      </c>
      <c r="F324" s="15" t="s">
        <v>331</v>
      </c>
      <c r="G324" s="15">
        <v>909</v>
      </c>
      <c r="H324" s="15" t="s">
        <v>648</v>
      </c>
      <c r="I324" s="15">
        <v>3</v>
      </c>
      <c r="J324" s="68" t="s">
        <v>602</v>
      </c>
      <c r="K324" s="15" t="s">
        <v>644</v>
      </c>
      <c r="L324" s="15" t="str">
        <f t="shared" si="25"/>
        <v>Control_P606</v>
      </c>
      <c r="M324" s="15"/>
    </row>
    <row r="325" spans="1:13">
      <c r="A325" s="18">
        <v>45620</v>
      </c>
      <c r="B325" s="18">
        <v>45622</v>
      </c>
      <c r="C325" s="15" t="s">
        <v>640</v>
      </c>
      <c r="D325" s="18">
        <v>45625</v>
      </c>
      <c r="E325" t="s">
        <v>641</v>
      </c>
      <c r="F325" s="15" t="s">
        <v>331</v>
      </c>
      <c r="G325" s="15">
        <v>909</v>
      </c>
      <c r="H325" s="15" t="s">
        <v>646</v>
      </c>
      <c r="I325" s="15">
        <v>5</v>
      </c>
      <c r="J325" s="68" t="s">
        <v>602</v>
      </c>
      <c r="K325" s="15" t="s">
        <v>644</v>
      </c>
      <c r="L325" s="15" t="str">
        <f t="shared" si="25"/>
        <v>Control_P606</v>
      </c>
      <c r="M325" s="15"/>
    </row>
    <row r="326" spans="1:13">
      <c r="A326" s="18">
        <v>45620</v>
      </c>
      <c r="B326" s="18">
        <v>45622</v>
      </c>
      <c r="C326" s="15" t="s">
        <v>640</v>
      </c>
      <c r="D326" s="18">
        <v>45625</v>
      </c>
      <c r="E326" t="s">
        <v>641</v>
      </c>
      <c r="F326" s="15" t="s">
        <v>649</v>
      </c>
      <c r="G326" s="15">
        <v>910</v>
      </c>
      <c r="H326" s="15" t="s">
        <v>648</v>
      </c>
      <c r="I326" s="15">
        <v>2</v>
      </c>
      <c r="J326" s="68" t="s">
        <v>600</v>
      </c>
      <c r="K326" s="15" t="s">
        <v>644</v>
      </c>
      <c r="L326" s="15" t="str">
        <f t="shared" si="25"/>
        <v>Control_P604</v>
      </c>
      <c r="M326" s="15"/>
    </row>
    <row r="327" spans="1:13">
      <c r="A327" s="18">
        <v>45620</v>
      </c>
      <c r="B327" s="18">
        <v>45622</v>
      </c>
      <c r="C327" s="15" t="s">
        <v>640</v>
      </c>
      <c r="D327" s="18">
        <v>45625</v>
      </c>
      <c r="E327" t="s">
        <v>641</v>
      </c>
      <c r="F327" s="15" t="s">
        <v>649</v>
      </c>
      <c r="G327" s="15">
        <v>910</v>
      </c>
      <c r="H327" s="15" t="s">
        <v>643</v>
      </c>
      <c r="I327" s="15">
        <v>0</v>
      </c>
      <c r="J327" s="68" t="s">
        <v>600</v>
      </c>
      <c r="K327" s="15" t="s">
        <v>644</v>
      </c>
      <c r="L327" s="15" t="str">
        <f t="shared" si="25"/>
        <v>Control_P604</v>
      </c>
      <c r="M327" s="15"/>
    </row>
    <row r="328" spans="1:13">
      <c r="A328" s="18">
        <v>45620</v>
      </c>
      <c r="B328" s="18">
        <v>45622</v>
      </c>
      <c r="C328" s="15" t="s">
        <v>640</v>
      </c>
      <c r="D328" s="18">
        <v>45625</v>
      </c>
      <c r="E328" t="s">
        <v>641</v>
      </c>
      <c r="F328" s="15" t="s">
        <v>649</v>
      </c>
      <c r="G328" s="15">
        <v>910</v>
      </c>
      <c r="H328" s="15" t="s">
        <v>646</v>
      </c>
      <c r="I328" s="15">
        <v>2</v>
      </c>
      <c r="J328" s="68" t="s">
        <v>600</v>
      </c>
      <c r="K328" s="15" t="s">
        <v>644</v>
      </c>
      <c r="L328" s="15" t="str">
        <f t="shared" si="25"/>
        <v>Control_P604</v>
      </c>
      <c r="M328" s="15"/>
    </row>
    <row r="329" spans="1:13">
      <c r="A329" s="18">
        <v>45620</v>
      </c>
      <c r="B329" s="18">
        <v>45622</v>
      </c>
      <c r="C329" s="15" t="s">
        <v>640</v>
      </c>
      <c r="D329" s="18">
        <v>45625</v>
      </c>
      <c r="E329" t="s">
        <v>641</v>
      </c>
      <c r="F329" s="15" t="s">
        <v>331</v>
      </c>
      <c r="G329" s="15">
        <v>911</v>
      </c>
      <c r="H329" s="15" t="s">
        <v>648</v>
      </c>
      <c r="I329" s="15">
        <v>6</v>
      </c>
      <c r="J329" s="68" t="s">
        <v>599</v>
      </c>
      <c r="K329" s="15" t="s">
        <v>644</v>
      </c>
      <c r="L329" s="15" t="str">
        <f t="shared" si="25"/>
        <v>Control_P602</v>
      </c>
      <c r="M329" s="15"/>
    </row>
    <row r="330" spans="1:13">
      <c r="A330" s="18">
        <v>45620</v>
      </c>
      <c r="B330" s="18">
        <v>45622</v>
      </c>
      <c r="C330" s="15" t="s">
        <v>640</v>
      </c>
      <c r="D330" s="18">
        <v>45625</v>
      </c>
      <c r="E330" t="s">
        <v>641</v>
      </c>
      <c r="F330" s="15" t="s">
        <v>331</v>
      </c>
      <c r="G330" s="15">
        <v>911</v>
      </c>
      <c r="H330" s="15" t="s">
        <v>646</v>
      </c>
      <c r="I330" s="15">
        <v>2</v>
      </c>
      <c r="J330" s="68" t="s">
        <v>599</v>
      </c>
      <c r="K330" s="15" t="s">
        <v>644</v>
      </c>
      <c r="L330" s="15" t="str">
        <f t="shared" si="25"/>
        <v>Control_P602</v>
      </c>
      <c r="M330" s="15"/>
    </row>
    <row r="331" spans="1:13">
      <c r="A331" s="18">
        <v>45620</v>
      </c>
      <c r="B331" s="18">
        <v>45622</v>
      </c>
      <c r="C331" s="15" t="s">
        <v>640</v>
      </c>
      <c r="D331" s="18">
        <v>45625</v>
      </c>
      <c r="E331" t="s">
        <v>641</v>
      </c>
      <c r="F331" s="15" t="s">
        <v>331</v>
      </c>
      <c r="G331" s="15">
        <v>911</v>
      </c>
      <c r="H331" s="15" t="s">
        <v>643</v>
      </c>
      <c r="I331" s="15">
        <v>1</v>
      </c>
      <c r="J331" s="68" t="s">
        <v>599</v>
      </c>
      <c r="K331" s="15" t="s">
        <v>644</v>
      </c>
      <c r="L331" s="15" t="str">
        <f t="shared" si="25"/>
        <v>Control_P602</v>
      </c>
      <c r="M331" s="15"/>
    </row>
    <row r="332" spans="1:13">
      <c r="A332" s="18">
        <v>45620</v>
      </c>
      <c r="B332" s="18">
        <v>45622</v>
      </c>
      <c r="C332" s="15" t="s">
        <v>640</v>
      </c>
      <c r="D332" s="18">
        <v>45625</v>
      </c>
      <c r="E332" t="s">
        <v>641</v>
      </c>
      <c r="F332" s="15" t="s">
        <v>132</v>
      </c>
      <c r="G332" s="15">
        <v>912</v>
      </c>
      <c r="H332" s="15" t="s">
        <v>646</v>
      </c>
      <c r="I332" s="15">
        <v>57</v>
      </c>
      <c r="J332" s="68">
        <v>1008</v>
      </c>
      <c r="K332" s="15" t="s">
        <v>651</v>
      </c>
      <c r="L332" s="15" t="s">
        <v>660</v>
      </c>
      <c r="M332" s="15"/>
    </row>
    <row r="333" spans="1:13">
      <c r="A333" s="18">
        <v>45620</v>
      </c>
      <c r="B333" s="18">
        <v>45622</v>
      </c>
      <c r="C333" s="15" t="s">
        <v>640</v>
      </c>
      <c r="D333" s="18">
        <v>45625</v>
      </c>
      <c r="E333" t="s">
        <v>641</v>
      </c>
      <c r="F333" s="15" t="s">
        <v>132</v>
      </c>
      <c r="G333" s="15">
        <v>912</v>
      </c>
      <c r="H333" s="15" t="s">
        <v>648</v>
      </c>
      <c r="I333" s="15">
        <v>140</v>
      </c>
      <c r="J333" s="68">
        <v>1008</v>
      </c>
      <c r="K333" s="15" t="s">
        <v>651</v>
      </c>
      <c r="L333" s="15" t="s">
        <v>660</v>
      </c>
      <c r="M333" s="15"/>
    </row>
    <row r="334" spans="1:13">
      <c r="A334" s="18">
        <v>45620</v>
      </c>
      <c r="B334" s="18">
        <v>45622</v>
      </c>
      <c r="C334" s="15" t="s">
        <v>640</v>
      </c>
      <c r="D334" s="18">
        <v>45625</v>
      </c>
      <c r="E334" t="s">
        <v>641</v>
      </c>
      <c r="F334" s="15" t="s">
        <v>132</v>
      </c>
      <c r="G334" s="15">
        <v>912</v>
      </c>
      <c r="H334" s="15" t="s">
        <v>643</v>
      </c>
      <c r="I334" s="15">
        <v>120</v>
      </c>
      <c r="J334" s="68">
        <v>1008</v>
      </c>
      <c r="K334" s="15" t="s">
        <v>651</v>
      </c>
      <c r="L334" s="15" t="s">
        <v>660</v>
      </c>
      <c r="M334" s="15"/>
    </row>
    <row r="335" spans="1:13">
      <c r="A335" s="18">
        <v>45620</v>
      </c>
      <c r="B335" s="18">
        <v>45622</v>
      </c>
      <c r="C335" s="15" t="s">
        <v>640</v>
      </c>
      <c r="D335" s="18">
        <v>45625</v>
      </c>
      <c r="E335" t="s">
        <v>641</v>
      </c>
      <c r="F335" s="15" t="s">
        <v>331</v>
      </c>
      <c r="G335" s="15">
        <v>913</v>
      </c>
      <c r="H335" s="15" t="s">
        <v>646</v>
      </c>
      <c r="I335" s="15">
        <v>3</v>
      </c>
      <c r="J335" s="68">
        <v>1010</v>
      </c>
      <c r="K335" s="15" t="s">
        <v>651</v>
      </c>
      <c r="L335" s="15" t="s">
        <v>653</v>
      </c>
      <c r="M335" s="15"/>
    </row>
    <row r="336" spans="1:13">
      <c r="A336" s="18">
        <v>45620</v>
      </c>
      <c r="B336" s="18">
        <v>45622</v>
      </c>
      <c r="C336" s="15" t="s">
        <v>640</v>
      </c>
      <c r="D336" s="18">
        <v>45625</v>
      </c>
      <c r="E336" t="s">
        <v>641</v>
      </c>
      <c r="F336" s="15" t="s">
        <v>331</v>
      </c>
      <c r="G336" s="15">
        <v>913</v>
      </c>
      <c r="H336" s="15" t="s">
        <v>643</v>
      </c>
      <c r="I336" s="15">
        <v>2</v>
      </c>
      <c r="J336" s="68">
        <v>1010</v>
      </c>
      <c r="K336" s="15" t="s">
        <v>651</v>
      </c>
      <c r="L336" s="15" t="s">
        <v>653</v>
      </c>
      <c r="M336" s="15"/>
    </row>
    <row r="337" spans="1:13">
      <c r="A337" s="18">
        <v>45620</v>
      </c>
      <c r="B337" s="18">
        <v>45622</v>
      </c>
      <c r="C337" s="15" t="s">
        <v>640</v>
      </c>
      <c r="D337" s="18">
        <v>45625</v>
      </c>
      <c r="E337" t="s">
        <v>641</v>
      </c>
      <c r="F337" s="15" t="s">
        <v>331</v>
      </c>
      <c r="G337" s="15">
        <v>913</v>
      </c>
      <c r="H337" s="15" t="s">
        <v>648</v>
      </c>
      <c r="I337" s="15">
        <v>73</v>
      </c>
      <c r="J337" s="68">
        <v>1010</v>
      </c>
      <c r="K337" s="15" t="s">
        <v>651</v>
      </c>
      <c r="L337" s="15" t="s">
        <v>653</v>
      </c>
      <c r="M337" s="15"/>
    </row>
    <row r="338" spans="1:13">
      <c r="A338" s="18">
        <v>45620</v>
      </c>
      <c r="B338" s="18">
        <v>45622</v>
      </c>
      <c r="C338" s="15" t="s">
        <v>640</v>
      </c>
      <c r="D338" s="18">
        <v>45625</v>
      </c>
      <c r="E338" t="s">
        <v>641</v>
      </c>
      <c r="F338" s="15" t="s">
        <v>122</v>
      </c>
      <c r="G338" s="15">
        <v>914</v>
      </c>
      <c r="H338" s="15" t="s">
        <v>643</v>
      </c>
      <c r="I338" s="15">
        <v>18</v>
      </c>
      <c r="J338" s="68">
        <v>1009</v>
      </c>
      <c r="K338" s="15" t="s">
        <v>651</v>
      </c>
      <c r="L338" s="15" t="s">
        <v>652</v>
      </c>
      <c r="M338" s="15"/>
    </row>
    <row r="339" spans="1:13">
      <c r="A339" s="18">
        <v>45620</v>
      </c>
      <c r="B339" s="18">
        <v>45622</v>
      </c>
      <c r="C339" s="15" t="s">
        <v>640</v>
      </c>
      <c r="D339" s="18">
        <v>45625</v>
      </c>
      <c r="E339" t="s">
        <v>641</v>
      </c>
      <c r="F339" s="15" t="s">
        <v>122</v>
      </c>
      <c r="G339" s="15">
        <v>914</v>
      </c>
      <c r="H339" s="15" t="s">
        <v>648</v>
      </c>
      <c r="I339" s="15">
        <v>36</v>
      </c>
      <c r="J339" s="68">
        <v>1009</v>
      </c>
      <c r="K339" s="15" t="s">
        <v>651</v>
      </c>
      <c r="L339" s="15" t="s">
        <v>652</v>
      </c>
      <c r="M339" s="15"/>
    </row>
    <row r="340" spans="1:13">
      <c r="A340" s="18">
        <v>45620</v>
      </c>
      <c r="B340" s="18">
        <v>45622</v>
      </c>
      <c r="C340" s="15" t="s">
        <v>640</v>
      </c>
      <c r="D340" s="18">
        <v>45625</v>
      </c>
      <c r="E340" t="s">
        <v>641</v>
      </c>
      <c r="F340" s="15" t="s">
        <v>122</v>
      </c>
      <c r="G340" s="15">
        <v>914</v>
      </c>
      <c r="H340" s="15" t="s">
        <v>646</v>
      </c>
      <c r="I340" s="15">
        <v>46</v>
      </c>
      <c r="J340" s="68">
        <v>1009</v>
      </c>
      <c r="K340" s="15" t="s">
        <v>651</v>
      </c>
      <c r="L340" s="15" t="s">
        <v>652</v>
      </c>
      <c r="M340" s="15"/>
    </row>
    <row r="341" spans="1:13">
      <c r="A341" s="18">
        <v>45620</v>
      </c>
      <c r="B341" s="18">
        <v>45622</v>
      </c>
      <c r="C341" s="15" t="s">
        <v>640</v>
      </c>
      <c r="D341" s="18">
        <v>45625</v>
      </c>
      <c r="E341" t="s">
        <v>641</v>
      </c>
      <c r="F341" s="15" t="s">
        <v>327</v>
      </c>
      <c r="G341" s="15">
        <v>915</v>
      </c>
      <c r="H341" s="15" t="s">
        <v>646</v>
      </c>
      <c r="I341" s="15">
        <v>92</v>
      </c>
      <c r="J341" s="68">
        <v>1007</v>
      </c>
      <c r="K341" s="15" t="s">
        <v>651</v>
      </c>
      <c r="L341" s="15" t="s">
        <v>658</v>
      </c>
      <c r="M341" s="15"/>
    </row>
    <row r="342" spans="1:13">
      <c r="A342" s="18">
        <v>45620</v>
      </c>
      <c r="B342" s="18">
        <v>45622</v>
      </c>
      <c r="C342" s="15" t="s">
        <v>640</v>
      </c>
      <c r="D342" s="18">
        <v>45625</v>
      </c>
      <c r="E342" t="s">
        <v>641</v>
      </c>
      <c r="F342" s="15" t="s">
        <v>327</v>
      </c>
      <c r="G342" s="15">
        <v>915</v>
      </c>
      <c r="H342" s="15" t="s">
        <v>645</v>
      </c>
      <c r="I342" s="15">
        <v>469</v>
      </c>
      <c r="J342" s="68">
        <v>1007</v>
      </c>
      <c r="K342" s="15" t="s">
        <v>651</v>
      </c>
      <c r="L342" s="15" t="s">
        <v>658</v>
      </c>
      <c r="M342" s="15"/>
    </row>
    <row r="343" spans="1:13">
      <c r="A343" s="18">
        <v>45620</v>
      </c>
      <c r="B343" s="18">
        <v>45622</v>
      </c>
      <c r="C343" s="15" t="s">
        <v>640</v>
      </c>
      <c r="D343" s="18">
        <v>45625</v>
      </c>
      <c r="E343" t="s">
        <v>641</v>
      </c>
      <c r="F343" s="15" t="s">
        <v>327</v>
      </c>
      <c r="G343" s="15">
        <v>915</v>
      </c>
      <c r="H343" s="15" t="s">
        <v>643</v>
      </c>
      <c r="I343" s="15">
        <v>168</v>
      </c>
      <c r="J343" s="68">
        <v>1007</v>
      </c>
      <c r="K343" s="15" t="s">
        <v>651</v>
      </c>
      <c r="L343" s="15" t="s">
        <v>658</v>
      </c>
      <c r="M343" s="15"/>
    </row>
    <row r="344" spans="1:13">
      <c r="A344" s="18">
        <v>45620</v>
      </c>
      <c r="B344" s="18">
        <v>45622</v>
      </c>
      <c r="C344" s="15" t="s">
        <v>640</v>
      </c>
      <c r="D344" s="18">
        <v>45625</v>
      </c>
      <c r="E344" t="s">
        <v>641</v>
      </c>
      <c r="F344" s="15" t="s">
        <v>327</v>
      </c>
      <c r="G344" s="15">
        <v>916</v>
      </c>
      <c r="H344" s="15" t="s">
        <v>646</v>
      </c>
      <c r="I344" s="15">
        <v>1</v>
      </c>
      <c r="J344" s="68">
        <v>646</v>
      </c>
      <c r="K344" s="15" t="s">
        <v>319</v>
      </c>
      <c r="L344" s="15" t="s">
        <v>657</v>
      </c>
      <c r="M344" s="15"/>
    </row>
    <row r="345" spans="1:13">
      <c r="A345" s="18">
        <v>45620</v>
      </c>
      <c r="B345" s="18">
        <v>45622</v>
      </c>
      <c r="C345" s="15" t="s">
        <v>640</v>
      </c>
      <c r="D345" s="18">
        <v>45625</v>
      </c>
      <c r="E345" t="s">
        <v>641</v>
      </c>
      <c r="F345" s="15" t="s">
        <v>327</v>
      </c>
      <c r="G345" s="15">
        <v>916</v>
      </c>
      <c r="H345" s="15" t="s">
        <v>645</v>
      </c>
      <c r="I345" s="15">
        <v>15</v>
      </c>
      <c r="J345" s="68">
        <v>646</v>
      </c>
      <c r="K345" s="15" t="s">
        <v>319</v>
      </c>
      <c r="L345" s="15" t="s">
        <v>657</v>
      </c>
      <c r="M345" s="15"/>
    </row>
    <row r="346" spans="1:13">
      <c r="A346" s="18">
        <v>45620</v>
      </c>
      <c r="B346" s="18">
        <v>45622</v>
      </c>
      <c r="C346" s="15" t="s">
        <v>640</v>
      </c>
      <c r="D346" s="18">
        <v>45625</v>
      </c>
      <c r="E346" t="s">
        <v>641</v>
      </c>
      <c r="F346" s="15" t="s">
        <v>327</v>
      </c>
      <c r="G346" s="15">
        <v>916</v>
      </c>
      <c r="H346" s="15" t="s">
        <v>643</v>
      </c>
      <c r="I346" s="15">
        <v>4</v>
      </c>
      <c r="J346" s="68">
        <v>646</v>
      </c>
      <c r="K346" s="15" t="s">
        <v>319</v>
      </c>
      <c r="L346" s="15" t="s">
        <v>657</v>
      </c>
      <c r="M346" s="15"/>
    </row>
    <row r="347" spans="1:13">
      <c r="A347" s="18">
        <v>45620</v>
      </c>
      <c r="B347" s="18">
        <v>45622</v>
      </c>
      <c r="C347" s="15" t="s">
        <v>640</v>
      </c>
      <c r="D347" s="18">
        <v>45625</v>
      </c>
      <c r="E347" t="s">
        <v>641</v>
      </c>
      <c r="F347" s="15" t="s">
        <v>327</v>
      </c>
      <c r="G347" s="15">
        <v>917</v>
      </c>
      <c r="H347" s="15" t="s">
        <v>645</v>
      </c>
      <c r="I347" s="15">
        <v>54</v>
      </c>
      <c r="J347" s="68">
        <v>1007</v>
      </c>
      <c r="K347" s="15" t="s">
        <v>651</v>
      </c>
      <c r="L347" s="15" t="s">
        <v>658</v>
      </c>
      <c r="M347" s="15"/>
    </row>
    <row r="348" spans="1:13">
      <c r="A348" s="18">
        <v>45620</v>
      </c>
      <c r="B348" s="18">
        <v>45622</v>
      </c>
      <c r="C348" s="15" t="s">
        <v>640</v>
      </c>
      <c r="D348" s="18">
        <v>45625</v>
      </c>
      <c r="E348" t="s">
        <v>641</v>
      </c>
      <c r="F348" s="15" t="s">
        <v>327</v>
      </c>
      <c r="G348" s="15">
        <v>917</v>
      </c>
      <c r="H348" s="15" t="s">
        <v>646</v>
      </c>
      <c r="I348" s="15">
        <v>44</v>
      </c>
      <c r="J348" s="68">
        <v>1007</v>
      </c>
      <c r="K348" s="15" t="s">
        <v>651</v>
      </c>
      <c r="L348" s="15" t="s">
        <v>658</v>
      </c>
      <c r="M348" s="15"/>
    </row>
    <row r="349" spans="1:13">
      <c r="A349" s="18">
        <v>45620</v>
      </c>
      <c r="B349" s="18">
        <v>45622</v>
      </c>
      <c r="C349" s="15" t="s">
        <v>640</v>
      </c>
      <c r="D349" s="18">
        <v>45625</v>
      </c>
      <c r="E349" t="s">
        <v>641</v>
      </c>
      <c r="F349" s="15" t="s">
        <v>327</v>
      </c>
      <c r="G349" s="15">
        <v>917</v>
      </c>
      <c r="H349" s="15" t="s">
        <v>643</v>
      </c>
      <c r="I349" s="15">
        <v>20</v>
      </c>
      <c r="J349" s="68">
        <v>1007</v>
      </c>
      <c r="K349" s="15" t="s">
        <v>651</v>
      </c>
      <c r="L349" s="15" t="s">
        <v>658</v>
      </c>
      <c r="M349" s="15"/>
    </row>
    <row r="350" spans="1:13">
      <c r="A350" s="18">
        <v>45620</v>
      </c>
      <c r="B350" s="18">
        <v>45622</v>
      </c>
      <c r="C350" s="15" t="s">
        <v>640</v>
      </c>
      <c r="D350" s="18">
        <v>45625</v>
      </c>
      <c r="E350" t="s">
        <v>641</v>
      </c>
      <c r="F350" s="15" t="s">
        <v>327</v>
      </c>
      <c r="G350" s="15">
        <v>918</v>
      </c>
      <c r="H350" s="15" t="s">
        <v>643</v>
      </c>
      <c r="I350" s="15">
        <v>1</v>
      </c>
      <c r="J350" s="68">
        <v>644</v>
      </c>
      <c r="K350" s="15" t="s">
        <v>319</v>
      </c>
      <c r="L350" s="15" t="s">
        <v>650</v>
      </c>
      <c r="M350" s="15"/>
    </row>
    <row r="351" spans="1:13">
      <c r="A351" s="18">
        <v>45620</v>
      </c>
      <c r="B351" s="18">
        <v>45622</v>
      </c>
      <c r="C351" s="15" t="s">
        <v>640</v>
      </c>
      <c r="D351" s="18">
        <v>45625</v>
      </c>
      <c r="E351" t="s">
        <v>641</v>
      </c>
      <c r="F351" s="15" t="s">
        <v>327</v>
      </c>
      <c r="G351" s="15">
        <v>918</v>
      </c>
      <c r="H351" s="15" t="s">
        <v>645</v>
      </c>
      <c r="I351" s="15">
        <v>6</v>
      </c>
      <c r="J351" s="68">
        <v>644</v>
      </c>
      <c r="K351" s="15" t="s">
        <v>319</v>
      </c>
      <c r="L351" s="15" t="s">
        <v>650</v>
      </c>
      <c r="M351" s="15"/>
    </row>
    <row r="352" spans="1:13">
      <c r="A352" s="18">
        <v>45620</v>
      </c>
      <c r="B352" s="18">
        <v>45622</v>
      </c>
      <c r="C352" s="15" t="s">
        <v>640</v>
      </c>
      <c r="D352" s="18">
        <v>45625</v>
      </c>
      <c r="E352" t="s">
        <v>641</v>
      </c>
      <c r="F352" s="15" t="s">
        <v>327</v>
      </c>
      <c r="G352" s="15">
        <v>918</v>
      </c>
      <c r="H352" s="15" t="s">
        <v>646</v>
      </c>
      <c r="I352" s="15">
        <v>5</v>
      </c>
      <c r="J352" s="68">
        <v>644</v>
      </c>
      <c r="K352" s="15" t="s">
        <v>319</v>
      </c>
      <c r="L352" s="15" t="s">
        <v>650</v>
      </c>
      <c r="M352" s="15"/>
    </row>
    <row r="353" spans="1:13">
      <c r="A353" s="18">
        <v>45620</v>
      </c>
      <c r="B353" s="18">
        <v>45622</v>
      </c>
      <c r="C353" s="15" t="s">
        <v>640</v>
      </c>
      <c r="D353" s="18">
        <v>45625</v>
      </c>
      <c r="E353" t="s">
        <v>641</v>
      </c>
      <c r="F353" s="15" t="s">
        <v>327</v>
      </c>
      <c r="G353" s="15">
        <v>919</v>
      </c>
      <c r="H353" s="15" t="s">
        <v>646</v>
      </c>
      <c r="I353" s="15">
        <v>2</v>
      </c>
      <c r="J353" s="68">
        <v>641</v>
      </c>
      <c r="K353" s="15" t="s">
        <v>319</v>
      </c>
      <c r="L353" s="15" t="s">
        <v>647</v>
      </c>
      <c r="M353" s="15"/>
    </row>
    <row r="354" spans="1:13">
      <c r="A354" s="18">
        <v>45620</v>
      </c>
      <c r="B354" s="18">
        <v>45622</v>
      </c>
      <c r="C354" s="15" t="s">
        <v>640</v>
      </c>
      <c r="D354" s="18">
        <v>45625</v>
      </c>
      <c r="E354" t="s">
        <v>641</v>
      </c>
      <c r="F354" s="15" t="s">
        <v>327</v>
      </c>
      <c r="G354" s="15">
        <v>919</v>
      </c>
      <c r="H354" s="15" t="s">
        <v>648</v>
      </c>
      <c r="I354" s="15">
        <v>58</v>
      </c>
      <c r="J354" s="68">
        <v>641</v>
      </c>
      <c r="K354" s="15" t="s">
        <v>319</v>
      </c>
      <c r="L354" s="15" t="s">
        <v>647</v>
      </c>
      <c r="M354" s="15"/>
    </row>
    <row r="355" spans="1:13">
      <c r="A355" s="18">
        <v>45620</v>
      </c>
      <c r="B355" s="18">
        <v>45622</v>
      </c>
      <c r="C355" s="15" t="s">
        <v>640</v>
      </c>
      <c r="D355" s="18">
        <v>45625</v>
      </c>
      <c r="E355" t="s">
        <v>641</v>
      </c>
      <c r="F355" s="15" t="s">
        <v>327</v>
      </c>
      <c r="G355" s="15">
        <v>919</v>
      </c>
      <c r="H355" s="15" t="s">
        <v>643</v>
      </c>
      <c r="I355" s="15">
        <v>10</v>
      </c>
      <c r="J355" s="68">
        <v>641</v>
      </c>
      <c r="K355" s="15" t="s">
        <v>319</v>
      </c>
      <c r="L355" s="15" t="s">
        <v>647</v>
      </c>
      <c r="M355" s="15"/>
    </row>
    <row r="356" spans="1:13">
      <c r="A356" s="18">
        <v>45620</v>
      </c>
      <c r="B356" s="18">
        <v>45622</v>
      </c>
      <c r="C356" s="15" t="s">
        <v>640</v>
      </c>
      <c r="D356" s="18">
        <v>45625</v>
      </c>
      <c r="E356" t="s">
        <v>641</v>
      </c>
      <c r="F356" s="15" t="s">
        <v>327</v>
      </c>
      <c r="G356" s="15">
        <v>920</v>
      </c>
      <c r="H356" s="15" t="s">
        <v>643</v>
      </c>
      <c r="I356" s="15">
        <v>83</v>
      </c>
      <c r="J356" s="68">
        <v>1007</v>
      </c>
      <c r="K356" s="15" t="s">
        <v>651</v>
      </c>
      <c r="L356" s="15" t="s">
        <v>658</v>
      </c>
      <c r="M356" s="15"/>
    </row>
    <row r="357" spans="1:13">
      <c r="A357" s="18">
        <v>45620</v>
      </c>
      <c r="B357" s="18">
        <v>45622</v>
      </c>
      <c r="C357" s="15" t="s">
        <v>640</v>
      </c>
      <c r="D357" s="18">
        <v>45625</v>
      </c>
      <c r="E357" t="s">
        <v>641</v>
      </c>
      <c r="F357" s="15" t="s">
        <v>327</v>
      </c>
      <c r="G357" s="15">
        <v>920</v>
      </c>
      <c r="H357" s="15" t="s">
        <v>645</v>
      </c>
      <c r="I357" s="15">
        <v>211</v>
      </c>
      <c r="J357" s="68">
        <v>1007</v>
      </c>
      <c r="K357" s="15" t="s">
        <v>651</v>
      </c>
      <c r="L357" s="15" t="s">
        <v>658</v>
      </c>
      <c r="M357" s="15"/>
    </row>
    <row r="358" spans="1:13">
      <c r="A358" s="18">
        <v>45620</v>
      </c>
      <c r="B358" s="18">
        <v>45622</v>
      </c>
      <c r="C358" s="15" t="s">
        <v>640</v>
      </c>
      <c r="D358" s="18">
        <v>45625</v>
      </c>
      <c r="E358" t="s">
        <v>641</v>
      </c>
      <c r="F358" s="15" t="s">
        <v>327</v>
      </c>
      <c r="G358" s="15">
        <v>920</v>
      </c>
      <c r="H358" s="15" t="s">
        <v>646</v>
      </c>
      <c r="I358" s="15">
        <v>84</v>
      </c>
      <c r="J358" s="68">
        <v>1007</v>
      </c>
      <c r="K358" s="15" t="s">
        <v>651</v>
      </c>
      <c r="L358" s="15" t="s">
        <v>658</v>
      </c>
      <c r="M358" s="15"/>
    </row>
    <row r="359" spans="1:13">
      <c r="A359" s="18">
        <v>45620</v>
      </c>
      <c r="B359" s="18">
        <v>45622</v>
      </c>
      <c r="C359" s="15" t="s">
        <v>640</v>
      </c>
      <c r="D359" s="18">
        <v>45625</v>
      </c>
      <c r="E359" t="s">
        <v>641</v>
      </c>
      <c r="F359" s="15" t="s">
        <v>331</v>
      </c>
      <c r="G359" s="15">
        <v>921</v>
      </c>
      <c r="H359" s="15" t="s">
        <v>648</v>
      </c>
      <c r="I359" s="15">
        <v>8</v>
      </c>
      <c r="J359" s="68">
        <v>1010</v>
      </c>
      <c r="K359" s="15" t="s">
        <v>651</v>
      </c>
      <c r="L359" s="15" t="s">
        <v>653</v>
      </c>
      <c r="M359" s="15"/>
    </row>
    <row r="360" spans="1:13">
      <c r="A360" s="18">
        <v>45620</v>
      </c>
      <c r="B360" s="18">
        <v>45622</v>
      </c>
      <c r="C360" s="15" t="s">
        <v>640</v>
      </c>
      <c r="D360" s="18">
        <v>45625</v>
      </c>
      <c r="E360" t="s">
        <v>641</v>
      </c>
      <c r="F360" s="15" t="s">
        <v>331</v>
      </c>
      <c r="G360" s="15">
        <v>921</v>
      </c>
      <c r="H360" s="15" t="s">
        <v>643</v>
      </c>
      <c r="I360" s="15">
        <v>1</v>
      </c>
      <c r="J360" s="68">
        <v>1010</v>
      </c>
      <c r="K360" s="15" t="s">
        <v>651</v>
      </c>
      <c r="L360" s="15" t="s">
        <v>653</v>
      </c>
      <c r="M360" s="15"/>
    </row>
    <row r="361" spans="1:13">
      <c r="A361" s="18">
        <v>45620</v>
      </c>
      <c r="B361" s="18">
        <v>45622</v>
      </c>
      <c r="C361" s="15" t="s">
        <v>640</v>
      </c>
      <c r="D361" s="18">
        <v>45625</v>
      </c>
      <c r="E361" t="s">
        <v>641</v>
      </c>
      <c r="F361" s="15" t="s">
        <v>331</v>
      </c>
      <c r="G361" s="15">
        <v>921</v>
      </c>
      <c r="H361" s="15" t="s">
        <v>646</v>
      </c>
      <c r="I361" s="15">
        <v>1</v>
      </c>
      <c r="J361" s="68">
        <v>1010</v>
      </c>
      <c r="K361" s="15" t="s">
        <v>651</v>
      </c>
      <c r="L361" s="15" t="s">
        <v>653</v>
      </c>
      <c r="M361" s="15"/>
    </row>
    <row r="362" spans="1:13">
      <c r="A362" s="18">
        <v>45620</v>
      </c>
      <c r="B362" s="18">
        <v>45622</v>
      </c>
      <c r="C362" s="15" t="s">
        <v>640</v>
      </c>
      <c r="D362" s="18">
        <v>45625</v>
      </c>
      <c r="E362" t="s">
        <v>641</v>
      </c>
      <c r="F362" s="15" t="s">
        <v>327</v>
      </c>
      <c r="G362" s="15">
        <v>922</v>
      </c>
      <c r="H362" s="15" t="s">
        <v>643</v>
      </c>
      <c r="I362" s="15">
        <v>0</v>
      </c>
      <c r="J362" s="68">
        <v>1005</v>
      </c>
      <c r="K362" s="15" t="s">
        <v>651</v>
      </c>
      <c r="L362" s="15" t="s">
        <v>654</v>
      </c>
      <c r="M362" s="15"/>
    </row>
    <row r="363" spans="1:13">
      <c r="A363" s="18">
        <v>45620</v>
      </c>
      <c r="B363" s="18">
        <v>45622</v>
      </c>
      <c r="C363" s="15" t="s">
        <v>640</v>
      </c>
      <c r="D363" s="18">
        <v>45625</v>
      </c>
      <c r="E363" t="s">
        <v>641</v>
      </c>
      <c r="F363" s="15" t="s">
        <v>327</v>
      </c>
      <c r="G363" s="15">
        <v>922</v>
      </c>
      <c r="H363" s="15" t="s">
        <v>645</v>
      </c>
      <c r="I363" s="15">
        <v>3</v>
      </c>
      <c r="J363" s="68">
        <v>1005</v>
      </c>
      <c r="K363" s="15" t="s">
        <v>651</v>
      </c>
      <c r="L363" s="15" t="s">
        <v>654</v>
      </c>
      <c r="M363" s="15"/>
    </row>
    <row r="364" spans="1:13">
      <c r="A364" s="18">
        <v>45620</v>
      </c>
      <c r="B364" s="18">
        <v>45622</v>
      </c>
      <c r="C364" s="15" t="s">
        <v>640</v>
      </c>
      <c r="D364" s="18">
        <v>45625</v>
      </c>
      <c r="E364" t="s">
        <v>641</v>
      </c>
      <c r="F364" s="15" t="s">
        <v>327</v>
      </c>
      <c r="G364" s="15">
        <v>922</v>
      </c>
      <c r="H364" s="15" t="s">
        <v>646</v>
      </c>
      <c r="I364" s="15">
        <v>2</v>
      </c>
      <c r="J364" s="68">
        <v>1005</v>
      </c>
      <c r="K364" s="15" t="s">
        <v>651</v>
      </c>
      <c r="L364" s="15" t="s">
        <v>654</v>
      </c>
      <c r="M364" s="15"/>
    </row>
    <row r="365" spans="1:13">
      <c r="A365" s="18">
        <v>45620</v>
      </c>
      <c r="B365" s="18">
        <v>45622</v>
      </c>
      <c r="C365" s="15" t="s">
        <v>640</v>
      </c>
      <c r="D365" s="18">
        <v>45625</v>
      </c>
      <c r="E365" t="s">
        <v>641</v>
      </c>
      <c r="F365" s="15" t="s">
        <v>331</v>
      </c>
      <c r="G365" s="15">
        <v>923</v>
      </c>
      <c r="H365" s="15" t="s">
        <v>648</v>
      </c>
      <c r="I365" s="15">
        <v>5</v>
      </c>
      <c r="J365" s="68" t="s">
        <v>599</v>
      </c>
      <c r="K365" s="15" t="s">
        <v>644</v>
      </c>
      <c r="L365" s="15" t="str">
        <f t="shared" ref="L365:L367" si="26">K365&amp;"_"&amp;J365</f>
        <v>Control_P602</v>
      </c>
      <c r="M365" s="15"/>
    </row>
    <row r="366" spans="1:13">
      <c r="A366" s="18">
        <v>45620</v>
      </c>
      <c r="B366" s="18">
        <v>45622</v>
      </c>
      <c r="C366" s="15" t="s">
        <v>640</v>
      </c>
      <c r="D366" s="18">
        <v>45625</v>
      </c>
      <c r="E366" t="s">
        <v>641</v>
      </c>
      <c r="F366" s="15" t="s">
        <v>331</v>
      </c>
      <c r="G366" s="15">
        <v>923</v>
      </c>
      <c r="H366" s="15" t="s">
        <v>643</v>
      </c>
      <c r="I366" s="15">
        <v>0</v>
      </c>
      <c r="J366" s="68" t="s">
        <v>599</v>
      </c>
      <c r="K366" s="15" t="s">
        <v>644</v>
      </c>
      <c r="L366" s="15" t="str">
        <f t="shared" si="26"/>
        <v>Control_P602</v>
      </c>
      <c r="M366" s="15"/>
    </row>
    <row r="367" spans="1:13">
      <c r="A367" s="18">
        <v>45620</v>
      </c>
      <c r="B367" s="18">
        <v>45622</v>
      </c>
      <c r="C367" s="15" t="s">
        <v>640</v>
      </c>
      <c r="D367" s="18">
        <v>45625</v>
      </c>
      <c r="E367" t="s">
        <v>641</v>
      </c>
      <c r="F367" s="15" t="s">
        <v>331</v>
      </c>
      <c r="G367" s="15">
        <v>923</v>
      </c>
      <c r="H367" s="15" t="s">
        <v>646</v>
      </c>
      <c r="I367" s="15">
        <v>0</v>
      </c>
      <c r="J367" s="68" t="s">
        <v>599</v>
      </c>
      <c r="K367" s="15" t="s">
        <v>644</v>
      </c>
      <c r="L367" s="15" t="str">
        <f t="shared" si="26"/>
        <v>Control_P602</v>
      </c>
      <c r="M367" s="15"/>
    </row>
    <row r="368" spans="1:13">
      <c r="A368" s="18">
        <v>45620</v>
      </c>
      <c r="B368" s="18">
        <v>45622</v>
      </c>
      <c r="C368" s="15" t="s">
        <v>640</v>
      </c>
      <c r="D368" s="18">
        <v>45625</v>
      </c>
      <c r="E368" t="s">
        <v>641</v>
      </c>
      <c r="F368" s="15" t="s">
        <v>327</v>
      </c>
      <c r="G368" s="15">
        <v>924</v>
      </c>
      <c r="H368" s="15" t="s">
        <v>645</v>
      </c>
      <c r="I368" s="15">
        <v>68</v>
      </c>
      <c r="J368" s="68">
        <v>646</v>
      </c>
      <c r="K368" s="15" t="s">
        <v>319</v>
      </c>
      <c r="L368" s="15" t="s">
        <v>657</v>
      </c>
      <c r="M368" s="15"/>
    </row>
    <row r="369" spans="1:13">
      <c r="A369" s="18">
        <v>45620</v>
      </c>
      <c r="B369" s="18">
        <v>45622</v>
      </c>
      <c r="C369" s="15" t="s">
        <v>640</v>
      </c>
      <c r="D369" s="18">
        <v>45625</v>
      </c>
      <c r="E369" t="s">
        <v>641</v>
      </c>
      <c r="F369" s="15" t="s">
        <v>327</v>
      </c>
      <c r="G369" s="15">
        <v>924</v>
      </c>
      <c r="H369" s="15" t="s">
        <v>643</v>
      </c>
      <c r="I369" s="15">
        <v>31</v>
      </c>
      <c r="J369" s="68">
        <v>646</v>
      </c>
      <c r="K369" s="15" t="s">
        <v>319</v>
      </c>
      <c r="L369" s="15" t="s">
        <v>657</v>
      </c>
      <c r="M369" s="15"/>
    </row>
    <row r="370" spans="1:13">
      <c r="A370" s="18">
        <v>45620</v>
      </c>
      <c r="B370" s="18">
        <v>45622</v>
      </c>
      <c r="C370" s="15" t="s">
        <v>640</v>
      </c>
      <c r="D370" s="18">
        <v>45625</v>
      </c>
      <c r="E370" t="s">
        <v>641</v>
      </c>
      <c r="F370" s="15" t="s">
        <v>327</v>
      </c>
      <c r="G370" s="15">
        <v>924</v>
      </c>
      <c r="H370" s="15" t="s">
        <v>646</v>
      </c>
      <c r="I370" s="15">
        <v>16</v>
      </c>
      <c r="J370" s="68">
        <v>646</v>
      </c>
      <c r="K370" s="15" t="s">
        <v>319</v>
      </c>
      <c r="L370" s="15" t="s">
        <v>657</v>
      </c>
      <c r="M370" s="15"/>
    </row>
    <row r="371" spans="1:13">
      <c r="A371" s="18">
        <v>45620</v>
      </c>
      <c r="B371" s="18">
        <v>45622</v>
      </c>
      <c r="C371" s="15" t="s">
        <v>640</v>
      </c>
      <c r="D371" s="18">
        <v>45625</v>
      </c>
      <c r="E371" t="s">
        <v>641</v>
      </c>
      <c r="F371" s="15" t="s">
        <v>327</v>
      </c>
      <c r="G371" s="15">
        <v>925</v>
      </c>
      <c r="H371" s="15" t="s">
        <v>643</v>
      </c>
      <c r="I371" s="15">
        <v>1</v>
      </c>
      <c r="J371" s="68">
        <v>1005</v>
      </c>
      <c r="K371" s="15" t="s">
        <v>651</v>
      </c>
      <c r="L371" s="15" t="s">
        <v>654</v>
      </c>
      <c r="M371" s="15"/>
    </row>
    <row r="372" spans="1:13">
      <c r="A372" s="18">
        <v>45620</v>
      </c>
      <c r="B372" s="18">
        <v>45622</v>
      </c>
      <c r="C372" s="15" t="s">
        <v>640</v>
      </c>
      <c r="D372" s="18">
        <v>45625</v>
      </c>
      <c r="E372" t="s">
        <v>641</v>
      </c>
      <c r="F372" s="15" t="s">
        <v>327</v>
      </c>
      <c r="G372" s="15">
        <v>925</v>
      </c>
      <c r="H372" s="15" t="s">
        <v>646</v>
      </c>
      <c r="I372" s="15">
        <v>5</v>
      </c>
      <c r="J372" s="68">
        <v>1005</v>
      </c>
      <c r="K372" s="15" t="s">
        <v>651</v>
      </c>
      <c r="L372" s="15" t="s">
        <v>654</v>
      </c>
      <c r="M372" s="15"/>
    </row>
    <row r="373" spans="1:13">
      <c r="A373" s="18">
        <v>45620</v>
      </c>
      <c r="B373" s="18">
        <v>45622</v>
      </c>
      <c r="C373" s="15" t="s">
        <v>640</v>
      </c>
      <c r="D373" s="18">
        <v>45625</v>
      </c>
      <c r="E373" t="s">
        <v>641</v>
      </c>
      <c r="F373" s="15" t="s">
        <v>327</v>
      </c>
      <c r="G373" s="15">
        <v>925</v>
      </c>
      <c r="H373" s="15" t="s">
        <v>645</v>
      </c>
      <c r="I373" s="15">
        <v>25</v>
      </c>
      <c r="J373" s="68">
        <v>1005</v>
      </c>
      <c r="K373" s="15" t="s">
        <v>651</v>
      </c>
      <c r="L373" s="15" t="s">
        <v>654</v>
      </c>
      <c r="M373" s="15"/>
    </row>
    <row r="374" spans="1:13">
      <c r="A374" s="18">
        <v>45620</v>
      </c>
      <c r="B374" s="18">
        <v>45622</v>
      </c>
      <c r="C374" s="15" t="s">
        <v>640</v>
      </c>
      <c r="D374" s="18">
        <v>45625</v>
      </c>
      <c r="E374" t="s">
        <v>641</v>
      </c>
      <c r="F374" s="15" t="s">
        <v>642</v>
      </c>
      <c r="G374" s="15">
        <v>926</v>
      </c>
      <c r="H374" s="15" t="s">
        <v>645</v>
      </c>
      <c r="I374" s="15">
        <v>22</v>
      </c>
      <c r="J374" s="68">
        <v>640</v>
      </c>
      <c r="K374" s="15" t="s">
        <v>319</v>
      </c>
      <c r="L374" s="15" t="s">
        <v>656</v>
      </c>
      <c r="M374" s="15"/>
    </row>
    <row r="375" spans="1:13">
      <c r="A375" s="18">
        <v>45620</v>
      </c>
      <c r="B375" s="18">
        <v>45622</v>
      </c>
      <c r="C375" s="15" t="s">
        <v>640</v>
      </c>
      <c r="D375" s="18">
        <v>45625</v>
      </c>
      <c r="E375" t="s">
        <v>641</v>
      </c>
      <c r="F375" s="15" t="s">
        <v>642</v>
      </c>
      <c r="G375" s="15">
        <v>926</v>
      </c>
      <c r="H375" s="15" t="s">
        <v>646</v>
      </c>
      <c r="I375" s="15">
        <v>0</v>
      </c>
      <c r="J375" s="68">
        <v>640</v>
      </c>
      <c r="K375" s="15" t="s">
        <v>319</v>
      </c>
      <c r="L375" s="15" t="s">
        <v>656</v>
      </c>
      <c r="M375" s="15"/>
    </row>
    <row r="376" spans="1:13">
      <c r="A376" s="18">
        <v>45620</v>
      </c>
      <c r="B376" s="18">
        <v>45622</v>
      </c>
      <c r="C376" s="15" t="s">
        <v>640</v>
      </c>
      <c r="D376" s="18">
        <v>45625</v>
      </c>
      <c r="E376" t="s">
        <v>641</v>
      </c>
      <c r="F376" s="15" t="s">
        <v>642</v>
      </c>
      <c r="G376" s="15">
        <v>926</v>
      </c>
      <c r="H376" s="15" t="s">
        <v>643</v>
      </c>
      <c r="I376" s="15">
        <v>4</v>
      </c>
      <c r="J376" s="68">
        <v>640</v>
      </c>
      <c r="K376" s="15" t="s">
        <v>319</v>
      </c>
      <c r="L376" s="15" t="s">
        <v>656</v>
      </c>
      <c r="M376" s="15"/>
    </row>
    <row r="377" spans="1:13">
      <c r="A377" s="18">
        <v>45620</v>
      </c>
      <c r="B377" s="18">
        <v>45622</v>
      </c>
      <c r="C377" s="15" t="s">
        <v>640</v>
      </c>
      <c r="D377" s="18">
        <v>45625</v>
      </c>
      <c r="E377" t="s">
        <v>641</v>
      </c>
      <c r="F377" s="15" t="s">
        <v>122</v>
      </c>
      <c r="G377" s="15">
        <v>927</v>
      </c>
      <c r="H377" s="15" t="s">
        <v>648</v>
      </c>
      <c r="I377" s="15">
        <v>45</v>
      </c>
      <c r="J377" s="68">
        <v>1009</v>
      </c>
      <c r="K377" s="15" t="s">
        <v>651</v>
      </c>
      <c r="L377" s="15" t="s">
        <v>652</v>
      </c>
      <c r="M377" s="15"/>
    </row>
    <row r="378" spans="1:13">
      <c r="A378" s="18">
        <v>45620</v>
      </c>
      <c r="B378" s="18">
        <v>45622</v>
      </c>
      <c r="C378" s="15" t="s">
        <v>640</v>
      </c>
      <c r="D378" s="18">
        <v>45625</v>
      </c>
      <c r="E378" t="s">
        <v>641</v>
      </c>
      <c r="F378" s="15" t="s">
        <v>122</v>
      </c>
      <c r="G378" s="15">
        <v>927</v>
      </c>
      <c r="H378" s="15" t="s">
        <v>643</v>
      </c>
      <c r="I378" s="15">
        <v>4</v>
      </c>
      <c r="J378" s="68">
        <v>1009</v>
      </c>
      <c r="K378" s="15" t="s">
        <v>651</v>
      </c>
      <c r="L378" s="15" t="s">
        <v>652</v>
      </c>
      <c r="M378" s="15"/>
    </row>
    <row r="379" spans="1:13">
      <c r="A379" s="18">
        <v>45620</v>
      </c>
      <c r="B379" s="18">
        <v>45622</v>
      </c>
      <c r="C379" s="15" t="s">
        <v>640</v>
      </c>
      <c r="D379" s="18">
        <v>45625</v>
      </c>
      <c r="E379" t="s">
        <v>641</v>
      </c>
      <c r="F379" s="15" t="s">
        <v>122</v>
      </c>
      <c r="G379" s="15">
        <v>927</v>
      </c>
      <c r="H379" s="15" t="s">
        <v>646</v>
      </c>
      <c r="I379" s="15">
        <v>15</v>
      </c>
      <c r="J379" s="68">
        <v>1009</v>
      </c>
      <c r="K379" s="15" t="s">
        <v>651</v>
      </c>
      <c r="L379" s="15" t="s">
        <v>652</v>
      </c>
      <c r="M379" s="15"/>
    </row>
    <row r="380" spans="1:13">
      <c r="A380" s="18">
        <v>45620</v>
      </c>
      <c r="B380" s="18">
        <v>45622</v>
      </c>
      <c r="C380" s="15" t="s">
        <v>640</v>
      </c>
      <c r="D380" s="18">
        <v>45625</v>
      </c>
      <c r="E380" t="s">
        <v>641</v>
      </c>
      <c r="F380" s="15" t="s">
        <v>327</v>
      </c>
      <c r="G380" s="15">
        <v>928</v>
      </c>
      <c r="H380" s="15" t="s">
        <v>646</v>
      </c>
      <c r="I380" s="15">
        <v>6</v>
      </c>
      <c r="J380" s="68">
        <v>646</v>
      </c>
      <c r="K380" s="15" t="s">
        <v>319</v>
      </c>
      <c r="L380" s="15" t="s">
        <v>657</v>
      </c>
      <c r="M380" s="15"/>
    </row>
    <row r="381" spans="1:13">
      <c r="A381" s="18">
        <v>45620</v>
      </c>
      <c r="B381" s="18">
        <v>45622</v>
      </c>
      <c r="C381" s="15" t="s">
        <v>640</v>
      </c>
      <c r="D381" s="18">
        <v>45625</v>
      </c>
      <c r="E381" t="s">
        <v>641</v>
      </c>
      <c r="F381" s="15" t="s">
        <v>327</v>
      </c>
      <c r="G381" s="15">
        <v>928</v>
      </c>
      <c r="H381" s="15" t="s">
        <v>643</v>
      </c>
      <c r="I381" s="15">
        <v>20</v>
      </c>
      <c r="J381" s="68">
        <v>646</v>
      </c>
      <c r="K381" s="15" t="s">
        <v>319</v>
      </c>
      <c r="L381" s="15" t="s">
        <v>657</v>
      </c>
      <c r="M381" s="15"/>
    </row>
    <row r="382" spans="1:13">
      <c r="A382" s="18">
        <v>45620</v>
      </c>
      <c r="B382" s="18">
        <v>45622</v>
      </c>
      <c r="C382" s="15" t="s">
        <v>640</v>
      </c>
      <c r="D382" s="18">
        <v>45625</v>
      </c>
      <c r="E382" t="s">
        <v>641</v>
      </c>
      <c r="F382" s="15" t="s">
        <v>327</v>
      </c>
      <c r="G382" s="15">
        <v>928</v>
      </c>
      <c r="H382" s="15" t="s">
        <v>645</v>
      </c>
      <c r="I382" s="15">
        <v>71</v>
      </c>
      <c r="J382" s="68">
        <v>646</v>
      </c>
      <c r="K382" s="15" t="s">
        <v>319</v>
      </c>
      <c r="L382" s="15" t="s">
        <v>657</v>
      </c>
      <c r="M382" s="15"/>
    </row>
    <row r="383" spans="1:13">
      <c r="A383" s="18">
        <v>45620</v>
      </c>
      <c r="B383" s="18">
        <v>45622</v>
      </c>
      <c r="C383" s="15" t="s">
        <v>640</v>
      </c>
      <c r="D383" s="18">
        <v>45625</v>
      </c>
      <c r="E383" t="s">
        <v>641</v>
      </c>
      <c r="F383" s="15" t="s">
        <v>132</v>
      </c>
      <c r="G383" s="15">
        <v>929</v>
      </c>
      <c r="H383" s="15" t="s">
        <v>646</v>
      </c>
      <c r="I383" s="15">
        <v>123</v>
      </c>
      <c r="J383" s="68">
        <v>1008</v>
      </c>
      <c r="K383" s="15" t="s">
        <v>651</v>
      </c>
      <c r="L383" s="15" t="s">
        <v>660</v>
      </c>
      <c r="M383" s="15"/>
    </row>
    <row r="384" spans="1:13">
      <c r="A384" s="18">
        <v>45620</v>
      </c>
      <c r="B384" s="18">
        <v>45622</v>
      </c>
      <c r="C384" s="15" t="s">
        <v>640</v>
      </c>
      <c r="D384" s="18">
        <v>45625</v>
      </c>
      <c r="E384" t="s">
        <v>641</v>
      </c>
      <c r="F384" s="15" t="s">
        <v>132</v>
      </c>
      <c r="G384" s="15">
        <v>929</v>
      </c>
      <c r="H384" s="15" t="s">
        <v>648</v>
      </c>
      <c r="I384" s="15">
        <v>171</v>
      </c>
      <c r="J384" s="68">
        <v>1008</v>
      </c>
      <c r="K384" s="15" t="s">
        <v>651</v>
      </c>
      <c r="L384" s="15" t="s">
        <v>660</v>
      </c>
      <c r="M384" s="15"/>
    </row>
    <row r="385" spans="1:13">
      <c r="A385" s="18">
        <v>45620</v>
      </c>
      <c r="B385" s="18">
        <v>45622</v>
      </c>
      <c r="C385" s="15" t="s">
        <v>640</v>
      </c>
      <c r="D385" s="18">
        <v>45625</v>
      </c>
      <c r="E385" t="s">
        <v>641</v>
      </c>
      <c r="F385" s="15" t="s">
        <v>132</v>
      </c>
      <c r="G385" s="15">
        <v>929</v>
      </c>
      <c r="H385" s="15" t="s">
        <v>643</v>
      </c>
      <c r="I385" s="15">
        <v>65</v>
      </c>
      <c r="J385" s="68">
        <v>1008</v>
      </c>
      <c r="K385" s="15" t="s">
        <v>651</v>
      </c>
      <c r="L385" s="15" t="s">
        <v>660</v>
      </c>
      <c r="M385" s="15"/>
    </row>
    <row r="386" spans="1:13">
      <c r="A386" s="18">
        <v>45620</v>
      </c>
      <c r="B386" s="18">
        <v>45622</v>
      </c>
      <c r="C386" s="15" t="s">
        <v>640</v>
      </c>
      <c r="D386" s="18">
        <v>45625</v>
      </c>
      <c r="E386" t="s">
        <v>641</v>
      </c>
      <c r="F386" s="15" t="s">
        <v>327</v>
      </c>
      <c r="G386" s="15">
        <v>930</v>
      </c>
      <c r="H386" s="15" t="s">
        <v>643</v>
      </c>
      <c r="I386" s="15">
        <v>44</v>
      </c>
      <c r="J386" s="68">
        <v>645</v>
      </c>
      <c r="K386" s="15" t="s">
        <v>319</v>
      </c>
      <c r="L386" s="15" t="s">
        <v>655</v>
      </c>
      <c r="M386" s="15"/>
    </row>
    <row r="387" spans="1:13">
      <c r="A387" s="18">
        <v>45620</v>
      </c>
      <c r="B387" s="18">
        <v>45622</v>
      </c>
      <c r="C387" s="15" t="s">
        <v>640</v>
      </c>
      <c r="D387" s="18">
        <v>45625</v>
      </c>
      <c r="E387" t="s">
        <v>641</v>
      </c>
      <c r="F387" s="15" t="s">
        <v>327</v>
      </c>
      <c r="G387" s="15">
        <v>930</v>
      </c>
      <c r="H387" s="15" t="s">
        <v>646</v>
      </c>
      <c r="I387" s="15">
        <v>67</v>
      </c>
      <c r="J387" s="68">
        <v>645</v>
      </c>
      <c r="K387" s="15" t="s">
        <v>319</v>
      </c>
      <c r="L387" s="15" t="s">
        <v>655</v>
      </c>
      <c r="M387" s="15"/>
    </row>
    <row r="388" spans="1:13">
      <c r="A388" s="18">
        <v>45620</v>
      </c>
      <c r="B388" s="18">
        <v>45622</v>
      </c>
      <c r="C388" s="15" t="s">
        <v>640</v>
      </c>
      <c r="D388" s="18">
        <v>45625</v>
      </c>
      <c r="E388" t="s">
        <v>641</v>
      </c>
      <c r="F388" s="15" t="s">
        <v>327</v>
      </c>
      <c r="G388" s="15">
        <v>930</v>
      </c>
      <c r="H388" s="15" t="s">
        <v>645</v>
      </c>
      <c r="I388" s="15">
        <v>170</v>
      </c>
      <c r="J388" s="68">
        <v>645</v>
      </c>
      <c r="K388" s="15" t="s">
        <v>319</v>
      </c>
      <c r="L388" s="15" t="s">
        <v>655</v>
      </c>
      <c r="M388" s="15"/>
    </row>
    <row r="389" spans="1:13">
      <c r="A389" s="18">
        <v>45620</v>
      </c>
      <c r="B389" s="18">
        <v>45622</v>
      </c>
      <c r="C389" s="15" t="s">
        <v>640</v>
      </c>
      <c r="D389" s="18">
        <v>45625</v>
      </c>
      <c r="E389" t="s">
        <v>641</v>
      </c>
      <c r="F389" s="15" t="s">
        <v>132</v>
      </c>
      <c r="G389" s="15">
        <v>931</v>
      </c>
      <c r="H389" s="15" t="s">
        <v>646</v>
      </c>
      <c r="I389" s="15">
        <v>9</v>
      </c>
      <c r="J389" s="68">
        <v>1008</v>
      </c>
      <c r="K389" s="15" t="s">
        <v>651</v>
      </c>
      <c r="L389" s="15" t="s">
        <v>660</v>
      </c>
      <c r="M389" s="15"/>
    </row>
    <row r="390" spans="1:13">
      <c r="A390" s="18">
        <v>45620</v>
      </c>
      <c r="B390" s="18">
        <v>45622</v>
      </c>
      <c r="C390" s="15" t="s">
        <v>640</v>
      </c>
      <c r="D390" s="18">
        <v>45625</v>
      </c>
      <c r="E390" t="s">
        <v>641</v>
      </c>
      <c r="F390" s="15" t="s">
        <v>132</v>
      </c>
      <c r="G390" s="15">
        <v>931</v>
      </c>
      <c r="H390" s="15" t="s">
        <v>648</v>
      </c>
      <c r="I390" s="15">
        <v>138</v>
      </c>
      <c r="J390" s="68">
        <v>1008</v>
      </c>
      <c r="K390" s="15" t="s">
        <v>651</v>
      </c>
      <c r="L390" s="15" t="s">
        <v>660</v>
      </c>
      <c r="M390" s="15"/>
    </row>
    <row r="391" spans="1:13">
      <c r="A391" s="18">
        <v>45620</v>
      </c>
      <c r="B391" s="18">
        <v>45622</v>
      </c>
      <c r="C391" s="15" t="s">
        <v>640</v>
      </c>
      <c r="D391" s="18">
        <v>45625</v>
      </c>
      <c r="E391" t="s">
        <v>641</v>
      </c>
      <c r="F391" s="15" t="s">
        <v>132</v>
      </c>
      <c r="G391" s="15">
        <v>931</v>
      </c>
      <c r="H391" s="15" t="s">
        <v>643</v>
      </c>
      <c r="I391" s="15">
        <v>88</v>
      </c>
      <c r="J391" s="68">
        <v>1008</v>
      </c>
      <c r="K391" s="15" t="s">
        <v>651</v>
      </c>
      <c r="L391" s="15" t="s">
        <v>660</v>
      </c>
      <c r="M391" s="15"/>
    </row>
    <row r="392" spans="1:13">
      <c r="A392" s="18">
        <v>45620</v>
      </c>
      <c r="B392" s="18">
        <v>45622</v>
      </c>
      <c r="C392" s="15" t="s">
        <v>640</v>
      </c>
      <c r="D392" s="18">
        <v>45625</v>
      </c>
      <c r="E392" t="s">
        <v>641</v>
      </c>
      <c r="F392" s="15" t="s">
        <v>122</v>
      </c>
      <c r="G392" s="15">
        <v>932</v>
      </c>
      <c r="H392" s="15" t="s">
        <v>646</v>
      </c>
      <c r="I392" s="15">
        <v>2</v>
      </c>
      <c r="J392" s="68">
        <v>1009</v>
      </c>
      <c r="K392" s="15" t="s">
        <v>651</v>
      </c>
      <c r="L392" s="15" t="s">
        <v>652</v>
      </c>
      <c r="M392" s="15"/>
    </row>
    <row r="393" spans="1:13">
      <c r="A393" s="18">
        <v>45620</v>
      </c>
      <c r="B393" s="18">
        <v>45622</v>
      </c>
      <c r="C393" s="15" t="s">
        <v>640</v>
      </c>
      <c r="D393" s="18">
        <v>45625</v>
      </c>
      <c r="E393" t="s">
        <v>641</v>
      </c>
      <c r="F393" s="15" t="s">
        <v>122</v>
      </c>
      <c r="G393" s="15">
        <v>932</v>
      </c>
      <c r="H393" s="15" t="s">
        <v>643</v>
      </c>
      <c r="I393" s="15">
        <v>2</v>
      </c>
      <c r="J393" s="68">
        <v>1009</v>
      </c>
      <c r="K393" s="15" t="s">
        <v>651</v>
      </c>
      <c r="L393" s="15" t="s">
        <v>652</v>
      </c>
      <c r="M393" s="15"/>
    </row>
    <row r="394" spans="1:13">
      <c r="A394" s="18">
        <v>45620</v>
      </c>
      <c r="B394" s="18">
        <v>45622</v>
      </c>
      <c r="C394" s="15" t="s">
        <v>640</v>
      </c>
      <c r="D394" s="18">
        <v>45625</v>
      </c>
      <c r="E394" t="s">
        <v>641</v>
      </c>
      <c r="F394" s="15" t="s">
        <v>122</v>
      </c>
      <c r="G394" s="15">
        <v>932</v>
      </c>
      <c r="H394" s="15" t="s">
        <v>648</v>
      </c>
      <c r="I394" s="15">
        <v>2</v>
      </c>
      <c r="J394" s="68">
        <v>1009</v>
      </c>
      <c r="K394" s="15" t="s">
        <v>651</v>
      </c>
      <c r="L394" s="15" t="s">
        <v>652</v>
      </c>
      <c r="M394" s="15"/>
    </row>
    <row r="395" spans="1:13">
      <c r="A395" s="18">
        <v>45620</v>
      </c>
      <c r="B395" s="18">
        <v>45622</v>
      </c>
      <c r="C395" s="15" t="s">
        <v>640</v>
      </c>
      <c r="D395" s="18">
        <v>45625</v>
      </c>
      <c r="E395" t="s">
        <v>641</v>
      </c>
      <c r="F395" s="15" t="s">
        <v>327</v>
      </c>
      <c r="G395" s="15">
        <v>933</v>
      </c>
      <c r="H395" s="15" t="s">
        <v>643</v>
      </c>
      <c r="I395" s="15">
        <v>1</v>
      </c>
      <c r="J395" s="68">
        <v>645</v>
      </c>
      <c r="K395" s="15" t="s">
        <v>319</v>
      </c>
      <c r="L395" s="15" t="s">
        <v>655</v>
      </c>
      <c r="M395" s="15"/>
    </row>
    <row r="396" spans="1:13">
      <c r="A396" s="18">
        <v>45620</v>
      </c>
      <c r="B396" s="18">
        <v>45622</v>
      </c>
      <c r="C396" s="15" t="s">
        <v>640</v>
      </c>
      <c r="D396" s="18">
        <v>45625</v>
      </c>
      <c r="E396" t="s">
        <v>641</v>
      </c>
      <c r="F396" s="15" t="s">
        <v>327</v>
      </c>
      <c r="G396" s="15">
        <v>933</v>
      </c>
      <c r="H396" s="15" t="s">
        <v>646</v>
      </c>
      <c r="I396" s="15">
        <v>0</v>
      </c>
      <c r="J396" s="68">
        <v>645</v>
      </c>
      <c r="K396" s="15" t="s">
        <v>319</v>
      </c>
      <c r="L396" s="15" t="s">
        <v>655</v>
      </c>
      <c r="M396" s="15"/>
    </row>
    <row r="397" spans="1:13">
      <c r="A397" s="18">
        <v>45620</v>
      </c>
      <c r="B397" s="18">
        <v>45622</v>
      </c>
      <c r="C397" s="15" t="s">
        <v>640</v>
      </c>
      <c r="D397" s="18">
        <v>45625</v>
      </c>
      <c r="E397" t="s">
        <v>641</v>
      </c>
      <c r="F397" s="15" t="s">
        <v>327</v>
      </c>
      <c r="G397" s="15">
        <v>933</v>
      </c>
      <c r="H397" s="15" t="s">
        <v>645</v>
      </c>
      <c r="I397" s="15">
        <v>17</v>
      </c>
      <c r="J397" s="68">
        <v>645</v>
      </c>
      <c r="K397" s="15" t="s">
        <v>319</v>
      </c>
      <c r="L397" s="15" t="s">
        <v>655</v>
      </c>
      <c r="M397" s="15"/>
    </row>
    <row r="398" spans="1:13">
      <c r="A398" s="18">
        <v>45620</v>
      </c>
      <c r="B398" s="18">
        <v>45622</v>
      </c>
      <c r="C398" s="15" t="s">
        <v>640</v>
      </c>
      <c r="D398" s="18">
        <v>45625</v>
      </c>
      <c r="E398" t="s">
        <v>641</v>
      </c>
      <c r="F398" s="15" t="s">
        <v>122</v>
      </c>
      <c r="G398" s="15">
        <v>934</v>
      </c>
      <c r="H398" s="15" t="s">
        <v>643</v>
      </c>
      <c r="I398" s="15">
        <v>8</v>
      </c>
      <c r="J398" s="68">
        <v>1009</v>
      </c>
      <c r="K398" s="15" t="s">
        <v>651</v>
      </c>
      <c r="L398" s="15" t="s">
        <v>652</v>
      </c>
      <c r="M398" s="15"/>
    </row>
    <row r="399" spans="1:13">
      <c r="A399" s="18">
        <v>45620</v>
      </c>
      <c r="B399" s="18">
        <v>45622</v>
      </c>
      <c r="C399" s="15" t="s">
        <v>640</v>
      </c>
      <c r="D399" s="18">
        <v>45625</v>
      </c>
      <c r="E399" t="s">
        <v>641</v>
      </c>
      <c r="F399" s="15" t="s">
        <v>122</v>
      </c>
      <c r="G399" s="15">
        <v>934</v>
      </c>
      <c r="H399" s="15" t="s">
        <v>648</v>
      </c>
      <c r="I399" s="15">
        <v>12</v>
      </c>
      <c r="J399" s="68">
        <v>1009</v>
      </c>
      <c r="K399" s="15" t="s">
        <v>651</v>
      </c>
      <c r="L399" s="15" t="s">
        <v>652</v>
      </c>
      <c r="M399" s="15"/>
    </row>
    <row r="400" spans="1:13">
      <c r="A400" s="18">
        <v>45620</v>
      </c>
      <c r="B400" s="18">
        <v>45622</v>
      </c>
      <c r="C400" s="15" t="s">
        <v>640</v>
      </c>
      <c r="D400" s="18">
        <v>45625</v>
      </c>
      <c r="E400" t="s">
        <v>641</v>
      </c>
      <c r="F400" s="15" t="s">
        <v>122</v>
      </c>
      <c r="G400" s="15">
        <v>934</v>
      </c>
      <c r="H400" s="15" t="s">
        <v>646</v>
      </c>
      <c r="I400" s="15">
        <v>8</v>
      </c>
      <c r="J400" s="68">
        <v>1009</v>
      </c>
      <c r="K400" s="15" t="s">
        <v>651</v>
      </c>
      <c r="L400" s="15" t="s">
        <v>652</v>
      </c>
      <c r="M400" s="15"/>
    </row>
    <row r="401" spans="1:13">
      <c r="A401" s="18">
        <v>45620</v>
      </c>
      <c r="B401" s="18">
        <v>45622</v>
      </c>
      <c r="C401" s="15" t="s">
        <v>640</v>
      </c>
      <c r="D401" s="18">
        <v>45625</v>
      </c>
      <c r="E401" t="s">
        <v>641</v>
      </c>
      <c r="F401" s="15" t="s">
        <v>327</v>
      </c>
      <c r="G401" s="15">
        <v>935</v>
      </c>
      <c r="H401" s="15" t="s">
        <v>645</v>
      </c>
      <c r="I401" s="15">
        <v>39</v>
      </c>
      <c r="J401" s="68">
        <v>644</v>
      </c>
      <c r="K401" s="15" t="s">
        <v>319</v>
      </c>
      <c r="L401" s="15" t="s">
        <v>650</v>
      </c>
      <c r="M401" s="15"/>
    </row>
    <row r="402" spans="1:13">
      <c r="A402" s="18">
        <v>45620</v>
      </c>
      <c r="B402" s="18">
        <v>45622</v>
      </c>
      <c r="C402" s="15" t="s">
        <v>640</v>
      </c>
      <c r="D402" s="18">
        <v>45625</v>
      </c>
      <c r="E402" t="s">
        <v>641</v>
      </c>
      <c r="F402" s="15" t="s">
        <v>327</v>
      </c>
      <c r="G402" s="15">
        <v>935</v>
      </c>
      <c r="H402" s="15" t="s">
        <v>646</v>
      </c>
      <c r="I402" s="15">
        <v>8</v>
      </c>
      <c r="J402" s="68">
        <v>644</v>
      </c>
      <c r="K402" s="15" t="s">
        <v>319</v>
      </c>
      <c r="L402" s="15" t="s">
        <v>650</v>
      </c>
      <c r="M402" s="15"/>
    </row>
    <row r="403" spans="1:13">
      <c r="A403" s="18">
        <v>45620</v>
      </c>
      <c r="B403" s="18">
        <v>45622</v>
      </c>
      <c r="C403" s="15" t="s">
        <v>640</v>
      </c>
      <c r="D403" s="18">
        <v>45625</v>
      </c>
      <c r="E403" t="s">
        <v>641</v>
      </c>
      <c r="F403" s="15" t="s">
        <v>327</v>
      </c>
      <c r="G403" s="15">
        <v>935</v>
      </c>
      <c r="H403" s="15" t="s">
        <v>643</v>
      </c>
      <c r="I403" s="15">
        <v>4</v>
      </c>
      <c r="J403" s="68">
        <v>644</v>
      </c>
      <c r="K403" s="15" t="s">
        <v>319</v>
      </c>
      <c r="L403" s="15" t="s">
        <v>650</v>
      </c>
      <c r="M403" s="15"/>
    </row>
    <row r="404" spans="1:13">
      <c r="A404" s="18">
        <v>45620</v>
      </c>
      <c r="B404" s="18">
        <v>45622</v>
      </c>
      <c r="C404" s="15" t="s">
        <v>640</v>
      </c>
      <c r="D404" s="18">
        <v>45625</v>
      </c>
      <c r="E404" t="s">
        <v>641</v>
      </c>
      <c r="F404" s="15" t="s">
        <v>132</v>
      </c>
      <c r="G404" s="15">
        <v>936</v>
      </c>
      <c r="H404" s="15" t="s">
        <v>646</v>
      </c>
      <c r="I404" s="15">
        <v>133</v>
      </c>
      <c r="J404" s="68">
        <v>1008</v>
      </c>
      <c r="K404" s="15" t="s">
        <v>651</v>
      </c>
      <c r="L404" s="15" t="s">
        <v>660</v>
      </c>
      <c r="M404" s="15"/>
    </row>
    <row r="405" spans="1:13">
      <c r="A405" s="18">
        <v>45620</v>
      </c>
      <c r="B405" s="18">
        <v>45622</v>
      </c>
      <c r="C405" s="15" t="s">
        <v>640</v>
      </c>
      <c r="D405" s="18">
        <v>45625</v>
      </c>
      <c r="E405" t="s">
        <v>641</v>
      </c>
      <c r="F405" s="15" t="s">
        <v>132</v>
      </c>
      <c r="G405" s="15">
        <v>936</v>
      </c>
      <c r="H405" s="15" t="s">
        <v>648</v>
      </c>
      <c r="I405" s="15">
        <v>183</v>
      </c>
      <c r="J405" s="68">
        <v>1008</v>
      </c>
      <c r="K405" s="15" t="s">
        <v>651</v>
      </c>
      <c r="L405" s="15" t="s">
        <v>660</v>
      </c>
      <c r="M405" s="15"/>
    </row>
    <row r="406" spans="1:13">
      <c r="A406" s="18">
        <v>45620</v>
      </c>
      <c r="B406" s="18">
        <v>45622</v>
      </c>
      <c r="C406" s="15" t="s">
        <v>640</v>
      </c>
      <c r="D406" s="18">
        <v>45625</v>
      </c>
      <c r="E406" t="s">
        <v>641</v>
      </c>
      <c r="F406" s="15" t="s">
        <v>132</v>
      </c>
      <c r="G406" s="15">
        <v>936</v>
      </c>
      <c r="H406" s="15" t="s">
        <v>643</v>
      </c>
      <c r="I406" s="15">
        <v>58</v>
      </c>
      <c r="J406" s="68">
        <v>1008</v>
      </c>
      <c r="K406" s="15" t="s">
        <v>651</v>
      </c>
      <c r="L406" s="15" t="s">
        <v>660</v>
      </c>
      <c r="M406" s="15"/>
    </row>
    <row r="407" spans="1:13">
      <c r="A407" s="18">
        <v>45620</v>
      </c>
      <c r="B407" s="18">
        <v>45622</v>
      </c>
      <c r="C407" s="15" t="s">
        <v>640</v>
      </c>
      <c r="D407" s="18">
        <v>45625</v>
      </c>
      <c r="E407" t="s">
        <v>641</v>
      </c>
      <c r="F407" s="15" t="s">
        <v>327</v>
      </c>
      <c r="G407" s="15">
        <v>937</v>
      </c>
      <c r="H407" s="15" t="s">
        <v>643</v>
      </c>
      <c r="I407" s="15">
        <v>9</v>
      </c>
      <c r="J407" s="68">
        <v>645</v>
      </c>
      <c r="K407" s="15" t="s">
        <v>319</v>
      </c>
      <c r="L407" s="15" t="s">
        <v>655</v>
      </c>
      <c r="M407" s="15"/>
    </row>
    <row r="408" spans="1:13">
      <c r="A408" s="18">
        <v>45620</v>
      </c>
      <c r="B408" s="18">
        <v>45622</v>
      </c>
      <c r="C408" s="15" t="s">
        <v>640</v>
      </c>
      <c r="D408" s="18">
        <v>45625</v>
      </c>
      <c r="E408" t="s">
        <v>641</v>
      </c>
      <c r="F408" s="15" t="s">
        <v>327</v>
      </c>
      <c r="G408" s="15">
        <v>937</v>
      </c>
      <c r="H408" s="15" t="s">
        <v>646</v>
      </c>
      <c r="I408" s="15">
        <v>15</v>
      </c>
      <c r="J408" s="68">
        <v>645</v>
      </c>
      <c r="K408" s="15" t="s">
        <v>319</v>
      </c>
      <c r="L408" s="15" t="s">
        <v>655</v>
      </c>
      <c r="M408" s="15"/>
    </row>
    <row r="409" spans="1:13">
      <c r="A409" s="18">
        <v>45620</v>
      </c>
      <c r="B409" s="18">
        <v>45622</v>
      </c>
      <c r="C409" s="15" t="s">
        <v>640</v>
      </c>
      <c r="D409" s="18">
        <v>45625</v>
      </c>
      <c r="E409" t="s">
        <v>641</v>
      </c>
      <c r="F409" s="15" t="s">
        <v>327</v>
      </c>
      <c r="G409" s="15">
        <v>937</v>
      </c>
      <c r="H409" s="15" t="s">
        <v>645</v>
      </c>
      <c r="I409" s="15">
        <v>52</v>
      </c>
      <c r="J409" s="68">
        <v>645</v>
      </c>
      <c r="K409" s="15" t="s">
        <v>319</v>
      </c>
      <c r="L409" s="15" t="s">
        <v>655</v>
      </c>
      <c r="M409" s="15"/>
    </row>
    <row r="410" spans="1:13">
      <c r="A410" s="18">
        <v>45620</v>
      </c>
      <c r="B410" s="18">
        <v>45622</v>
      </c>
      <c r="C410" s="15" t="s">
        <v>640</v>
      </c>
      <c r="D410" s="18">
        <v>45625</v>
      </c>
      <c r="E410" t="s">
        <v>641</v>
      </c>
      <c r="F410" s="15" t="s">
        <v>132</v>
      </c>
      <c r="G410" s="15">
        <v>938</v>
      </c>
      <c r="H410" s="15" t="s">
        <v>646</v>
      </c>
      <c r="I410" s="15">
        <v>0</v>
      </c>
      <c r="J410" s="68" t="s">
        <v>601</v>
      </c>
      <c r="K410" s="15" t="s">
        <v>644</v>
      </c>
      <c r="L410" s="15" t="str">
        <f t="shared" ref="L410:L418" si="27">K410&amp;"_"&amp;J410</f>
        <v>Control_P605</v>
      </c>
      <c r="M410" s="15"/>
    </row>
    <row r="411" spans="1:13">
      <c r="A411" s="18">
        <v>45620</v>
      </c>
      <c r="B411" s="18">
        <v>45622</v>
      </c>
      <c r="C411" s="15" t="s">
        <v>640</v>
      </c>
      <c r="D411" s="18">
        <v>45625</v>
      </c>
      <c r="E411" t="s">
        <v>641</v>
      </c>
      <c r="F411" s="15" t="s">
        <v>132</v>
      </c>
      <c r="G411" s="15">
        <v>938</v>
      </c>
      <c r="H411" s="15" t="s">
        <v>648</v>
      </c>
      <c r="I411" s="15">
        <v>2</v>
      </c>
      <c r="J411" s="68" t="s">
        <v>601</v>
      </c>
      <c r="K411" s="15" t="s">
        <v>644</v>
      </c>
      <c r="L411" s="15" t="str">
        <f t="shared" si="27"/>
        <v>Control_P605</v>
      </c>
      <c r="M411" s="15"/>
    </row>
    <row r="412" spans="1:13">
      <c r="A412" s="18">
        <v>45620</v>
      </c>
      <c r="B412" s="18">
        <v>45622</v>
      </c>
      <c r="C412" s="15" t="s">
        <v>640</v>
      </c>
      <c r="D412" s="18">
        <v>45625</v>
      </c>
      <c r="E412" t="s">
        <v>641</v>
      </c>
      <c r="F412" s="15" t="s">
        <v>132</v>
      </c>
      <c r="G412" s="15">
        <v>938</v>
      </c>
      <c r="H412" s="15" t="s">
        <v>643</v>
      </c>
      <c r="I412" s="15">
        <v>0</v>
      </c>
      <c r="J412" s="68" t="s">
        <v>601</v>
      </c>
      <c r="K412" s="15" t="s">
        <v>644</v>
      </c>
      <c r="L412" s="15" t="str">
        <f t="shared" si="27"/>
        <v>Control_P605</v>
      </c>
      <c r="M412" s="15"/>
    </row>
    <row r="413" spans="1:13">
      <c r="A413" s="18">
        <v>45620</v>
      </c>
      <c r="B413" s="18">
        <v>45622</v>
      </c>
      <c r="C413" s="15" t="s">
        <v>640</v>
      </c>
      <c r="D413" s="18">
        <v>45625</v>
      </c>
      <c r="E413" t="s">
        <v>641</v>
      </c>
      <c r="F413" s="15" t="s">
        <v>132</v>
      </c>
      <c r="G413" s="15">
        <v>939</v>
      </c>
      <c r="H413" s="15" t="s">
        <v>646</v>
      </c>
      <c r="I413" s="15">
        <v>0</v>
      </c>
      <c r="J413" s="68" t="s">
        <v>601</v>
      </c>
      <c r="K413" s="15" t="s">
        <v>644</v>
      </c>
      <c r="L413" s="15" t="str">
        <f t="shared" si="27"/>
        <v>Control_P605</v>
      </c>
      <c r="M413" s="15"/>
    </row>
    <row r="414" spans="1:13">
      <c r="A414" s="18">
        <v>45620</v>
      </c>
      <c r="B414" s="18">
        <v>45622</v>
      </c>
      <c r="C414" s="15" t="s">
        <v>640</v>
      </c>
      <c r="D414" s="18">
        <v>45625</v>
      </c>
      <c r="E414" t="s">
        <v>641</v>
      </c>
      <c r="F414" s="15" t="s">
        <v>132</v>
      </c>
      <c r="G414" s="15">
        <v>939</v>
      </c>
      <c r="H414" s="15" t="s">
        <v>648</v>
      </c>
      <c r="I414" s="15">
        <v>0</v>
      </c>
      <c r="J414" s="68" t="s">
        <v>601</v>
      </c>
      <c r="K414" s="15" t="s">
        <v>644</v>
      </c>
      <c r="L414" s="15" t="str">
        <f t="shared" si="27"/>
        <v>Control_P605</v>
      </c>
      <c r="M414" s="15"/>
    </row>
    <row r="415" spans="1:13">
      <c r="A415" s="18">
        <v>45620</v>
      </c>
      <c r="B415" s="18">
        <v>45622</v>
      </c>
      <c r="C415" s="15" t="s">
        <v>640</v>
      </c>
      <c r="D415" s="18">
        <v>45625</v>
      </c>
      <c r="E415" t="s">
        <v>641</v>
      </c>
      <c r="F415" s="15" t="s">
        <v>132</v>
      </c>
      <c r="G415" s="15">
        <v>939</v>
      </c>
      <c r="H415" s="15" t="s">
        <v>643</v>
      </c>
      <c r="I415" s="15">
        <v>0</v>
      </c>
      <c r="J415" s="68" t="s">
        <v>601</v>
      </c>
      <c r="K415" s="15" t="s">
        <v>644</v>
      </c>
      <c r="L415" s="15" t="str">
        <f t="shared" si="27"/>
        <v>Control_P605</v>
      </c>
      <c r="M415" s="15"/>
    </row>
    <row r="416" spans="1:13">
      <c r="A416" s="18">
        <v>45620</v>
      </c>
      <c r="B416" s="18">
        <v>45622</v>
      </c>
      <c r="C416" s="15" t="s">
        <v>640</v>
      </c>
      <c r="D416" s="18">
        <v>45625</v>
      </c>
      <c r="E416" t="s">
        <v>641</v>
      </c>
      <c r="F416" s="15" t="s">
        <v>331</v>
      </c>
      <c r="G416" s="15">
        <v>940</v>
      </c>
      <c r="H416" s="15" t="s">
        <v>646</v>
      </c>
      <c r="I416" s="15">
        <v>3</v>
      </c>
      <c r="J416" s="68" t="s">
        <v>602</v>
      </c>
      <c r="K416" s="15" t="s">
        <v>644</v>
      </c>
      <c r="L416" s="15" t="str">
        <f t="shared" si="27"/>
        <v>Control_P606</v>
      </c>
      <c r="M416" s="15"/>
    </row>
    <row r="417" spans="1:13">
      <c r="A417" s="18">
        <v>45620</v>
      </c>
      <c r="B417" s="18">
        <v>45622</v>
      </c>
      <c r="C417" s="15" t="s">
        <v>640</v>
      </c>
      <c r="D417" s="18">
        <v>45625</v>
      </c>
      <c r="E417" t="s">
        <v>641</v>
      </c>
      <c r="F417" s="15" t="s">
        <v>331</v>
      </c>
      <c r="G417" s="15">
        <v>940</v>
      </c>
      <c r="H417" s="15" t="s">
        <v>643</v>
      </c>
      <c r="I417" s="15">
        <v>0</v>
      </c>
      <c r="J417" s="68" t="s">
        <v>602</v>
      </c>
      <c r="K417" s="15" t="s">
        <v>644</v>
      </c>
      <c r="L417" s="15" t="str">
        <f t="shared" si="27"/>
        <v>Control_P606</v>
      </c>
      <c r="M417" s="15"/>
    </row>
    <row r="418" spans="1:13">
      <c r="A418" s="18">
        <v>45620</v>
      </c>
      <c r="B418" s="18">
        <v>45622</v>
      </c>
      <c r="C418" s="15" t="s">
        <v>640</v>
      </c>
      <c r="D418" s="18">
        <v>45625</v>
      </c>
      <c r="E418" t="s">
        <v>641</v>
      </c>
      <c r="F418" s="15" t="s">
        <v>331</v>
      </c>
      <c r="G418" s="15">
        <v>940</v>
      </c>
      <c r="H418" s="15" t="s">
        <v>648</v>
      </c>
      <c r="I418" s="15">
        <v>10</v>
      </c>
      <c r="J418" s="68" t="s">
        <v>602</v>
      </c>
      <c r="K418" s="15" t="s">
        <v>644</v>
      </c>
      <c r="L418" s="15" t="str">
        <f t="shared" si="27"/>
        <v>Control_P606</v>
      </c>
      <c r="M418" s="15"/>
    </row>
    <row r="419" spans="1:13">
      <c r="A419" s="18">
        <v>45620</v>
      </c>
      <c r="B419" s="18">
        <v>45622</v>
      </c>
      <c r="C419" s="15" t="s">
        <v>640</v>
      </c>
      <c r="D419" s="18">
        <v>45625</v>
      </c>
      <c r="E419" t="s">
        <v>641</v>
      </c>
      <c r="F419" s="15" t="s">
        <v>132</v>
      </c>
      <c r="G419" s="15">
        <v>941</v>
      </c>
      <c r="H419" s="15" t="s">
        <v>646</v>
      </c>
      <c r="I419" s="15">
        <v>0</v>
      </c>
      <c r="J419" s="68">
        <v>1008</v>
      </c>
      <c r="K419" s="15" t="s">
        <v>651</v>
      </c>
      <c r="L419" s="15" t="s">
        <v>660</v>
      </c>
      <c r="M419" s="15"/>
    </row>
    <row r="420" spans="1:13">
      <c r="A420" s="18">
        <v>45620</v>
      </c>
      <c r="B420" s="18">
        <v>45622</v>
      </c>
      <c r="C420" s="15" t="s">
        <v>640</v>
      </c>
      <c r="D420" s="18">
        <v>45625</v>
      </c>
      <c r="E420" t="s">
        <v>641</v>
      </c>
      <c r="F420" s="15" t="s">
        <v>132</v>
      </c>
      <c r="G420" s="15">
        <v>941</v>
      </c>
      <c r="H420" s="15" t="s">
        <v>648</v>
      </c>
      <c r="I420" s="15">
        <v>41</v>
      </c>
      <c r="J420" s="68">
        <v>1008</v>
      </c>
      <c r="K420" s="15" t="s">
        <v>651</v>
      </c>
      <c r="L420" s="15" t="s">
        <v>660</v>
      </c>
      <c r="M420" s="15"/>
    </row>
    <row r="421" spans="1:13">
      <c r="A421" s="18">
        <v>45620</v>
      </c>
      <c r="B421" s="18">
        <v>45622</v>
      </c>
      <c r="C421" s="15" t="s">
        <v>640</v>
      </c>
      <c r="D421" s="18">
        <v>45625</v>
      </c>
      <c r="E421" t="s">
        <v>641</v>
      </c>
      <c r="F421" s="15" t="s">
        <v>132</v>
      </c>
      <c r="G421" s="15">
        <v>941</v>
      </c>
      <c r="H421" s="15" t="s">
        <v>643</v>
      </c>
      <c r="I421" s="15">
        <v>30</v>
      </c>
      <c r="J421" s="68">
        <v>1008</v>
      </c>
      <c r="K421" s="15" t="s">
        <v>651</v>
      </c>
      <c r="L421" s="15" t="s">
        <v>660</v>
      </c>
      <c r="M421" s="15"/>
    </row>
    <row r="422" spans="1:13">
      <c r="A422" s="18">
        <v>45620</v>
      </c>
      <c r="B422" s="18">
        <v>45622</v>
      </c>
      <c r="C422" s="15" t="s">
        <v>640</v>
      </c>
      <c r="D422" s="18">
        <v>45625</v>
      </c>
      <c r="E422" t="s">
        <v>641</v>
      </c>
      <c r="F422" s="15" t="s">
        <v>327</v>
      </c>
      <c r="G422" s="15">
        <v>942</v>
      </c>
      <c r="H422" s="15" t="s">
        <v>646</v>
      </c>
      <c r="I422" s="15">
        <v>19</v>
      </c>
      <c r="J422" s="68">
        <v>641</v>
      </c>
      <c r="K422" s="15" t="s">
        <v>319</v>
      </c>
      <c r="L422" s="15" t="s">
        <v>647</v>
      </c>
      <c r="M422" s="15"/>
    </row>
    <row r="423" spans="1:13">
      <c r="A423" s="18">
        <v>45620</v>
      </c>
      <c r="B423" s="18">
        <v>45622</v>
      </c>
      <c r="C423" s="15" t="s">
        <v>640</v>
      </c>
      <c r="D423" s="18">
        <v>45625</v>
      </c>
      <c r="E423" t="s">
        <v>641</v>
      </c>
      <c r="F423" s="15" t="s">
        <v>327</v>
      </c>
      <c r="G423" s="15">
        <v>942</v>
      </c>
      <c r="H423" s="15" t="s">
        <v>648</v>
      </c>
      <c r="I423" s="15">
        <v>34</v>
      </c>
      <c r="J423" s="68">
        <v>641</v>
      </c>
      <c r="K423" s="15" t="s">
        <v>319</v>
      </c>
      <c r="L423" s="15" t="s">
        <v>647</v>
      </c>
      <c r="M423" s="15"/>
    </row>
    <row r="424" spans="1:13">
      <c r="A424" s="18">
        <v>45620</v>
      </c>
      <c r="B424" s="18">
        <v>45622</v>
      </c>
      <c r="C424" s="15" t="s">
        <v>640</v>
      </c>
      <c r="D424" s="18">
        <v>45625</v>
      </c>
      <c r="E424" t="s">
        <v>641</v>
      </c>
      <c r="F424" s="15" t="s">
        <v>327</v>
      </c>
      <c r="G424" s="15">
        <v>942</v>
      </c>
      <c r="H424" s="15" t="s">
        <v>643</v>
      </c>
      <c r="I424" s="15">
        <v>11</v>
      </c>
      <c r="J424" s="68">
        <v>641</v>
      </c>
      <c r="K424" s="15" t="s">
        <v>319</v>
      </c>
      <c r="L424" s="15" t="s">
        <v>647</v>
      </c>
      <c r="M424" s="15"/>
    </row>
    <row r="425" spans="1:13">
      <c r="A425" s="18">
        <v>45620</v>
      </c>
      <c r="B425" s="18">
        <v>45622</v>
      </c>
      <c r="C425" s="15" t="s">
        <v>640</v>
      </c>
      <c r="D425" s="18">
        <v>45625</v>
      </c>
      <c r="E425" t="s">
        <v>641</v>
      </c>
      <c r="F425" s="15" t="s">
        <v>649</v>
      </c>
      <c r="G425" s="15">
        <v>943</v>
      </c>
      <c r="H425" s="15" t="s">
        <v>648</v>
      </c>
      <c r="I425" s="15">
        <v>2</v>
      </c>
      <c r="J425" s="68" t="s">
        <v>600</v>
      </c>
      <c r="K425" s="15" t="s">
        <v>644</v>
      </c>
      <c r="L425" s="15" t="str">
        <f t="shared" ref="L425:L427" si="28">K425&amp;"_"&amp;J425</f>
        <v>Control_P604</v>
      </c>
      <c r="M425" s="15"/>
    </row>
    <row r="426" spans="1:13">
      <c r="A426" s="18">
        <v>45620</v>
      </c>
      <c r="B426" s="18">
        <v>45622</v>
      </c>
      <c r="C426" s="15" t="s">
        <v>640</v>
      </c>
      <c r="D426" s="18">
        <v>45625</v>
      </c>
      <c r="E426" t="s">
        <v>641</v>
      </c>
      <c r="F426" s="15" t="s">
        <v>649</v>
      </c>
      <c r="G426" s="15">
        <v>943</v>
      </c>
      <c r="H426" s="15" t="s">
        <v>643</v>
      </c>
      <c r="I426" s="15">
        <v>1</v>
      </c>
      <c r="J426" s="68" t="s">
        <v>600</v>
      </c>
      <c r="K426" s="15" t="s">
        <v>644</v>
      </c>
      <c r="L426" s="15" t="str">
        <f t="shared" si="28"/>
        <v>Control_P604</v>
      </c>
      <c r="M426" s="15"/>
    </row>
    <row r="427" spans="1:13">
      <c r="A427" s="18">
        <v>45620</v>
      </c>
      <c r="B427" s="18">
        <v>45622</v>
      </c>
      <c r="C427" s="15" t="s">
        <v>640</v>
      </c>
      <c r="D427" s="18">
        <v>45625</v>
      </c>
      <c r="E427" t="s">
        <v>641</v>
      </c>
      <c r="F427" s="15" t="s">
        <v>649</v>
      </c>
      <c r="G427" s="15">
        <v>943</v>
      </c>
      <c r="H427" s="15" t="s">
        <v>646</v>
      </c>
      <c r="I427" s="15">
        <v>2</v>
      </c>
      <c r="J427" s="68" t="s">
        <v>600</v>
      </c>
      <c r="K427" s="15" t="s">
        <v>644</v>
      </c>
      <c r="L427" s="15" t="str">
        <f t="shared" si="28"/>
        <v>Control_P604</v>
      </c>
      <c r="M427" s="15"/>
    </row>
    <row r="428" spans="1:13">
      <c r="A428" s="18">
        <v>45620</v>
      </c>
      <c r="B428" s="18">
        <v>45622</v>
      </c>
      <c r="C428" s="15" t="s">
        <v>640</v>
      </c>
      <c r="D428" s="18">
        <v>45625</v>
      </c>
      <c r="E428" t="s">
        <v>641</v>
      </c>
      <c r="F428" s="15" t="s">
        <v>327</v>
      </c>
      <c r="G428" s="15">
        <v>944</v>
      </c>
      <c r="H428" s="15" t="s">
        <v>646</v>
      </c>
      <c r="I428" s="15">
        <v>19</v>
      </c>
      <c r="J428" s="68">
        <v>641</v>
      </c>
      <c r="K428" s="15" t="s">
        <v>319</v>
      </c>
      <c r="L428" s="15" t="s">
        <v>647</v>
      </c>
      <c r="M428" s="15"/>
    </row>
    <row r="429" spans="1:13">
      <c r="A429" s="18">
        <v>45620</v>
      </c>
      <c r="B429" s="18">
        <v>45622</v>
      </c>
      <c r="C429" s="15" t="s">
        <v>640</v>
      </c>
      <c r="D429" s="18">
        <v>45625</v>
      </c>
      <c r="E429" t="s">
        <v>641</v>
      </c>
      <c r="F429" s="15" t="s">
        <v>327</v>
      </c>
      <c r="G429" s="15">
        <v>944</v>
      </c>
      <c r="H429" s="15" t="s">
        <v>648</v>
      </c>
      <c r="I429" s="15">
        <v>104</v>
      </c>
      <c r="J429" s="68">
        <v>641</v>
      </c>
      <c r="K429" s="15" t="s">
        <v>319</v>
      </c>
      <c r="L429" s="15" t="s">
        <v>647</v>
      </c>
      <c r="M429" s="15"/>
    </row>
    <row r="430" spans="1:13">
      <c r="A430" s="18">
        <v>45620</v>
      </c>
      <c r="B430" s="18">
        <v>45622</v>
      </c>
      <c r="C430" s="15" t="s">
        <v>640</v>
      </c>
      <c r="D430" s="18">
        <v>45625</v>
      </c>
      <c r="E430" t="s">
        <v>641</v>
      </c>
      <c r="F430" s="15" t="s">
        <v>327</v>
      </c>
      <c r="G430" s="15">
        <v>944</v>
      </c>
      <c r="H430" s="15" t="s">
        <v>643</v>
      </c>
      <c r="I430" s="15">
        <v>9</v>
      </c>
      <c r="J430" s="68">
        <v>641</v>
      </c>
      <c r="K430" s="15" t="s">
        <v>319</v>
      </c>
      <c r="L430" s="15" t="s">
        <v>647</v>
      </c>
      <c r="M430" s="15"/>
    </row>
    <row r="431" spans="1:13">
      <c r="A431" s="18">
        <v>45620</v>
      </c>
      <c r="B431" s="18">
        <v>45622</v>
      </c>
      <c r="C431" s="15" t="s">
        <v>640</v>
      </c>
      <c r="D431" s="18">
        <v>45625</v>
      </c>
      <c r="E431" t="s">
        <v>641</v>
      </c>
      <c r="F431" s="15" t="s">
        <v>327</v>
      </c>
      <c r="G431" s="15">
        <v>945</v>
      </c>
      <c r="H431" s="15" t="s">
        <v>646</v>
      </c>
      <c r="I431" s="15">
        <v>1</v>
      </c>
      <c r="J431" s="68">
        <v>1005</v>
      </c>
      <c r="K431" s="15" t="s">
        <v>651</v>
      </c>
      <c r="L431" s="15" t="s">
        <v>654</v>
      </c>
      <c r="M431" s="15"/>
    </row>
    <row r="432" spans="1:13">
      <c r="A432" s="18">
        <v>45620</v>
      </c>
      <c r="B432" s="18">
        <v>45622</v>
      </c>
      <c r="C432" s="15" t="s">
        <v>640</v>
      </c>
      <c r="D432" s="18">
        <v>45625</v>
      </c>
      <c r="E432" t="s">
        <v>641</v>
      </c>
      <c r="F432" s="15" t="s">
        <v>327</v>
      </c>
      <c r="G432" s="15">
        <v>945</v>
      </c>
      <c r="H432" s="15" t="s">
        <v>643</v>
      </c>
      <c r="I432" s="15">
        <v>1</v>
      </c>
      <c r="J432" s="68">
        <v>1005</v>
      </c>
      <c r="K432" s="15" t="s">
        <v>651</v>
      </c>
      <c r="L432" s="15" t="s">
        <v>654</v>
      </c>
      <c r="M432" s="15"/>
    </row>
    <row r="433" spans="1:13">
      <c r="A433" s="18">
        <v>45620</v>
      </c>
      <c r="B433" s="18">
        <v>45622</v>
      </c>
      <c r="C433" s="15" t="s">
        <v>640</v>
      </c>
      <c r="D433" s="18">
        <v>45625</v>
      </c>
      <c r="E433" t="s">
        <v>641</v>
      </c>
      <c r="F433" s="15" t="s">
        <v>327</v>
      </c>
      <c r="G433" s="15">
        <v>945</v>
      </c>
      <c r="H433" s="15" t="s">
        <v>645</v>
      </c>
      <c r="I433" s="15">
        <v>58</v>
      </c>
      <c r="J433" s="68">
        <v>1005</v>
      </c>
      <c r="K433" s="15" t="s">
        <v>651</v>
      </c>
      <c r="L433" s="15" t="s">
        <v>654</v>
      </c>
      <c r="M433" s="15"/>
    </row>
    <row r="434" spans="1:13">
      <c r="A434" s="18">
        <v>45620</v>
      </c>
      <c r="B434" s="18">
        <v>45622</v>
      </c>
      <c r="C434" s="15" t="s">
        <v>640</v>
      </c>
      <c r="D434" s="18">
        <v>45625</v>
      </c>
      <c r="E434" t="s">
        <v>641</v>
      </c>
      <c r="F434" s="15" t="s">
        <v>331</v>
      </c>
      <c r="G434" s="15">
        <v>946</v>
      </c>
      <c r="H434" s="15" t="s">
        <v>643</v>
      </c>
      <c r="I434" s="15">
        <v>0</v>
      </c>
      <c r="J434" s="68" t="s">
        <v>602</v>
      </c>
      <c r="K434" s="15" t="s">
        <v>644</v>
      </c>
      <c r="L434" s="15" t="str">
        <f t="shared" ref="L434:L436" si="29">K434&amp;"_"&amp;J434</f>
        <v>Control_P606</v>
      </c>
      <c r="M434" s="15"/>
    </row>
    <row r="435" spans="1:13">
      <c r="A435" s="18">
        <v>45620</v>
      </c>
      <c r="B435" s="18">
        <v>45622</v>
      </c>
      <c r="C435" s="15" t="s">
        <v>640</v>
      </c>
      <c r="D435" s="18">
        <v>45625</v>
      </c>
      <c r="E435" t="s">
        <v>641</v>
      </c>
      <c r="F435" s="15" t="s">
        <v>331</v>
      </c>
      <c r="G435" s="15">
        <v>946</v>
      </c>
      <c r="H435" s="15" t="s">
        <v>646</v>
      </c>
      <c r="I435" s="15">
        <v>0</v>
      </c>
      <c r="J435" s="68" t="s">
        <v>602</v>
      </c>
      <c r="K435" s="15" t="s">
        <v>644</v>
      </c>
      <c r="L435" s="15" t="str">
        <f t="shared" si="29"/>
        <v>Control_P606</v>
      </c>
      <c r="M435" s="15"/>
    </row>
    <row r="436" spans="1:13">
      <c r="A436" s="18">
        <v>45620</v>
      </c>
      <c r="B436" s="18">
        <v>45622</v>
      </c>
      <c r="C436" s="15" t="s">
        <v>640</v>
      </c>
      <c r="D436" s="18">
        <v>45625</v>
      </c>
      <c r="E436" t="s">
        <v>641</v>
      </c>
      <c r="F436" s="15" t="s">
        <v>331</v>
      </c>
      <c r="G436" s="15">
        <v>946</v>
      </c>
      <c r="H436" s="15" t="s">
        <v>648</v>
      </c>
      <c r="I436" s="15">
        <v>15</v>
      </c>
      <c r="J436" s="68" t="s">
        <v>602</v>
      </c>
      <c r="K436" s="15" t="s">
        <v>644</v>
      </c>
      <c r="L436" s="15" t="str">
        <f t="shared" si="29"/>
        <v>Control_P606</v>
      </c>
      <c r="M436" s="15"/>
    </row>
    <row r="437" spans="1:13">
      <c r="A437" s="18">
        <v>45620</v>
      </c>
      <c r="B437" s="18">
        <v>45622</v>
      </c>
      <c r="C437" s="15" t="s">
        <v>640</v>
      </c>
      <c r="D437" s="18">
        <v>45625</v>
      </c>
      <c r="E437" t="s">
        <v>641</v>
      </c>
      <c r="F437" s="15" t="s">
        <v>132</v>
      </c>
      <c r="G437" s="15">
        <v>947</v>
      </c>
      <c r="H437" s="15" t="s">
        <v>646</v>
      </c>
      <c r="I437" s="15">
        <v>10</v>
      </c>
      <c r="J437" s="68">
        <v>1008</v>
      </c>
      <c r="K437" s="15" t="s">
        <v>651</v>
      </c>
      <c r="L437" s="15" t="s">
        <v>660</v>
      </c>
      <c r="M437" s="15"/>
    </row>
    <row r="438" spans="1:13">
      <c r="A438" s="18">
        <v>45620</v>
      </c>
      <c r="B438" s="18">
        <v>45622</v>
      </c>
      <c r="C438" s="15" t="s">
        <v>640</v>
      </c>
      <c r="D438" s="18">
        <v>45625</v>
      </c>
      <c r="E438" t="s">
        <v>641</v>
      </c>
      <c r="F438" s="15" t="s">
        <v>132</v>
      </c>
      <c r="G438" s="15">
        <v>947</v>
      </c>
      <c r="H438" s="15" t="s">
        <v>648</v>
      </c>
      <c r="I438" s="15">
        <v>77</v>
      </c>
      <c r="J438" s="68">
        <v>1008</v>
      </c>
      <c r="K438" s="15" t="s">
        <v>651</v>
      </c>
      <c r="L438" s="15" t="s">
        <v>660</v>
      </c>
      <c r="M438" s="15"/>
    </row>
    <row r="439" spans="1:13">
      <c r="A439" s="18">
        <v>45620</v>
      </c>
      <c r="B439" s="18">
        <v>45622</v>
      </c>
      <c r="C439" s="15" t="s">
        <v>640</v>
      </c>
      <c r="D439" s="18">
        <v>45625</v>
      </c>
      <c r="E439" t="s">
        <v>641</v>
      </c>
      <c r="F439" s="15" t="s">
        <v>132</v>
      </c>
      <c r="G439" s="15">
        <v>947</v>
      </c>
      <c r="H439" s="15" t="s">
        <v>643</v>
      </c>
      <c r="I439" s="15">
        <v>86</v>
      </c>
      <c r="J439" s="68">
        <v>1008</v>
      </c>
      <c r="K439" s="15" t="s">
        <v>651</v>
      </c>
      <c r="L439" s="15" t="s">
        <v>660</v>
      </c>
      <c r="M439" s="15"/>
    </row>
    <row r="440" spans="1:13">
      <c r="A440" s="18">
        <v>45620</v>
      </c>
      <c r="B440" s="18">
        <v>45622</v>
      </c>
      <c r="C440" s="15" t="s">
        <v>640</v>
      </c>
      <c r="D440" s="18">
        <v>45625</v>
      </c>
      <c r="E440" t="s">
        <v>641</v>
      </c>
      <c r="F440" s="15" t="s">
        <v>327</v>
      </c>
      <c r="G440" s="15">
        <v>948</v>
      </c>
      <c r="H440" s="15" t="s">
        <v>645</v>
      </c>
      <c r="I440" s="15">
        <v>20</v>
      </c>
      <c r="J440" s="68">
        <v>645</v>
      </c>
      <c r="K440" s="15" t="s">
        <v>319</v>
      </c>
      <c r="L440" s="15" t="s">
        <v>655</v>
      </c>
      <c r="M440" s="15"/>
    </row>
    <row r="441" spans="1:13">
      <c r="A441" s="18">
        <v>45620</v>
      </c>
      <c r="B441" s="18">
        <v>45622</v>
      </c>
      <c r="C441" s="15" t="s">
        <v>640</v>
      </c>
      <c r="D441" s="18">
        <v>45625</v>
      </c>
      <c r="E441" t="s">
        <v>641</v>
      </c>
      <c r="F441" s="15" t="s">
        <v>327</v>
      </c>
      <c r="G441" s="15">
        <v>948</v>
      </c>
      <c r="H441" s="15" t="s">
        <v>646</v>
      </c>
      <c r="I441" s="15">
        <v>3</v>
      </c>
      <c r="J441" s="68">
        <v>645</v>
      </c>
      <c r="K441" s="15" t="s">
        <v>319</v>
      </c>
      <c r="L441" s="15" t="s">
        <v>655</v>
      </c>
      <c r="M441" s="15"/>
    </row>
    <row r="442" spans="1:13">
      <c r="A442" s="18">
        <v>45620</v>
      </c>
      <c r="B442" s="18">
        <v>45622</v>
      </c>
      <c r="C442" s="15" t="s">
        <v>640</v>
      </c>
      <c r="D442" s="18">
        <v>45625</v>
      </c>
      <c r="E442" t="s">
        <v>641</v>
      </c>
      <c r="F442" s="15" t="s">
        <v>327</v>
      </c>
      <c r="G442" s="15">
        <v>948</v>
      </c>
      <c r="H442" s="15" t="s">
        <v>643</v>
      </c>
      <c r="I442" s="15">
        <v>2</v>
      </c>
      <c r="J442" s="68">
        <v>645</v>
      </c>
      <c r="K442" s="15" t="s">
        <v>319</v>
      </c>
      <c r="L442" s="15" t="s">
        <v>655</v>
      </c>
      <c r="M442" s="15"/>
    </row>
    <row r="443" spans="1:13">
      <c r="A443" s="18">
        <v>45620</v>
      </c>
      <c r="B443" s="18">
        <v>45622</v>
      </c>
      <c r="C443" s="15" t="s">
        <v>640</v>
      </c>
      <c r="D443" s="18">
        <v>45625</v>
      </c>
      <c r="E443" t="s">
        <v>641</v>
      </c>
      <c r="F443" s="15" t="s">
        <v>327</v>
      </c>
      <c r="G443" s="15">
        <v>949</v>
      </c>
      <c r="H443" s="15" t="s">
        <v>645</v>
      </c>
      <c r="I443" s="15">
        <v>50</v>
      </c>
      <c r="J443" s="68">
        <v>644</v>
      </c>
      <c r="K443" s="15" t="s">
        <v>319</v>
      </c>
      <c r="L443" s="15" t="s">
        <v>650</v>
      </c>
      <c r="M443" s="15"/>
    </row>
    <row r="444" spans="1:13">
      <c r="A444" s="18">
        <v>45620</v>
      </c>
      <c r="B444" s="18">
        <v>45622</v>
      </c>
      <c r="C444" s="15" t="s">
        <v>640</v>
      </c>
      <c r="D444" s="18">
        <v>45625</v>
      </c>
      <c r="E444" t="s">
        <v>641</v>
      </c>
      <c r="F444" s="15" t="s">
        <v>327</v>
      </c>
      <c r="G444" s="15">
        <v>949</v>
      </c>
      <c r="H444" s="15" t="s">
        <v>643</v>
      </c>
      <c r="I444" s="15">
        <v>0</v>
      </c>
      <c r="J444" s="68">
        <v>644</v>
      </c>
      <c r="K444" s="15" t="s">
        <v>319</v>
      </c>
      <c r="L444" s="15" t="s">
        <v>650</v>
      </c>
      <c r="M444" s="15"/>
    </row>
    <row r="445" spans="1:13">
      <c r="A445" s="18">
        <v>45620</v>
      </c>
      <c r="B445" s="18">
        <v>45622</v>
      </c>
      <c r="C445" s="15" t="s">
        <v>640</v>
      </c>
      <c r="D445" s="18">
        <v>45625</v>
      </c>
      <c r="E445" t="s">
        <v>641</v>
      </c>
      <c r="F445" s="15" t="s">
        <v>327</v>
      </c>
      <c r="G445" s="15">
        <v>949</v>
      </c>
      <c r="H445" s="15" t="s">
        <v>646</v>
      </c>
      <c r="I445" s="15">
        <v>10</v>
      </c>
      <c r="J445" s="68">
        <v>644</v>
      </c>
      <c r="K445" s="15" t="s">
        <v>319</v>
      </c>
      <c r="L445" s="15" t="s">
        <v>650</v>
      </c>
      <c r="M445" s="15"/>
    </row>
    <row r="446" spans="1:13">
      <c r="A446" s="18">
        <v>45620</v>
      </c>
      <c r="B446" s="18">
        <v>45622</v>
      </c>
      <c r="C446" s="15" t="s">
        <v>640</v>
      </c>
      <c r="D446" s="18">
        <v>45625</v>
      </c>
      <c r="E446" t="s">
        <v>641</v>
      </c>
      <c r="F446" s="15" t="s">
        <v>327</v>
      </c>
      <c r="G446" s="15">
        <v>950</v>
      </c>
      <c r="H446" s="15" t="s">
        <v>643</v>
      </c>
      <c r="I446" s="15">
        <v>7</v>
      </c>
      <c r="J446" s="68">
        <v>645</v>
      </c>
      <c r="K446" s="15" t="s">
        <v>319</v>
      </c>
      <c r="L446" s="15" t="s">
        <v>655</v>
      </c>
      <c r="M446" s="15"/>
    </row>
    <row r="447" spans="1:13">
      <c r="A447" s="18">
        <v>45620</v>
      </c>
      <c r="B447" s="18">
        <v>45622</v>
      </c>
      <c r="C447" s="15" t="s">
        <v>640</v>
      </c>
      <c r="D447" s="18">
        <v>45625</v>
      </c>
      <c r="E447" t="s">
        <v>641</v>
      </c>
      <c r="F447" s="15" t="s">
        <v>327</v>
      </c>
      <c r="G447" s="15">
        <v>950</v>
      </c>
      <c r="H447" s="15" t="s">
        <v>645</v>
      </c>
      <c r="I447" s="15">
        <v>33</v>
      </c>
      <c r="J447" s="68">
        <v>645</v>
      </c>
      <c r="K447" s="15" t="s">
        <v>319</v>
      </c>
      <c r="L447" s="15" t="s">
        <v>655</v>
      </c>
      <c r="M447" s="15"/>
    </row>
    <row r="448" spans="1:13">
      <c r="A448" s="18">
        <v>45620</v>
      </c>
      <c r="B448" s="18">
        <v>45622</v>
      </c>
      <c r="C448" s="15" t="s">
        <v>640</v>
      </c>
      <c r="D448" s="18">
        <v>45625</v>
      </c>
      <c r="E448" t="s">
        <v>641</v>
      </c>
      <c r="F448" s="15" t="s">
        <v>327</v>
      </c>
      <c r="G448" s="15">
        <v>950</v>
      </c>
      <c r="H448" s="15" t="s">
        <v>646</v>
      </c>
      <c r="I448" s="15">
        <v>3</v>
      </c>
      <c r="J448" s="68">
        <v>645</v>
      </c>
      <c r="K448" s="15" t="s">
        <v>319</v>
      </c>
      <c r="L448" s="15" t="s">
        <v>655</v>
      </c>
      <c r="M448" s="15"/>
    </row>
    <row r="449" spans="1:13">
      <c r="A449" s="18">
        <v>45620</v>
      </c>
      <c r="B449" s="18">
        <v>45622</v>
      </c>
      <c r="C449" s="15" t="s">
        <v>640</v>
      </c>
      <c r="D449" s="18">
        <v>45625</v>
      </c>
      <c r="E449" t="s">
        <v>641</v>
      </c>
      <c r="F449" s="15" t="s">
        <v>331</v>
      </c>
      <c r="G449" s="15" t="s">
        <v>94</v>
      </c>
      <c r="H449" s="15" t="s">
        <v>643</v>
      </c>
      <c r="I449" s="15">
        <v>6</v>
      </c>
      <c r="J449" s="68" t="s">
        <v>94</v>
      </c>
      <c r="K449" s="15" t="s">
        <v>94</v>
      </c>
      <c r="L449" s="15" t="s">
        <v>94</v>
      </c>
      <c r="M449" s="15"/>
    </row>
    <row r="450" spans="1:13">
      <c r="A450" s="18">
        <v>45620</v>
      </c>
      <c r="B450" s="18">
        <v>45622</v>
      </c>
      <c r="C450" s="15" t="s">
        <v>640</v>
      </c>
      <c r="D450" s="18">
        <v>45625</v>
      </c>
      <c r="E450" t="s">
        <v>641</v>
      </c>
      <c r="F450" s="15" t="s">
        <v>331</v>
      </c>
      <c r="G450" s="15" t="s">
        <v>94</v>
      </c>
      <c r="H450" s="15" t="s">
        <v>643</v>
      </c>
      <c r="I450" s="15">
        <v>1</v>
      </c>
      <c r="J450" s="68" t="s">
        <v>94</v>
      </c>
      <c r="K450" s="15" t="s">
        <v>94</v>
      </c>
      <c r="L450" s="15" t="s">
        <v>94</v>
      </c>
      <c r="M450" s="15"/>
    </row>
    <row r="451" spans="1:13">
      <c r="A451" s="18">
        <v>45620</v>
      </c>
      <c r="B451" s="18">
        <v>45622</v>
      </c>
      <c r="C451" s="15" t="s">
        <v>640</v>
      </c>
      <c r="D451" s="18">
        <v>45625</v>
      </c>
      <c r="E451" t="s">
        <v>641</v>
      </c>
      <c r="F451" s="15" t="s">
        <v>331</v>
      </c>
      <c r="G451" s="15" t="s">
        <v>94</v>
      </c>
      <c r="H451" s="15" t="s">
        <v>646</v>
      </c>
      <c r="I451" s="15">
        <v>2</v>
      </c>
      <c r="J451" s="68" t="s">
        <v>94</v>
      </c>
      <c r="K451" s="15" t="s">
        <v>94</v>
      </c>
      <c r="L451" s="15" t="s">
        <v>94</v>
      </c>
      <c r="M451" s="15" t="s">
        <v>661</v>
      </c>
    </row>
    <row r="452" spans="1:13">
      <c r="A452" s="18">
        <v>45620</v>
      </c>
      <c r="B452" s="18">
        <v>45622</v>
      </c>
      <c r="C452" s="15" t="s">
        <v>640</v>
      </c>
      <c r="D452" s="18">
        <v>45625</v>
      </c>
      <c r="E452" t="s">
        <v>641</v>
      </c>
      <c r="F452" s="15" t="s">
        <v>331</v>
      </c>
      <c r="G452" s="15" t="s">
        <v>94</v>
      </c>
      <c r="H452" s="15" t="s">
        <v>648</v>
      </c>
      <c r="I452" s="15">
        <v>16</v>
      </c>
      <c r="J452" s="68" t="s">
        <v>94</v>
      </c>
      <c r="K452" s="15" t="s">
        <v>94</v>
      </c>
      <c r="L452" s="15" t="s">
        <v>94</v>
      </c>
      <c r="M452" s="15"/>
    </row>
    <row r="453" spans="1:13">
      <c r="A453" s="18">
        <v>45620</v>
      </c>
      <c r="B453" s="18">
        <v>45622</v>
      </c>
      <c r="C453" s="15" t="s">
        <v>640</v>
      </c>
      <c r="D453" s="18">
        <v>45625</v>
      </c>
      <c r="E453" t="s">
        <v>641</v>
      </c>
      <c r="F453" s="15" t="s">
        <v>331</v>
      </c>
      <c r="G453" s="15" t="s">
        <v>94</v>
      </c>
      <c r="H453" s="15" t="s">
        <v>646</v>
      </c>
      <c r="I453" s="15">
        <v>12</v>
      </c>
      <c r="J453" s="68" t="s">
        <v>94</v>
      </c>
      <c r="K453" s="15" t="s">
        <v>94</v>
      </c>
      <c r="L453" s="15" t="s">
        <v>94</v>
      </c>
      <c r="M453" s="15" t="s">
        <v>662</v>
      </c>
    </row>
    <row r="454" spans="1:13">
      <c r="A454" s="18">
        <v>45620</v>
      </c>
      <c r="B454" s="18">
        <v>45622</v>
      </c>
      <c r="C454" s="15" t="s">
        <v>640</v>
      </c>
      <c r="D454" s="18">
        <v>45625</v>
      </c>
      <c r="E454" t="s">
        <v>641</v>
      </c>
      <c r="F454" s="15" t="s">
        <v>331</v>
      </c>
      <c r="G454" s="15" t="s">
        <v>94</v>
      </c>
      <c r="H454" s="15" t="s">
        <v>648</v>
      </c>
      <c r="I454" s="15">
        <v>11</v>
      </c>
      <c r="J454" s="68" t="s">
        <v>94</v>
      </c>
      <c r="K454" s="15" t="s">
        <v>94</v>
      </c>
      <c r="L454" s="15" t="s">
        <v>94</v>
      </c>
      <c r="M454" s="15"/>
    </row>
    <row r="455" spans="1:13">
      <c r="C455" s="18"/>
      <c r="F455" s="18"/>
    </row>
    <row r="456" spans="1:13">
      <c r="C456" s="18"/>
      <c r="F456" s="18"/>
    </row>
    <row r="457" spans="1:13">
      <c r="C457" s="18"/>
      <c r="F457" s="18"/>
    </row>
    <row r="458" spans="1:13">
      <c r="C458" s="18"/>
      <c r="F458" s="18"/>
    </row>
    <row r="459" spans="1:13">
      <c r="C459" s="18"/>
      <c r="F459" s="18"/>
    </row>
    <row r="460" spans="1:13">
      <c r="C460" s="18"/>
      <c r="F460" s="18"/>
    </row>
    <row r="461" spans="1:13">
      <c r="C461" s="18"/>
      <c r="F461" s="18"/>
    </row>
    <row r="462" spans="1:13">
      <c r="C462" s="18"/>
      <c r="F462" s="18"/>
    </row>
    <row r="463" spans="1:13">
      <c r="C463" s="18"/>
      <c r="F463" s="18"/>
    </row>
    <row r="464" spans="1:13">
      <c r="C464" s="18"/>
      <c r="F464" s="18"/>
    </row>
    <row r="465" spans="3:6">
      <c r="C465" s="18"/>
      <c r="F465" s="18"/>
    </row>
    <row r="466" spans="3:6">
      <c r="C466" s="18"/>
      <c r="F466" s="18"/>
    </row>
    <row r="467" spans="3:6">
      <c r="C467" s="18"/>
      <c r="F467" s="18"/>
    </row>
    <row r="468" spans="3:6">
      <c r="C468" s="18"/>
      <c r="F468" s="18"/>
    </row>
    <row r="469" spans="3:6">
      <c r="C469" s="18"/>
      <c r="F469" s="18"/>
    </row>
    <row r="470" spans="3:6">
      <c r="C470" s="18"/>
      <c r="F470" s="18"/>
    </row>
    <row r="471" spans="3:6">
      <c r="C471" s="18"/>
      <c r="F471" s="18"/>
    </row>
    <row r="472" spans="3:6">
      <c r="C472" s="18"/>
      <c r="F472" s="18"/>
    </row>
    <row r="473" spans="3:6">
      <c r="C473" s="18"/>
      <c r="F473" s="18"/>
    </row>
    <row r="474" spans="3:6">
      <c r="C474" s="18"/>
      <c r="F474" s="18"/>
    </row>
    <row r="475" spans="3:6">
      <c r="C475" s="18"/>
      <c r="F475" s="18"/>
    </row>
  </sheetData>
  <autoFilter ref="A1:M454" xr:uid="{022F2F4C-5391-4742-AE7A-4DCE6A1E88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F8AC-0FE1-4A2A-A49D-2EEFE433F05F}">
  <dimension ref="A1:W474"/>
  <sheetViews>
    <sheetView workbookViewId="0">
      <pane ySplit="1" topLeftCell="A188" activePane="bottomLeft" state="frozen"/>
      <selection pane="bottomLeft" activeCell="C479" sqref="C479"/>
    </sheetView>
  </sheetViews>
  <sheetFormatPr defaultColWidth="8.85546875" defaultRowHeight="15"/>
  <cols>
    <col min="1" max="1" width="13" customWidth="1"/>
    <col min="2" max="2" width="14.28515625" customWidth="1"/>
    <col min="3" max="3" width="18.140625" customWidth="1"/>
    <col min="4" max="4" width="14.28515625" customWidth="1"/>
    <col min="5" max="5" width="13.140625" customWidth="1"/>
    <col min="6" max="6" width="12.42578125" bestFit="1" customWidth="1"/>
    <col min="7" max="7" width="15.42578125" customWidth="1"/>
    <col min="8" max="8" width="16.42578125" customWidth="1"/>
    <col min="9" max="10" width="25.5703125" customWidth="1"/>
    <col min="11" max="12" width="9.140625" customWidth="1"/>
    <col min="13" max="13" width="20" hidden="1" customWidth="1"/>
    <col min="14" max="14" width="17.28515625" customWidth="1"/>
    <col min="15" max="15" width="17" customWidth="1"/>
    <col min="16" max="16" width="15" bestFit="1" customWidth="1"/>
    <col min="17" max="17" width="36.140625" bestFit="1" customWidth="1"/>
    <col min="18" max="18" width="29.7109375" bestFit="1" customWidth="1"/>
    <col min="19" max="19" width="4.42578125" customWidth="1"/>
    <col min="20" max="20" width="5" customWidth="1"/>
    <col min="21" max="21" width="4.42578125" bestFit="1" customWidth="1"/>
    <col min="22" max="22" width="6.28515625" bestFit="1" customWidth="1"/>
    <col min="23" max="24" width="11.7109375" bestFit="1" customWidth="1"/>
  </cols>
  <sheetData>
    <row r="1" spans="1:18">
      <c r="A1" t="s">
        <v>32</v>
      </c>
      <c r="B1" t="s">
        <v>4</v>
      </c>
      <c r="C1" t="s">
        <v>33</v>
      </c>
      <c r="D1" s="4" t="s">
        <v>34</v>
      </c>
      <c r="E1" s="4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M1" t="s">
        <v>42</v>
      </c>
      <c r="N1" t="s">
        <v>43</v>
      </c>
      <c r="O1" s="5"/>
      <c r="P1" s="5"/>
      <c r="Q1" s="5"/>
      <c r="R1" s="5"/>
    </row>
    <row r="2" spans="1:18">
      <c r="A2" s="18">
        <v>45613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I2" t="s">
        <v>50</v>
      </c>
      <c r="J2" t="s">
        <v>51</v>
      </c>
      <c r="K2" t="s">
        <v>52</v>
      </c>
      <c r="N2">
        <v>29</v>
      </c>
      <c r="O2" s="5"/>
    </row>
    <row r="3" spans="1:18">
      <c r="A3" s="18">
        <v>45613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I3" t="s">
        <v>50</v>
      </c>
      <c r="J3" t="s">
        <v>51</v>
      </c>
      <c r="K3" t="s">
        <v>52</v>
      </c>
      <c r="N3">
        <v>25</v>
      </c>
      <c r="O3" s="5"/>
      <c r="P3" s="5"/>
      <c r="Q3" s="5"/>
    </row>
    <row r="4" spans="1:18">
      <c r="A4" s="18">
        <v>45613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I4" t="s">
        <v>50</v>
      </c>
      <c r="J4" t="s">
        <v>51</v>
      </c>
      <c r="K4" t="s">
        <v>52</v>
      </c>
      <c r="N4">
        <v>26</v>
      </c>
      <c r="O4" s="5"/>
      <c r="P4" s="5"/>
      <c r="Q4" s="5"/>
    </row>
    <row r="5" spans="1:18">
      <c r="A5" s="18">
        <v>45613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53</v>
      </c>
      <c r="I5" t="s">
        <v>54</v>
      </c>
      <c r="J5" t="s">
        <v>55</v>
      </c>
      <c r="K5" t="s">
        <v>56</v>
      </c>
      <c r="N5">
        <v>45</v>
      </c>
      <c r="O5" s="5"/>
      <c r="P5" s="5"/>
      <c r="Q5" s="5"/>
    </row>
    <row r="6" spans="1:18">
      <c r="A6" s="18">
        <v>45613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53</v>
      </c>
      <c r="I6" t="s">
        <v>54</v>
      </c>
      <c r="J6" t="s">
        <v>55</v>
      </c>
      <c r="K6" t="s">
        <v>57</v>
      </c>
      <c r="N6">
        <v>50</v>
      </c>
      <c r="O6" s="5"/>
      <c r="P6" s="5"/>
      <c r="Q6" s="5"/>
    </row>
    <row r="7" spans="1:18">
      <c r="A7" s="18">
        <v>45613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53</v>
      </c>
      <c r="I7" t="s">
        <v>54</v>
      </c>
      <c r="J7" t="s">
        <v>55</v>
      </c>
      <c r="K7" t="s">
        <v>52</v>
      </c>
      <c r="N7">
        <v>50</v>
      </c>
      <c r="O7" s="5"/>
      <c r="P7" s="5"/>
      <c r="Q7" s="5"/>
    </row>
    <row r="8" spans="1:18">
      <c r="A8" s="18">
        <v>45613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I8" t="s">
        <v>54</v>
      </c>
      <c r="J8" t="s">
        <v>55</v>
      </c>
      <c r="K8" t="s">
        <v>58</v>
      </c>
      <c r="N8">
        <v>30</v>
      </c>
      <c r="O8" s="5"/>
      <c r="Q8" s="5"/>
    </row>
    <row r="9" spans="1:18">
      <c r="A9" s="18">
        <v>45613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59</v>
      </c>
      <c r="I9" t="s">
        <v>54</v>
      </c>
      <c r="J9" t="s">
        <v>55</v>
      </c>
      <c r="K9" t="s">
        <v>60</v>
      </c>
      <c r="N9">
        <v>55</v>
      </c>
      <c r="O9" s="5"/>
      <c r="P9" s="5"/>
      <c r="Q9" s="5"/>
    </row>
    <row r="10" spans="1:18">
      <c r="A10" s="18">
        <v>45613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I10" t="s">
        <v>54</v>
      </c>
      <c r="J10" t="s">
        <v>55</v>
      </c>
      <c r="K10" t="s">
        <v>61</v>
      </c>
      <c r="N10">
        <v>23</v>
      </c>
      <c r="O10" s="5"/>
      <c r="P10" s="5"/>
      <c r="Q10" s="5"/>
    </row>
    <row r="11" spans="1:18">
      <c r="A11" s="18">
        <v>45613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53</v>
      </c>
      <c r="I11" t="s">
        <v>54</v>
      </c>
      <c r="J11" t="s">
        <v>55</v>
      </c>
      <c r="K11" t="s">
        <v>62</v>
      </c>
      <c r="N11">
        <v>30</v>
      </c>
      <c r="O11" s="5"/>
      <c r="P11" s="5"/>
      <c r="Q11" s="5"/>
    </row>
    <row r="12" spans="1:18">
      <c r="A12" s="18">
        <v>45613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G12" t="s">
        <v>59</v>
      </c>
      <c r="I12" t="s">
        <v>54</v>
      </c>
      <c r="J12" t="s">
        <v>55</v>
      </c>
      <c r="K12" t="s">
        <v>63</v>
      </c>
      <c r="N12">
        <v>60</v>
      </c>
      <c r="O12" s="5"/>
      <c r="P12" s="5"/>
      <c r="Q12" s="5"/>
    </row>
    <row r="13" spans="1:18">
      <c r="A13" s="18">
        <v>45613</v>
      </c>
      <c r="B13" t="s">
        <v>44</v>
      </c>
      <c r="C13" t="s">
        <v>45</v>
      </c>
      <c r="D13" t="s">
        <v>46</v>
      </c>
      <c r="E13" t="s">
        <v>47</v>
      </c>
      <c r="F13" t="s">
        <v>48</v>
      </c>
      <c r="G13" t="s">
        <v>53</v>
      </c>
      <c r="I13" t="s">
        <v>54</v>
      </c>
      <c r="J13" t="s">
        <v>55</v>
      </c>
      <c r="K13" t="s">
        <v>64</v>
      </c>
      <c r="N13">
        <v>60</v>
      </c>
      <c r="O13" s="5"/>
      <c r="P13" s="5"/>
      <c r="Q13" s="5"/>
    </row>
    <row r="14" spans="1:18">
      <c r="A14" s="18">
        <v>45613</v>
      </c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53</v>
      </c>
      <c r="I14" t="s">
        <v>54</v>
      </c>
      <c r="J14" t="s">
        <v>55</v>
      </c>
      <c r="K14">
        <v>18</v>
      </c>
      <c r="N14">
        <v>35</v>
      </c>
      <c r="O14" s="5"/>
      <c r="Q14" s="5"/>
    </row>
    <row r="15" spans="1:18">
      <c r="A15" s="18">
        <v>45613</v>
      </c>
      <c r="B15" t="s">
        <v>44</v>
      </c>
      <c r="C15" t="s">
        <v>45</v>
      </c>
      <c r="D15" t="s">
        <v>46</v>
      </c>
      <c r="E15" t="s">
        <v>47</v>
      </c>
      <c r="F15" t="s">
        <v>48</v>
      </c>
      <c r="G15" t="s">
        <v>49</v>
      </c>
      <c r="I15" t="s">
        <v>50</v>
      </c>
      <c r="J15" t="s">
        <v>51</v>
      </c>
      <c r="K15" t="s">
        <v>51</v>
      </c>
      <c r="N15">
        <v>30</v>
      </c>
      <c r="O15" s="5"/>
      <c r="P15" s="5"/>
      <c r="Q15" s="5"/>
    </row>
    <row r="16" spans="1:18">
      <c r="A16" s="18">
        <v>45613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53</v>
      </c>
      <c r="I16" t="s">
        <v>65</v>
      </c>
      <c r="J16" t="s">
        <v>55</v>
      </c>
      <c r="K16" t="s">
        <v>66</v>
      </c>
      <c r="N16">
        <v>50</v>
      </c>
      <c r="O16" s="5"/>
    </row>
    <row r="17" spans="1:14">
      <c r="A17" s="18">
        <v>45613</v>
      </c>
      <c r="B17" t="s">
        <v>44</v>
      </c>
      <c r="C17" t="s">
        <v>45</v>
      </c>
      <c r="D17" t="s">
        <v>46</v>
      </c>
      <c r="E17" t="s">
        <v>47</v>
      </c>
      <c r="F17" t="s">
        <v>48</v>
      </c>
      <c r="G17" t="s">
        <v>53</v>
      </c>
      <c r="I17" t="s">
        <v>65</v>
      </c>
      <c r="J17" t="s">
        <v>55</v>
      </c>
      <c r="K17" t="s">
        <v>67</v>
      </c>
      <c r="N17">
        <v>45</v>
      </c>
    </row>
    <row r="18" spans="1:14">
      <c r="A18" s="18">
        <v>45613</v>
      </c>
      <c r="B18" t="s">
        <v>44</v>
      </c>
      <c r="C18" t="s">
        <v>45</v>
      </c>
      <c r="D18" t="s">
        <v>46</v>
      </c>
      <c r="E18" t="s">
        <v>47</v>
      </c>
      <c r="F18" t="s">
        <v>48</v>
      </c>
      <c r="G18" t="s">
        <v>53</v>
      </c>
      <c r="I18" t="s">
        <v>54</v>
      </c>
      <c r="J18" t="s">
        <v>55</v>
      </c>
      <c r="K18" t="s">
        <v>68</v>
      </c>
      <c r="N18">
        <v>45</v>
      </c>
    </row>
    <row r="19" spans="1:14">
      <c r="A19" s="18">
        <v>45613</v>
      </c>
      <c r="B19" t="s">
        <v>44</v>
      </c>
      <c r="C19" t="s">
        <v>45</v>
      </c>
      <c r="D19" t="s">
        <v>46</v>
      </c>
      <c r="E19" t="s">
        <v>47</v>
      </c>
      <c r="F19" t="s">
        <v>48</v>
      </c>
      <c r="G19" t="s">
        <v>53</v>
      </c>
      <c r="I19" t="s">
        <v>54</v>
      </c>
      <c r="J19" t="s">
        <v>55</v>
      </c>
      <c r="K19" t="s">
        <v>69</v>
      </c>
      <c r="N19">
        <v>40</v>
      </c>
    </row>
    <row r="20" spans="1:14">
      <c r="A20" s="18">
        <v>45613</v>
      </c>
      <c r="B20" t="s">
        <v>44</v>
      </c>
      <c r="C20" t="s">
        <v>45</v>
      </c>
      <c r="D20" t="s">
        <v>46</v>
      </c>
      <c r="E20" t="s">
        <v>47</v>
      </c>
      <c r="F20" t="s">
        <v>48</v>
      </c>
      <c r="G20" t="s">
        <v>53</v>
      </c>
      <c r="I20" t="s">
        <v>54</v>
      </c>
      <c r="J20" t="s">
        <v>55</v>
      </c>
      <c r="K20" t="s">
        <v>70</v>
      </c>
      <c r="N20">
        <v>30</v>
      </c>
    </row>
    <row r="21" spans="1:14">
      <c r="A21" s="18">
        <v>45613</v>
      </c>
      <c r="B21" t="s">
        <v>44</v>
      </c>
      <c r="C21" t="s">
        <v>45</v>
      </c>
      <c r="D21" t="s">
        <v>46</v>
      </c>
      <c r="E21" t="s">
        <v>47</v>
      </c>
      <c r="F21" t="s">
        <v>48</v>
      </c>
      <c r="G21" t="s">
        <v>49</v>
      </c>
      <c r="I21" t="s">
        <v>54</v>
      </c>
      <c r="J21" t="s">
        <v>55</v>
      </c>
      <c r="K21" t="s">
        <v>71</v>
      </c>
      <c r="N21">
        <v>40</v>
      </c>
    </row>
    <row r="22" spans="1:14">
      <c r="A22" s="18">
        <v>45613</v>
      </c>
      <c r="B22" t="s">
        <v>44</v>
      </c>
      <c r="C22" t="s">
        <v>45</v>
      </c>
      <c r="D22" t="s">
        <v>46</v>
      </c>
      <c r="E22" t="s">
        <v>47</v>
      </c>
      <c r="F22" t="s">
        <v>48</v>
      </c>
      <c r="G22" t="s">
        <v>53</v>
      </c>
      <c r="I22" t="s">
        <v>50</v>
      </c>
      <c r="J22" t="s">
        <v>51</v>
      </c>
      <c r="K22" t="s">
        <v>51</v>
      </c>
      <c r="N22">
        <v>30</v>
      </c>
    </row>
    <row r="23" spans="1:14">
      <c r="A23" s="18">
        <v>45613</v>
      </c>
      <c r="B23" t="s">
        <v>44</v>
      </c>
      <c r="C23" t="s">
        <v>45</v>
      </c>
      <c r="D23" t="s">
        <v>46</v>
      </c>
      <c r="E23" t="s">
        <v>47</v>
      </c>
      <c r="F23" t="s">
        <v>48</v>
      </c>
      <c r="G23" t="s">
        <v>53</v>
      </c>
      <c r="I23" t="s">
        <v>50</v>
      </c>
      <c r="J23" t="s">
        <v>51</v>
      </c>
      <c r="K23" t="s">
        <v>51</v>
      </c>
      <c r="N23">
        <v>40</v>
      </c>
    </row>
    <row r="24" spans="1:14">
      <c r="A24" s="18">
        <v>45613</v>
      </c>
      <c r="B24" t="s">
        <v>44</v>
      </c>
      <c r="C24" t="s">
        <v>45</v>
      </c>
      <c r="D24" t="s">
        <v>46</v>
      </c>
      <c r="E24" t="s">
        <v>47</v>
      </c>
      <c r="F24" t="s">
        <v>48</v>
      </c>
      <c r="G24" t="s">
        <v>72</v>
      </c>
      <c r="I24" t="s">
        <v>50</v>
      </c>
      <c r="J24" t="s">
        <v>51</v>
      </c>
      <c r="K24" t="s">
        <v>51</v>
      </c>
      <c r="N24">
        <v>150</v>
      </c>
    </row>
    <row r="25" spans="1:14">
      <c r="A25" s="18">
        <v>45613</v>
      </c>
      <c r="B25" t="s">
        <v>44</v>
      </c>
      <c r="C25" t="s">
        <v>45</v>
      </c>
      <c r="D25" t="s">
        <v>46</v>
      </c>
      <c r="E25" t="s">
        <v>47</v>
      </c>
      <c r="F25" t="s">
        <v>48</v>
      </c>
      <c r="G25" t="s">
        <v>73</v>
      </c>
      <c r="I25" t="s">
        <v>50</v>
      </c>
      <c r="J25" t="s">
        <v>51</v>
      </c>
      <c r="K25" t="s">
        <v>74</v>
      </c>
      <c r="N25">
        <v>40</v>
      </c>
    </row>
    <row r="26" spans="1:14">
      <c r="A26" s="18">
        <v>45613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53</v>
      </c>
      <c r="I26" t="s">
        <v>54</v>
      </c>
      <c r="J26" t="s">
        <v>55</v>
      </c>
      <c r="K26" t="s">
        <v>75</v>
      </c>
      <c r="N26">
        <v>35</v>
      </c>
    </row>
    <row r="27" spans="1:14">
      <c r="A27" s="18" t="s">
        <v>76</v>
      </c>
      <c r="B27" t="s">
        <v>77</v>
      </c>
      <c r="C27" t="s">
        <v>78</v>
      </c>
      <c r="F27" t="s">
        <v>48</v>
      </c>
      <c r="G27" t="s">
        <v>49</v>
      </c>
      <c r="I27" t="s">
        <v>50</v>
      </c>
      <c r="J27" t="s">
        <v>51</v>
      </c>
      <c r="K27" t="s">
        <v>79</v>
      </c>
      <c r="N27">
        <v>30</v>
      </c>
    </row>
    <row r="28" spans="1:14">
      <c r="A28" s="18" t="s">
        <v>76</v>
      </c>
      <c r="B28" t="s">
        <v>77</v>
      </c>
      <c r="C28" t="s">
        <v>78</v>
      </c>
      <c r="F28" t="s">
        <v>80</v>
      </c>
      <c r="G28" t="s">
        <v>72</v>
      </c>
      <c r="I28" t="s">
        <v>50</v>
      </c>
      <c r="J28" t="s">
        <v>51</v>
      </c>
      <c r="K28" t="s">
        <v>79</v>
      </c>
      <c r="N28">
        <v>18</v>
      </c>
    </row>
    <row r="29" spans="1:14">
      <c r="A29" s="18" t="s">
        <v>76</v>
      </c>
      <c r="B29" t="s">
        <v>77</v>
      </c>
      <c r="C29" t="s">
        <v>78</v>
      </c>
      <c r="F29" t="s">
        <v>48</v>
      </c>
      <c r="G29" t="s">
        <v>72</v>
      </c>
      <c r="I29" t="s">
        <v>50</v>
      </c>
      <c r="J29" t="s">
        <v>51</v>
      </c>
      <c r="K29" t="s">
        <v>79</v>
      </c>
      <c r="N29">
        <v>50</v>
      </c>
    </row>
    <row r="30" spans="1:14">
      <c r="A30" s="18" t="s">
        <v>76</v>
      </c>
      <c r="B30" t="s">
        <v>77</v>
      </c>
      <c r="C30" t="s">
        <v>78</v>
      </c>
      <c r="F30" t="s">
        <v>48</v>
      </c>
      <c r="G30" t="s">
        <v>59</v>
      </c>
      <c r="I30" t="s">
        <v>50</v>
      </c>
      <c r="J30" t="s">
        <v>51</v>
      </c>
      <c r="K30" t="s">
        <v>79</v>
      </c>
      <c r="N30">
        <v>21</v>
      </c>
    </row>
    <row r="31" spans="1:14">
      <c r="A31" s="18" t="s">
        <v>76</v>
      </c>
      <c r="B31" t="s">
        <v>77</v>
      </c>
      <c r="C31" t="s">
        <v>78</v>
      </c>
      <c r="F31" t="s">
        <v>48</v>
      </c>
      <c r="G31" t="s">
        <v>49</v>
      </c>
      <c r="I31" t="s">
        <v>50</v>
      </c>
      <c r="J31" t="s">
        <v>51</v>
      </c>
      <c r="K31" t="s">
        <v>79</v>
      </c>
      <c r="N31">
        <v>27</v>
      </c>
    </row>
    <row r="32" spans="1:14">
      <c r="A32" s="18" t="s">
        <v>76</v>
      </c>
      <c r="B32" t="s">
        <v>77</v>
      </c>
      <c r="C32" t="s">
        <v>78</v>
      </c>
      <c r="F32" t="s">
        <v>48</v>
      </c>
      <c r="G32" t="s">
        <v>49</v>
      </c>
      <c r="I32" t="s">
        <v>50</v>
      </c>
      <c r="J32" t="s">
        <v>51</v>
      </c>
      <c r="K32" t="s">
        <v>79</v>
      </c>
      <c r="N32">
        <v>40</v>
      </c>
    </row>
    <row r="33" spans="1:14">
      <c r="A33" s="18" t="s">
        <v>76</v>
      </c>
      <c r="B33" t="s">
        <v>77</v>
      </c>
      <c r="C33" t="s">
        <v>78</v>
      </c>
      <c r="F33" t="s">
        <v>81</v>
      </c>
      <c r="G33" t="s">
        <v>72</v>
      </c>
      <c r="I33" t="s">
        <v>50</v>
      </c>
      <c r="J33" t="s">
        <v>51</v>
      </c>
      <c r="K33" t="s">
        <v>79</v>
      </c>
      <c r="N33">
        <v>20</v>
      </c>
    </row>
    <row r="34" spans="1:14">
      <c r="A34" s="18" t="s">
        <v>76</v>
      </c>
      <c r="B34" t="s">
        <v>82</v>
      </c>
      <c r="C34" t="s">
        <v>78</v>
      </c>
      <c r="F34" t="s">
        <v>48</v>
      </c>
      <c r="G34" t="s">
        <v>72</v>
      </c>
      <c r="I34" t="s">
        <v>50</v>
      </c>
      <c r="J34" t="s">
        <v>51</v>
      </c>
      <c r="K34" t="s">
        <v>79</v>
      </c>
    </row>
    <row r="35" spans="1:14">
      <c r="A35" s="18" t="s">
        <v>76</v>
      </c>
      <c r="B35" t="s">
        <v>82</v>
      </c>
      <c r="C35" t="s">
        <v>78</v>
      </c>
      <c r="F35" t="s">
        <v>48</v>
      </c>
      <c r="G35" t="s">
        <v>53</v>
      </c>
      <c r="I35" t="s">
        <v>54</v>
      </c>
      <c r="J35" t="s">
        <v>55</v>
      </c>
      <c r="K35" t="s">
        <v>79</v>
      </c>
    </row>
    <row r="36" spans="1:14">
      <c r="A36" s="18" t="s">
        <v>76</v>
      </c>
      <c r="B36" t="s">
        <v>82</v>
      </c>
      <c r="C36" t="s">
        <v>78</v>
      </c>
      <c r="F36" t="s">
        <v>48</v>
      </c>
      <c r="G36" t="s">
        <v>72</v>
      </c>
      <c r="I36" t="s">
        <v>54</v>
      </c>
      <c r="J36" t="s">
        <v>55</v>
      </c>
      <c r="K36" t="s">
        <v>79</v>
      </c>
    </row>
    <row r="37" spans="1:14">
      <c r="A37" s="18" t="s">
        <v>76</v>
      </c>
      <c r="B37" t="s">
        <v>82</v>
      </c>
      <c r="C37" t="s">
        <v>78</v>
      </c>
      <c r="F37" t="s">
        <v>48</v>
      </c>
      <c r="G37" t="s">
        <v>72</v>
      </c>
      <c r="I37" t="s">
        <v>54</v>
      </c>
      <c r="J37" t="s">
        <v>55</v>
      </c>
      <c r="K37" t="s">
        <v>79</v>
      </c>
    </row>
    <row r="38" spans="1:14">
      <c r="A38" s="18" t="s">
        <v>76</v>
      </c>
      <c r="B38" t="s">
        <v>82</v>
      </c>
      <c r="C38" t="s">
        <v>78</v>
      </c>
      <c r="F38" t="s">
        <v>48</v>
      </c>
      <c r="G38" t="s">
        <v>72</v>
      </c>
      <c r="I38" t="s">
        <v>54</v>
      </c>
      <c r="J38" t="s">
        <v>55</v>
      </c>
      <c r="K38" t="s">
        <v>79</v>
      </c>
    </row>
    <row r="39" spans="1:14">
      <c r="A39" s="18" t="s">
        <v>76</v>
      </c>
      <c r="B39" t="s">
        <v>82</v>
      </c>
      <c r="C39" t="s">
        <v>78</v>
      </c>
      <c r="F39" t="s">
        <v>48</v>
      </c>
      <c r="G39" t="s">
        <v>59</v>
      </c>
      <c r="I39" t="s">
        <v>50</v>
      </c>
      <c r="J39" t="s">
        <v>51</v>
      </c>
      <c r="K39" t="s">
        <v>79</v>
      </c>
    </row>
    <row r="40" spans="1:14">
      <c r="A40" s="18" t="s">
        <v>76</v>
      </c>
      <c r="B40" t="s">
        <v>82</v>
      </c>
      <c r="C40" t="s">
        <v>78</v>
      </c>
      <c r="F40" t="s">
        <v>48</v>
      </c>
      <c r="G40" t="s">
        <v>72</v>
      </c>
      <c r="I40" t="s">
        <v>54</v>
      </c>
      <c r="J40" t="s">
        <v>55</v>
      </c>
      <c r="K40" t="s">
        <v>79</v>
      </c>
    </row>
    <row r="41" spans="1:14">
      <c r="A41" s="18" t="s">
        <v>76</v>
      </c>
      <c r="B41" t="s">
        <v>82</v>
      </c>
      <c r="C41" t="s">
        <v>78</v>
      </c>
      <c r="F41" t="s">
        <v>48</v>
      </c>
      <c r="G41" t="s">
        <v>53</v>
      </c>
      <c r="I41" t="s">
        <v>50</v>
      </c>
      <c r="J41" t="s">
        <v>51</v>
      </c>
      <c r="K41" t="s">
        <v>79</v>
      </c>
    </row>
    <row r="42" spans="1:14">
      <c r="A42" s="18" t="s">
        <v>76</v>
      </c>
      <c r="B42" t="s">
        <v>82</v>
      </c>
      <c r="C42" t="s">
        <v>78</v>
      </c>
      <c r="F42" t="s">
        <v>48</v>
      </c>
      <c r="G42" t="s">
        <v>59</v>
      </c>
      <c r="I42" t="s">
        <v>83</v>
      </c>
      <c r="J42" t="s">
        <v>55</v>
      </c>
      <c r="K42" t="s">
        <v>79</v>
      </c>
    </row>
    <row r="43" spans="1:14">
      <c r="A43" s="18" t="s">
        <v>76</v>
      </c>
      <c r="B43" t="s">
        <v>82</v>
      </c>
      <c r="C43" t="s">
        <v>78</v>
      </c>
      <c r="F43" t="s">
        <v>48</v>
      </c>
      <c r="G43" t="s">
        <v>59</v>
      </c>
      <c r="I43" t="s">
        <v>83</v>
      </c>
      <c r="J43" t="s">
        <v>55</v>
      </c>
      <c r="K43" t="s">
        <v>79</v>
      </c>
    </row>
    <row r="44" spans="1:14">
      <c r="A44" s="18" t="s">
        <v>76</v>
      </c>
      <c r="B44" t="s">
        <v>82</v>
      </c>
      <c r="C44" t="s">
        <v>78</v>
      </c>
      <c r="F44" t="s">
        <v>48</v>
      </c>
      <c r="G44" t="s">
        <v>59</v>
      </c>
      <c r="I44" t="s">
        <v>54</v>
      </c>
      <c r="J44" t="s">
        <v>55</v>
      </c>
      <c r="K44" t="s">
        <v>79</v>
      </c>
    </row>
    <row r="45" spans="1:14">
      <c r="A45" s="18" t="s">
        <v>76</v>
      </c>
      <c r="B45" t="s">
        <v>82</v>
      </c>
      <c r="C45" t="s">
        <v>78</v>
      </c>
      <c r="F45" t="s">
        <v>48</v>
      </c>
      <c r="G45" t="s">
        <v>72</v>
      </c>
      <c r="I45" t="s">
        <v>50</v>
      </c>
      <c r="J45" t="s">
        <v>51</v>
      </c>
      <c r="K45" t="s">
        <v>79</v>
      </c>
    </row>
    <row r="46" spans="1:14">
      <c r="A46" s="18" t="s">
        <v>76</v>
      </c>
      <c r="B46" t="s">
        <v>82</v>
      </c>
      <c r="C46" t="s">
        <v>78</v>
      </c>
      <c r="F46" t="s">
        <v>48</v>
      </c>
      <c r="G46" t="s">
        <v>72</v>
      </c>
      <c r="I46" t="s">
        <v>50</v>
      </c>
      <c r="J46" t="s">
        <v>51</v>
      </c>
      <c r="K46" t="s">
        <v>79</v>
      </c>
    </row>
    <row r="47" spans="1:14">
      <c r="A47" s="18" t="s">
        <v>76</v>
      </c>
      <c r="B47" t="s">
        <v>82</v>
      </c>
      <c r="C47" t="s">
        <v>78</v>
      </c>
      <c r="F47" t="s">
        <v>48</v>
      </c>
      <c r="G47" t="s">
        <v>72</v>
      </c>
      <c r="I47" t="s">
        <v>50</v>
      </c>
      <c r="J47" t="s">
        <v>51</v>
      </c>
      <c r="K47" t="s">
        <v>79</v>
      </c>
    </row>
    <row r="48" spans="1:14">
      <c r="A48" s="18" t="s">
        <v>76</v>
      </c>
      <c r="B48" t="s">
        <v>82</v>
      </c>
      <c r="C48" t="s">
        <v>78</v>
      </c>
      <c r="F48" t="s">
        <v>48</v>
      </c>
      <c r="G48" t="s">
        <v>72</v>
      </c>
      <c r="I48" t="s">
        <v>83</v>
      </c>
      <c r="J48" t="s">
        <v>55</v>
      </c>
      <c r="K48" t="s">
        <v>79</v>
      </c>
    </row>
    <row r="49" spans="1:14">
      <c r="A49" s="18" t="s">
        <v>76</v>
      </c>
      <c r="B49" t="s">
        <v>82</v>
      </c>
      <c r="C49" t="s">
        <v>78</v>
      </c>
      <c r="F49" t="s">
        <v>48</v>
      </c>
      <c r="G49" t="s">
        <v>72</v>
      </c>
      <c r="I49" t="s">
        <v>54</v>
      </c>
      <c r="J49" t="s">
        <v>55</v>
      </c>
      <c r="K49" t="s">
        <v>79</v>
      </c>
    </row>
    <row r="50" spans="1:14">
      <c r="A50" s="18" t="s">
        <v>76</v>
      </c>
      <c r="B50" t="s">
        <v>82</v>
      </c>
      <c r="C50" t="s">
        <v>78</v>
      </c>
      <c r="F50" t="s">
        <v>48</v>
      </c>
      <c r="G50" t="s">
        <v>53</v>
      </c>
      <c r="I50" t="s">
        <v>50</v>
      </c>
      <c r="J50" t="s">
        <v>51</v>
      </c>
      <c r="K50" t="s">
        <v>79</v>
      </c>
    </row>
    <row r="51" spans="1:14">
      <c r="A51" s="18" t="s">
        <v>76</v>
      </c>
      <c r="B51" t="s">
        <v>77</v>
      </c>
      <c r="C51" t="s">
        <v>84</v>
      </c>
      <c r="F51" t="s">
        <v>48</v>
      </c>
      <c r="G51" t="s">
        <v>72</v>
      </c>
      <c r="I51" t="s">
        <v>54</v>
      </c>
      <c r="J51" t="s">
        <v>55</v>
      </c>
      <c r="K51" t="s">
        <v>79</v>
      </c>
      <c r="N51">
        <v>77</v>
      </c>
    </row>
    <row r="52" spans="1:14">
      <c r="A52" s="18" t="s">
        <v>76</v>
      </c>
      <c r="B52" t="s">
        <v>77</v>
      </c>
      <c r="C52" t="s">
        <v>84</v>
      </c>
      <c r="F52" t="s">
        <v>48</v>
      </c>
      <c r="G52" t="s">
        <v>72</v>
      </c>
      <c r="I52" t="s">
        <v>54</v>
      </c>
      <c r="J52" t="s">
        <v>55</v>
      </c>
      <c r="K52" t="s">
        <v>79</v>
      </c>
      <c r="N52">
        <v>32</v>
      </c>
    </row>
    <row r="53" spans="1:14">
      <c r="A53" s="18" t="s">
        <v>76</v>
      </c>
      <c r="B53" t="s">
        <v>77</v>
      </c>
      <c r="C53" t="s">
        <v>84</v>
      </c>
      <c r="F53" t="s">
        <v>48</v>
      </c>
      <c r="G53" t="s">
        <v>72</v>
      </c>
      <c r="I53" t="s">
        <v>50</v>
      </c>
      <c r="J53" t="s">
        <v>51</v>
      </c>
      <c r="K53" t="s">
        <v>79</v>
      </c>
      <c r="N53">
        <v>20</v>
      </c>
    </row>
    <row r="54" spans="1:14">
      <c r="A54" s="18" t="s">
        <v>76</v>
      </c>
      <c r="B54" t="s">
        <v>77</v>
      </c>
      <c r="C54" t="s">
        <v>84</v>
      </c>
      <c r="F54" t="s">
        <v>85</v>
      </c>
      <c r="G54" t="s">
        <v>49</v>
      </c>
      <c r="I54" t="s">
        <v>65</v>
      </c>
      <c r="J54" t="s">
        <v>55</v>
      </c>
      <c r="K54" t="s">
        <v>79</v>
      </c>
      <c r="N54">
        <v>60</v>
      </c>
    </row>
    <row r="55" spans="1:14">
      <c r="A55" s="18" t="s">
        <v>76</v>
      </c>
      <c r="B55" t="s">
        <v>77</v>
      </c>
      <c r="C55" t="s">
        <v>84</v>
      </c>
      <c r="F55" t="s">
        <v>86</v>
      </c>
      <c r="G55" t="s">
        <v>72</v>
      </c>
      <c r="I55" t="s">
        <v>65</v>
      </c>
      <c r="J55" t="s">
        <v>55</v>
      </c>
      <c r="K55" t="s">
        <v>79</v>
      </c>
      <c r="N55">
        <v>30</v>
      </c>
    </row>
    <row r="56" spans="1:14">
      <c r="A56" s="18" t="s">
        <v>76</v>
      </c>
      <c r="B56" t="s">
        <v>82</v>
      </c>
      <c r="C56" t="s">
        <v>84</v>
      </c>
      <c r="F56" t="s">
        <v>48</v>
      </c>
      <c r="G56" t="s">
        <v>72</v>
      </c>
      <c r="I56" t="s">
        <v>87</v>
      </c>
      <c r="J56" t="s">
        <v>51</v>
      </c>
      <c r="K56" t="s">
        <v>79</v>
      </c>
    </row>
    <row r="57" spans="1:14">
      <c r="A57" s="18" t="s">
        <v>76</v>
      </c>
      <c r="B57" t="s">
        <v>82</v>
      </c>
      <c r="C57" t="s">
        <v>84</v>
      </c>
      <c r="F57" t="s">
        <v>48</v>
      </c>
      <c r="G57" t="s">
        <v>72</v>
      </c>
      <c r="I57" t="s">
        <v>50</v>
      </c>
      <c r="J57" t="s">
        <v>51</v>
      </c>
      <c r="K57" t="s">
        <v>79</v>
      </c>
    </row>
    <row r="58" spans="1:14">
      <c r="A58" s="18" t="s">
        <v>76</v>
      </c>
      <c r="B58" t="s">
        <v>82</v>
      </c>
      <c r="C58" t="s">
        <v>84</v>
      </c>
      <c r="F58" t="s">
        <v>48</v>
      </c>
      <c r="G58" t="s">
        <v>72</v>
      </c>
      <c r="I58" t="s">
        <v>83</v>
      </c>
      <c r="J58" t="s">
        <v>55</v>
      </c>
      <c r="K58" t="s">
        <v>79</v>
      </c>
    </row>
    <row r="59" spans="1:14">
      <c r="A59" s="18" t="s">
        <v>76</v>
      </c>
      <c r="B59" t="s">
        <v>82</v>
      </c>
      <c r="C59" t="s">
        <v>84</v>
      </c>
      <c r="F59" t="s">
        <v>86</v>
      </c>
      <c r="G59" t="s">
        <v>72</v>
      </c>
      <c r="I59" t="s">
        <v>50</v>
      </c>
      <c r="J59" t="s">
        <v>51</v>
      </c>
      <c r="K59" t="s">
        <v>79</v>
      </c>
    </row>
    <row r="60" spans="1:14">
      <c r="A60" s="18" t="s">
        <v>76</v>
      </c>
      <c r="B60" t="s">
        <v>82</v>
      </c>
      <c r="C60" t="s">
        <v>84</v>
      </c>
      <c r="F60" t="s">
        <v>86</v>
      </c>
      <c r="G60" t="s">
        <v>72</v>
      </c>
      <c r="I60" t="s">
        <v>50</v>
      </c>
      <c r="J60" t="s">
        <v>51</v>
      </c>
      <c r="K60" t="s">
        <v>79</v>
      </c>
    </row>
    <row r="61" spans="1:14">
      <c r="A61" s="18" t="s">
        <v>76</v>
      </c>
      <c r="B61" t="s">
        <v>82</v>
      </c>
      <c r="C61" t="s">
        <v>84</v>
      </c>
      <c r="F61" t="s">
        <v>86</v>
      </c>
      <c r="G61" t="s">
        <v>72</v>
      </c>
      <c r="I61" t="s">
        <v>50</v>
      </c>
      <c r="J61" t="s">
        <v>51</v>
      </c>
      <c r="K61" t="s">
        <v>79</v>
      </c>
    </row>
    <row r="62" spans="1:14">
      <c r="A62" s="18" t="s">
        <v>76</v>
      </c>
      <c r="B62" t="s">
        <v>77</v>
      </c>
      <c r="C62" t="s">
        <v>88</v>
      </c>
      <c r="F62" t="s">
        <v>48</v>
      </c>
      <c r="G62" t="s">
        <v>89</v>
      </c>
      <c r="I62" t="s">
        <v>50</v>
      </c>
      <c r="J62" t="s">
        <v>51</v>
      </c>
      <c r="K62" t="s">
        <v>79</v>
      </c>
      <c r="N62">
        <v>25</v>
      </c>
    </row>
    <row r="63" spans="1:14">
      <c r="A63" s="18" t="s">
        <v>76</v>
      </c>
      <c r="B63" t="s">
        <v>77</v>
      </c>
      <c r="C63" t="s">
        <v>88</v>
      </c>
      <c r="F63" t="s">
        <v>48</v>
      </c>
      <c r="G63" t="s">
        <v>72</v>
      </c>
      <c r="I63" t="s">
        <v>90</v>
      </c>
      <c r="J63" t="s">
        <v>55</v>
      </c>
      <c r="K63" t="s">
        <v>79</v>
      </c>
      <c r="N63">
        <v>74</v>
      </c>
    </row>
    <row r="64" spans="1:14">
      <c r="A64" s="18" t="s">
        <v>76</v>
      </c>
      <c r="B64" t="s">
        <v>77</v>
      </c>
      <c r="C64" t="s">
        <v>88</v>
      </c>
      <c r="F64" t="s">
        <v>48</v>
      </c>
      <c r="G64" t="s">
        <v>72</v>
      </c>
      <c r="I64" t="s">
        <v>50</v>
      </c>
      <c r="J64" t="s">
        <v>51</v>
      </c>
      <c r="K64" t="s">
        <v>79</v>
      </c>
      <c r="N64">
        <v>30</v>
      </c>
    </row>
    <row r="65" spans="1:23">
      <c r="A65" s="18" t="s">
        <v>76</v>
      </c>
      <c r="B65" t="s">
        <v>77</v>
      </c>
      <c r="C65" t="s">
        <v>88</v>
      </c>
      <c r="F65" t="s">
        <v>48</v>
      </c>
      <c r="G65" t="s">
        <v>72</v>
      </c>
      <c r="I65" t="s">
        <v>83</v>
      </c>
      <c r="J65" t="s">
        <v>55</v>
      </c>
      <c r="K65" t="s">
        <v>79</v>
      </c>
      <c r="N65">
        <v>25</v>
      </c>
    </row>
    <row r="66" spans="1:23">
      <c r="A66" s="18" t="s">
        <v>76</v>
      </c>
      <c r="B66" t="s">
        <v>77</v>
      </c>
      <c r="C66" t="s">
        <v>88</v>
      </c>
      <c r="F66" t="s">
        <v>48</v>
      </c>
      <c r="G66" t="s">
        <v>72</v>
      </c>
      <c r="I66" t="s">
        <v>90</v>
      </c>
      <c r="J66" t="s">
        <v>55</v>
      </c>
      <c r="K66" t="s">
        <v>79</v>
      </c>
      <c r="N66">
        <v>40</v>
      </c>
    </row>
    <row r="67" spans="1:23">
      <c r="A67" s="18" t="s">
        <v>76</v>
      </c>
      <c r="B67" t="s">
        <v>77</v>
      </c>
      <c r="C67" t="s">
        <v>88</v>
      </c>
      <c r="F67" t="s">
        <v>48</v>
      </c>
      <c r="G67" t="s">
        <v>72</v>
      </c>
      <c r="I67" t="s">
        <v>50</v>
      </c>
      <c r="J67" t="s">
        <v>51</v>
      </c>
      <c r="K67" t="s">
        <v>79</v>
      </c>
      <c r="N67">
        <v>30</v>
      </c>
    </row>
    <row r="68" spans="1:23">
      <c r="A68" s="18" t="s">
        <v>76</v>
      </c>
      <c r="B68" t="s">
        <v>77</v>
      </c>
      <c r="C68" t="s">
        <v>88</v>
      </c>
      <c r="F68" t="s">
        <v>48</v>
      </c>
      <c r="G68" t="s">
        <v>49</v>
      </c>
      <c r="I68" t="s">
        <v>50</v>
      </c>
      <c r="J68" t="s">
        <v>51</v>
      </c>
      <c r="K68" t="s">
        <v>79</v>
      </c>
      <c r="N68">
        <v>35</v>
      </c>
    </row>
    <row r="69" spans="1:23">
      <c r="A69" s="18" t="s">
        <v>76</v>
      </c>
      <c r="B69" t="s">
        <v>77</v>
      </c>
      <c r="C69" t="s">
        <v>88</v>
      </c>
      <c r="F69" t="s">
        <v>48</v>
      </c>
      <c r="G69" t="s">
        <v>72</v>
      </c>
      <c r="I69" t="s">
        <v>90</v>
      </c>
      <c r="J69" t="s">
        <v>55</v>
      </c>
      <c r="K69" t="s">
        <v>79</v>
      </c>
      <c r="N69">
        <v>50</v>
      </c>
    </row>
    <row r="70" spans="1:23">
      <c r="A70" s="18" t="s">
        <v>76</v>
      </c>
      <c r="B70" t="s">
        <v>82</v>
      </c>
      <c r="C70" t="s">
        <v>88</v>
      </c>
      <c r="F70" t="s">
        <v>48</v>
      </c>
      <c r="G70" t="s">
        <v>72</v>
      </c>
      <c r="I70" t="s">
        <v>83</v>
      </c>
      <c r="J70" t="s">
        <v>55</v>
      </c>
      <c r="K70" t="s">
        <v>79</v>
      </c>
    </row>
    <row r="71" spans="1:23">
      <c r="A71" s="18" t="s">
        <v>76</v>
      </c>
      <c r="B71" t="s">
        <v>82</v>
      </c>
      <c r="C71" t="s">
        <v>88</v>
      </c>
      <c r="F71" t="s">
        <v>85</v>
      </c>
      <c r="G71" t="s">
        <v>91</v>
      </c>
      <c r="I71" t="s">
        <v>92</v>
      </c>
      <c r="J71" t="s">
        <v>55</v>
      </c>
      <c r="K71" t="s">
        <v>79</v>
      </c>
    </row>
    <row r="72" spans="1:23">
      <c r="A72" s="18" t="s">
        <v>76</v>
      </c>
      <c r="B72" t="s">
        <v>82</v>
      </c>
      <c r="C72" t="s">
        <v>88</v>
      </c>
      <c r="F72" t="s">
        <v>48</v>
      </c>
      <c r="G72" t="s">
        <v>72</v>
      </c>
      <c r="I72" t="s">
        <v>83</v>
      </c>
      <c r="J72" t="s">
        <v>55</v>
      </c>
      <c r="K72" t="s">
        <v>79</v>
      </c>
    </row>
    <row r="73" spans="1:23">
      <c r="A73" s="18" t="s">
        <v>76</v>
      </c>
      <c r="B73" t="s">
        <v>82</v>
      </c>
      <c r="C73" t="s">
        <v>88</v>
      </c>
      <c r="F73" t="s">
        <v>48</v>
      </c>
      <c r="G73" t="s">
        <v>49</v>
      </c>
      <c r="H73" t="s">
        <v>93</v>
      </c>
      <c r="I73" t="s">
        <v>83</v>
      </c>
      <c r="J73" t="s">
        <v>55</v>
      </c>
      <c r="K73" t="s">
        <v>79</v>
      </c>
    </row>
    <row r="74" spans="1:23">
      <c r="A74" s="18" t="s">
        <v>76</v>
      </c>
      <c r="B74" t="s">
        <v>82</v>
      </c>
      <c r="C74" t="s">
        <v>88</v>
      </c>
      <c r="F74" t="s">
        <v>48</v>
      </c>
      <c r="G74" t="s">
        <v>72</v>
      </c>
      <c r="I74" t="s">
        <v>54</v>
      </c>
      <c r="J74" t="s">
        <v>55</v>
      </c>
      <c r="K74" t="s">
        <v>79</v>
      </c>
    </row>
    <row r="75" spans="1:23">
      <c r="A75" s="18" t="s">
        <v>76</v>
      </c>
      <c r="B75" t="s">
        <v>82</v>
      </c>
      <c r="C75" t="s">
        <v>88</v>
      </c>
      <c r="F75" t="s">
        <v>48</v>
      </c>
      <c r="G75" t="s">
        <v>49</v>
      </c>
      <c r="H75" t="s">
        <v>93</v>
      </c>
      <c r="I75" t="s">
        <v>54</v>
      </c>
      <c r="J75" t="s">
        <v>55</v>
      </c>
      <c r="K75" t="s">
        <v>79</v>
      </c>
    </row>
    <row r="76" spans="1:23">
      <c r="A76" s="18" t="s">
        <v>76</v>
      </c>
      <c r="B76" t="s">
        <v>82</v>
      </c>
      <c r="C76" t="s">
        <v>88</v>
      </c>
      <c r="F76" t="s">
        <v>48</v>
      </c>
      <c r="G76" t="s">
        <v>72</v>
      </c>
      <c r="I76" t="s">
        <v>54</v>
      </c>
      <c r="J76" t="s">
        <v>55</v>
      </c>
      <c r="K76" t="s">
        <v>79</v>
      </c>
      <c r="R76" s="21"/>
      <c r="S76" s="21"/>
      <c r="T76" s="21"/>
      <c r="U76" s="21"/>
      <c r="V76" s="21"/>
      <c r="W76" s="21"/>
    </row>
    <row r="77" spans="1:23">
      <c r="A77" s="18" t="s">
        <v>76</v>
      </c>
      <c r="B77" t="s">
        <v>82</v>
      </c>
      <c r="C77" t="s">
        <v>88</v>
      </c>
      <c r="F77" t="s">
        <v>48</v>
      </c>
      <c r="G77" t="s">
        <v>72</v>
      </c>
      <c r="I77" t="s">
        <v>54</v>
      </c>
      <c r="J77" t="s">
        <v>55</v>
      </c>
      <c r="K77" t="s">
        <v>79</v>
      </c>
    </row>
    <row r="78" spans="1:23">
      <c r="A78" s="18" t="s">
        <v>76</v>
      </c>
      <c r="B78" t="s">
        <v>77</v>
      </c>
      <c r="C78" t="s">
        <v>84</v>
      </c>
      <c r="F78" t="s">
        <v>48</v>
      </c>
      <c r="G78" t="s">
        <v>72</v>
      </c>
      <c r="I78" t="s">
        <v>50</v>
      </c>
      <c r="J78" t="s">
        <v>51</v>
      </c>
      <c r="K78" t="s">
        <v>79</v>
      </c>
      <c r="N78">
        <v>30</v>
      </c>
    </row>
    <row r="79" spans="1:23">
      <c r="A79" s="18" t="s">
        <v>76</v>
      </c>
      <c r="B79" t="s">
        <v>77</v>
      </c>
      <c r="C79" t="s">
        <v>84</v>
      </c>
      <c r="F79" t="s">
        <v>48</v>
      </c>
      <c r="G79" t="s">
        <v>72</v>
      </c>
      <c r="I79" t="s">
        <v>85</v>
      </c>
      <c r="J79" t="s">
        <v>94</v>
      </c>
      <c r="K79" t="s">
        <v>79</v>
      </c>
      <c r="N79">
        <v>15</v>
      </c>
    </row>
    <row r="80" spans="1:23">
      <c r="A80" s="18" t="s">
        <v>76</v>
      </c>
      <c r="B80" t="s">
        <v>77</v>
      </c>
      <c r="C80" t="s">
        <v>84</v>
      </c>
      <c r="F80" t="s">
        <v>48</v>
      </c>
      <c r="G80" t="s">
        <v>72</v>
      </c>
      <c r="I80" t="s">
        <v>50</v>
      </c>
      <c r="J80" t="s">
        <v>51</v>
      </c>
      <c r="K80" t="s">
        <v>79</v>
      </c>
      <c r="N80">
        <v>12</v>
      </c>
    </row>
    <row r="81" spans="1:14">
      <c r="A81" s="18" t="s">
        <v>76</v>
      </c>
      <c r="B81" t="s">
        <v>77</v>
      </c>
      <c r="C81" t="s">
        <v>84</v>
      </c>
      <c r="F81" t="s">
        <v>48</v>
      </c>
      <c r="G81" t="s">
        <v>72</v>
      </c>
      <c r="I81" t="s">
        <v>90</v>
      </c>
      <c r="J81" t="s">
        <v>55</v>
      </c>
      <c r="K81" t="s">
        <v>79</v>
      </c>
      <c r="N81">
        <v>60</v>
      </c>
    </row>
    <row r="82" spans="1:14">
      <c r="A82" s="18" t="s">
        <v>76</v>
      </c>
      <c r="B82" t="s">
        <v>77</v>
      </c>
      <c r="C82" t="s">
        <v>84</v>
      </c>
      <c r="F82" t="s">
        <v>48</v>
      </c>
      <c r="G82" t="s">
        <v>72</v>
      </c>
      <c r="I82" t="s">
        <v>90</v>
      </c>
      <c r="J82" t="s">
        <v>55</v>
      </c>
      <c r="K82" t="s">
        <v>79</v>
      </c>
      <c r="N82">
        <v>30</v>
      </c>
    </row>
    <row r="83" spans="1:14">
      <c r="A83" s="18" t="s">
        <v>76</v>
      </c>
      <c r="B83" t="s">
        <v>77</v>
      </c>
      <c r="C83" t="s">
        <v>84</v>
      </c>
      <c r="F83" t="s">
        <v>48</v>
      </c>
      <c r="G83" t="s">
        <v>72</v>
      </c>
      <c r="I83" t="s">
        <v>90</v>
      </c>
      <c r="J83" t="s">
        <v>55</v>
      </c>
      <c r="K83" t="s">
        <v>79</v>
      </c>
      <c r="N83">
        <v>30</v>
      </c>
    </row>
    <row r="84" spans="1:14">
      <c r="A84" s="18" t="s">
        <v>76</v>
      </c>
      <c r="B84" t="s">
        <v>77</v>
      </c>
      <c r="C84" t="s">
        <v>84</v>
      </c>
      <c r="F84" t="s">
        <v>48</v>
      </c>
      <c r="G84" t="s">
        <v>72</v>
      </c>
      <c r="I84" t="s">
        <v>50</v>
      </c>
      <c r="J84" t="s">
        <v>51</v>
      </c>
      <c r="K84" t="s">
        <v>79</v>
      </c>
      <c r="N84">
        <v>60</v>
      </c>
    </row>
    <row r="85" spans="1:14">
      <c r="A85" s="18" t="s">
        <v>76</v>
      </c>
      <c r="B85" t="s">
        <v>77</v>
      </c>
      <c r="C85" t="s">
        <v>84</v>
      </c>
      <c r="F85" t="s">
        <v>48</v>
      </c>
      <c r="G85" t="s">
        <v>72</v>
      </c>
      <c r="I85" t="s">
        <v>90</v>
      </c>
      <c r="J85" t="s">
        <v>55</v>
      </c>
      <c r="K85" t="s">
        <v>79</v>
      </c>
      <c r="N85">
        <v>42</v>
      </c>
    </row>
    <row r="86" spans="1:14">
      <c r="A86" s="18" t="s">
        <v>76</v>
      </c>
      <c r="B86" t="s">
        <v>77</v>
      </c>
      <c r="C86" t="s">
        <v>84</v>
      </c>
      <c r="F86" t="s">
        <v>48</v>
      </c>
      <c r="G86" t="s">
        <v>72</v>
      </c>
      <c r="I86" t="s">
        <v>90</v>
      </c>
      <c r="J86" t="s">
        <v>55</v>
      </c>
      <c r="K86" t="s">
        <v>79</v>
      </c>
      <c r="N86">
        <v>40</v>
      </c>
    </row>
    <row r="87" spans="1:14">
      <c r="A87" s="18" t="s">
        <v>76</v>
      </c>
      <c r="B87" t="s">
        <v>77</v>
      </c>
      <c r="C87" t="s">
        <v>84</v>
      </c>
      <c r="F87" t="s">
        <v>48</v>
      </c>
      <c r="G87" t="s">
        <v>49</v>
      </c>
      <c r="I87" t="s">
        <v>90</v>
      </c>
      <c r="J87" t="s">
        <v>55</v>
      </c>
      <c r="K87" t="s">
        <v>79</v>
      </c>
      <c r="N87">
        <v>25</v>
      </c>
    </row>
    <row r="88" spans="1:14">
      <c r="A88" s="18" t="s">
        <v>76</v>
      </c>
      <c r="B88" t="s">
        <v>77</v>
      </c>
      <c r="C88" t="s">
        <v>84</v>
      </c>
      <c r="F88" t="s">
        <v>48</v>
      </c>
      <c r="G88" t="s">
        <v>72</v>
      </c>
      <c r="I88" t="s">
        <v>50</v>
      </c>
      <c r="J88" t="s">
        <v>51</v>
      </c>
      <c r="K88" t="s">
        <v>79</v>
      </c>
      <c r="N88">
        <v>50</v>
      </c>
    </row>
    <row r="89" spans="1:14">
      <c r="A89" s="18" t="s">
        <v>76</v>
      </c>
      <c r="B89" t="s">
        <v>77</v>
      </c>
      <c r="C89" t="s">
        <v>84</v>
      </c>
      <c r="F89" t="s">
        <v>48</v>
      </c>
      <c r="G89" t="s">
        <v>72</v>
      </c>
      <c r="I89" t="s">
        <v>50</v>
      </c>
      <c r="J89" t="s">
        <v>51</v>
      </c>
      <c r="K89" t="s">
        <v>79</v>
      </c>
      <c r="N89">
        <v>90</v>
      </c>
    </row>
    <row r="90" spans="1:14">
      <c r="A90" s="18" t="s">
        <v>76</v>
      </c>
      <c r="B90" t="s">
        <v>77</v>
      </c>
      <c r="C90" t="s">
        <v>84</v>
      </c>
      <c r="F90" t="s">
        <v>48</v>
      </c>
      <c r="G90" t="s">
        <v>49</v>
      </c>
      <c r="I90" t="s">
        <v>85</v>
      </c>
      <c r="J90" t="s">
        <v>94</v>
      </c>
      <c r="K90" t="s">
        <v>79</v>
      </c>
      <c r="N90">
        <v>30</v>
      </c>
    </row>
    <row r="91" spans="1:14">
      <c r="A91" s="18" t="s">
        <v>76</v>
      </c>
      <c r="B91" t="s">
        <v>82</v>
      </c>
      <c r="C91" t="s">
        <v>84</v>
      </c>
      <c r="F91" t="s">
        <v>48</v>
      </c>
      <c r="G91" t="s">
        <v>72</v>
      </c>
      <c r="I91" t="s">
        <v>54</v>
      </c>
      <c r="J91" t="s">
        <v>55</v>
      </c>
      <c r="K91" t="s">
        <v>79</v>
      </c>
    </row>
    <row r="92" spans="1:14">
      <c r="A92" s="18" t="s">
        <v>76</v>
      </c>
      <c r="B92" t="s">
        <v>82</v>
      </c>
      <c r="C92" t="s">
        <v>84</v>
      </c>
      <c r="F92" t="s">
        <v>48</v>
      </c>
      <c r="G92" t="s">
        <v>72</v>
      </c>
      <c r="I92" t="s">
        <v>83</v>
      </c>
      <c r="J92" t="s">
        <v>55</v>
      </c>
      <c r="K92" t="s">
        <v>79</v>
      </c>
    </row>
    <row r="93" spans="1:14">
      <c r="A93" s="18" t="s">
        <v>76</v>
      </c>
      <c r="B93" t="s">
        <v>82</v>
      </c>
      <c r="C93" t="s">
        <v>84</v>
      </c>
      <c r="F93" t="s">
        <v>48</v>
      </c>
      <c r="G93" t="s">
        <v>72</v>
      </c>
      <c r="I93" t="s">
        <v>50</v>
      </c>
      <c r="J93" t="s">
        <v>51</v>
      </c>
      <c r="K93" t="s">
        <v>79</v>
      </c>
    </row>
    <row r="94" spans="1:14">
      <c r="A94" s="18" t="s">
        <v>76</v>
      </c>
      <c r="B94" t="s">
        <v>82</v>
      </c>
      <c r="C94" t="s">
        <v>84</v>
      </c>
      <c r="F94" t="s">
        <v>48</v>
      </c>
      <c r="G94" t="s">
        <v>72</v>
      </c>
      <c r="I94" t="s">
        <v>83</v>
      </c>
      <c r="J94" t="s">
        <v>55</v>
      </c>
      <c r="K94" t="s">
        <v>79</v>
      </c>
    </row>
    <row r="95" spans="1:14">
      <c r="A95" s="18" t="s">
        <v>76</v>
      </c>
      <c r="B95" t="s">
        <v>82</v>
      </c>
      <c r="C95" t="s">
        <v>84</v>
      </c>
      <c r="F95" t="s">
        <v>48</v>
      </c>
      <c r="G95" t="s">
        <v>49</v>
      </c>
      <c r="H95" t="s">
        <v>93</v>
      </c>
      <c r="I95" t="s">
        <v>50</v>
      </c>
      <c r="J95" t="s">
        <v>51</v>
      </c>
      <c r="K95" t="s">
        <v>79</v>
      </c>
    </row>
    <row r="96" spans="1:14">
      <c r="A96" s="18" t="s">
        <v>76</v>
      </c>
      <c r="B96" t="s">
        <v>82</v>
      </c>
      <c r="C96" t="s">
        <v>84</v>
      </c>
      <c r="F96" t="s">
        <v>48</v>
      </c>
      <c r="G96" t="s">
        <v>49</v>
      </c>
      <c r="H96" t="s">
        <v>93</v>
      </c>
      <c r="I96" t="s">
        <v>50</v>
      </c>
      <c r="J96" t="s">
        <v>51</v>
      </c>
      <c r="K96" t="s">
        <v>79</v>
      </c>
    </row>
    <row r="97" spans="1:11">
      <c r="A97" s="18" t="s">
        <v>76</v>
      </c>
      <c r="B97" t="s">
        <v>82</v>
      </c>
      <c r="C97" t="s">
        <v>84</v>
      </c>
      <c r="F97" t="s">
        <v>48</v>
      </c>
      <c r="G97" t="s">
        <v>95</v>
      </c>
      <c r="I97" t="s">
        <v>83</v>
      </c>
      <c r="J97" t="s">
        <v>55</v>
      </c>
      <c r="K97" t="s">
        <v>79</v>
      </c>
    </row>
    <row r="98" spans="1:11">
      <c r="A98" s="18" t="s">
        <v>76</v>
      </c>
      <c r="B98" t="s">
        <v>82</v>
      </c>
      <c r="C98" t="s">
        <v>84</v>
      </c>
      <c r="F98" t="s">
        <v>48</v>
      </c>
      <c r="G98" t="s">
        <v>95</v>
      </c>
      <c r="I98" t="s">
        <v>54</v>
      </c>
      <c r="J98" t="s">
        <v>55</v>
      </c>
      <c r="K98" t="s">
        <v>79</v>
      </c>
    </row>
    <row r="99" spans="1:11">
      <c r="A99" s="18" t="s">
        <v>76</v>
      </c>
      <c r="B99" t="s">
        <v>82</v>
      </c>
      <c r="C99" t="s">
        <v>84</v>
      </c>
      <c r="F99" t="s">
        <v>48</v>
      </c>
      <c r="G99" t="s">
        <v>95</v>
      </c>
      <c r="I99" t="s">
        <v>83</v>
      </c>
      <c r="J99" t="s">
        <v>55</v>
      </c>
      <c r="K99" t="s">
        <v>79</v>
      </c>
    </row>
    <row r="100" spans="1:11">
      <c r="A100" s="18" t="s">
        <v>76</v>
      </c>
      <c r="B100" t="s">
        <v>82</v>
      </c>
      <c r="C100" t="s">
        <v>84</v>
      </c>
      <c r="F100" t="s">
        <v>48</v>
      </c>
      <c r="G100" t="s">
        <v>95</v>
      </c>
      <c r="I100" t="s">
        <v>50</v>
      </c>
      <c r="J100" t="s">
        <v>51</v>
      </c>
      <c r="K100" t="s">
        <v>79</v>
      </c>
    </row>
    <row r="101" spans="1:11">
      <c r="A101" s="18" t="s">
        <v>76</v>
      </c>
      <c r="B101" t="s">
        <v>82</v>
      </c>
      <c r="C101" t="s">
        <v>84</v>
      </c>
      <c r="F101" t="s">
        <v>48</v>
      </c>
      <c r="G101" t="s">
        <v>95</v>
      </c>
      <c r="I101" t="s">
        <v>54</v>
      </c>
      <c r="J101" t="s">
        <v>55</v>
      </c>
      <c r="K101" t="s">
        <v>79</v>
      </c>
    </row>
    <row r="102" spans="1:11">
      <c r="A102" s="18" t="s">
        <v>76</v>
      </c>
      <c r="B102" t="s">
        <v>82</v>
      </c>
      <c r="C102" t="s">
        <v>84</v>
      </c>
      <c r="F102" t="s">
        <v>48</v>
      </c>
      <c r="G102" t="s">
        <v>95</v>
      </c>
      <c r="I102" t="s">
        <v>50</v>
      </c>
      <c r="J102" t="s">
        <v>51</v>
      </c>
      <c r="K102" t="s">
        <v>79</v>
      </c>
    </row>
    <row r="103" spans="1:11">
      <c r="A103" s="18" t="s">
        <v>76</v>
      </c>
      <c r="B103" t="s">
        <v>82</v>
      </c>
      <c r="C103" t="s">
        <v>84</v>
      </c>
      <c r="F103" t="s">
        <v>48</v>
      </c>
      <c r="G103" t="s">
        <v>95</v>
      </c>
      <c r="I103" t="s">
        <v>50</v>
      </c>
      <c r="J103" t="s">
        <v>51</v>
      </c>
      <c r="K103" t="s">
        <v>79</v>
      </c>
    </row>
    <row r="104" spans="1:11">
      <c r="A104" s="18" t="s">
        <v>76</v>
      </c>
      <c r="B104" t="s">
        <v>82</v>
      </c>
      <c r="C104" t="s">
        <v>84</v>
      </c>
      <c r="F104" t="s">
        <v>48</v>
      </c>
      <c r="G104" t="s">
        <v>95</v>
      </c>
      <c r="I104" t="s">
        <v>54</v>
      </c>
      <c r="J104" t="s">
        <v>55</v>
      </c>
      <c r="K104" t="s">
        <v>79</v>
      </c>
    </row>
    <row r="105" spans="1:11">
      <c r="A105" s="18" t="s">
        <v>76</v>
      </c>
      <c r="B105" t="s">
        <v>82</v>
      </c>
      <c r="C105" t="s">
        <v>84</v>
      </c>
      <c r="F105" t="s">
        <v>48</v>
      </c>
      <c r="G105" t="s">
        <v>95</v>
      </c>
      <c r="I105" t="s">
        <v>65</v>
      </c>
      <c r="J105" t="s">
        <v>55</v>
      </c>
      <c r="K105" t="s">
        <v>79</v>
      </c>
    </row>
    <row r="106" spans="1:11">
      <c r="A106" s="18" t="s">
        <v>76</v>
      </c>
      <c r="B106" t="s">
        <v>82</v>
      </c>
      <c r="C106" t="s">
        <v>84</v>
      </c>
      <c r="F106" t="s">
        <v>48</v>
      </c>
      <c r="G106" t="s">
        <v>95</v>
      </c>
      <c r="I106" t="s">
        <v>50</v>
      </c>
      <c r="J106" t="s">
        <v>51</v>
      </c>
      <c r="K106" t="s">
        <v>79</v>
      </c>
    </row>
    <row r="107" spans="1:11">
      <c r="A107" s="18" t="s">
        <v>76</v>
      </c>
      <c r="B107" t="s">
        <v>82</v>
      </c>
      <c r="C107" t="s">
        <v>84</v>
      </c>
      <c r="F107" t="s">
        <v>48</v>
      </c>
      <c r="G107" t="s">
        <v>95</v>
      </c>
      <c r="I107" t="s">
        <v>83</v>
      </c>
      <c r="J107" t="s">
        <v>55</v>
      </c>
      <c r="K107" t="s">
        <v>79</v>
      </c>
    </row>
    <row r="108" spans="1:11">
      <c r="A108" s="18" t="s">
        <v>76</v>
      </c>
      <c r="B108" t="s">
        <v>82</v>
      </c>
      <c r="C108" t="s">
        <v>84</v>
      </c>
      <c r="F108" t="s">
        <v>48</v>
      </c>
      <c r="G108" t="s">
        <v>95</v>
      </c>
      <c r="I108" t="s">
        <v>54</v>
      </c>
      <c r="J108" t="s">
        <v>55</v>
      </c>
      <c r="K108" t="s">
        <v>79</v>
      </c>
    </row>
    <row r="109" spans="1:11">
      <c r="A109" s="18" t="s">
        <v>76</v>
      </c>
      <c r="B109" t="s">
        <v>82</v>
      </c>
      <c r="C109" t="s">
        <v>84</v>
      </c>
      <c r="F109" t="s">
        <v>48</v>
      </c>
      <c r="G109" t="s">
        <v>95</v>
      </c>
      <c r="I109" t="s">
        <v>54</v>
      </c>
      <c r="J109" t="s">
        <v>55</v>
      </c>
      <c r="K109" t="s">
        <v>79</v>
      </c>
    </row>
    <row r="110" spans="1:11">
      <c r="A110" s="18" t="s">
        <v>76</v>
      </c>
      <c r="B110" t="s">
        <v>82</v>
      </c>
      <c r="C110" t="s">
        <v>84</v>
      </c>
      <c r="F110" t="s">
        <v>48</v>
      </c>
      <c r="G110" t="s">
        <v>95</v>
      </c>
      <c r="I110" t="s">
        <v>83</v>
      </c>
      <c r="J110" t="s">
        <v>55</v>
      </c>
      <c r="K110" t="s">
        <v>79</v>
      </c>
    </row>
    <row r="111" spans="1:11">
      <c r="A111" s="18" t="s">
        <v>76</v>
      </c>
      <c r="B111" t="s">
        <v>82</v>
      </c>
      <c r="C111" t="s">
        <v>84</v>
      </c>
      <c r="F111" t="s">
        <v>48</v>
      </c>
      <c r="G111" t="s">
        <v>95</v>
      </c>
      <c r="I111" t="s">
        <v>87</v>
      </c>
      <c r="J111" t="s">
        <v>51</v>
      </c>
      <c r="K111" t="s">
        <v>79</v>
      </c>
    </row>
    <row r="112" spans="1:11">
      <c r="A112" s="18" t="s">
        <v>76</v>
      </c>
      <c r="B112" t="s">
        <v>82</v>
      </c>
      <c r="C112" t="s">
        <v>84</v>
      </c>
      <c r="F112" t="s">
        <v>48</v>
      </c>
      <c r="G112" t="s">
        <v>95</v>
      </c>
      <c r="I112" t="s">
        <v>54</v>
      </c>
      <c r="J112" t="s">
        <v>55</v>
      </c>
      <c r="K112" t="s">
        <v>79</v>
      </c>
    </row>
    <row r="113" spans="1:14">
      <c r="A113" s="18" t="s">
        <v>76</v>
      </c>
      <c r="B113" t="s">
        <v>82</v>
      </c>
      <c r="C113" t="s">
        <v>84</v>
      </c>
      <c r="F113" t="s">
        <v>48</v>
      </c>
      <c r="G113" t="s">
        <v>95</v>
      </c>
      <c r="I113" t="s">
        <v>50</v>
      </c>
      <c r="J113" t="s">
        <v>51</v>
      </c>
      <c r="K113" t="s">
        <v>79</v>
      </c>
    </row>
    <row r="114" spans="1:14">
      <c r="A114" s="18" t="s">
        <v>76</v>
      </c>
      <c r="B114" t="s">
        <v>82</v>
      </c>
      <c r="C114" t="s">
        <v>84</v>
      </c>
      <c r="F114" t="s">
        <v>48</v>
      </c>
      <c r="G114" t="s">
        <v>95</v>
      </c>
      <c r="I114" t="s">
        <v>50</v>
      </c>
      <c r="J114" t="s">
        <v>51</v>
      </c>
      <c r="K114" t="s">
        <v>79</v>
      </c>
    </row>
    <row r="115" spans="1:14">
      <c r="A115" s="18" t="s">
        <v>76</v>
      </c>
      <c r="B115" t="s">
        <v>82</v>
      </c>
      <c r="C115" t="s">
        <v>84</v>
      </c>
      <c r="F115" t="s">
        <v>48</v>
      </c>
      <c r="G115" t="s">
        <v>95</v>
      </c>
      <c r="I115" t="s">
        <v>83</v>
      </c>
      <c r="J115" t="s">
        <v>55</v>
      </c>
      <c r="K115" t="s">
        <v>79</v>
      </c>
    </row>
    <row r="116" spans="1:14">
      <c r="A116" s="18" t="s">
        <v>76</v>
      </c>
      <c r="B116" t="s">
        <v>82</v>
      </c>
      <c r="C116" t="s">
        <v>84</v>
      </c>
      <c r="F116" t="s">
        <v>48</v>
      </c>
      <c r="G116" t="s">
        <v>95</v>
      </c>
      <c r="I116" t="s">
        <v>83</v>
      </c>
      <c r="J116" t="s">
        <v>55</v>
      </c>
      <c r="K116" t="s">
        <v>79</v>
      </c>
    </row>
    <row r="117" spans="1:14">
      <c r="A117" s="18" t="s">
        <v>76</v>
      </c>
      <c r="B117" t="s">
        <v>82</v>
      </c>
      <c r="C117" t="s">
        <v>84</v>
      </c>
      <c r="F117" t="s">
        <v>48</v>
      </c>
      <c r="G117" t="s">
        <v>96</v>
      </c>
      <c r="H117" t="s">
        <v>93</v>
      </c>
      <c r="I117" t="s">
        <v>50</v>
      </c>
      <c r="J117" t="s">
        <v>51</v>
      </c>
      <c r="K117" t="s">
        <v>79</v>
      </c>
    </row>
    <row r="118" spans="1:14">
      <c r="A118" s="18" t="s">
        <v>76</v>
      </c>
      <c r="B118" t="s">
        <v>82</v>
      </c>
      <c r="C118" t="s">
        <v>84</v>
      </c>
      <c r="F118" t="s">
        <v>48</v>
      </c>
      <c r="G118" t="s">
        <v>97</v>
      </c>
      <c r="I118" t="s">
        <v>50</v>
      </c>
      <c r="J118" t="s">
        <v>51</v>
      </c>
      <c r="K118" t="s">
        <v>79</v>
      </c>
    </row>
    <row r="119" spans="1:14">
      <c r="A119" s="18" t="s">
        <v>76</v>
      </c>
      <c r="B119" t="s">
        <v>82</v>
      </c>
      <c r="C119" t="s">
        <v>84</v>
      </c>
      <c r="F119" t="s">
        <v>48</v>
      </c>
      <c r="G119" t="s">
        <v>97</v>
      </c>
      <c r="I119" t="s">
        <v>50</v>
      </c>
      <c r="J119" t="s">
        <v>51</v>
      </c>
      <c r="K119" t="s">
        <v>79</v>
      </c>
    </row>
    <row r="120" spans="1:14">
      <c r="A120" s="18" t="s">
        <v>98</v>
      </c>
      <c r="B120" t="s">
        <v>82</v>
      </c>
      <c r="C120" t="s">
        <v>99</v>
      </c>
      <c r="D120" t="s">
        <v>100</v>
      </c>
      <c r="E120" t="s">
        <v>101</v>
      </c>
      <c r="F120" t="s">
        <v>48</v>
      </c>
      <c r="G120" t="s">
        <v>102</v>
      </c>
      <c r="H120" s="33"/>
      <c r="I120" t="s">
        <v>103</v>
      </c>
      <c r="J120" t="s">
        <v>55</v>
      </c>
      <c r="K120" t="s">
        <v>79</v>
      </c>
      <c r="N120">
        <v>30</v>
      </c>
    </row>
    <row r="121" spans="1:14">
      <c r="A121" s="18" t="s">
        <v>98</v>
      </c>
      <c r="B121" t="s">
        <v>82</v>
      </c>
      <c r="C121" t="s">
        <v>99</v>
      </c>
      <c r="D121" t="s">
        <v>100</v>
      </c>
      <c r="E121" t="s">
        <v>101</v>
      </c>
      <c r="F121" t="s">
        <v>48</v>
      </c>
      <c r="G121" t="s">
        <v>102</v>
      </c>
      <c r="I121" t="s">
        <v>103</v>
      </c>
      <c r="J121" t="s">
        <v>55</v>
      </c>
      <c r="K121" t="s">
        <v>79</v>
      </c>
      <c r="N121">
        <v>50</v>
      </c>
    </row>
    <row r="122" spans="1:14">
      <c r="A122" s="18" t="s">
        <v>98</v>
      </c>
      <c r="B122" t="s">
        <v>82</v>
      </c>
      <c r="C122" t="s">
        <v>99</v>
      </c>
      <c r="D122" t="s">
        <v>100</v>
      </c>
      <c r="E122" t="s">
        <v>101</v>
      </c>
      <c r="F122" t="s">
        <v>48</v>
      </c>
      <c r="G122" t="s">
        <v>96</v>
      </c>
      <c r="H122" t="s">
        <v>93</v>
      </c>
      <c r="I122" t="s">
        <v>103</v>
      </c>
      <c r="J122" t="s">
        <v>55</v>
      </c>
      <c r="K122" t="s">
        <v>79</v>
      </c>
      <c r="N122">
        <v>20</v>
      </c>
    </row>
    <row r="123" spans="1:14">
      <c r="A123" s="18" t="s">
        <v>98</v>
      </c>
      <c r="B123" t="s">
        <v>82</v>
      </c>
      <c r="C123" t="s">
        <v>99</v>
      </c>
      <c r="D123" t="s">
        <v>100</v>
      </c>
      <c r="E123" t="s">
        <v>101</v>
      </c>
      <c r="F123" t="s">
        <v>48</v>
      </c>
      <c r="G123" t="s">
        <v>53</v>
      </c>
      <c r="I123" t="s">
        <v>54</v>
      </c>
      <c r="J123" t="s">
        <v>55</v>
      </c>
      <c r="K123" t="s">
        <v>79</v>
      </c>
      <c r="N123">
        <v>45</v>
      </c>
    </row>
    <row r="124" spans="1:14">
      <c r="A124" s="18" t="s">
        <v>98</v>
      </c>
      <c r="B124" t="s">
        <v>82</v>
      </c>
      <c r="C124" t="s">
        <v>99</v>
      </c>
      <c r="D124" t="s">
        <v>100</v>
      </c>
      <c r="E124" t="s">
        <v>101</v>
      </c>
      <c r="F124" t="s">
        <v>48</v>
      </c>
      <c r="G124" t="s">
        <v>72</v>
      </c>
      <c r="I124" t="s">
        <v>50</v>
      </c>
      <c r="J124" t="s">
        <v>51</v>
      </c>
      <c r="K124" t="s">
        <v>79</v>
      </c>
      <c r="N124">
        <v>90</v>
      </c>
    </row>
    <row r="125" spans="1:14">
      <c r="A125" s="18" t="s">
        <v>98</v>
      </c>
      <c r="B125" t="s">
        <v>82</v>
      </c>
      <c r="C125" t="s">
        <v>99</v>
      </c>
      <c r="D125" t="s">
        <v>100</v>
      </c>
      <c r="E125" t="s">
        <v>101</v>
      </c>
      <c r="F125" t="s">
        <v>48</v>
      </c>
      <c r="G125" t="s">
        <v>104</v>
      </c>
      <c r="I125" t="s">
        <v>50</v>
      </c>
      <c r="J125" t="s">
        <v>51</v>
      </c>
      <c r="K125" t="s">
        <v>79</v>
      </c>
      <c r="N125">
        <v>44</v>
      </c>
    </row>
    <row r="126" spans="1:14">
      <c r="A126" s="18" t="s">
        <v>98</v>
      </c>
      <c r="B126" t="s">
        <v>82</v>
      </c>
      <c r="C126" t="s">
        <v>99</v>
      </c>
      <c r="D126" t="s">
        <v>100</v>
      </c>
      <c r="E126" t="s">
        <v>101</v>
      </c>
      <c r="F126" t="s">
        <v>48</v>
      </c>
      <c r="G126" t="s">
        <v>73</v>
      </c>
      <c r="I126" t="s">
        <v>54</v>
      </c>
      <c r="J126" t="s">
        <v>55</v>
      </c>
      <c r="K126" t="s">
        <v>79</v>
      </c>
      <c r="N126">
        <v>38</v>
      </c>
    </row>
    <row r="127" spans="1:14">
      <c r="A127" s="18" t="s">
        <v>98</v>
      </c>
      <c r="B127" t="s">
        <v>82</v>
      </c>
      <c r="C127" t="s">
        <v>99</v>
      </c>
      <c r="D127" t="s">
        <v>100</v>
      </c>
      <c r="E127" t="s">
        <v>101</v>
      </c>
      <c r="F127" t="s">
        <v>48</v>
      </c>
      <c r="G127" t="s">
        <v>102</v>
      </c>
      <c r="I127" t="s">
        <v>54</v>
      </c>
      <c r="J127" t="s">
        <v>55</v>
      </c>
      <c r="K127" t="s">
        <v>79</v>
      </c>
      <c r="N127">
        <v>65</v>
      </c>
    </row>
    <row r="128" spans="1:14">
      <c r="A128" s="18" t="s">
        <v>98</v>
      </c>
      <c r="B128" t="s">
        <v>82</v>
      </c>
      <c r="C128" t="s">
        <v>99</v>
      </c>
      <c r="D128" t="s">
        <v>100</v>
      </c>
      <c r="E128" t="s">
        <v>101</v>
      </c>
      <c r="F128" t="s">
        <v>48</v>
      </c>
      <c r="G128" t="s">
        <v>102</v>
      </c>
      <c r="I128" t="s">
        <v>54</v>
      </c>
      <c r="J128" t="s">
        <v>55</v>
      </c>
      <c r="K128" t="s">
        <v>79</v>
      </c>
      <c r="N128">
        <v>50</v>
      </c>
    </row>
    <row r="129" spans="1:14">
      <c r="A129" s="18" t="s">
        <v>98</v>
      </c>
      <c r="B129" t="s">
        <v>82</v>
      </c>
      <c r="C129" t="s">
        <v>99</v>
      </c>
      <c r="D129" t="s">
        <v>100</v>
      </c>
      <c r="E129" t="s">
        <v>101</v>
      </c>
      <c r="F129" t="s">
        <v>48</v>
      </c>
      <c r="G129" t="s">
        <v>73</v>
      </c>
      <c r="I129" t="s">
        <v>54</v>
      </c>
      <c r="J129" t="s">
        <v>55</v>
      </c>
      <c r="K129" t="s">
        <v>79</v>
      </c>
      <c r="N129">
        <v>40</v>
      </c>
    </row>
    <row r="130" spans="1:14">
      <c r="A130" s="18" t="s">
        <v>98</v>
      </c>
      <c r="B130" t="s">
        <v>82</v>
      </c>
      <c r="C130" t="s">
        <v>99</v>
      </c>
      <c r="D130" t="s">
        <v>100</v>
      </c>
      <c r="E130" t="s">
        <v>101</v>
      </c>
      <c r="F130" t="s">
        <v>48</v>
      </c>
      <c r="G130" t="s">
        <v>102</v>
      </c>
      <c r="I130" t="s">
        <v>54</v>
      </c>
      <c r="J130" t="s">
        <v>55</v>
      </c>
      <c r="K130" t="s">
        <v>79</v>
      </c>
      <c r="N130">
        <v>34</v>
      </c>
    </row>
    <row r="131" spans="1:14">
      <c r="A131" s="18" t="s">
        <v>98</v>
      </c>
      <c r="B131" t="s">
        <v>82</v>
      </c>
      <c r="C131" t="s">
        <v>99</v>
      </c>
      <c r="D131" t="s">
        <v>100</v>
      </c>
      <c r="E131" t="s">
        <v>101</v>
      </c>
      <c r="F131" t="s">
        <v>48</v>
      </c>
      <c r="G131" t="s">
        <v>102</v>
      </c>
      <c r="I131" t="s">
        <v>50</v>
      </c>
      <c r="J131" t="s">
        <v>51</v>
      </c>
      <c r="K131" t="s">
        <v>79</v>
      </c>
      <c r="N131">
        <v>50</v>
      </c>
    </row>
    <row r="132" spans="1:14">
      <c r="A132" s="18" t="s">
        <v>98</v>
      </c>
      <c r="B132" t="s">
        <v>82</v>
      </c>
      <c r="C132" t="s">
        <v>99</v>
      </c>
      <c r="D132" t="s">
        <v>100</v>
      </c>
      <c r="E132" t="s">
        <v>101</v>
      </c>
      <c r="F132" t="s">
        <v>48</v>
      </c>
      <c r="G132" t="s">
        <v>102</v>
      </c>
      <c r="I132" t="s">
        <v>87</v>
      </c>
      <c r="J132" t="s">
        <v>51</v>
      </c>
      <c r="K132" t="s">
        <v>79</v>
      </c>
      <c r="N132">
        <v>32</v>
      </c>
    </row>
    <row r="133" spans="1:14">
      <c r="A133" s="18" t="s">
        <v>98</v>
      </c>
      <c r="B133" t="s">
        <v>82</v>
      </c>
      <c r="C133" t="s">
        <v>99</v>
      </c>
      <c r="D133" t="s">
        <v>100</v>
      </c>
      <c r="E133" t="s">
        <v>101</v>
      </c>
      <c r="F133" t="s">
        <v>48</v>
      </c>
      <c r="G133" t="s">
        <v>102</v>
      </c>
      <c r="I133" t="s">
        <v>54</v>
      </c>
      <c r="J133" t="s">
        <v>55</v>
      </c>
      <c r="K133" t="s">
        <v>79</v>
      </c>
      <c r="N133">
        <v>47</v>
      </c>
    </row>
    <row r="134" spans="1:14">
      <c r="A134" s="18" t="s">
        <v>98</v>
      </c>
      <c r="B134" t="s">
        <v>82</v>
      </c>
      <c r="C134" t="s">
        <v>99</v>
      </c>
      <c r="D134" t="s">
        <v>100</v>
      </c>
      <c r="E134" t="s">
        <v>101</v>
      </c>
      <c r="F134" t="s">
        <v>48</v>
      </c>
      <c r="G134" t="s">
        <v>102</v>
      </c>
      <c r="I134" t="s">
        <v>54</v>
      </c>
      <c r="J134" t="s">
        <v>55</v>
      </c>
      <c r="K134" t="s">
        <v>79</v>
      </c>
      <c r="N134">
        <v>75</v>
      </c>
    </row>
    <row r="135" spans="1:14">
      <c r="A135" s="18" t="s">
        <v>98</v>
      </c>
      <c r="B135" t="s">
        <v>82</v>
      </c>
      <c r="C135" t="s">
        <v>99</v>
      </c>
      <c r="D135" t="s">
        <v>100</v>
      </c>
      <c r="E135" t="s">
        <v>101</v>
      </c>
      <c r="F135" t="s">
        <v>48</v>
      </c>
      <c r="G135" t="s">
        <v>102</v>
      </c>
      <c r="I135" t="s">
        <v>54</v>
      </c>
      <c r="J135" t="s">
        <v>55</v>
      </c>
      <c r="K135" t="s">
        <v>79</v>
      </c>
      <c r="N135">
        <v>80</v>
      </c>
    </row>
    <row r="136" spans="1:14">
      <c r="A136" s="18" t="s">
        <v>98</v>
      </c>
      <c r="B136" t="s">
        <v>82</v>
      </c>
      <c r="C136" t="s">
        <v>99</v>
      </c>
      <c r="D136" t="s">
        <v>100</v>
      </c>
      <c r="E136" t="s">
        <v>101</v>
      </c>
      <c r="F136" t="s">
        <v>48</v>
      </c>
      <c r="G136" t="s">
        <v>102</v>
      </c>
      <c r="I136" t="s">
        <v>54</v>
      </c>
      <c r="J136" t="s">
        <v>55</v>
      </c>
      <c r="K136" t="s">
        <v>79</v>
      </c>
      <c r="N136">
        <v>46</v>
      </c>
    </row>
    <row r="137" spans="1:14">
      <c r="A137" s="18" t="s">
        <v>98</v>
      </c>
      <c r="B137" t="s">
        <v>82</v>
      </c>
      <c r="C137" t="s">
        <v>99</v>
      </c>
      <c r="D137" t="s">
        <v>100</v>
      </c>
      <c r="E137" t="s">
        <v>101</v>
      </c>
      <c r="F137" t="s">
        <v>48</v>
      </c>
      <c r="G137" t="s">
        <v>102</v>
      </c>
      <c r="I137" t="s">
        <v>54</v>
      </c>
      <c r="J137" t="s">
        <v>55</v>
      </c>
      <c r="K137" t="s">
        <v>79</v>
      </c>
      <c r="N137">
        <v>55</v>
      </c>
    </row>
    <row r="138" spans="1:14">
      <c r="A138" s="18" t="s">
        <v>98</v>
      </c>
      <c r="B138" t="s">
        <v>82</v>
      </c>
      <c r="C138" t="s">
        <v>99</v>
      </c>
      <c r="D138" t="s">
        <v>100</v>
      </c>
      <c r="E138" t="s">
        <v>101</v>
      </c>
      <c r="F138" t="s">
        <v>48</v>
      </c>
      <c r="G138" t="s">
        <v>102</v>
      </c>
      <c r="I138" t="s">
        <v>54</v>
      </c>
      <c r="J138" t="s">
        <v>55</v>
      </c>
      <c r="K138" t="s">
        <v>79</v>
      </c>
      <c r="N138">
        <v>53</v>
      </c>
    </row>
    <row r="139" spans="1:14">
      <c r="A139" s="18" t="s">
        <v>98</v>
      </c>
      <c r="B139" t="s">
        <v>82</v>
      </c>
      <c r="C139" t="s">
        <v>99</v>
      </c>
      <c r="D139" t="s">
        <v>100</v>
      </c>
      <c r="E139" t="s">
        <v>101</v>
      </c>
      <c r="F139" t="s">
        <v>48</v>
      </c>
      <c r="G139" t="s">
        <v>102</v>
      </c>
      <c r="I139" t="s">
        <v>50</v>
      </c>
      <c r="J139" t="s">
        <v>51</v>
      </c>
      <c r="K139" t="s">
        <v>79</v>
      </c>
      <c r="N139">
        <v>38</v>
      </c>
    </row>
    <row r="140" spans="1:14">
      <c r="A140" s="18" t="s">
        <v>98</v>
      </c>
      <c r="B140" t="s">
        <v>82</v>
      </c>
      <c r="C140" t="s">
        <v>99</v>
      </c>
      <c r="D140" t="s">
        <v>100</v>
      </c>
      <c r="E140" t="s">
        <v>101</v>
      </c>
      <c r="F140" t="s">
        <v>48</v>
      </c>
      <c r="G140" t="s">
        <v>102</v>
      </c>
      <c r="I140" t="s">
        <v>54</v>
      </c>
      <c r="J140" t="s">
        <v>55</v>
      </c>
      <c r="K140" t="s">
        <v>79</v>
      </c>
      <c r="N140">
        <v>60</v>
      </c>
    </row>
    <row r="141" spans="1:14">
      <c r="A141" s="18" t="s">
        <v>98</v>
      </c>
      <c r="B141" t="s">
        <v>82</v>
      </c>
      <c r="C141" t="s">
        <v>99</v>
      </c>
      <c r="D141" t="s">
        <v>100</v>
      </c>
      <c r="E141" t="s">
        <v>101</v>
      </c>
      <c r="F141" t="s">
        <v>48</v>
      </c>
      <c r="G141" t="s">
        <v>73</v>
      </c>
      <c r="I141" t="s">
        <v>50</v>
      </c>
      <c r="J141" t="s">
        <v>51</v>
      </c>
      <c r="K141" t="s">
        <v>79</v>
      </c>
      <c r="N141">
        <v>130</v>
      </c>
    </row>
    <row r="142" spans="1:14">
      <c r="A142" s="18" t="s">
        <v>98</v>
      </c>
      <c r="B142" t="s">
        <v>82</v>
      </c>
      <c r="C142" t="s">
        <v>99</v>
      </c>
      <c r="D142" t="s">
        <v>100</v>
      </c>
      <c r="E142" t="s">
        <v>101</v>
      </c>
      <c r="F142" t="s">
        <v>48</v>
      </c>
      <c r="G142" t="s">
        <v>102</v>
      </c>
      <c r="I142" t="s">
        <v>50</v>
      </c>
      <c r="J142" t="s">
        <v>51</v>
      </c>
      <c r="K142" t="s">
        <v>79</v>
      </c>
      <c r="N142">
        <v>25</v>
      </c>
    </row>
    <row r="143" spans="1:14">
      <c r="A143" s="18" t="s">
        <v>98</v>
      </c>
      <c r="B143" t="s">
        <v>82</v>
      </c>
      <c r="C143" t="s">
        <v>99</v>
      </c>
      <c r="D143" t="s">
        <v>100</v>
      </c>
      <c r="E143" t="s">
        <v>101</v>
      </c>
      <c r="F143" t="s">
        <v>105</v>
      </c>
      <c r="G143" t="s">
        <v>97</v>
      </c>
      <c r="H143" t="s">
        <v>106</v>
      </c>
      <c r="I143" t="s">
        <v>50</v>
      </c>
      <c r="J143" t="s">
        <v>51</v>
      </c>
      <c r="K143" t="s">
        <v>79</v>
      </c>
      <c r="N143">
        <v>65</v>
      </c>
    </row>
    <row r="144" spans="1:14">
      <c r="A144" s="18" t="s">
        <v>98</v>
      </c>
      <c r="B144" t="s">
        <v>44</v>
      </c>
      <c r="C144" t="s">
        <v>99</v>
      </c>
      <c r="D144" t="s">
        <v>100</v>
      </c>
      <c r="E144" t="s">
        <v>101</v>
      </c>
      <c r="F144" t="s">
        <v>105</v>
      </c>
      <c r="G144" t="s">
        <v>59</v>
      </c>
      <c r="I144" t="s">
        <v>107</v>
      </c>
      <c r="J144" t="s">
        <v>55</v>
      </c>
      <c r="K144" t="s">
        <v>108</v>
      </c>
      <c r="N144">
        <v>75</v>
      </c>
    </row>
    <row r="145" spans="1:14">
      <c r="A145" s="18" t="s">
        <v>98</v>
      </c>
      <c r="B145" t="s">
        <v>44</v>
      </c>
      <c r="C145" t="s">
        <v>99</v>
      </c>
      <c r="D145" t="s">
        <v>100</v>
      </c>
      <c r="E145" t="s">
        <v>101</v>
      </c>
      <c r="F145" t="s">
        <v>105</v>
      </c>
      <c r="G145" t="s">
        <v>59</v>
      </c>
      <c r="I145" t="s">
        <v>107</v>
      </c>
      <c r="J145" t="s">
        <v>55</v>
      </c>
      <c r="K145" t="s">
        <v>109</v>
      </c>
      <c r="N145">
        <v>50</v>
      </c>
    </row>
    <row r="146" spans="1:14">
      <c r="A146" s="18" t="s">
        <v>98</v>
      </c>
      <c r="B146" t="s">
        <v>44</v>
      </c>
      <c r="C146" t="s">
        <v>99</v>
      </c>
      <c r="D146" t="s">
        <v>100</v>
      </c>
      <c r="E146" t="s">
        <v>101</v>
      </c>
      <c r="F146" t="s">
        <v>105</v>
      </c>
      <c r="G146" t="s">
        <v>102</v>
      </c>
      <c r="I146" t="s">
        <v>107</v>
      </c>
      <c r="J146" t="s">
        <v>55</v>
      </c>
      <c r="K146" t="s">
        <v>110</v>
      </c>
      <c r="N146">
        <v>50</v>
      </c>
    </row>
    <row r="147" spans="1:14">
      <c r="A147" s="18" t="s">
        <v>98</v>
      </c>
      <c r="B147" t="s">
        <v>44</v>
      </c>
      <c r="C147" t="s">
        <v>99</v>
      </c>
      <c r="D147" t="s">
        <v>100</v>
      </c>
      <c r="E147" t="s">
        <v>101</v>
      </c>
      <c r="F147" t="s">
        <v>105</v>
      </c>
      <c r="G147" t="s">
        <v>102</v>
      </c>
      <c r="I147" t="s">
        <v>107</v>
      </c>
      <c r="J147" t="s">
        <v>55</v>
      </c>
      <c r="K147" t="s">
        <v>110</v>
      </c>
      <c r="N147">
        <v>40</v>
      </c>
    </row>
    <row r="148" spans="1:14">
      <c r="A148" s="18" t="s">
        <v>98</v>
      </c>
      <c r="B148" t="s">
        <v>44</v>
      </c>
      <c r="C148" t="s">
        <v>99</v>
      </c>
      <c r="D148" t="s">
        <v>100</v>
      </c>
      <c r="E148" t="s">
        <v>101</v>
      </c>
      <c r="F148" t="s">
        <v>105</v>
      </c>
      <c r="G148" t="s">
        <v>102</v>
      </c>
      <c r="I148" t="s">
        <v>54</v>
      </c>
      <c r="J148" t="s">
        <v>55</v>
      </c>
      <c r="K148" t="s">
        <v>110</v>
      </c>
      <c r="N148">
        <v>40</v>
      </c>
    </row>
    <row r="149" spans="1:14">
      <c r="A149" s="18" t="s">
        <v>98</v>
      </c>
      <c r="B149" t="s">
        <v>44</v>
      </c>
      <c r="C149" t="s">
        <v>99</v>
      </c>
      <c r="D149" t="s">
        <v>100</v>
      </c>
      <c r="E149" t="s">
        <v>101</v>
      </c>
      <c r="F149" t="s">
        <v>105</v>
      </c>
      <c r="G149" t="s">
        <v>102</v>
      </c>
      <c r="I149" t="s">
        <v>107</v>
      </c>
      <c r="J149" t="s">
        <v>55</v>
      </c>
      <c r="K149" t="s">
        <v>110</v>
      </c>
      <c r="N149">
        <v>33</v>
      </c>
    </row>
    <row r="150" spans="1:14">
      <c r="A150" s="18" t="s">
        <v>98</v>
      </c>
      <c r="B150" t="s">
        <v>44</v>
      </c>
      <c r="C150" t="s">
        <v>99</v>
      </c>
      <c r="D150" t="s">
        <v>100</v>
      </c>
      <c r="E150" t="s">
        <v>101</v>
      </c>
      <c r="F150" t="s">
        <v>105</v>
      </c>
      <c r="G150" t="s">
        <v>102</v>
      </c>
      <c r="I150" t="s">
        <v>50</v>
      </c>
      <c r="J150" t="s">
        <v>51</v>
      </c>
      <c r="K150" t="s">
        <v>110</v>
      </c>
      <c r="N150">
        <v>45</v>
      </c>
    </row>
    <row r="151" spans="1:14">
      <c r="A151" s="18" t="s">
        <v>98</v>
      </c>
      <c r="B151" t="s">
        <v>44</v>
      </c>
      <c r="C151" t="s">
        <v>99</v>
      </c>
      <c r="D151" t="s">
        <v>100</v>
      </c>
      <c r="E151" t="s">
        <v>101</v>
      </c>
      <c r="F151" t="s">
        <v>105</v>
      </c>
      <c r="G151" t="s">
        <v>102</v>
      </c>
      <c r="I151" t="s">
        <v>50</v>
      </c>
      <c r="J151" t="s">
        <v>51</v>
      </c>
      <c r="K151" t="s">
        <v>110</v>
      </c>
      <c r="N151">
        <v>56</v>
      </c>
    </row>
    <row r="152" spans="1:14">
      <c r="A152" s="18" t="s">
        <v>98</v>
      </c>
      <c r="B152" t="s">
        <v>44</v>
      </c>
      <c r="C152" t="s">
        <v>99</v>
      </c>
      <c r="D152" t="s">
        <v>100</v>
      </c>
      <c r="E152" t="s">
        <v>101</v>
      </c>
      <c r="F152" t="s">
        <v>105</v>
      </c>
      <c r="G152" t="s">
        <v>102</v>
      </c>
      <c r="I152" t="s">
        <v>107</v>
      </c>
      <c r="J152" t="s">
        <v>55</v>
      </c>
      <c r="K152" t="s">
        <v>110</v>
      </c>
      <c r="N152">
        <v>39</v>
      </c>
    </row>
    <row r="153" spans="1:14">
      <c r="A153" s="18" t="s">
        <v>98</v>
      </c>
      <c r="B153" t="s">
        <v>44</v>
      </c>
      <c r="C153" t="s">
        <v>99</v>
      </c>
      <c r="D153" t="s">
        <v>100</v>
      </c>
      <c r="E153" t="s">
        <v>101</v>
      </c>
      <c r="F153" t="s">
        <v>105</v>
      </c>
      <c r="G153" t="s">
        <v>102</v>
      </c>
      <c r="I153" t="s">
        <v>54</v>
      </c>
      <c r="J153" t="s">
        <v>55</v>
      </c>
      <c r="K153" t="s">
        <v>110</v>
      </c>
      <c r="N153">
        <v>56</v>
      </c>
    </row>
    <row r="154" spans="1:14">
      <c r="A154" s="18" t="s">
        <v>98</v>
      </c>
      <c r="B154" t="s">
        <v>44</v>
      </c>
      <c r="C154" t="s">
        <v>99</v>
      </c>
      <c r="D154" t="s">
        <v>100</v>
      </c>
      <c r="E154" t="s">
        <v>101</v>
      </c>
      <c r="F154" t="s">
        <v>105</v>
      </c>
      <c r="G154" t="s">
        <v>102</v>
      </c>
      <c r="I154" t="s">
        <v>54</v>
      </c>
      <c r="J154" t="s">
        <v>55</v>
      </c>
      <c r="K154" t="s">
        <v>110</v>
      </c>
      <c r="N154">
        <v>32</v>
      </c>
    </row>
    <row r="155" spans="1:14">
      <c r="A155" s="18" t="s">
        <v>98</v>
      </c>
      <c r="B155" t="s">
        <v>44</v>
      </c>
      <c r="C155" t="s">
        <v>99</v>
      </c>
      <c r="D155" t="s">
        <v>100</v>
      </c>
      <c r="E155" t="s">
        <v>101</v>
      </c>
      <c r="F155" t="s">
        <v>105</v>
      </c>
      <c r="G155" t="s">
        <v>102</v>
      </c>
      <c r="I155" t="s">
        <v>54</v>
      </c>
      <c r="J155" t="s">
        <v>55</v>
      </c>
      <c r="K155" t="s">
        <v>110</v>
      </c>
      <c r="N155">
        <v>42</v>
      </c>
    </row>
    <row r="156" spans="1:14">
      <c r="A156" s="18" t="s">
        <v>98</v>
      </c>
      <c r="B156" t="s">
        <v>44</v>
      </c>
      <c r="C156" t="s">
        <v>99</v>
      </c>
      <c r="D156" t="s">
        <v>100</v>
      </c>
      <c r="E156" t="s">
        <v>101</v>
      </c>
      <c r="F156" t="s">
        <v>105</v>
      </c>
      <c r="G156" t="s">
        <v>102</v>
      </c>
      <c r="I156" t="s">
        <v>50</v>
      </c>
      <c r="J156" t="s">
        <v>51</v>
      </c>
      <c r="K156" t="s">
        <v>110</v>
      </c>
      <c r="N156">
        <v>42</v>
      </c>
    </row>
    <row r="157" spans="1:14">
      <c r="A157" s="18" t="s">
        <v>98</v>
      </c>
      <c r="B157" t="s">
        <v>44</v>
      </c>
      <c r="C157" t="s">
        <v>99</v>
      </c>
      <c r="D157" t="s">
        <v>100</v>
      </c>
      <c r="E157" t="s">
        <v>101</v>
      </c>
      <c r="F157" t="s">
        <v>105</v>
      </c>
      <c r="G157" t="s">
        <v>73</v>
      </c>
      <c r="I157" t="s">
        <v>107</v>
      </c>
      <c r="J157" t="s">
        <v>55</v>
      </c>
      <c r="K157" t="s">
        <v>110</v>
      </c>
      <c r="N157">
        <v>70</v>
      </c>
    </row>
    <row r="158" spans="1:14">
      <c r="A158" s="18" t="s">
        <v>98</v>
      </c>
      <c r="B158" t="s">
        <v>44</v>
      </c>
      <c r="C158" t="s">
        <v>99</v>
      </c>
      <c r="D158" t="s">
        <v>100</v>
      </c>
      <c r="E158" t="s">
        <v>101</v>
      </c>
      <c r="F158" t="s">
        <v>105</v>
      </c>
      <c r="G158" t="s">
        <v>96</v>
      </c>
      <c r="I158" t="s">
        <v>107</v>
      </c>
      <c r="J158" t="s">
        <v>55</v>
      </c>
      <c r="K158" t="s">
        <v>110</v>
      </c>
      <c r="N158">
        <v>46</v>
      </c>
    </row>
    <row r="159" spans="1:14">
      <c r="A159" s="18" t="s">
        <v>98</v>
      </c>
      <c r="B159" t="s">
        <v>44</v>
      </c>
      <c r="C159" t="s">
        <v>99</v>
      </c>
      <c r="D159" t="s">
        <v>100</v>
      </c>
      <c r="E159" t="s">
        <v>101</v>
      </c>
      <c r="F159" t="s">
        <v>105</v>
      </c>
      <c r="G159" t="s">
        <v>102</v>
      </c>
      <c r="I159" t="s">
        <v>107</v>
      </c>
      <c r="J159" t="s">
        <v>55</v>
      </c>
      <c r="K159" t="s">
        <v>110</v>
      </c>
      <c r="N159">
        <v>52</v>
      </c>
    </row>
    <row r="160" spans="1:14">
      <c r="A160" s="18" t="s">
        <v>98</v>
      </c>
      <c r="B160" t="s">
        <v>44</v>
      </c>
      <c r="C160" t="s">
        <v>99</v>
      </c>
      <c r="D160" t="s">
        <v>100</v>
      </c>
      <c r="E160" t="s">
        <v>101</v>
      </c>
      <c r="F160" t="s">
        <v>105</v>
      </c>
      <c r="G160" t="s">
        <v>102</v>
      </c>
      <c r="I160" t="s">
        <v>107</v>
      </c>
      <c r="J160" t="s">
        <v>55</v>
      </c>
      <c r="K160" t="s">
        <v>110</v>
      </c>
      <c r="N160">
        <v>53</v>
      </c>
    </row>
    <row r="161" spans="1:14">
      <c r="A161" s="18" t="s">
        <v>98</v>
      </c>
      <c r="B161" t="s">
        <v>44</v>
      </c>
      <c r="C161" t="s">
        <v>99</v>
      </c>
      <c r="D161" t="s">
        <v>100</v>
      </c>
      <c r="E161" t="s">
        <v>101</v>
      </c>
      <c r="F161" t="s">
        <v>105</v>
      </c>
      <c r="G161" t="s">
        <v>73</v>
      </c>
      <c r="I161" t="s">
        <v>107</v>
      </c>
      <c r="J161" t="s">
        <v>55</v>
      </c>
      <c r="K161" t="s">
        <v>110</v>
      </c>
      <c r="N161">
        <v>75</v>
      </c>
    </row>
    <row r="162" spans="1:14">
      <c r="A162" s="18" t="s">
        <v>98</v>
      </c>
      <c r="B162" t="s">
        <v>44</v>
      </c>
      <c r="C162" t="s">
        <v>99</v>
      </c>
      <c r="D162" t="s">
        <v>100</v>
      </c>
      <c r="E162" t="s">
        <v>101</v>
      </c>
      <c r="F162" t="s">
        <v>105</v>
      </c>
      <c r="G162" t="s">
        <v>102</v>
      </c>
      <c r="I162" t="s">
        <v>87</v>
      </c>
      <c r="J162" t="s">
        <v>51</v>
      </c>
      <c r="K162" t="s">
        <v>110</v>
      </c>
      <c r="N162">
        <v>73</v>
      </c>
    </row>
    <row r="163" spans="1:14">
      <c r="A163" s="18" t="s">
        <v>98</v>
      </c>
      <c r="B163" t="s">
        <v>44</v>
      </c>
      <c r="C163" t="s">
        <v>88</v>
      </c>
      <c r="G163" t="s">
        <v>102</v>
      </c>
      <c r="I163" t="s">
        <v>107</v>
      </c>
      <c r="J163" t="s">
        <v>55</v>
      </c>
      <c r="K163" t="s">
        <v>110</v>
      </c>
      <c r="N163">
        <v>40</v>
      </c>
    </row>
    <row r="164" spans="1:14">
      <c r="A164" s="18" t="s">
        <v>98</v>
      </c>
      <c r="B164" t="s">
        <v>44</v>
      </c>
      <c r="C164" t="s">
        <v>88</v>
      </c>
      <c r="G164" t="s">
        <v>102</v>
      </c>
      <c r="I164" t="s">
        <v>111</v>
      </c>
      <c r="J164" t="s">
        <v>51</v>
      </c>
      <c r="K164" t="s">
        <v>110</v>
      </c>
      <c r="N164">
        <v>40</v>
      </c>
    </row>
    <row r="165" spans="1:14">
      <c r="A165" s="18" t="s">
        <v>98</v>
      </c>
      <c r="B165" t="s">
        <v>44</v>
      </c>
      <c r="C165" t="s">
        <v>88</v>
      </c>
      <c r="G165" t="s">
        <v>102</v>
      </c>
      <c r="I165" t="s">
        <v>111</v>
      </c>
      <c r="J165" t="s">
        <v>51</v>
      </c>
      <c r="K165" t="s">
        <v>110</v>
      </c>
      <c r="N165">
        <v>26</v>
      </c>
    </row>
    <row r="166" spans="1:14">
      <c r="A166" s="18" t="s">
        <v>98</v>
      </c>
      <c r="B166" t="s">
        <v>44</v>
      </c>
      <c r="C166" t="s">
        <v>88</v>
      </c>
      <c r="G166" t="s">
        <v>102</v>
      </c>
      <c r="I166" t="s">
        <v>107</v>
      </c>
      <c r="J166" t="s">
        <v>55</v>
      </c>
      <c r="K166" t="s">
        <v>110</v>
      </c>
      <c r="N166">
        <v>40</v>
      </c>
    </row>
    <row r="167" spans="1:14">
      <c r="A167" s="18" t="s">
        <v>98</v>
      </c>
      <c r="B167" t="s">
        <v>44</v>
      </c>
      <c r="C167" t="s">
        <v>88</v>
      </c>
      <c r="G167" t="s">
        <v>102</v>
      </c>
      <c r="I167" t="s">
        <v>107</v>
      </c>
      <c r="J167" t="s">
        <v>55</v>
      </c>
      <c r="K167" t="s">
        <v>110</v>
      </c>
      <c r="N167">
        <v>30</v>
      </c>
    </row>
    <row r="168" spans="1:14">
      <c r="A168" s="18" t="s">
        <v>98</v>
      </c>
      <c r="B168" t="s">
        <v>44</v>
      </c>
      <c r="C168" t="s">
        <v>88</v>
      </c>
      <c r="G168" t="s">
        <v>102</v>
      </c>
      <c r="I168" t="s">
        <v>50</v>
      </c>
      <c r="J168" t="s">
        <v>51</v>
      </c>
      <c r="K168" t="s">
        <v>110</v>
      </c>
      <c r="N168">
        <v>40</v>
      </c>
    </row>
    <row r="169" spans="1:14">
      <c r="A169" s="18" t="s">
        <v>98</v>
      </c>
      <c r="B169" t="s">
        <v>44</v>
      </c>
      <c r="C169" t="s">
        <v>88</v>
      </c>
      <c r="G169" t="s">
        <v>102</v>
      </c>
      <c r="I169" t="s">
        <v>107</v>
      </c>
      <c r="J169" t="s">
        <v>55</v>
      </c>
      <c r="K169" t="s">
        <v>110</v>
      </c>
      <c r="N169">
        <v>35</v>
      </c>
    </row>
    <row r="170" spans="1:14">
      <c r="A170" s="18" t="s">
        <v>98</v>
      </c>
      <c r="B170" t="s">
        <v>44</v>
      </c>
      <c r="C170" t="s">
        <v>88</v>
      </c>
      <c r="G170" t="s">
        <v>102</v>
      </c>
      <c r="I170" t="s">
        <v>54</v>
      </c>
      <c r="J170" t="s">
        <v>55</v>
      </c>
      <c r="K170" t="s">
        <v>110</v>
      </c>
      <c r="N170">
        <v>29</v>
      </c>
    </row>
    <row r="171" spans="1:14">
      <c r="A171" s="18" t="s">
        <v>98</v>
      </c>
      <c r="B171" t="s">
        <v>44</v>
      </c>
      <c r="C171" t="s">
        <v>88</v>
      </c>
      <c r="G171" t="s">
        <v>102</v>
      </c>
      <c r="I171" t="s">
        <v>107</v>
      </c>
      <c r="J171" t="s">
        <v>55</v>
      </c>
      <c r="K171" t="s">
        <v>110</v>
      </c>
      <c r="N171">
        <v>35</v>
      </c>
    </row>
    <row r="172" spans="1:14">
      <c r="A172" s="18" t="s">
        <v>98</v>
      </c>
      <c r="B172" t="s">
        <v>44</v>
      </c>
      <c r="C172" t="s">
        <v>88</v>
      </c>
      <c r="G172" t="s">
        <v>102</v>
      </c>
      <c r="I172" t="s">
        <v>87</v>
      </c>
      <c r="J172" t="s">
        <v>51</v>
      </c>
      <c r="K172" t="s">
        <v>110</v>
      </c>
      <c r="N172">
        <v>50</v>
      </c>
    </row>
    <row r="173" spans="1:14">
      <c r="A173" s="18" t="s">
        <v>98</v>
      </c>
      <c r="B173" t="s">
        <v>44</v>
      </c>
      <c r="C173" t="s">
        <v>88</v>
      </c>
      <c r="G173" t="s">
        <v>102</v>
      </c>
      <c r="I173" t="s">
        <v>50</v>
      </c>
      <c r="J173" t="s">
        <v>51</v>
      </c>
      <c r="K173" t="s">
        <v>110</v>
      </c>
      <c r="N173">
        <v>50</v>
      </c>
    </row>
    <row r="174" spans="1:14">
      <c r="A174" s="18" t="s">
        <v>98</v>
      </c>
      <c r="B174" t="s">
        <v>44</v>
      </c>
      <c r="C174" t="s">
        <v>88</v>
      </c>
      <c r="G174" t="s">
        <v>102</v>
      </c>
      <c r="I174" t="s">
        <v>54</v>
      </c>
      <c r="J174" t="s">
        <v>55</v>
      </c>
      <c r="K174" t="s">
        <v>110</v>
      </c>
      <c r="N174">
        <v>40</v>
      </c>
    </row>
    <row r="175" spans="1:14">
      <c r="A175" s="18" t="s">
        <v>98</v>
      </c>
      <c r="B175" t="s">
        <v>44</v>
      </c>
      <c r="C175" t="s">
        <v>88</v>
      </c>
      <c r="G175" t="s">
        <v>102</v>
      </c>
      <c r="I175" t="s">
        <v>54</v>
      </c>
      <c r="J175" t="s">
        <v>55</v>
      </c>
      <c r="K175" t="s">
        <v>110</v>
      </c>
      <c r="N175">
        <v>30</v>
      </c>
    </row>
    <row r="176" spans="1:14">
      <c r="A176" s="18" t="s">
        <v>98</v>
      </c>
      <c r="B176" t="s">
        <v>44</v>
      </c>
      <c r="C176" t="s">
        <v>88</v>
      </c>
      <c r="G176" t="s">
        <v>102</v>
      </c>
      <c r="I176" t="s">
        <v>107</v>
      </c>
      <c r="J176" t="s">
        <v>55</v>
      </c>
      <c r="K176" t="s">
        <v>110</v>
      </c>
      <c r="N176">
        <v>30</v>
      </c>
    </row>
    <row r="177" spans="1:14">
      <c r="A177" s="18" t="s">
        <v>98</v>
      </c>
      <c r="B177" t="s">
        <v>44</v>
      </c>
      <c r="C177" t="s">
        <v>88</v>
      </c>
      <c r="G177" t="s">
        <v>102</v>
      </c>
      <c r="I177" t="s">
        <v>107</v>
      </c>
      <c r="J177" t="s">
        <v>55</v>
      </c>
      <c r="K177" t="s">
        <v>110</v>
      </c>
      <c r="N177">
        <v>30</v>
      </c>
    </row>
    <row r="178" spans="1:14">
      <c r="A178" s="18" t="s">
        <v>98</v>
      </c>
      <c r="B178" t="s">
        <v>44</v>
      </c>
      <c r="C178" t="s">
        <v>88</v>
      </c>
      <c r="G178" t="s">
        <v>102</v>
      </c>
      <c r="I178" t="s">
        <v>54</v>
      </c>
      <c r="J178" t="s">
        <v>55</v>
      </c>
      <c r="K178" t="s">
        <v>110</v>
      </c>
      <c r="N178">
        <v>26</v>
      </c>
    </row>
    <row r="179" spans="1:14">
      <c r="A179" s="18" t="s">
        <v>98</v>
      </c>
      <c r="B179" t="s">
        <v>44</v>
      </c>
      <c r="C179" t="s">
        <v>88</v>
      </c>
      <c r="G179" t="s">
        <v>102</v>
      </c>
      <c r="I179" t="s">
        <v>50</v>
      </c>
      <c r="J179" t="s">
        <v>51</v>
      </c>
      <c r="K179" t="s">
        <v>110</v>
      </c>
      <c r="N179">
        <v>30</v>
      </c>
    </row>
    <row r="180" spans="1:14">
      <c r="A180" s="18" t="s">
        <v>98</v>
      </c>
      <c r="B180" t="s">
        <v>44</v>
      </c>
      <c r="C180" t="s">
        <v>88</v>
      </c>
      <c r="G180" t="s">
        <v>102</v>
      </c>
      <c r="I180" t="s">
        <v>54</v>
      </c>
      <c r="J180" t="s">
        <v>55</v>
      </c>
      <c r="K180" t="s">
        <v>110</v>
      </c>
      <c r="N180">
        <v>32</v>
      </c>
    </row>
    <row r="181" spans="1:14">
      <c r="A181" s="18" t="s">
        <v>98</v>
      </c>
      <c r="B181" t="s">
        <v>44</v>
      </c>
      <c r="C181" t="s">
        <v>88</v>
      </c>
      <c r="G181" t="s">
        <v>102</v>
      </c>
      <c r="I181" t="s">
        <v>50</v>
      </c>
      <c r="J181" t="s">
        <v>51</v>
      </c>
      <c r="K181" t="s">
        <v>110</v>
      </c>
      <c r="N181">
        <v>35</v>
      </c>
    </row>
    <row r="182" spans="1:14">
      <c r="A182" s="18" t="s">
        <v>98</v>
      </c>
      <c r="B182" t="s">
        <v>44</v>
      </c>
      <c r="C182" t="s">
        <v>88</v>
      </c>
      <c r="G182" t="s">
        <v>102</v>
      </c>
      <c r="I182" t="s">
        <v>54</v>
      </c>
      <c r="J182" t="s">
        <v>55</v>
      </c>
      <c r="K182" t="s">
        <v>110</v>
      </c>
      <c r="N182">
        <v>28</v>
      </c>
    </row>
    <row r="183" spans="1:14">
      <c r="A183" s="18" t="s">
        <v>98</v>
      </c>
      <c r="B183" t="s">
        <v>44</v>
      </c>
      <c r="C183" t="s">
        <v>88</v>
      </c>
      <c r="G183" t="s">
        <v>102</v>
      </c>
      <c r="I183" t="s">
        <v>107</v>
      </c>
      <c r="J183" t="s">
        <v>55</v>
      </c>
      <c r="K183" t="s">
        <v>110</v>
      </c>
      <c r="N183">
        <v>35</v>
      </c>
    </row>
    <row r="184" spans="1:14">
      <c r="A184" s="18" t="s">
        <v>98</v>
      </c>
      <c r="B184" t="s">
        <v>44</v>
      </c>
      <c r="C184" t="s">
        <v>88</v>
      </c>
      <c r="G184" t="s">
        <v>102</v>
      </c>
      <c r="I184" t="s">
        <v>50</v>
      </c>
      <c r="J184" t="s">
        <v>51</v>
      </c>
      <c r="K184" t="s">
        <v>110</v>
      </c>
      <c r="N184">
        <v>45</v>
      </c>
    </row>
    <row r="185" spans="1:14">
      <c r="A185" s="18" t="s">
        <v>98</v>
      </c>
      <c r="B185" t="s">
        <v>44</v>
      </c>
      <c r="C185" t="s">
        <v>88</v>
      </c>
      <c r="G185" t="s">
        <v>102</v>
      </c>
      <c r="I185" t="s">
        <v>50</v>
      </c>
      <c r="J185" t="s">
        <v>51</v>
      </c>
      <c r="K185" t="s">
        <v>110</v>
      </c>
      <c r="N185">
        <v>45</v>
      </c>
    </row>
    <row r="186" spans="1:14">
      <c r="A186" s="18" t="s">
        <v>98</v>
      </c>
      <c r="B186" t="s">
        <v>44</v>
      </c>
      <c r="C186" t="s">
        <v>88</v>
      </c>
      <c r="G186" t="s">
        <v>102</v>
      </c>
      <c r="I186" t="s">
        <v>50</v>
      </c>
      <c r="J186" t="s">
        <v>51</v>
      </c>
      <c r="K186" t="s">
        <v>110</v>
      </c>
      <c r="N186">
        <v>40</v>
      </c>
    </row>
    <row r="187" spans="1:14">
      <c r="A187" s="18" t="s">
        <v>98</v>
      </c>
      <c r="B187" t="s">
        <v>44</v>
      </c>
      <c r="C187" t="s">
        <v>88</v>
      </c>
      <c r="G187" t="s">
        <v>102</v>
      </c>
      <c r="I187" t="s">
        <v>107</v>
      </c>
      <c r="J187" t="s">
        <v>55</v>
      </c>
      <c r="K187" t="s">
        <v>110</v>
      </c>
      <c r="N187">
        <v>29</v>
      </c>
    </row>
    <row r="188" spans="1:14">
      <c r="A188" s="18" t="s">
        <v>112</v>
      </c>
      <c r="B188" t="s">
        <v>113</v>
      </c>
      <c r="C188" t="s">
        <v>78</v>
      </c>
      <c r="G188" t="s">
        <v>49</v>
      </c>
      <c r="I188" t="s">
        <v>50</v>
      </c>
      <c r="J188" t="s">
        <v>51</v>
      </c>
      <c r="K188" t="s">
        <v>85</v>
      </c>
    </row>
    <row r="189" spans="1:14">
      <c r="A189" s="18" t="s">
        <v>112</v>
      </c>
      <c r="B189" t="s">
        <v>113</v>
      </c>
      <c r="C189" t="s">
        <v>78</v>
      </c>
      <c r="G189" t="s">
        <v>73</v>
      </c>
      <c r="H189" t="s">
        <v>114</v>
      </c>
      <c r="I189" t="s">
        <v>54</v>
      </c>
      <c r="J189" t="s">
        <v>55</v>
      </c>
    </row>
    <row r="190" spans="1:14">
      <c r="A190" s="18" t="s">
        <v>112</v>
      </c>
      <c r="B190" t="s">
        <v>113</v>
      </c>
      <c r="C190" t="s">
        <v>78</v>
      </c>
      <c r="G190" t="s">
        <v>96</v>
      </c>
      <c r="I190" t="s">
        <v>54</v>
      </c>
      <c r="J190" t="s">
        <v>55</v>
      </c>
    </row>
    <row r="191" spans="1:14">
      <c r="A191" s="18" t="s">
        <v>112</v>
      </c>
      <c r="B191" t="s">
        <v>113</v>
      </c>
      <c r="C191" t="s">
        <v>78</v>
      </c>
      <c r="G191" t="s">
        <v>73</v>
      </c>
      <c r="H191" t="s">
        <v>114</v>
      </c>
      <c r="I191" t="s">
        <v>54</v>
      </c>
      <c r="J191" t="s">
        <v>55</v>
      </c>
    </row>
    <row r="192" spans="1:14">
      <c r="A192" s="18" t="s">
        <v>112</v>
      </c>
      <c r="B192" t="s">
        <v>113</v>
      </c>
      <c r="C192" t="s">
        <v>78</v>
      </c>
      <c r="G192" t="s">
        <v>97</v>
      </c>
      <c r="I192" t="s">
        <v>50</v>
      </c>
      <c r="J192" t="s">
        <v>51</v>
      </c>
    </row>
    <row r="193" spans="1:10">
      <c r="A193" s="18" t="s">
        <v>112</v>
      </c>
      <c r="B193" t="s">
        <v>113</v>
      </c>
      <c r="C193" t="s">
        <v>78</v>
      </c>
      <c r="G193" t="s">
        <v>96</v>
      </c>
      <c r="H193" t="s">
        <v>115</v>
      </c>
      <c r="I193" t="s">
        <v>54</v>
      </c>
      <c r="J193" t="s">
        <v>55</v>
      </c>
    </row>
    <row r="194" spans="1:10">
      <c r="A194" s="18" t="s">
        <v>112</v>
      </c>
      <c r="B194" t="s">
        <v>113</v>
      </c>
      <c r="C194" t="s">
        <v>78</v>
      </c>
      <c r="G194" t="s">
        <v>96</v>
      </c>
      <c r="I194" t="s">
        <v>54</v>
      </c>
      <c r="J194" t="s">
        <v>55</v>
      </c>
    </row>
    <row r="195" spans="1:10">
      <c r="A195" s="18" t="s">
        <v>112</v>
      </c>
      <c r="B195" t="s">
        <v>113</v>
      </c>
      <c r="C195" t="s">
        <v>78</v>
      </c>
      <c r="G195" t="s">
        <v>102</v>
      </c>
      <c r="I195" t="s">
        <v>54</v>
      </c>
      <c r="J195" t="s">
        <v>55</v>
      </c>
    </row>
    <row r="196" spans="1:10">
      <c r="A196" s="18" t="s">
        <v>112</v>
      </c>
      <c r="B196" t="s">
        <v>113</v>
      </c>
      <c r="C196" t="s">
        <v>78</v>
      </c>
      <c r="G196" t="s">
        <v>96</v>
      </c>
      <c r="H196" t="s">
        <v>115</v>
      </c>
      <c r="I196" t="s">
        <v>54</v>
      </c>
      <c r="J196" t="s">
        <v>55</v>
      </c>
    </row>
    <row r="197" spans="1:10">
      <c r="A197" s="18" t="s">
        <v>112</v>
      </c>
      <c r="B197" t="s">
        <v>113</v>
      </c>
      <c r="C197" t="s">
        <v>116</v>
      </c>
      <c r="G197" t="s">
        <v>96</v>
      </c>
      <c r="H197" t="s">
        <v>115</v>
      </c>
      <c r="I197" t="s">
        <v>54</v>
      </c>
      <c r="J197" t="s">
        <v>55</v>
      </c>
    </row>
    <row r="198" spans="1:10">
      <c r="A198" s="18" t="s">
        <v>112</v>
      </c>
      <c r="B198" t="s">
        <v>113</v>
      </c>
      <c r="C198" t="s">
        <v>116</v>
      </c>
      <c r="G198" t="s">
        <v>96</v>
      </c>
      <c r="H198" t="s">
        <v>117</v>
      </c>
      <c r="I198" t="s">
        <v>54</v>
      </c>
      <c r="J198" t="s">
        <v>55</v>
      </c>
    </row>
    <row r="199" spans="1:10">
      <c r="A199" s="18" t="s">
        <v>112</v>
      </c>
      <c r="B199" t="s">
        <v>113</v>
      </c>
      <c r="C199" t="s">
        <v>116</v>
      </c>
      <c r="G199" t="s">
        <v>96</v>
      </c>
      <c r="H199" t="s">
        <v>117</v>
      </c>
      <c r="I199" t="s">
        <v>50</v>
      </c>
      <c r="J199" t="s">
        <v>51</v>
      </c>
    </row>
    <row r="200" spans="1:10">
      <c r="A200" s="18" t="s">
        <v>112</v>
      </c>
      <c r="B200" t="s">
        <v>113</v>
      </c>
      <c r="C200" t="s">
        <v>116</v>
      </c>
      <c r="G200" t="s">
        <v>73</v>
      </c>
      <c r="I200" t="s">
        <v>50</v>
      </c>
      <c r="J200" t="s">
        <v>51</v>
      </c>
    </row>
    <row r="201" spans="1:10">
      <c r="A201" s="18" t="s">
        <v>112</v>
      </c>
      <c r="B201" t="s">
        <v>113</v>
      </c>
      <c r="C201" t="s">
        <v>116</v>
      </c>
      <c r="G201" t="s">
        <v>96</v>
      </c>
      <c r="I201" t="s">
        <v>54</v>
      </c>
      <c r="J201" t="s">
        <v>55</v>
      </c>
    </row>
    <row r="202" spans="1:10">
      <c r="A202" s="18" t="s">
        <v>112</v>
      </c>
      <c r="B202" t="s">
        <v>113</v>
      </c>
      <c r="C202" t="s">
        <v>116</v>
      </c>
      <c r="G202" t="s">
        <v>96</v>
      </c>
      <c r="H202" t="s">
        <v>117</v>
      </c>
      <c r="I202" t="s">
        <v>54</v>
      </c>
      <c r="J202" t="s">
        <v>55</v>
      </c>
    </row>
    <row r="203" spans="1:10">
      <c r="A203" s="18" t="s">
        <v>112</v>
      </c>
      <c r="B203" t="s">
        <v>113</v>
      </c>
      <c r="C203" t="s">
        <v>45</v>
      </c>
      <c r="G203" t="s">
        <v>96</v>
      </c>
      <c r="I203" t="s">
        <v>54</v>
      </c>
      <c r="J203" t="s">
        <v>55</v>
      </c>
    </row>
    <row r="204" spans="1:10">
      <c r="A204" s="18" t="s">
        <v>112</v>
      </c>
      <c r="B204" t="s">
        <v>113</v>
      </c>
      <c r="C204" t="s">
        <v>45</v>
      </c>
      <c r="G204" t="s">
        <v>96</v>
      </c>
      <c r="H204" t="s">
        <v>118</v>
      </c>
      <c r="I204" t="s">
        <v>54</v>
      </c>
      <c r="J204" t="s">
        <v>55</v>
      </c>
    </row>
    <row r="205" spans="1:10">
      <c r="A205" s="18" t="s">
        <v>112</v>
      </c>
      <c r="B205" t="s">
        <v>113</v>
      </c>
      <c r="C205" t="s">
        <v>45</v>
      </c>
      <c r="G205" t="s">
        <v>96</v>
      </c>
      <c r="H205" t="s">
        <v>115</v>
      </c>
      <c r="I205" t="s">
        <v>54</v>
      </c>
      <c r="J205" t="s">
        <v>55</v>
      </c>
    </row>
    <row r="206" spans="1:10">
      <c r="A206" s="18" t="s">
        <v>112</v>
      </c>
      <c r="B206" t="s">
        <v>113</v>
      </c>
      <c r="C206" t="s">
        <v>45</v>
      </c>
      <c r="G206" t="s">
        <v>96</v>
      </c>
      <c r="I206" t="s">
        <v>50</v>
      </c>
      <c r="J206" t="s">
        <v>51</v>
      </c>
    </row>
    <row r="207" spans="1:10">
      <c r="A207" s="18" t="s">
        <v>112</v>
      </c>
      <c r="B207" t="s">
        <v>113</v>
      </c>
      <c r="C207" t="s">
        <v>45</v>
      </c>
      <c r="G207" t="s">
        <v>96</v>
      </c>
      <c r="I207" t="s">
        <v>50</v>
      </c>
      <c r="J207" t="s">
        <v>51</v>
      </c>
    </row>
    <row r="208" spans="1:10">
      <c r="A208" s="18" t="s">
        <v>112</v>
      </c>
      <c r="B208" t="s">
        <v>113</v>
      </c>
      <c r="C208" t="s">
        <v>45</v>
      </c>
      <c r="G208" t="s">
        <v>96</v>
      </c>
      <c r="I208" t="s">
        <v>54</v>
      </c>
      <c r="J208" t="s">
        <v>55</v>
      </c>
    </row>
    <row r="209" spans="1:22">
      <c r="A209" s="18" t="s">
        <v>112</v>
      </c>
      <c r="B209" t="s">
        <v>113</v>
      </c>
      <c r="C209" t="s">
        <v>45</v>
      </c>
      <c r="G209" t="s">
        <v>73</v>
      </c>
      <c r="I209" t="s">
        <v>54</v>
      </c>
      <c r="J209" t="s">
        <v>55</v>
      </c>
    </row>
    <row r="210" spans="1:22">
      <c r="A210" s="18" t="s">
        <v>112</v>
      </c>
      <c r="B210" t="s">
        <v>113</v>
      </c>
      <c r="C210" t="s">
        <v>45</v>
      </c>
      <c r="G210" t="s">
        <v>96</v>
      </c>
      <c r="I210" t="s">
        <v>54</v>
      </c>
      <c r="J210" t="s">
        <v>55</v>
      </c>
    </row>
    <row r="211" spans="1:22">
      <c r="A211" s="18" t="s">
        <v>112</v>
      </c>
      <c r="B211" t="s">
        <v>113</v>
      </c>
      <c r="C211" t="s">
        <v>45</v>
      </c>
      <c r="G211" t="s">
        <v>96</v>
      </c>
      <c r="I211" t="s">
        <v>54</v>
      </c>
      <c r="J211" t="s">
        <v>55</v>
      </c>
    </row>
    <row r="212" spans="1:22">
      <c r="A212" s="18" t="s">
        <v>112</v>
      </c>
      <c r="B212" t="s">
        <v>113</v>
      </c>
      <c r="C212" t="s">
        <v>45</v>
      </c>
      <c r="G212" t="s">
        <v>96</v>
      </c>
      <c r="I212" t="s">
        <v>54</v>
      </c>
      <c r="J212" t="s">
        <v>55</v>
      </c>
    </row>
    <row r="213" spans="1:22">
      <c r="A213" s="18" t="s">
        <v>112</v>
      </c>
      <c r="B213" t="s">
        <v>113</v>
      </c>
      <c r="C213" t="s">
        <v>45</v>
      </c>
      <c r="G213" t="s">
        <v>119</v>
      </c>
      <c r="I213" t="s">
        <v>54</v>
      </c>
      <c r="J213" t="s">
        <v>55</v>
      </c>
    </row>
    <row r="214" spans="1:22">
      <c r="A214" s="18" t="s">
        <v>112</v>
      </c>
      <c r="B214" t="s">
        <v>113</v>
      </c>
      <c r="C214" t="s">
        <v>45</v>
      </c>
      <c r="G214" t="s">
        <v>119</v>
      </c>
      <c r="I214" t="s">
        <v>50</v>
      </c>
      <c r="J214" t="s">
        <v>51</v>
      </c>
    </row>
    <row r="215" spans="1:22">
      <c r="A215" s="18" t="s">
        <v>112</v>
      </c>
      <c r="B215" t="s">
        <v>113</v>
      </c>
      <c r="C215" t="s">
        <v>45</v>
      </c>
      <c r="G215" t="s">
        <v>119</v>
      </c>
      <c r="I215" t="s">
        <v>54</v>
      </c>
      <c r="J215" t="s">
        <v>55</v>
      </c>
    </row>
    <row r="216" spans="1:22">
      <c r="A216" s="18" t="s">
        <v>112</v>
      </c>
      <c r="B216" t="s">
        <v>113</v>
      </c>
      <c r="C216" t="s">
        <v>45</v>
      </c>
      <c r="G216" t="s">
        <v>119</v>
      </c>
      <c r="I216" t="s">
        <v>54</v>
      </c>
      <c r="J216" t="s">
        <v>55</v>
      </c>
    </row>
    <row r="217" spans="1:22">
      <c r="A217" s="18" t="s">
        <v>112</v>
      </c>
      <c r="B217" t="s">
        <v>113</v>
      </c>
      <c r="C217" t="s">
        <v>45</v>
      </c>
      <c r="G217" t="s">
        <v>119</v>
      </c>
      <c r="I217" t="s">
        <v>50</v>
      </c>
      <c r="J217" t="s">
        <v>51</v>
      </c>
    </row>
    <row r="218" spans="1:22">
      <c r="A218" s="18" t="s">
        <v>112</v>
      </c>
      <c r="B218" t="s">
        <v>113</v>
      </c>
      <c r="C218" t="s">
        <v>45</v>
      </c>
      <c r="G218" t="s">
        <v>73</v>
      </c>
      <c r="I218" t="s">
        <v>54</v>
      </c>
      <c r="J218" t="s">
        <v>55</v>
      </c>
    </row>
    <row r="219" spans="1:22">
      <c r="A219" s="18" t="s">
        <v>112</v>
      </c>
      <c r="B219" t="s">
        <v>113</v>
      </c>
      <c r="C219" t="s">
        <v>45</v>
      </c>
      <c r="G219" t="s">
        <v>73</v>
      </c>
      <c r="I219" t="s">
        <v>54</v>
      </c>
      <c r="J219" t="s">
        <v>55</v>
      </c>
    </row>
    <row r="220" spans="1:22">
      <c r="A220" s="18" t="s">
        <v>112</v>
      </c>
      <c r="B220" t="s">
        <v>120</v>
      </c>
      <c r="C220" t="s">
        <v>78</v>
      </c>
      <c r="H220" t="s">
        <v>118</v>
      </c>
      <c r="I220" t="s">
        <v>83</v>
      </c>
      <c r="J220" t="s">
        <v>55</v>
      </c>
    </row>
    <row r="221" spans="1:22">
      <c r="A221" s="18" t="s">
        <v>112</v>
      </c>
      <c r="B221" t="s">
        <v>120</v>
      </c>
      <c r="C221" t="s">
        <v>78</v>
      </c>
      <c r="H221" t="s">
        <v>115</v>
      </c>
      <c r="I221" t="s">
        <v>107</v>
      </c>
      <c r="J221" t="s">
        <v>55</v>
      </c>
    </row>
    <row r="222" spans="1:22">
      <c r="A222" s="18" t="s">
        <v>112</v>
      </c>
      <c r="B222" t="s">
        <v>120</v>
      </c>
      <c r="C222" t="s">
        <v>78</v>
      </c>
      <c r="H222" t="s">
        <v>117</v>
      </c>
      <c r="I222" t="s">
        <v>50</v>
      </c>
      <c r="J222" t="s">
        <v>51</v>
      </c>
    </row>
    <row r="223" spans="1:22">
      <c r="A223" s="18" t="s">
        <v>112</v>
      </c>
      <c r="B223" t="s">
        <v>120</v>
      </c>
      <c r="C223" t="s">
        <v>78</v>
      </c>
      <c r="H223" t="s">
        <v>121</v>
      </c>
      <c r="I223" t="s">
        <v>83</v>
      </c>
      <c r="J223" t="s">
        <v>55</v>
      </c>
    </row>
    <row r="224" spans="1:22">
      <c r="A224" s="34" t="s">
        <v>112</v>
      </c>
      <c r="B224" s="34" t="s">
        <v>122</v>
      </c>
      <c r="C224" t="s">
        <v>78</v>
      </c>
      <c r="D224" s="34"/>
      <c r="E224" s="34"/>
      <c r="F224" s="34" t="s">
        <v>48</v>
      </c>
      <c r="G224" s="34" t="s">
        <v>97</v>
      </c>
      <c r="H224" s="34"/>
      <c r="I224" s="34" t="s">
        <v>54</v>
      </c>
      <c r="J224" t="s">
        <v>55</v>
      </c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spans="1:22">
      <c r="A225" s="34" t="s">
        <v>112</v>
      </c>
      <c r="B225" s="34" t="s">
        <v>122</v>
      </c>
      <c r="C225" t="s">
        <v>78</v>
      </c>
      <c r="D225" s="34"/>
      <c r="E225" s="34"/>
      <c r="F225" s="34" t="s">
        <v>48</v>
      </c>
      <c r="G225" s="34" t="s">
        <v>97</v>
      </c>
      <c r="H225" s="34"/>
      <c r="I225" s="34" t="s">
        <v>54</v>
      </c>
      <c r="J225" t="s">
        <v>55</v>
      </c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spans="1:22">
      <c r="A226" s="34" t="s">
        <v>112</v>
      </c>
      <c r="B226" s="34" t="s">
        <v>122</v>
      </c>
      <c r="C226" t="s">
        <v>78</v>
      </c>
      <c r="D226" s="34"/>
      <c r="E226" s="34"/>
      <c r="F226" s="34" t="s">
        <v>48</v>
      </c>
      <c r="G226" s="34" t="s">
        <v>97</v>
      </c>
      <c r="H226" s="34"/>
      <c r="I226" s="34" t="s">
        <v>54</v>
      </c>
      <c r="J226" t="s">
        <v>55</v>
      </c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spans="1:22">
      <c r="A227" s="34" t="s">
        <v>112</v>
      </c>
      <c r="B227" s="34" t="s">
        <v>122</v>
      </c>
      <c r="C227" t="s">
        <v>78</v>
      </c>
      <c r="D227" s="34"/>
      <c r="E227" s="34"/>
      <c r="F227" s="34" t="s">
        <v>48</v>
      </c>
      <c r="G227" s="34" t="s">
        <v>97</v>
      </c>
      <c r="H227" s="34"/>
      <c r="I227" s="34" t="s">
        <v>54</v>
      </c>
      <c r="J227" t="s">
        <v>55</v>
      </c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spans="1:22">
      <c r="A228" s="34" t="s">
        <v>112</v>
      </c>
      <c r="B228" s="34" t="s">
        <v>122</v>
      </c>
      <c r="C228" t="s">
        <v>78</v>
      </c>
      <c r="D228" s="34"/>
      <c r="E228" s="34"/>
      <c r="F228" s="34" t="s">
        <v>48</v>
      </c>
      <c r="G228" s="34" t="s">
        <v>97</v>
      </c>
      <c r="H228" s="34"/>
      <c r="I228" s="34" t="s">
        <v>54</v>
      </c>
      <c r="J228" t="s">
        <v>55</v>
      </c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spans="1:22">
      <c r="A229" s="34" t="s">
        <v>112</v>
      </c>
      <c r="B229" s="34" t="s">
        <v>122</v>
      </c>
      <c r="C229" t="s">
        <v>78</v>
      </c>
      <c r="D229" s="34"/>
      <c r="E229" s="34"/>
      <c r="F229" s="34" t="s">
        <v>48</v>
      </c>
      <c r="G229" s="34" t="s">
        <v>97</v>
      </c>
      <c r="H229" s="34"/>
      <c r="I229" s="34" t="s">
        <v>54</v>
      </c>
      <c r="J229" t="s">
        <v>55</v>
      </c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spans="1:22">
      <c r="A230" s="34" t="s">
        <v>112</v>
      </c>
      <c r="B230" s="34" t="s">
        <v>122</v>
      </c>
      <c r="C230" t="s">
        <v>78</v>
      </c>
      <c r="D230" s="34"/>
      <c r="E230" s="34"/>
      <c r="F230" s="34" t="s">
        <v>48</v>
      </c>
      <c r="G230" s="34" t="s">
        <v>97</v>
      </c>
      <c r="H230" s="34"/>
      <c r="I230" s="34" t="s">
        <v>54</v>
      </c>
      <c r="J230" t="s">
        <v>55</v>
      </c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spans="1:22">
      <c r="A231" s="34" t="s">
        <v>112</v>
      </c>
      <c r="B231" s="34" t="s">
        <v>122</v>
      </c>
      <c r="C231" t="s">
        <v>78</v>
      </c>
      <c r="D231" s="34"/>
      <c r="E231" s="34"/>
      <c r="F231" s="34" t="s">
        <v>48</v>
      </c>
      <c r="G231" s="34" t="s">
        <v>97</v>
      </c>
      <c r="H231" s="34"/>
      <c r="I231" s="34" t="s">
        <v>54</v>
      </c>
      <c r="J231" t="s">
        <v>55</v>
      </c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spans="1:22">
      <c r="A232" s="34" t="s">
        <v>112</v>
      </c>
      <c r="B232" s="34" t="s">
        <v>122</v>
      </c>
      <c r="C232" t="s">
        <v>78</v>
      </c>
      <c r="D232" s="34"/>
      <c r="E232" s="34"/>
      <c r="F232" s="34" t="s">
        <v>48</v>
      </c>
      <c r="G232" s="34" t="s">
        <v>97</v>
      </c>
      <c r="H232" s="34"/>
      <c r="I232" s="34" t="s">
        <v>50</v>
      </c>
      <c r="J232" t="s">
        <v>51</v>
      </c>
      <c r="K232" s="34" t="s">
        <v>123</v>
      </c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spans="1:22">
      <c r="A233" s="34" t="s">
        <v>112</v>
      </c>
      <c r="B233" s="34" t="s">
        <v>122</v>
      </c>
      <c r="C233" t="s">
        <v>78</v>
      </c>
      <c r="D233" s="34"/>
      <c r="E233" s="34"/>
      <c r="F233" s="34" t="s">
        <v>48</v>
      </c>
      <c r="G233" s="34" t="s">
        <v>97</v>
      </c>
      <c r="H233" s="34"/>
      <c r="I233" s="34" t="s">
        <v>50</v>
      </c>
      <c r="J233" t="s">
        <v>51</v>
      </c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spans="1:22">
      <c r="A234" s="34" t="s">
        <v>112</v>
      </c>
      <c r="B234" s="34" t="s">
        <v>122</v>
      </c>
      <c r="C234" t="s">
        <v>78</v>
      </c>
      <c r="D234" s="34"/>
      <c r="E234" s="34"/>
      <c r="F234" s="34" t="s">
        <v>48</v>
      </c>
      <c r="G234" s="34" t="s">
        <v>97</v>
      </c>
      <c r="H234" s="34"/>
      <c r="I234" s="34" t="s">
        <v>50</v>
      </c>
      <c r="J234" t="s">
        <v>51</v>
      </c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spans="1:22">
      <c r="A235" s="34" t="s">
        <v>112</v>
      </c>
      <c r="B235" s="34" t="s">
        <v>122</v>
      </c>
      <c r="C235" t="s">
        <v>78</v>
      </c>
      <c r="D235" s="34"/>
      <c r="E235" s="34"/>
      <c r="F235" s="34" t="s">
        <v>48</v>
      </c>
      <c r="G235" s="34" t="s">
        <v>97</v>
      </c>
      <c r="H235" s="34"/>
      <c r="I235" s="34" t="s">
        <v>50</v>
      </c>
      <c r="J235" t="s">
        <v>51</v>
      </c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spans="1:22">
      <c r="A236" s="34" t="s">
        <v>112</v>
      </c>
      <c r="B236" s="34" t="s">
        <v>122</v>
      </c>
      <c r="C236" t="s">
        <v>78</v>
      </c>
      <c r="D236" s="34"/>
      <c r="E236" s="34"/>
      <c r="F236" s="34" t="s">
        <v>48</v>
      </c>
      <c r="G236" s="34" t="s">
        <v>97</v>
      </c>
      <c r="H236" s="34"/>
      <c r="I236" s="34" t="s">
        <v>50</v>
      </c>
      <c r="J236" t="s">
        <v>51</v>
      </c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>
      <c r="A237" s="34" t="s">
        <v>112</v>
      </c>
      <c r="B237" s="34" t="s">
        <v>122</v>
      </c>
      <c r="C237" t="s">
        <v>78</v>
      </c>
      <c r="D237" s="34"/>
      <c r="E237" s="34"/>
      <c r="F237" s="34" t="s">
        <v>48</v>
      </c>
      <c r="G237" s="34" t="s">
        <v>102</v>
      </c>
      <c r="H237" s="34"/>
      <c r="I237" s="34" t="s">
        <v>54</v>
      </c>
      <c r="J237" t="s">
        <v>55</v>
      </c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>
      <c r="A238" s="34" t="s">
        <v>112</v>
      </c>
      <c r="B238" s="34" t="s">
        <v>122</v>
      </c>
      <c r="C238" t="s">
        <v>78</v>
      </c>
      <c r="D238" s="34"/>
      <c r="E238" s="34"/>
      <c r="F238" s="34" t="s">
        <v>48</v>
      </c>
      <c r="G238" s="34" t="s">
        <v>102</v>
      </c>
      <c r="H238" s="34"/>
      <c r="I238" s="34" t="s">
        <v>54</v>
      </c>
      <c r="J238" t="s">
        <v>55</v>
      </c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>
      <c r="A239" s="34" t="s">
        <v>112</v>
      </c>
      <c r="B239" s="34" t="s">
        <v>122</v>
      </c>
      <c r="C239" t="s">
        <v>78</v>
      </c>
      <c r="D239" s="34"/>
      <c r="E239" s="34"/>
      <c r="F239" s="34" t="s">
        <v>48</v>
      </c>
      <c r="G239" s="34" t="s">
        <v>102</v>
      </c>
      <c r="H239" s="34"/>
      <c r="I239" s="34" t="s">
        <v>54</v>
      </c>
      <c r="J239" t="s">
        <v>55</v>
      </c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>
      <c r="A240" s="34" t="s">
        <v>112</v>
      </c>
      <c r="B240" s="34" t="s">
        <v>122</v>
      </c>
      <c r="C240" t="s">
        <v>78</v>
      </c>
      <c r="D240" s="34"/>
      <c r="E240" s="34"/>
      <c r="F240" s="34" t="s">
        <v>48</v>
      </c>
      <c r="G240" s="34" t="s">
        <v>102</v>
      </c>
      <c r="H240" s="34"/>
      <c r="I240" s="34" t="s">
        <v>54</v>
      </c>
      <c r="J240" t="s">
        <v>55</v>
      </c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2">
      <c r="A241" s="34" t="s">
        <v>112</v>
      </c>
      <c r="B241" s="34" t="s">
        <v>122</v>
      </c>
      <c r="C241" t="s">
        <v>78</v>
      </c>
      <c r="D241" s="34"/>
      <c r="E241" s="34"/>
      <c r="F241" s="34" t="s">
        <v>48</v>
      </c>
      <c r="G241" s="34" t="s">
        <v>102</v>
      </c>
      <c r="H241" s="34"/>
      <c r="I241" s="34" t="s">
        <v>54</v>
      </c>
      <c r="J241" t="s">
        <v>55</v>
      </c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2">
      <c r="A242" s="34" t="s">
        <v>112</v>
      </c>
      <c r="B242" s="34" t="s">
        <v>122</v>
      </c>
      <c r="C242" t="s">
        <v>78</v>
      </c>
      <c r="D242" s="34"/>
      <c r="E242" s="34"/>
      <c r="F242" s="34" t="s">
        <v>48</v>
      </c>
      <c r="G242" s="34" t="s">
        <v>102</v>
      </c>
      <c r="H242" s="34"/>
      <c r="I242" s="34" t="s">
        <v>54</v>
      </c>
      <c r="J242" t="s">
        <v>55</v>
      </c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2">
      <c r="A243" s="34" t="s">
        <v>112</v>
      </c>
      <c r="B243" s="34" t="s">
        <v>122</v>
      </c>
      <c r="C243" t="s">
        <v>78</v>
      </c>
      <c r="D243" s="34"/>
      <c r="E243" s="34"/>
      <c r="F243" s="34" t="s">
        <v>48</v>
      </c>
      <c r="G243" s="34" t="s">
        <v>102</v>
      </c>
      <c r="H243" s="34"/>
      <c r="I243" s="34" t="s">
        <v>54</v>
      </c>
      <c r="J243" t="s">
        <v>55</v>
      </c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2">
      <c r="A244" s="34" t="s">
        <v>112</v>
      </c>
      <c r="B244" s="34" t="s">
        <v>122</v>
      </c>
      <c r="C244" t="s">
        <v>78</v>
      </c>
      <c r="D244" s="34"/>
      <c r="E244" s="34"/>
      <c r="F244" s="34" t="s">
        <v>48</v>
      </c>
      <c r="G244" s="34" t="s">
        <v>102</v>
      </c>
      <c r="H244" s="34"/>
      <c r="I244" s="34" t="s">
        <v>54</v>
      </c>
      <c r="J244" t="s">
        <v>55</v>
      </c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2">
      <c r="A245" s="34" t="s">
        <v>112</v>
      </c>
      <c r="B245" s="34" t="s">
        <v>122</v>
      </c>
      <c r="C245" t="s">
        <v>78</v>
      </c>
      <c r="D245" s="34"/>
      <c r="E245" s="34"/>
      <c r="F245" s="34" t="s">
        <v>48</v>
      </c>
      <c r="G245" s="34" t="s">
        <v>102</v>
      </c>
      <c r="H245" s="34"/>
      <c r="I245" s="34" t="s">
        <v>54</v>
      </c>
      <c r="J245" t="s">
        <v>55</v>
      </c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2">
      <c r="A246" s="34" t="s">
        <v>112</v>
      </c>
      <c r="B246" s="34" t="s">
        <v>122</v>
      </c>
      <c r="C246" t="s">
        <v>78</v>
      </c>
      <c r="D246" s="34"/>
      <c r="E246" s="34"/>
      <c r="F246" s="34" t="s">
        <v>48</v>
      </c>
      <c r="G246" s="34" t="s">
        <v>102</v>
      </c>
      <c r="H246" s="34"/>
      <c r="I246" s="34" t="s">
        <v>54</v>
      </c>
      <c r="J246" t="s">
        <v>55</v>
      </c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2">
      <c r="A247" s="34" t="s">
        <v>112</v>
      </c>
      <c r="B247" s="34" t="s">
        <v>122</v>
      </c>
      <c r="C247" t="s">
        <v>78</v>
      </c>
      <c r="D247" s="34"/>
      <c r="E247" s="34"/>
      <c r="F247" s="34" t="s">
        <v>48</v>
      </c>
      <c r="G247" s="34" t="s">
        <v>102</v>
      </c>
      <c r="H247" s="34"/>
      <c r="I247" s="34" t="s">
        <v>54</v>
      </c>
      <c r="J247" t="s">
        <v>55</v>
      </c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2">
      <c r="A248" s="34" t="s">
        <v>112</v>
      </c>
      <c r="B248" s="34" t="s">
        <v>122</v>
      </c>
      <c r="C248" t="s">
        <v>78</v>
      </c>
      <c r="D248" s="34"/>
      <c r="E248" s="34"/>
      <c r="F248" s="34" t="s">
        <v>48</v>
      </c>
      <c r="G248" s="34" t="s">
        <v>102</v>
      </c>
      <c r="H248" s="34"/>
      <c r="I248" s="34" t="s">
        <v>54</v>
      </c>
      <c r="J248" t="s">
        <v>55</v>
      </c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2">
      <c r="A249" s="34" t="s">
        <v>112</v>
      </c>
      <c r="B249" s="34" t="s">
        <v>122</v>
      </c>
      <c r="C249" t="s">
        <v>78</v>
      </c>
      <c r="D249" s="34"/>
      <c r="E249" s="34"/>
      <c r="F249" s="34" t="s">
        <v>48</v>
      </c>
      <c r="G249" s="34" t="s">
        <v>102</v>
      </c>
      <c r="H249" s="34"/>
      <c r="I249" s="34" t="s">
        <v>54</v>
      </c>
      <c r="J249" t="s">
        <v>55</v>
      </c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2">
      <c r="A250" s="34" t="s">
        <v>112</v>
      </c>
      <c r="B250" s="34" t="s">
        <v>122</v>
      </c>
      <c r="C250" t="s">
        <v>78</v>
      </c>
      <c r="D250" s="34"/>
      <c r="E250" s="34"/>
      <c r="F250" s="34" t="s">
        <v>48</v>
      </c>
      <c r="G250" s="34" t="s">
        <v>102</v>
      </c>
      <c r="H250" s="34"/>
      <c r="I250" s="34" t="s">
        <v>54</v>
      </c>
      <c r="J250" t="s">
        <v>55</v>
      </c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2">
      <c r="A251" s="34" t="s">
        <v>112</v>
      </c>
      <c r="B251" s="34" t="s">
        <v>122</v>
      </c>
      <c r="C251" t="s">
        <v>78</v>
      </c>
      <c r="D251" s="34"/>
      <c r="E251" s="34"/>
      <c r="F251" s="34" t="s">
        <v>48</v>
      </c>
      <c r="G251" s="34" t="s">
        <v>102</v>
      </c>
      <c r="H251" s="34"/>
      <c r="I251" s="34" t="s">
        <v>54</v>
      </c>
      <c r="J251" t="s">
        <v>55</v>
      </c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2">
      <c r="A252" s="34" t="s">
        <v>112</v>
      </c>
      <c r="B252" s="34" t="s">
        <v>122</v>
      </c>
      <c r="C252" t="s">
        <v>78</v>
      </c>
      <c r="D252" s="34"/>
      <c r="E252" s="34"/>
      <c r="F252" s="34" t="s">
        <v>48</v>
      </c>
      <c r="G252" s="34" t="s">
        <v>102</v>
      </c>
      <c r="H252" s="34"/>
      <c r="I252" s="34" t="s">
        <v>54</v>
      </c>
      <c r="J252" t="s">
        <v>55</v>
      </c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spans="1:22">
      <c r="A253" s="34" t="s">
        <v>112</v>
      </c>
      <c r="B253" s="34" t="s">
        <v>122</v>
      </c>
      <c r="C253" t="s">
        <v>78</v>
      </c>
      <c r="D253" s="34"/>
      <c r="E253" s="34"/>
      <c r="F253" s="34" t="s">
        <v>48</v>
      </c>
      <c r="G253" s="34" t="s">
        <v>102</v>
      </c>
      <c r="H253" s="34"/>
      <c r="I253" s="34" t="s">
        <v>54</v>
      </c>
      <c r="J253" t="s">
        <v>55</v>
      </c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spans="1:22">
      <c r="A254" s="34" t="s">
        <v>112</v>
      </c>
      <c r="B254" s="34" t="s">
        <v>122</v>
      </c>
      <c r="C254" t="s">
        <v>78</v>
      </c>
      <c r="D254" s="34"/>
      <c r="E254" s="34"/>
      <c r="F254" s="34" t="s">
        <v>48</v>
      </c>
      <c r="G254" s="34" t="s">
        <v>102</v>
      </c>
      <c r="H254" s="34"/>
      <c r="I254" s="34" t="s">
        <v>50</v>
      </c>
      <c r="J254" t="s">
        <v>51</v>
      </c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spans="1:22">
      <c r="A255" s="34" t="s">
        <v>112</v>
      </c>
      <c r="B255" s="34" t="s">
        <v>122</v>
      </c>
      <c r="C255" t="s">
        <v>78</v>
      </c>
      <c r="D255" s="34"/>
      <c r="E255" s="34"/>
      <c r="F255" s="34" t="s">
        <v>48</v>
      </c>
      <c r="G255" s="34" t="s">
        <v>102</v>
      </c>
      <c r="H255" s="34"/>
      <c r="I255" s="34" t="s">
        <v>50</v>
      </c>
      <c r="J255" t="s">
        <v>51</v>
      </c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spans="1:22">
      <c r="A256" s="34" t="s">
        <v>112</v>
      </c>
      <c r="B256" s="34" t="s">
        <v>122</v>
      </c>
      <c r="C256" t="s">
        <v>78</v>
      </c>
      <c r="D256" s="34"/>
      <c r="E256" s="34"/>
      <c r="F256" s="34" t="s">
        <v>48</v>
      </c>
      <c r="G256" s="34" t="s">
        <v>73</v>
      </c>
      <c r="H256" s="34"/>
      <c r="I256" s="34" t="s">
        <v>54</v>
      </c>
      <c r="J256" t="s">
        <v>55</v>
      </c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spans="1:22">
      <c r="A257" s="34" t="s">
        <v>112</v>
      </c>
      <c r="B257" s="34" t="s">
        <v>122</v>
      </c>
      <c r="C257" t="s">
        <v>78</v>
      </c>
      <c r="D257" s="34"/>
      <c r="E257" s="34"/>
      <c r="F257" s="34" t="s">
        <v>48</v>
      </c>
      <c r="G257" s="34" t="s">
        <v>73</v>
      </c>
      <c r="H257" s="34"/>
      <c r="I257" s="34" t="s">
        <v>54</v>
      </c>
      <c r="J257" t="s">
        <v>55</v>
      </c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spans="1:22">
      <c r="A258" s="34" t="s">
        <v>112</v>
      </c>
      <c r="B258" s="34" t="s">
        <v>122</v>
      </c>
      <c r="C258" t="s">
        <v>78</v>
      </c>
      <c r="D258" s="34"/>
      <c r="E258" s="34"/>
      <c r="F258" s="34" t="s">
        <v>48</v>
      </c>
      <c r="G258" s="34" t="s">
        <v>73</v>
      </c>
      <c r="H258" s="34"/>
      <c r="I258" s="34" t="s">
        <v>54</v>
      </c>
      <c r="J258" t="s">
        <v>55</v>
      </c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spans="1:22">
      <c r="A259" s="34" t="s">
        <v>112</v>
      </c>
      <c r="B259" s="34" t="s">
        <v>122</v>
      </c>
      <c r="C259" t="s">
        <v>78</v>
      </c>
      <c r="D259" s="34"/>
      <c r="E259" s="34"/>
      <c r="F259" s="34" t="s">
        <v>48</v>
      </c>
      <c r="G259" s="34" t="s">
        <v>73</v>
      </c>
      <c r="H259" s="34"/>
      <c r="I259" s="34" t="s">
        <v>54</v>
      </c>
      <c r="J259" t="s">
        <v>55</v>
      </c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spans="1:22">
      <c r="A260" s="34" t="s">
        <v>112</v>
      </c>
      <c r="B260" s="34" t="s">
        <v>122</v>
      </c>
      <c r="C260" t="s">
        <v>78</v>
      </c>
      <c r="D260" s="34"/>
      <c r="E260" s="34"/>
      <c r="F260" s="34" t="s">
        <v>48</v>
      </c>
      <c r="G260" s="34" t="s">
        <v>73</v>
      </c>
      <c r="H260" s="34"/>
      <c r="I260" s="34" t="s">
        <v>54</v>
      </c>
      <c r="J260" t="s">
        <v>55</v>
      </c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spans="1:22">
      <c r="A261" s="34" t="s">
        <v>112</v>
      </c>
      <c r="B261" s="34" t="s">
        <v>122</v>
      </c>
      <c r="C261" t="s">
        <v>78</v>
      </c>
      <c r="D261" s="34"/>
      <c r="E261" s="34"/>
      <c r="F261" s="34" t="s">
        <v>48</v>
      </c>
      <c r="G261" s="34" t="s">
        <v>73</v>
      </c>
      <c r="H261" s="34"/>
      <c r="I261" s="34" t="s">
        <v>54</v>
      </c>
      <c r="J261" t="s">
        <v>55</v>
      </c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spans="1:22">
      <c r="A262" s="34" t="s">
        <v>112</v>
      </c>
      <c r="B262" s="34" t="s">
        <v>122</v>
      </c>
      <c r="C262" t="s">
        <v>78</v>
      </c>
      <c r="D262" s="34"/>
      <c r="E262" s="34"/>
      <c r="F262" s="34" t="s">
        <v>48</v>
      </c>
      <c r="G262" s="34" t="s">
        <v>73</v>
      </c>
      <c r="H262" s="34"/>
      <c r="I262" s="34" t="s">
        <v>54</v>
      </c>
      <c r="J262" t="s">
        <v>55</v>
      </c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spans="1:22">
      <c r="A263" s="34" t="s">
        <v>112</v>
      </c>
      <c r="B263" s="34" t="s">
        <v>122</v>
      </c>
      <c r="C263" s="34" t="s">
        <v>124</v>
      </c>
      <c r="D263" s="34"/>
      <c r="E263" s="34"/>
      <c r="F263" s="34" t="s">
        <v>48</v>
      </c>
      <c r="G263" s="34" t="s">
        <v>97</v>
      </c>
      <c r="H263" s="34"/>
      <c r="I263" s="34" t="s">
        <v>54</v>
      </c>
      <c r="J263" t="s">
        <v>55</v>
      </c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spans="1:22">
      <c r="A264" s="34" t="s">
        <v>112</v>
      </c>
      <c r="B264" s="34" t="s">
        <v>122</v>
      </c>
      <c r="C264" s="34" t="s">
        <v>124</v>
      </c>
      <c r="D264" s="34"/>
      <c r="E264" s="34"/>
      <c r="F264" s="34" t="s">
        <v>48</v>
      </c>
      <c r="G264" s="34" t="s">
        <v>97</v>
      </c>
      <c r="H264" s="34"/>
      <c r="I264" s="34" t="s">
        <v>54</v>
      </c>
      <c r="J264" t="s">
        <v>55</v>
      </c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spans="1:22">
      <c r="A265" s="34" t="s">
        <v>112</v>
      </c>
      <c r="B265" s="34" t="s">
        <v>122</v>
      </c>
      <c r="C265" s="34" t="s">
        <v>124</v>
      </c>
      <c r="D265" s="34"/>
      <c r="E265" s="34"/>
      <c r="F265" s="34" t="s">
        <v>48</v>
      </c>
      <c r="G265" s="34" t="s">
        <v>97</v>
      </c>
      <c r="H265" s="34"/>
      <c r="I265" s="34" t="s">
        <v>50</v>
      </c>
      <c r="J265" t="s">
        <v>51</v>
      </c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spans="1:22">
      <c r="A266" s="34" t="s">
        <v>112</v>
      </c>
      <c r="B266" s="34" t="s">
        <v>122</v>
      </c>
      <c r="C266" s="34" t="s">
        <v>124</v>
      </c>
      <c r="D266" s="34"/>
      <c r="E266" s="34"/>
      <c r="F266" s="34" t="s">
        <v>48</v>
      </c>
      <c r="G266" s="34" t="s">
        <v>97</v>
      </c>
      <c r="H266" s="34"/>
      <c r="I266" s="34" t="s">
        <v>50</v>
      </c>
      <c r="J266" t="s">
        <v>51</v>
      </c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spans="1:22">
      <c r="A267" s="34" t="s">
        <v>112</v>
      </c>
      <c r="B267" s="34" t="s">
        <v>122</v>
      </c>
      <c r="C267" s="34" t="s">
        <v>124</v>
      </c>
      <c r="D267" s="34"/>
      <c r="E267" s="34"/>
      <c r="F267" s="34" t="s">
        <v>48</v>
      </c>
      <c r="G267" s="34" t="s">
        <v>73</v>
      </c>
      <c r="H267" s="34"/>
      <c r="I267" s="34" t="s">
        <v>54</v>
      </c>
      <c r="J267" t="s">
        <v>55</v>
      </c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spans="1:22">
      <c r="A268" s="34" t="s">
        <v>112</v>
      </c>
      <c r="B268" s="34" t="s">
        <v>122</v>
      </c>
      <c r="C268" s="34" t="s">
        <v>124</v>
      </c>
      <c r="D268" s="34"/>
      <c r="E268" s="34"/>
      <c r="F268" s="34" t="s">
        <v>48</v>
      </c>
      <c r="G268" s="34" t="s">
        <v>73</v>
      </c>
      <c r="H268" s="34"/>
      <c r="I268" s="34" t="s">
        <v>54</v>
      </c>
      <c r="J268" t="s">
        <v>55</v>
      </c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spans="1:22">
      <c r="A269" s="34" t="s">
        <v>112</v>
      </c>
      <c r="B269" s="34" t="s">
        <v>122</v>
      </c>
      <c r="C269" s="34" t="s">
        <v>124</v>
      </c>
      <c r="D269" s="34"/>
      <c r="E269" s="34"/>
      <c r="F269" s="34" t="s">
        <v>48</v>
      </c>
      <c r="G269" s="34" t="s">
        <v>73</v>
      </c>
      <c r="H269" s="34"/>
      <c r="I269" s="34" t="s">
        <v>54</v>
      </c>
      <c r="J269" t="s">
        <v>55</v>
      </c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spans="1:22">
      <c r="A270" s="34" t="s">
        <v>112</v>
      </c>
      <c r="B270" s="34" t="s">
        <v>122</v>
      </c>
      <c r="C270" s="34" t="s">
        <v>124</v>
      </c>
      <c r="D270" s="34"/>
      <c r="E270" s="34"/>
      <c r="F270" s="34" t="s">
        <v>48</v>
      </c>
      <c r="G270" s="34" t="s">
        <v>73</v>
      </c>
      <c r="H270" s="34"/>
      <c r="I270" s="34" t="s">
        <v>54</v>
      </c>
      <c r="J270" t="s">
        <v>55</v>
      </c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spans="1:22">
      <c r="A271" s="34" t="s">
        <v>112</v>
      </c>
      <c r="B271" s="34" t="s">
        <v>122</v>
      </c>
      <c r="C271" s="34" t="s">
        <v>124</v>
      </c>
      <c r="D271" s="34"/>
      <c r="E271" s="34"/>
      <c r="F271" s="34" t="s">
        <v>48</v>
      </c>
      <c r="G271" s="34" t="s">
        <v>73</v>
      </c>
      <c r="H271" s="34"/>
      <c r="I271" s="34" t="s">
        <v>54</v>
      </c>
      <c r="J271" t="s">
        <v>55</v>
      </c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spans="1:22">
      <c r="A272" s="34" t="s">
        <v>112</v>
      </c>
      <c r="B272" s="34" t="s">
        <v>122</v>
      </c>
      <c r="C272" s="34" t="s">
        <v>124</v>
      </c>
      <c r="D272" s="34"/>
      <c r="E272" s="34"/>
      <c r="F272" s="34" t="s">
        <v>48</v>
      </c>
      <c r="G272" s="34" t="s">
        <v>102</v>
      </c>
      <c r="H272" s="34"/>
      <c r="I272" s="34" t="s">
        <v>54</v>
      </c>
      <c r="J272" t="s">
        <v>55</v>
      </c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spans="1:22">
      <c r="A273" s="34" t="s">
        <v>112</v>
      </c>
      <c r="B273" s="34" t="s">
        <v>122</v>
      </c>
      <c r="C273" s="34" t="s">
        <v>124</v>
      </c>
      <c r="D273" s="34"/>
      <c r="E273" s="34"/>
      <c r="F273" s="34" t="s">
        <v>48</v>
      </c>
      <c r="G273" s="34" t="s">
        <v>102</v>
      </c>
      <c r="H273" s="34"/>
      <c r="I273" s="34" t="s">
        <v>54</v>
      </c>
      <c r="J273" t="s">
        <v>55</v>
      </c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spans="1:22">
      <c r="A274" s="34" t="s">
        <v>112</v>
      </c>
      <c r="B274" s="34" t="s">
        <v>122</v>
      </c>
      <c r="C274" s="34" t="s">
        <v>124</v>
      </c>
      <c r="D274" s="34"/>
      <c r="E274" s="34"/>
      <c r="F274" s="34" t="s">
        <v>48</v>
      </c>
      <c r="G274" s="34" t="s">
        <v>102</v>
      </c>
      <c r="H274" s="34"/>
      <c r="I274" s="34" t="s">
        <v>54</v>
      </c>
      <c r="J274" t="s">
        <v>55</v>
      </c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spans="1:22">
      <c r="A275" s="34" t="s">
        <v>112</v>
      </c>
      <c r="B275" s="34" t="s">
        <v>125</v>
      </c>
      <c r="C275" s="34" t="s">
        <v>45</v>
      </c>
      <c r="D275" s="34"/>
      <c r="E275" s="34"/>
      <c r="F275" s="34" t="s">
        <v>48</v>
      </c>
      <c r="G275" s="34" t="s">
        <v>73</v>
      </c>
      <c r="H275" s="34" t="s">
        <v>126</v>
      </c>
      <c r="I275" s="34" t="s">
        <v>54</v>
      </c>
      <c r="J275" t="s">
        <v>55</v>
      </c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spans="1:22">
      <c r="A276" s="34" t="s">
        <v>112</v>
      </c>
      <c r="B276" s="34" t="s">
        <v>125</v>
      </c>
      <c r="C276" s="34" t="s">
        <v>45</v>
      </c>
      <c r="D276" s="34"/>
      <c r="E276" s="34"/>
      <c r="F276" s="34" t="s">
        <v>48</v>
      </c>
      <c r="G276" s="34" t="s">
        <v>73</v>
      </c>
      <c r="H276" s="34" t="s">
        <v>126</v>
      </c>
      <c r="I276" t="s">
        <v>54</v>
      </c>
      <c r="J276" t="s">
        <v>55</v>
      </c>
    </row>
    <row r="277" spans="1:22">
      <c r="A277" s="34" t="s">
        <v>112</v>
      </c>
      <c r="B277" s="34" t="s">
        <v>125</v>
      </c>
      <c r="C277" s="34" t="s">
        <v>45</v>
      </c>
      <c r="D277" s="34"/>
      <c r="E277" s="34"/>
      <c r="F277" s="34" t="s">
        <v>48</v>
      </c>
      <c r="G277" s="34" t="s">
        <v>73</v>
      </c>
      <c r="H277" s="34" t="s">
        <v>126</v>
      </c>
      <c r="I277" t="s">
        <v>54</v>
      </c>
      <c r="J277" t="s">
        <v>55</v>
      </c>
    </row>
    <row r="278" spans="1:22">
      <c r="A278" s="34" t="s">
        <v>112</v>
      </c>
      <c r="B278" s="34" t="s">
        <v>125</v>
      </c>
      <c r="C278" s="34" t="s">
        <v>45</v>
      </c>
      <c r="D278" s="34"/>
      <c r="E278" s="34"/>
      <c r="F278" s="34" t="s">
        <v>48</v>
      </c>
      <c r="G278" s="34" t="s">
        <v>73</v>
      </c>
      <c r="H278" s="34" t="s">
        <v>126</v>
      </c>
      <c r="I278" t="s">
        <v>54</v>
      </c>
      <c r="J278" t="s">
        <v>55</v>
      </c>
    </row>
    <row r="279" spans="1:22">
      <c r="A279" s="34" t="s">
        <v>112</v>
      </c>
      <c r="B279" s="34" t="s">
        <v>125</v>
      </c>
      <c r="C279" s="34" t="s">
        <v>45</v>
      </c>
      <c r="F279" t="s">
        <v>48</v>
      </c>
      <c r="G279" t="s">
        <v>96</v>
      </c>
      <c r="H279" t="s">
        <v>127</v>
      </c>
      <c r="I279" t="s">
        <v>54</v>
      </c>
      <c r="J279" t="s">
        <v>55</v>
      </c>
    </row>
    <row r="280" spans="1:22">
      <c r="A280" s="34" t="s">
        <v>112</v>
      </c>
      <c r="B280" s="34" t="s">
        <v>125</v>
      </c>
      <c r="C280" s="34" t="s">
        <v>45</v>
      </c>
      <c r="F280" t="s">
        <v>48</v>
      </c>
      <c r="G280" t="s">
        <v>96</v>
      </c>
      <c r="H280" t="s">
        <v>127</v>
      </c>
      <c r="I280" t="s">
        <v>54</v>
      </c>
      <c r="J280" t="s">
        <v>55</v>
      </c>
    </row>
    <row r="281" spans="1:22">
      <c r="A281" s="34" t="s">
        <v>112</v>
      </c>
      <c r="B281" s="34" t="s">
        <v>125</v>
      </c>
      <c r="C281" s="34" t="s">
        <v>45</v>
      </c>
      <c r="F281" t="s">
        <v>48</v>
      </c>
      <c r="G281" t="s">
        <v>96</v>
      </c>
      <c r="H281" t="s">
        <v>127</v>
      </c>
      <c r="I281" t="s">
        <v>54</v>
      </c>
      <c r="J281" t="s">
        <v>55</v>
      </c>
    </row>
    <row r="282" spans="1:22">
      <c r="A282" s="34" t="s">
        <v>112</v>
      </c>
      <c r="B282" s="34" t="s">
        <v>125</v>
      </c>
      <c r="C282" s="34" t="s">
        <v>45</v>
      </c>
      <c r="F282" t="s">
        <v>48</v>
      </c>
      <c r="G282" t="s">
        <v>96</v>
      </c>
      <c r="H282" t="s">
        <v>127</v>
      </c>
      <c r="I282" t="s">
        <v>54</v>
      </c>
      <c r="J282" t="s">
        <v>55</v>
      </c>
    </row>
    <row r="283" spans="1:22">
      <c r="A283" s="34" t="s">
        <v>112</v>
      </c>
      <c r="B283" s="34" t="s">
        <v>125</v>
      </c>
      <c r="C283" s="34" t="s">
        <v>45</v>
      </c>
      <c r="F283" t="s">
        <v>48</v>
      </c>
      <c r="G283" t="s">
        <v>96</v>
      </c>
      <c r="H283" t="s">
        <v>127</v>
      </c>
      <c r="I283" t="s">
        <v>54</v>
      </c>
      <c r="J283" t="s">
        <v>55</v>
      </c>
    </row>
    <row r="284" spans="1:22">
      <c r="A284" s="34" t="s">
        <v>112</v>
      </c>
      <c r="B284" s="34" t="s">
        <v>125</v>
      </c>
      <c r="C284" s="34" t="s">
        <v>45</v>
      </c>
      <c r="F284" t="s">
        <v>48</v>
      </c>
      <c r="G284" t="s">
        <v>96</v>
      </c>
      <c r="H284" t="s">
        <v>127</v>
      </c>
      <c r="I284" t="s">
        <v>54</v>
      </c>
      <c r="J284" t="s">
        <v>55</v>
      </c>
    </row>
    <row r="285" spans="1:22">
      <c r="A285" s="34" t="s">
        <v>112</v>
      </c>
      <c r="B285" s="34" t="s">
        <v>125</v>
      </c>
      <c r="C285" s="34" t="s">
        <v>45</v>
      </c>
      <c r="F285" t="s">
        <v>48</v>
      </c>
      <c r="G285" t="s">
        <v>96</v>
      </c>
      <c r="H285" t="s">
        <v>127</v>
      </c>
      <c r="I285" t="s">
        <v>54</v>
      </c>
      <c r="J285" t="s">
        <v>55</v>
      </c>
    </row>
    <row r="286" spans="1:22">
      <c r="A286" s="34" t="s">
        <v>112</v>
      </c>
      <c r="B286" s="34" t="s">
        <v>125</v>
      </c>
      <c r="C286" s="34" t="s">
        <v>45</v>
      </c>
      <c r="F286" t="s">
        <v>48</v>
      </c>
      <c r="G286" t="s">
        <v>96</v>
      </c>
      <c r="H286" t="s">
        <v>127</v>
      </c>
      <c r="I286" t="s">
        <v>54</v>
      </c>
      <c r="J286" t="s">
        <v>55</v>
      </c>
    </row>
    <row r="287" spans="1:22">
      <c r="A287" s="34" t="s">
        <v>112</v>
      </c>
      <c r="B287" s="34" t="s">
        <v>125</v>
      </c>
      <c r="C287" s="34" t="s">
        <v>45</v>
      </c>
      <c r="F287" t="s">
        <v>48</v>
      </c>
      <c r="G287" t="s">
        <v>96</v>
      </c>
      <c r="H287" t="s">
        <v>127</v>
      </c>
      <c r="I287" t="s">
        <v>54</v>
      </c>
      <c r="J287" t="s">
        <v>55</v>
      </c>
    </row>
    <row r="288" spans="1:22">
      <c r="A288" s="34" t="s">
        <v>112</v>
      </c>
      <c r="B288" s="34" t="s">
        <v>125</v>
      </c>
      <c r="C288" s="34" t="s">
        <v>45</v>
      </c>
      <c r="F288" t="s">
        <v>48</v>
      </c>
      <c r="G288" t="s">
        <v>96</v>
      </c>
      <c r="H288" t="s">
        <v>127</v>
      </c>
      <c r="I288" t="s">
        <v>54</v>
      </c>
      <c r="J288" t="s">
        <v>55</v>
      </c>
    </row>
    <row r="289" spans="1:14">
      <c r="A289" s="34" t="s">
        <v>112</v>
      </c>
      <c r="B289" s="34" t="s">
        <v>125</v>
      </c>
      <c r="C289" s="34" t="s">
        <v>45</v>
      </c>
      <c r="F289" t="s">
        <v>48</v>
      </c>
      <c r="G289" t="s">
        <v>96</v>
      </c>
      <c r="H289" t="s">
        <v>127</v>
      </c>
      <c r="I289" t="s">
        <v>54</v>
      </c>
      <c r="J289" t="s">
        <v>55</v>
      </c>
    </row>
    <row r="290" spans="1:14">
      <c r="A290" s="34" t="s">
        <v>112</v>
      </c>
      <c r="B290" s="34" t="s">
        <v>125</v>
      </c>
      <c r="C290" s="34" t="s">
        <v>45</v>
      </c>
      <c r="F290" t="s">
        <v>48</v>
      </c>
      <c r="G290" t="s">
        <v>97</v>
      </c>
      <c r="H290" t="s">
        <v>128</v>
      </c>
      <c r="I290" t="s">
        <v>54</v>
      </c>
      <c r="J290" t="s">
        <v>55</v>
      </c>
    </row>
    <row r="291" spans="1:14">
      <c r="A291" s="34" t="s">
        <v>112</v>
      </c>
      <c r="B291" s="34" t="s">
        <v>125</v>
      </c>
      <c r="C291" s="34" t="s">
        <v>45</v>
      </c>
      <c r="F291" t="s">
        <v>48</v>
      </c>
      <c r="G291" t="s">
        <v>97</v>
      </c>
      <c r="H291" t="s">
        <v>128</v>
      </c>
      <c r="I291" t="s">
        <v>54</v>
      </c>
      <c r="J291" t="s">
        <v>55</v>
      </c>
    </row>
    <row r="292" spans="1:14">
      <c r="A292" s="34" t="s">
        <v>112</v>
      </c>
      <c r="B292" s="34" t="s">
        <v>125</v>
      </c>
      <c r="C292" s="34" t="s">
        <v>45</v>
      </c>
      <c r="F292" t="s">
        <v>48</v>
      </c>
      <c r="G292" t="s">
        <v>97</v>
      </c>
      <c r="H292" t="s">
        <v>128</v>
      </c>
      <c r="I292" t="s">
        <v>54</v>
      </c>
      <c r="J292" t="s">
        <v>55</v>
      </c>
    </row>
    <row r="293" spans="1:14">
      <c r="A293" s="34" t="s">
        <v>112</v>
      </c>
      <c r="B293" s="34" t="s">
        <v>125</v>
      </c>
      <c r="C293" s="34" t="s">
        <v>45</v>
      </c>
      <c r="F293" t="s">
        <v>48</v>
      </c>
      <c r="G293" t="s">
        <v>97</v>
      </c>
      <c r="H293" t="s">
        <v>128</v>
      </c>
      <c r="I293" t="s">
        <v>54</v>
      </c>
      <c r="J293" t="s">
        <v>55</v>
      </c>
    </row>
    <row r="294" spans="1:14">
      <c r="A294" s="34" t="s">
        <v>112</v>
      </c>
      <c r="B294" s="34" t="s">
        <v>125</v>
      </c>
      <c r="C294" s="34" t="s">
        <v>45</v>
      </c>
      <c r="F294" t="s">
        <v>48</v>
      </c>
      <c r="G294" t="s">
        <v>97</v>
      </c>
      <c r="H294" t="s">
        <v>128</v>
      </c>
      <c r="I294" t="s">
        <v>54</v>
      </c>
      <c r="J294" t="s">
        <v>55</v>
      </c>
    </row>
    <row r="295" spans="1:14">
      <c r="A295" s="34" t="s">
        <v>112</v>
      </c>
      <c r="B295" s="34" t="s">
        <v>125</v>
      </c>
      <c r="C295" s="34" t="s">
        <v>45</v>
      </c>
      <c r="F295" t="s">
        <v>48</v>
      </c>
      <c r="G295" t="s">
        <v>96</v>
      </c>
      <c r="H295" t="s">
        <v>117</v>
      </c>
      <c r="I295" t="s">
        <v>50</v>
      </c>
      <c r="J295" t="s">
        <v>51</v>
      </c>
    </row>
    <row r="296" spans="1:14">
      <c r="A296" s="34" t="s">
        <v>112</v>
      </c>
      <c r="B296" s="34" t="s">
        <v>125</v>
      </c>
      <c r="C296" s="34" t="s">
        <v>45</v>
      </c>
      <c r="F296" t="s">
        <v>48</v>
      </c>
      <c r="G296" t="s">
        <v>102</v>
      </c>
      <c r="H296" t="s">
        <v>129</v>
      </c>
      <c r="I296" t="s">
        <v>54</v>
      </c>
      <c r="J296" t="s">
        <v>55</v>
      </c>
    </row>
    <row r="297" spans="1:14">
      <c r="A297" s="34" t="s">
        <v>112</v>
      </c>
      <c r="B297" s="34" t="s">
        <v>125</v>
      </c>
      <c r="C297" s="34" t="s">
        <v>45</v>
      </c>
      <c r="F297" t="s">
        <v>48</v>
      </c>
      <c r="G297" t="s">
        <v>102</v>
      </c>
      <c r="H297" t="s">
        <v>129</v>
      </c>
      <c r="I297" t="s">
        <v>54</v>
      </c>
      <c r="J297" t="s">
        <v>55</v>
      </c>
    </row>
    <row r="298" spans="1:14">
      <c r="A298" s="34" t="s">
        <v>112</v>
      </c>
      <c r="B298" s="34" t="s">
        <v>125</v>
      </c>
      <c r="C298" s="34" t="s">
        <v>45</v>
      </c>
      <c r="F298" t="s">
        <v>48</v>
      </c>
      <c r="G298" t="s">
        <v>102</v>
      </c>
      <c r="H298" t="s">
        <v>129</v>
      </c>
      <c r="I298" t="s">
        <v>54</v>
      </c>
      <c r="J298" t="s">
        <v>55</v>
      </c>
    </row>
    <row r="299" spans="1:14">
      <c r="A299" s="34" t="s">
        <v>112</v>
      </c>
      <c r="B299" s="34" t="s">
        <v>125</v>
      </c>
      <c r="C299" s="34" t="s">
        <v>45</v>
      </c>
      <c r="F299" t="s">
        <v>48</v>
      </c>
      <c r="G299" t="s">
        <v>102</v>
      </c>
      <c r="H299" t="s">
        <v>129</v>
      </c>
      <c r="I299" t="s">
        <v>54</v>
      </c>
      <c r="J299" t="s">
        <v>55</v>
      </c>
    </row>
    <row r="300" spans="1:14">
      <c r="A300" s="34" t="s">
        <v>112</v>
      </c>
      <c r="B300" s="34" t="s">
        <v>125</v>
      </c>
      <c r="C300" s="34" t="s">
        <v>45</v>
      </c>
      <c r="F300" t="s">
        <v>48</v>
      </c>
      <c r="G300" t="s">
        <v>130</v>
      </c>
      <c r="H300" t="s">
        <v>131</v>
      </c>
      <c r="I300" t="s">
        <v>54</v>
      </c>
      <c r="J300" t="s">
        <v>55</v>
      </c>
    </row>
    <row r="301" spans="1:14">
      <c r="A301" s="34" t="s">
        <v>112</v>
      </c>
      <c r="B301" s="34" t="s">
        <v>125</v>
      </c>
      <c r="C301" s="34" t="s">
        <v>45</v>
      </c>
      <c r="F301" t="s">
        <v>48</v>
      </c>
      <c r="G301" t="s">
        <v>130</v>
      </c>
      <c r="H301" t="s">
        <v>131</v>
      </c>
      <c r="I301" t="s">
        <v>54</v>
      </c>
      <c r="J301" t="s">
        <v>55</v>
      </c>
    </row>
    <row r="302" spans="1:14">
      <c r="A302" s="34" t="s">
        <v>112</v>
      </c>
      <c r="B302" t="s">
        <v>132</v>
      </c>
      <c r="C302" t="s">
        <v>78</v>
      </c>
      <c r="F302" t="s">
        <v>48</v>
      </c>
      <c r="G302" t="s">
        <v>97</v>
      </c>
      <c r="I302" t="s">
        <v>50</v>
      </c>
      <c r="J302" t="s">
        <v>51</v>
      </c>
      <c r="N302">
        <v>54</v>
      </c>
    </row>
    <row r="303" spans="1:14">
      <c r="A303" s="34" t="s">
        <v>112</v>
      </c>
      <c r="B303" t="s">
        <v>132</v>
      </c>
      <c r="C303" t="s">
        <v>78</v>
      </c>
      <c r="F303" t="s">
        <v>48</v>
      </c>
      <c r="G303" t="s">
        <v>96</v>
      </c>
      <c r="I303" t="s">
        <v>83</v>
      </c>
      <c r="J303" t="s">
        <v>55</v>
      </c>
      <c r="N303">
        <v>55</v>
      </c>
    </row>
    <row r="304" spans="1:14">
      <c r="A304" s="34" t="s">
        <v>112</v>
      </c>
      <c r="B304" t="s">
        <v>132</v>
      </c>
      <c r="C304" t="s">
        <v>78</v>
      </c>
      <c r="F304" t="s">
        <v>48</v>
      </c>
      <c r="G304" t="s">
        <v>96</v>
      </c>
      <c r="I304" t="s">
        <v>54</v>
      </c>
      <c r="J304" t="s">
        <v>55</v>
      </c>
      <c r="N304">
        <v>27</v>
      </c>
    </row>
    <row r="305" spans="1:14">
      <c r="A305" s="34" t="s">
        <v>112</v>
      </c>
      <c r="B305" t="s">
        <v>132</v>
      </c>
      <c r="C305" t="s">
        <v>78</v>
      </c>
      <c r="F305" t="s">
        <v>48</v>
      </c>
      <c r="G305" t="s">
        <v>97</v>
      </c>
      <c r="I305" t="s">
        <v>133</v>
      </c>
      <c r="J305" t="s">
        <v>55</v>
      </c>
      <c r="N305">
        <v>53</v>
      </c>
    </row>
    <row r="306" spans="1:14">
      <c r="A306" s="34" t="s">
        <v>112</v>
      </c>
      <c r="B306" t="s">
        <v>132</v>
      </c>
      <c r="C306" t="s">
        <v>78</v>
      </c>
      <c r="F306" t="s">
        <v>48</v>
      </c>
      <c r="G306" t="s">
        <v>97</v>
      </c>
      <c r="I306" t="s">
        <v>50</v>
      </c>
      <c r="J306" t="s">
        <v>51</v>
      </c>
      <c r="N306">
        <v>80</v>
      </c>
    </row>
    <row r="307" spans="1:14">
      <c r="A307" s="34" t="s">
        <v>112</v>
      </c>
      <c r="B307" t="s">
        <v>125</v>
      </c>
      <c r="C307" t="s">
        <v>124</v>
      </c>
      <c r="F307" t="s">
        <v>48</v>
      </c>
      <c r="G307" t="s">
        <v>96</v>
      </c>
      <c r="H307" t="s">
        <v>127</v>
      </c>
      <c r="I307" t="s">
        <v>54</v>
      </c>
      <c r="J307" t="s">
        <v>55</v>
      </c>
    </row>
    <row r="308" spans="1:14">
      <c r="A308" s="34" t="s">
        <v>112</v>
      </c>
      <c r="B308" t="s">
        <v>125</v>
      </c>
      <c r="C308" t="s">
        <v>124</v>
      </c>
      <c r="F308" t="s">
        <v>48</v>
      </c>
      <c r="G308" t="s">
        <v>96</v>
      </c>
      <c r="H308" t="s">
        <v>127</v>
      </c>
      <c r="I308" t="s">
        <v>54</v>
      </c>
      <c r="J308" t="s">
        <v>55</v>
      </c>
    </row>
    <row r="309" spans="1:14">
      <c r="A309" s="34" t="s">
        <v>112</v>
      </c>
      <c r="B309" t="s">
        <v>125</v>
      </c>
      <c r="C309" t="s">
        <v>124</v>
      </c>
      <c r="F309" t="s">
        <v>48</v>
      </c>
      <c r="G309" t="s">
        <v>96</v>
      </c>
      <c r="H309" t="s">
        <v>127</v>
      </c>
      <c r="I309" t="s">
        <v>54</v>
      </c>
      <c r="J309" t="s">
        <v>55</v>
      </c>
    </row>
    <row r="310" spans="1:14">
      <c r="A310" s="34" t="s">
        <v>112</v>
      </c>
      <c r="B310" t="s">
        <v>125</v>
      </c>
      <c r="C310" t="s">
        <v>124</v>
      </c>
      <c r="F310" t="s">
        <v>48</v>
      </c>
      <c r="G310" t="s">
        <v>96</v>
      </c>
      <c r="H310" t="s">
        <v>127</v>
      </c>
      <c r="I310" t="s">
        <v>54</v>
      </c>
      <c r="J310" t="s">
        <v>55</v>
      </c>
    </row>
    <row r="311" spans="1:14">
      <c r="A311" s="34" t="s">
        <v>112</v>
      </c>
      <c r="B311" t="s">
        <v>125</v>
      </c>
      <c r="C311" t="s">
        <v>124</v>
      </c>
      <c r="F311" t="s">
        <v>48</v>
      </c>
      <c r="G311" t="s">
        <v>96</v>
      </c>
      <c r="H311" t="s">
        <v>127</v>
      </c>
      <c r="I311" t="s">
        <v>54</v>
      </c>
      <c r="J311" t="s">
        <v>55</v>
      </c>
    </row>
    <row r="312" spans="1:14">
      <c r="A312" s="34" t="s">
        <v>112</v>
      </c>
      <c r="B312" t="s">
        <v>125</v>
      </c>
      <c r="C312" t="s">
        <v>124</v>
      </c>
      <c r="F312" s="34" t="s">
        <v>48</v>
      </c>
      <c r="G312" s="34" t="s">
        <v>73</v>
      </c>
      <c r="H312" s="34" t="s">
        <v>126</v>
      </c>
      <c r="I312" s="34" t="s">
        <v>54</v>
      </c>
      <c r="J312" t="s">
        <v>55</v>
      </c>
    </row>
    <row r="313" spans="1:14">
      <c r="A313" s="34" t="s">
        <v>112</v>
      </c>
      <c r="B313" t="s">
        <v>125</v>
      </c>
      <c r="C313" t="s">
        <v>124</v>
      </c>
      <c r="F313" s="34" t="s">
        <v>48</v>
      </c>
      <c r="G313" s="34" t="s">
        <v>73</v>
      </c>
      <c r="H313" s="34" t="s">
        <v>126</v>
      </c>
      <c r="I313" t="s">
        <v>54</v>
      </c>
      <c r="J313" t="s">
        <v>55</v>
      </c>
    </row>
    <row r="314" spans="1:14">
      <c r="A314" s="34" t="s">
        <v>112</v>
      </c>
      <c r="B314" t="s">
        <v>125</v>
      </c>
      <c r="C314" t="s">
        <v>124</v>
      </c>
      <c r="F314" s="34" t="s">
        <v>48</v>
      </c>
      <c r="G314" s="34" t="s">
        <v>73</v>
      </c>
      <c r="H314" s="34" t="s">
        <v>126</v>
      </c>
      <c r="I314" t="s">
        <v>54</v>
      </c>
      <c r="J314" t="s">
        <v>55</v>
      </c>
    </row>
    <row r="315" spans="1:14">
      <c r="A315" s="34" t="s">
        <v>112</v>
      </c>
      <c r="B315" t="s">
        <v>132</v>
      </c>
      <c r="C315" t="s">
        <v>124</v>
      </c>
      <c r="F315" t="s">
        <v>48</v>
      </c>
      <c r="G315" t="s">
        <v>96</v>
      </c>
      <c r="I315" t="s">
        <v>50</v>
      </c>
      <c r="J315" t="s">
        <v>51</v>
      </c>
      <c r="N315">
        <v>25</v>
      </c>
    </row>
    <row r="316" spans="1:14">
      <c r="A316" s="34" t="s">
        <v>112</v>
      </c>
      <c r="B316" t="s">
        <v>132</v>
      </c>
      <c r="C316" t="s">
        <v>124</v>
      </c>
      <c r="F316" t="s">
        <v>48</v>
      </c>
      <c r="G316" t="s">
        <v>96</v>
      </c>
      <c r="I316" t="s">
        <v>50</v>
      </c>
      <c r="J316" t="s">
        <v>51</v>
      </c>
      <c r="N316">
        <v>20</v>
      </c>
    </row>
    <row r="317" spans="1:14">
      <c r="A317" s="34" t="s">
        <v>112</v>
      </c>
      <c r="B317" t="s">
        <v>132</v>
      </c>
      <c r="C317" t="s">
        <v>45</v>
      </c>
      <c r="F317" t="s">
        <v>48</v>
      </c>
      <c r="G317" t="s">
        <v>73</v>
      </c>
      <c r="I317" t="s">
        <v>54</v>
      </c>
      <c r="J317" t="s">
        <v>55</v>
      </c>
      <c r="N317">
        <v>60</v>
      </c>
    </row>
    <row r="318" spans="1:14">
      <c r="A318" s="34" t="s">
        <v>112</v>
      </c>
      <c r="B318" t="s">
        <v>132</v>
      </c>
      <c r="C318" t="s">
        <v>45</v>
      </c>
      <c r="F318" t="s">
        <v>48</v>
      </c>
      <c r="G318" t="s">
        <v>96</v>
      </c>
      <c r="I318" t="s">
        <v>54</v>
      </c>
      <c r="J318" t="s">
        <v>55</v>
      </c>
      <c r="N318">
        <v>44</v>
      </c>
    </row>
    <row r="319" spans="1:14">
      <c r="A319" s="34" t="s">
        <v>112</v>
      </c>
      <c r="B319" t="s">
        <v>132</v>
      </c>
      <c r="C319" t="s">
        <v>45</v>
      </c>
      <c r="F319" t="s">
        <v>48</v>
      </c>
      <c r="G319" t="s">
        <v>134</v>
      </c>
      <c r="I319" t="s">
        <v>50</v>
      </c>
      <c r="J319" t="s">
        <v>51</v>
      </c>
      <c r="N319">
        <v>50</v>
      </c>
    </row>
    <row r="320" spans="1:14">
      <c r="A320" s="34" t="s">
        <v>112</v>
      </c>
      <c r="B320" t="s">
        <v>132</v>
      </c>
      <c r="C320" t="s">
        <v>45</v>
      </c>
      <c r="F320" t="s">
        <v>48</v>
      </c>
      <c r="G320" t="s">
        <v>96</v>
      </c>
      <c r="I320" t="s">
        <v>54</v>
      </c>
      <c r="J320" t="s">
        <v>55</v>
      </c>
      <c r="N320">
        <v>22</v>
      </c>
    </row>
    <row r="321" spans="1:13">
      <c r="A321" s="18" t="s">
        <v>76</v>
      </c>
      <c r="B321" t="s">
        <v>77</v>
      </c>
      <c r="C321" t="s">
        <v>78</v>
      </c>
      <c r="F321" t="s">
        <v>48</v>
      </c>
      <c r="G321" t="s">
        <v>49</v>
      </c>
      <c r="I321" t="s">
        <v>50</v>
      </c>
      <c r="J321" t="s">
        <v>51</v>
      </c>
      <c r="K321">
        <v>0</v>
      </c>
      <c r="L321" s="15"/>
      <c r="M321" s="15"/>
    </row>
    <row r="322" spans="1:13">
      <c r="A322" s="18" t="s">
        <v>76</v>
      </c>
      <c r="B322" t="s">
        <v>77</v>
      </c>
      <c r="C322" t="s">
        <v>78</v>
      </c>
      <c r="F322" t="s">
        <v>80</v>
      </c>
      <c r="G322" t="s">
        <v>72</v>
      </c>
      <c r="I322" t="s">
        <v>50</v>
      </c>
      <c r="J322" t="s">
        <v>51</v>
      </c>
      <c r="K322">
        <v>0</v>
      </c>
      <c r="L322" s="15"/>
      <c r="M322" s="15"/>
    </row>
    <row r="323" spans="1:13">
      <c r="A323" s="18" t="s">
        <v>76</v>
      </c>
      <c r="B323" t="s">
        <v>77</v>
      </c>
      <c r="C323" t="s">
        <v>78</v>
      </c>
      <c r="F323" t="s">
        <v>48</v>
      </c>
      <c r="G323" t="s">
        <v>72</v>
      </c>
      <c r="I323" t="s">
        <v>50</v>
      </c>
      <c r="J323" t="s">
        <v>51</v>
      </c>
      <c r="K323">
        <v>0</v>
      </c>
      <c r="L323" s="15"/>
      <c r="M323" s="15"/>
    </row>
    <row r="324" spans="1:13">
      <c r="A324" s="18" t="s">
        <v>76</v>
      </c>
      <c r="B324" t="s">
        <v>77</v>
      </c>
      <c r="C324" t="s">
        <v>78</v>
      </c>
      <c r="F324" t="s">
        <v>48</v>
      </c>
      <c r="G324" t="s">
        <v>59</v>
      </c>
      <c r="I324" t="s">
        <v>50</v>
      </c>
      <c r="J324" t="s">
        <v>51</v>
      </c>
      <c r="K324">
        <v>0</v>
      </c>
      <c r="L324" s="15"/>
      <c r="M324" s="15"/>
    </row>
    <row r="325" spans="1:13">
      <c r="A325" s="18" t="s">
        <v>76</v>
      </c>
      <c r="B325" t="s">
        <v>77</v>
      </c>
      <c r="C325" t="s">
        <v>78</v>
      </c>
      <c r="F325" t="s">
        <v>48</v>
      </c>
      <c r="G325" t="s">
        <v>49</v>
      </c>
      <c r="I325" t="s">
        <v>50</v>
      </c>
      <c r="J325" t="s">
        <v>51</v>
      </c>
      <c r="K325">
        <v>0</v>
      </c>
      <c r="L325" s="15"/>
      <c r="M325" s="15"/>
    </row>
    <row r="326" spans="1:13">
      <c r="A326" s="18" t="s">
        <v>76</v>
      </c>
      <c r="B326" t="s">
        <v>77</v>
      </c>
      <c r="C326" t="s">
        <v>78</v>
      </c>
      <c r="F326" t="s">
        <v>48</v>
      </c>
      <c r="G326" t="s">
        <v>49</v>
      </c>
      <c r="I326" t="s">
        <v>50</v>
      </c>
      <c r="J326" t="s">
        <v>51</v>
      </c>
      <c r="K326">
        <v>0</v>
      </c>
      <c r="L326" s="15"/>
      <c r="M326" s="15"/>
    </row>
    <row r="327" spans="1:13">
      <c r="A327" s="18" t="s">
        <v>76</v>
      </c>
      <c r="B327" t="s">
        <v>77</v>
      </c>
      <c r="C327" t="s">
        <v>78</v>
      </c>
      <c r="F327" t="s">
        <v>81</v>
      </c>
      <c r="G327" t="s">
        <v>72</v>
      </c>
      <c r="I327" t="s">
        <v>50</v>
      </c>
      <c r="J327" t="s">
        <v>51</v>
      </c>
      <c r="K327">
        <v>0</v>
      </c>
      <c r="L327" s="15"/>
      <c r="M327" s="15"/>
    </row>
    <row r="328" spans="1:13">
      <c r="A328" s="18" t="s">
        <v>76</v>
      </c>
      <c r="B328" t="s">
        <v>82</v>
      </c>
      <c r="C328" t="s">
        <v>78</v>
      </c>
      <c r="F328" t="s">
        <v>48</v>
      </c>
      <c r="G328" t="s">
        <v>72</v>
      </c>
      <c r="I328" t="s">
        <v>50</v>
      </c>
      <c r="J328" t="s">
        <v>51</v>
      </c>
      <c r="K328">
        <v>0</v>
      </c>
      <c r="L328" s="15"/>
      <c r="M328" s="15"/>
    </row>
    <row r="329" spans="1:13">
      <c r="A329" s="18" t="s">
        <v>76</v>
      </c>
      <c r="B329" t="s">
        <v>82</v>
      </c>
      <c r="C329" t="s">
        <v>78</v>
      </c>
      <c r="F329" t="s">
        <v>48</v>
      </c>
      <c r="G329" t="s">
        <v>53</v>
      </c>
      <c r="I329" t="s">
        <v>54</v>
      </c>
      <c r="J329" t="s">
        <v>55</v>
      </c>
      <c r="K329">
        <v>1</v>
      </c>
      <c r="L329" s="15"/>
      <c r="M329" s="15"/>
    </row>
    <row r="330" spans="1:13">
      <c r="A330" s="18" t="s">
        <v>76</v>
      </c>
      <c r="B330" t="s">
        <v>82</v>
      </c>
      <c r="C330" t="s">
        <v>78</v>
      </c>
      <c r="F330" t="s">
        <v>48</v>
      </c>
      <c r="G330" t="s">
        <v>72</v>
      </c>
      <c r="I330" t="s">
        <v>54</v>
      </c>
      <c r="J330" t="s">
        <v>55</v>
      </c>
      <c r="K330">
        <v>1</v>
      </c>
      <c r="L330" s="15"/>
      <c r="M330" s="15"/>
    </row>
    <row r="331" spans="1:13">
      <c r="A331" s="18" t="s">
        <v>76</v>
      </c>
      <c r="B331" t="s">
        <v>82</v>
      </c>
      <c r="C331" t="s">
        <v>78</v>
      </c>
      <c r="F331" t="s">
        <v>48</v>
      </c>
      <c r="G331" t="s">
        <v>72</v>
      </c>
      <c r="I331" t="s">
        <v>54</v>
      </c>
      <c r="J331" t="s">
        <v>55</v>
      </c>
      <c r="K331">
        <v>1</v>
      </c>
      <c r="L331" s="15"/>
      <c r="M331" s="15"/>
    </row>
    <row r="332" spans="1:13">
      <c r="A332" s="18" t="s">
        <v>76</v>
      </c>
      <c r="B332" t="s">
        <v>82</v>
      </c>
      <c r="C332" t="s">
        <v>78</v>
      </c>
      <c r="F332" t="s">
        <v>48</v>
      </c>
      <c r="G332" t="s">
        <v>72</v>
      </c>
      <c r="I332" t="s">
        <v>54</v>
      </c>
      <c r="J332" t="s">
        <v>55</v>
      </c>
      <c r="K332">
        <v>1</v>
      </c>
      <c r="L332" s="15"/>
      <c r="M332" s="15"/>
    </row>
    <row r="333" spans="1:13">
      <c r="A333" s="18" t="s">
        <v>76</v>
      </c>
      <c r="B333" t="s">
        <v>82</v>
      </c>
      <c r="C333" t="s">
        <v>78</v>
      </c>
      <c r="F333" t="s">
        <v>48</v>
      </c>
      <c r="G333" t="s">
        <v>59</v>
      </c>
      <c r="I333" t="s">
        <v>50</v>
      </c>
      <c r="J333" t="s">
        <v>51</v>
      </c>
      <c r="K333">
        <v>0</v>
      </c>
      <c r="L333" s="15"/>
      <c r="M333" s="15"/>
    </row>
    <row r="334" spans="1:13">
      <c r="A334" s="18" t="s">
        <v>76</v>
      </c>
      <c r="B334" t="s">
        <v>82</v>
      </c>
      <c r="C334" t="s">
        <v>78</v>
      </c>
      <c r="F334" t="s">
        <v>48</v>
      </c>
      <c r="G334" t="s">
        <v>72</v>
      </c>
      <c r="I334" t="s">
        <v>54</v>
      </c>
      <c r="J334" t="s">
        <v>55</v>
      </c>
      <c r="K334">
        <v>1</v>
      </c>
      <c r="L334" s="15"/>
      <c r="M334" s="15"/>
    </row>
    <row r="335" spans="1:13">
      <c r="A335" s="18" t="s">
        <v>76</v>
      </c>
      <c r="B335" t="s">
        <v>82</v>
      </c>
      <c r="C335" t="s">
        <v>78</v>
      </c>
      <c r="F335" t="s">
        <v>48</v>
      </c>
      <c r="G335" t="s">
        <v>53</v>
      </c>
      <c r="I335" t="s">
        <v>50</v>
      </c>
      <c r="J335" t="s">
        <v>51</v>
      </c>
      <c r="K335">
        <v>0</v>
      </c>
      <c r="L335" s="15"/>
      <c r="M335" s="15"/>
    </row>
    <row r="336" spans="1:13">
      <c r="A336" s="18" t="s">
        <v>76</v>
      </c>
      <c r="B336" t="s">
        <v>82</v>
      </c>
      <c r="C336" t="s">
        <v>78</v>
      </c>
      <c r="F336" t="s">
        <v>48</v>
      </c>
      <c r="G336" t="s">
        <v>59</v>
      </c>
      <c r="I336" t="s">
        <v>83</v>
      </c>
      <c r="J336" t="s">
        <v>55</v>
      </c>
      <c r="K336">
        <v>0</v>
      </c>
      <c r="L336" s="15"/>
      <c r="M336" s="15"/>
    </row>
    <row r="337" spans="1:13">
      <c r="A337" s="18" t="s">
        <v>76</v>
      </c>
      <c r="B337" t="s">
        <v>82</v>
      </c>
      <c r="C337" t="s">
        <v>78</v>
      </c>
      <c r="F337" t="s">
        <v>48</v>
      </c>
      <c r="G337" t="s">
        <v>59</v>
      </c>
      <c r="I337" t="s">
        <v>83</v>
      </c>
      <c r="J337" t="s">
        <v>55</v>
      </c>
      <c r="K337">
        <v>0</v>
      </c>
      <c r="L337" s="15"/>
      <c r="M337" s="15"/>
    </row>
    <row r="338" spans="1:13">
      <c r="A338" s="18" t="s">
        <v>76</v>
      </c>
      <c r="B338" t="s">
        <v>82</v>
      </c>
      <c r="C338" t="s">
        <v>78</v>
      </c>
      <c r="F338" t="s">
        <v>48</v>
      </c>
      <c r="G338" t="s">
        <v>59</v>
      </c>
      <c r="I338" t="s">
        <v>54</v>
      </c>
      <c r="J338" t="s">
        <v>55</v>
      </c>
      <c r="K338">
        <v>1</v>
      </c>
      <c r="L338" s="15"/>
      <c r="M338" s="15"/>
    </row>
    <row r="339" spans="1:13">
      <c r="A339" s="18" t="s">
        <v>76</v>
      </c>
      <c r="B339" t="s">
        <v>82</v>
      </c>
      <c r="C339" t="s">
        <v>78</v>
      </c>
      <c r="F339" t="s">
        <v>48</v>
      </c>
      <c r="G339" t="s">
        <v>72</v>
      </c>
      <c r="I339" t="s">
        <v>50</v>
      </c>
      <c r="J339" t="s">
        <v>51</v>
      </c>
      <c r="K339">
        <v>0</v>
      </c>
      <c r="L339" s="15"/>
      <c r="M339" s="15"/>
    </row>
    <row r="340" spans="1:13">
      <c r="A340" s="18" t="s">
        <v>76</v>
      </c>
      <c r="B340" t="s">
        <v>82</v>
      </c>
      <c r="C340" t="s">
        <v>78</v>
      </c>
      <c r="F340" t="s">
        <v>48</v>
      </c>
      <c r="G340" t="s">
        <v>72</v>
      </c>
      <c r="I340" t="s">
        <v>50</v>
      </c>
      <c r="J340" t="s">
        <v>51</v>
      </c>
      <c r="K340">
        <v>0</v>
      </c>
      <c r="L340" s="15"/>
      <c r="M340" s="15"/>
    </row>
    <row r="341" spans="1:13">
      <c r="A341" s="18" t="s">
        <v>76</v>
      </c>
      <c r="B341" t="s">
        <v>82</v>
      </c>
      <c r="C341" t="s">
        <v>78</v>
      </c>
      <c r="F341" t="s">
        <v>48</v>
      </c>
      <c r="G341" t="s">
        <v>72</v>
      </c>
      <c r="I341" t="s">
        <v>50</v>
      </c>
      <c r="J341" t="s">
        <v>51</v>
      </c>
      <c r="K341">
        <v>0</v>
      </c>
      <c r="L341" s="15"/>
      <c r="M341" s="15"/>
    </row>
    <row r="342" spans="1:13">
      <c r="A342" s="18" t="s">
        <v>76</v>
      </c>
      <c r="B342" t="s">
        <v>82</v>
      </c>
      <c r="C342" t="s">
        <v>78</v>
      </c>
      <c r="F342" t="s">
        <v>48</v>
      </c>
      <c r="G342" t="s">
        <v>72</v>
      </c>
      <c r="I342" t="s">
        <v>83</v>
      </c>
      <c r="J342" t="s">
        <v>55</v>
      </c>
      <c r="K342">
        <v>0</v>
      </c>
      <c r="L342" s="15"/>
      <c r="M342" s="15"/>
    </row>
    <row r="343" spans="1:13">
      <c r="A343" s="18" t="s">
        <v>76</v>
      </c>
      <c r="B343" t="s">
        <v>82</v>
      </c>
      <c r="C343" t="s">
        <v>78</v>
      </c>
      <c r="F343" t="s">
        <v>48</v>
      </c>
      <c r="G343" t="s">
        <v>72</v>
      </c>
      <c r="I343" t="s">
        <v>54</v>
      </c>
      <c r="J343" t="s">
        <v>55</v>
      </c>
      <c r="K343">
        <v>1</v>
      </c>
      <c r="L343" s="15"/>
      <c r="M343" s="15"/>
    </row>
    <row r="344" spans="1:13">
      <c r="A344" s="18" t="s">
        <v>76</v>
      </c>
      <c r="B344" t="s">
        <v>82</v>
      </c>
      <c r="C344" t="s">
        <v>78</v>
      </c>
      <c r="F344" t="s">
        <v>48</v>
      </c>
      <c r="G344" t="s">
        <v>53</v>
      </c>
      <c r="I344" t="s">
        <v>50</v>
      </c>
      <c r="J344" t="s">
        <v>51</v>
      </c>
      <c r="K344">
        <v>0</v>
      </c>
      <c r="L344" s="15"/>
      <c r="M344" s="15"/>
    </row>
    <row r="345" spans="1:13">
      <c r="A345" s="18" t="s">
        <v>112</v>
      </c>
      <c r="B345" t="s">
        <v>113</v>
      </c>
      <c r="C345" t="s">
        <v>78</v>
      </c>
      <c r="G345" t="s">
        <v>49</v>
      </c>
      <c r="I345" t="s">
        <v>50</v>
      </c>
      <c r="J345" t="s">
        <v>51</v>
      </c>
      <c r="K345">
        <v>0</v>
      </c>
      <c r="L345" s="15"/>
      <c r="M345" s="15"/>
    </row>
    <row r="346" spans="1:13">
      <c r="A346" s="18" t="s">
        <v>112</v>
      </c>
      <c r="B346" t="s">
        <v>113</v>
      </c>
      <c r="C346" t="s">
        <v>78</v>
      </c>
      <c r="G346" t="s">
        <v>73</v>
      </c>
      <c r="H346" t="s">
        <v>114</v>
      </c>
      <c r="I346" t="s">
        <v>54</v>
      </c>
      <c r="J346" t="s">
        <v>55</v>
      </c>
      <c r="K346">
        <v>1</v>
      </c>
      <c r="L346" s="15"/>
      <c r="M346" s="15"/>
    </row>
    <row r="347" spans="1:13">
      <c r="A347" s="18" t="s">
        <v>112</v>
      </c>
      <c r="B347" t="s">
        <v>113</v>
      </c>
      <c r="C347" t="s">
        <v>78</v>
      </c>
      <c r="G347" t="s">
        <v>96</v>
      </c>
      <c r="I347" t="s">
        <v>54</v>
      </c>
      <c r="J347" t="s">
        <v>55</v>
      </c>
      <c r="K347">
        <v>1</v>
      </c>
      <c r="L347" s="15"/>
      <c r="M347" s="15"/>
    </row>
    <row r="348" spans="1:13">
      <c r="A348" s="18" t="s">
        <v>112</v>
      </c>
      <c r="B348" t="s">
        <v>113</v>
      </c>
      <c r="C348" t="s">
        <v>78</v>
      </c>
      <c r="G348" t="s">
        <v>73</v>
      </c>
      <c r="H348" t="s">
        <v>114</v>
      </c>
      <c r="I348" t="s">
        <v>54</v>
      </c>
      <c r="J348" t="s">
        <v>55</v>
      </c>
      <c r="K348">
        <v>1</v>
      </c>
      <c r="L348" s="15"/>
      <c r="M348" s="15"/>
    </row>
    <row r="349" spans="1:13">
      <c r="A349" s="18" t="s">
        <v>112</v>
      </c>
      <c r="B349" t="s">
        <v>113</v>
      </c>
      <c r="C349" t="s">
        <v>78</v>
      </c>
      <c r="G349" t="s">
        <v>97</v>
      </c>
      <c r="I349" t="s">
        <v>50</v>
      </c>
      <c r="J349" t="s">
        <v>51</v>
      </c>
      <c r="K349">
        <v>0</v>
      </c>
      <c r="L349" s="15"/>
      <c r="M349" s="15"/>
    </row>
    <row r="350" spans="1:13">
      <c r="A350" s="18" t="s">
        <v>112</v>
      </c>
      <c r="B350" t="s">
        <v>113</v>
      </c>
      <c r="C350" t="s">
        <v>78</v>
      </c>
      <c r="G350" t="s">
        <v>96</v>
      </c>
      <c r="H350" t="s">
        <v>115</v>
      </c>
      <c r="I350" t="s">
        <v>54</v>
      </c>
      <c r="J350" t="s">
        <v>55</v>
      </c>
      <c r="K350">
        <v>1</v>
      </c>
      <c r="L350" s="15"/>
      <c r="M350" s="15"/>
    </row>
    <row r="351" spans="1:13">
      <c r="A351" s="18" t="s">
        <v>112</v>
      </c>
      <c r="B351" t="s">
        <v>113</v>
      </c>
      <c r="C351" t="s">
        <v>78</v>
      </c>
      <c r="G351" t="s">
        <v>96</v>
      </c>
      <c r="I351" t="s">
        <v>54</v>
      </c>
      <c r="J351" t="s">
        <v>55</v>
      </c>
      <c r="K351">
        <v>1</v>
      </c>
      <c r="L351" s="15"/>
      <c r="M351" s="15"/>
    </row>
    <row r="352" spans="1:13">
      <c r="A352" s="18" t="s">
        <v>112</v>
      </c>
      <c r="B352" t="s">
        <v>113</v>
      </c>
      <c r="C352" t="s">
        <v>78</v>
      </c>
      <c r="G352" t="s">
        <v>102</v>
      </c>
      <c r="I352" t="s">
        <v>54</v>
      </c>
      <c r="J352" t="s">
        <v>55</v>
      </c>
      <c r="K352">
        <v>1</v>
      </c>
      <c r="L352" s="15"/>
      <c r="M352" s="15"/>
    </row>
    <row r="353" spans="1:13">
      <c r="A353" s="18" t="s">
        <v>112</v>
      </c>
      <c r="B353" t="s">
        <v>113</v>
      </c>
      <c r="C353" t="s">
        <v>78</v>
      </c>
      <c r="G353" t="s">
        <v>96</v>
      </c>
      <c r="H353" t="s">
        <v>115</v>
      </c>
      <c r="I353" t="s">
        <v>54</v>
      </c>
      <c r="J353" t="s">
        <v>55</v>
      </c>
      <c r="K353">
        <v>1</v>
      </c>
      <c r="L353" s="15"/>
      <c r="M353" s="15"/>
    </row>
    <row r="354" spans="1:13">
      <c r="A354" s="18" t="s">
        <v>112</v>
      </c>
      <c r="B354" t="s">
        <v>120</v>
      </c>
      <c r="C354" t="s">
        <v>78</v>
      </c>
      <c r="H354" t="s">
        <v>118</v>
      </c>
      <c r="I354" t="s">
        <v>83</v>
      </c>
      <c r="J354" t="s">
        <v>55</v>
      </c>
      <c r="K354">
        <v>0</v>
      </c>
      <c r="L354" s="15"/>
      <c r="M354" s="15"/>
    </row>
    <row r="355" spans="1:13">
      <c r="A355" s="18" t="s">
        <v>112</v>
      </c>
      <c r="B355" t="s">
        <v>120</v>
      </c>
      <c r="C355" t="s">
        <v>78</v>
      </c>
      <c r="H355" t="s">
        <v>115</v>
      </c>
      <c r="I355" t="s">
        <v>107</v>
      </c>
      <c r="J355" t="s">
        <v>55</v>
      </c>
      <c r="K355">
        <v>1</v>
      </c>
      <c r="L355" s="15"/>
      <c r="M355" s="15"/>
    </row>
    <row r="356" spans="1:13">
      <c r="A356" s="18" t="s">
        <v>112</v>
      </c>
      <c r="B356" t="s">
        <v>120</v>
      </c>
      <c r="C356" t="s">
        <v>78</v>
      </c>
      <c r="H356" t="s">
        <v>117</v>
      </c>
      <c r="I356" t="s">
        <v>50</v>
      </c>
      <c r="J356" t="s">
        <v>51</v>
      </c>
      <c r="K356">
        <v>0</v>
      </c>
      <c r="L356" s="15"/>
      <c r="M356" s="15"/>
    </row>
    <row r="357" spans="1:13">
      <c r="A357" s="18" t="s">
        <v>112</v>
      </c>
      <c r="B357" t="s">
        <v>120</v>
      </c>
      <c r="C357" t="s">
        <v>78</v>
      </c>
      <c r="H357" t="s">
        <v>121</v>
      </c>
      <c r="I357" t="s">
        <v>83</v>
      </c>
      <c r="J357" t="s">
        <v>55</v>
      </c>
      <c r="K357">
        <v>0</v>
      </c>
      <c r="L357" s="15"/>
      <c r="M357" s="15"/>
    </row>
    <row r="358" spans="1:13">
      <c r="A358" s="34" t="s">
        <v>112</v>
      </c>
      <c r="B358" s="34" t="s">
        <v>122</v>
      </c>
      <c r="C358" t="s">
        <v>78</v>
      </c>
      <c r="D358" s="34"/>
      <c r="E358" s="34"/>
      <c r="F358" s="34" t="s">
        <v>48</v>
      </c>
      <c r="G358" s="34" t="s">
        <v>97</v>
      </c>
      <c r="H358" s="34"/>
      <c r="I358" s="34" t="s">
        <v>54</v>
      </c>
      <c r="J358" t="s">
        <v>55</v>
      </c>
      <c r="K358">
        <v>1</v>
      </c>
      <c r="L358" s="15"/>
      <c r="M358" s="15"/>
    </row>
    <row r="359" spans="1:13">
      <c r="A359" s="34" t="s">
        <v>112</v>
      </c>
      <c r="B359" s="34" t="s">
        <v>122</v>
      </c>
      <c r="C359" t="s">
        <v>78</v>
      </c>
      <c r="D359" s="34"/>
      <c r="E359" s="34"/>
      <c r="F359" s="34" t="s">
        <v>48</v>
      </c>
      <c r="G359" s="34" t="s">
        <v>97</v>
      </c>
      <c r="H359" s="34"/>
      <c r="I359" s="34" t="s">
        <v>54</v>
      </c>
      <c r="J359" t="s">
        <v>55</v>
      </c>
      <c r="K359">
        <v>1</v>
      </c>
      <c r="L359" s="15"/>
      <c r="M359" s="15"/>
    </row>
    <row r="360" spans="1:13">
      <c r="A360" s="34" t="s">
        <v>112</v>
      </c>
      <c r="B360" s="34" t="s">
        <v>122</v>
      </c>
      <c r="C360" t="s">
        <v>78</v>
      </c>
      <c r="D360" s="34"/>
      <c r="E360" s="34"/>
      <c r="F360" s="34" t="s">
        <v>48</v>
      </c>
      <c r="G360" s="34" t="s">
        <v>97</v>
      </c>
      <c r="H360" s="34"/>
      <c r="I360" s="34" t="s">
        <v>54</v>
      </c>
      <c r="J360" t="s">
        <v>55</v>
      </c>
      <c r="K360">
        <v>1</v>
      </c>
      <c r="L360" s="15"/>
      <c r="M360" s="15"/>
    </row>
    <row r="361" spans="1:13">
      <c r="A361" s="34" t="s">
        <v>112</v>
      </c>
      <c r="B361" s="34" t="s">
        <v>122</v>
      </c>
      <c r="C361" t="s">
        <v>78</v>
      </c>
      <c r="D361" s="34"/>
      <c r="E361" s="34"/>
      <c r="F361" s="34" t="s">
        <v>48</v>
      </c>
      <c r="G361" s="34" t="s">
        <v>97</v>
      </c>
      <c r="H361" s="34"/>
      <c r="I361" s="34" t="s">
        <v>54</v>
      </c>
      <c r="J361" t="s">
        <v>55</v>
      </c>
      <c r="K361">
        <v>1</v>
      </c>
      <c r="L361" s="15"/>
      <c r="M361" s="15"/>
    </row>
    <row r="362" spans="1:13">
      <c r="A362" s="34" t="s">
        <v>112</v>
      </c>
      <c r="B362" s="34" t="s">
        <v>122</v>
      </c>
      <c r="C362" t="s">
        <v>78</v>
      </c>
      <c r="D362" s="34"/>
      <c r="E362" s="34"/>
      <c r="F362" s="34" t="s">
        <v>48</v>
      </c>
      <c r="G362" s="34" t="s">
        <v>97</v>
      </c>
      <c r="H362" s="34"/>
      <c r="I362" s="34" t="s">
        <v>54</v>
      </c>
      <c r="J362" t="s">
        <v>55</v>
      </c>
      <c r="K362">
        <v>1</v>
      </c>
      <c r="L362" s="15"/>
      <c r="M362" s="15"/>
    </row>
    <row r="363" spans="1:13">
      <c r="A363" s="34" t="s">
        <v>112</v>
      </c>
      <c r="B363" s="34" t="s">
        <v>122</v>
      </c>
      <c r="C363" t="s">
        <v>78</v>
      </c>
      <c r="D363" s="34"/>
      <c r="E363" s="34"/>
      <c r="F363" s="34" t="s">
        <v>48</v>
      </c>
      <c r="G363" s="34" t="s">
        <v>97</v>
      </c>
      <c r="H363" s="34"/>
      <c r="I363" s="34" t="s">
        <v>54</v>
      </c>
      <c r="J363" t="s">
        <v>55</v>
      </c>
      <c r="K363">
        <v>1</v>
      </c>
      <c r="L363" s="15"/>
      <c r="M363" s="15"/>
    </row>
    <row r="364" spans="1:13">
      <c r="A364" s="34" t="s">
        <v>112</v>
      </c>
      <c r="B364" s="34" t="s">
        <v>122</v>
      </c>
      <c r="C364" t="s">
        <v>78</v>
      </c>
      <c r="D364" s="34"/>
      <c r="E364" s="34"/>
      <c r="F364" s="34" t="s">
        <v>48</v>
      </c>
      <c r="G364" s="34" t="s">
        <v>97</v>
      </c>
      <c r="H364" s="34"/>
      <c r="I364" s="34" t="s">
        <v>54</v>
      </c>
      <c r="J364" t="s">
        <v>55</v>
      </c>
      <c r="K364">
        <v>1</v>
      </c>
      <c r="L364" s="15"/>
      <c r="M364" s="15"/>
    </row>
    <row r="365" spans="1:13">
      <c r="A365" s="34" t="s">
        <v>112</v>
      </c>
      <c r="B365" s="34" t="s">
        <v>122</v>
      </c>
      <c r="C365" t="s">
        <v>78</v>
      </c>
      <c r="D365" s="34"/>
      <c r="E365" s="34"/>
      <c r="F365" s="34" t="s">
        <v>48</v>
      </c>
      <c r="G365" s="34" t="s">
        <v>97</v>
      </c>
      <c r="H365" s="34"/>
      <c r="I365" s="34" t="s">
        <v>54</v>
      </c>
      <c r="J365" t="s">
        <v>55</v>
      </c>
      <c r="K365">
        <v>1</v>
      </c>
      <c r="L365" s="15"/>
      <c r="M365" s="15"/>
    </row>
    <row r="366" spans="1:13">
      <c r="A366" s="34" t="s">
        <v>112</v>
      </c>
      <c r="B366" s="34" t="s">
        <v>122</v>
      </c>
      <c r="C366" t="s">
        <v>78</v>
      </c>
      <c r="D366" s="34"/>
      <c r="E366" s="34"/>
      <c r="F366" s="34" t="s">
        <v>48</v>
      </c>
      <c r="G366" s="34" t="s">
        <v>97</v>
      </c>
      <c r="H366" s="34"/>
      <c r="I366" s="34" t="s">
        <v>50</v>
      </c>
      <c r="J366" t="s">
        <v>51</v>
      </c>
      <c r="K366">
        <v>0</v>
      </c>
      <c r="L366" s="15"/>
      <c r="M366" s="15"/>
    </row>
    <row r="367" spans="1:13">
      <c r="A367" s="34" t="s">
        <v>112</v>
      </c>
      <c r="B367" s="34" t="s">
        <v>122</v>
      </c>
      <c r="C367" t="s">
        <v>78</v>
      </c>
      <c r="D367" s="34"/>
      <c r="E367" s="34"/>
      <c r="F367" s="34" t="s">
        <v>48</v>
      </c>
      <c r="G367" s="34" t="s">
        <v>97</v>
      </c>
      <c r="H367" s="34"/>
      <c r="I367" s="34" t="s">
        <v>50</v>
      </c>
      <c r="J367" t="s">
        <v>51</v>
      </c>
      <c r="K367">
        <v>0</v>
      </c>
      <c r="L367" s="15"/>
      <c r="M367" s="15"/>
    </row>
    <row r="368" spans="1:13">
      <c r="A368" s="34" t="s">
        <v>112</v>
      </c>
      <c r="B368" s="34" t="s">
        <v>122</v>
      </c>
      <c r="C368" t="s">
        <v>78</v>
      </c>
      <c r="D368" s="34"/>
      <c r="E368" s="34"/>
      <c r="F368" s="34" t="s">
        <v>48</v>
      </c>
      <c r="G368" s="34" t="s">
        <v>97</v>
      </c>
      <c r="H368" s="34"/>
      <c r="I368" s="34" t="s">
        <v>50</v>
      </c>
      <c r="J368" t="s">
        <v>51</v>
      </c>
      <c r="K368">
        <v>0</v>
      </c>
      <c r="L368" s="15"/>
      <c r="M368" s="15"/>
    </row>
    <row r="369" spans="1:13">
      <c r="A369" s="34" t="s">
        <v>112</v>
      </c>
      <c r="B369" s="34" t="s">
        <v>122</v>
      </c>
      <c r="C369" t="s">
        <v>78</v>
      </c>
      <c r="D369" s="34"/>
      <c r="E369" s="34"/>
      <c r="F369" s="34" t="s">
        <v>48</v>
      </c>
      <c r="G369" s="34" t="s">
        <v>97</v>
      </c>
      <c r="H369" s="34"/>
      <c r="I369" s="34" t="s">
        <v>50</v>
      </c>
      <c r="J369" t="s">
        <v>51</v>
      </c>
      <c r="K369">
        <v>0</v>
      </c>
      <c r="L369" s="15"/>
      <c r="M369" s="15"/>
    </row>
    <row r="370" spans="1:13">
      <c r="A370" s="34" t="s">
        <v>112</v>
      </c>
      <c r="B370" s="34" t="s">
        <v>122</v>
      </c>
      <c r="C370" t="s">
        <v>78</v>
      </c>
      <c r="D370" s="34"/>
      <c r="E370" s="34"/>
      <c r="F370" s="34" t="s">
        <v>48</v>
      </c>
      <c r="G370" s="34" t="s">
        <v>97</v>
      </c>
      <c r="H370" s="34"/>
      <c r="I370" s="34" t="s">
        <v>50</v>
      </c>
      <c r="J370" t="s">
        <v>51</v>
      </c>
      <c r="K370">
        <v>0</v>
      </c>
      <c r="L370" s="15"/>
      <c r="M370" s="15"/>
    </row>
    <row r="371" spans="1:13">
      <c r="A371" s="34" t="s">
        <v>112</v>
      </c>
      <c r="B371" s="34" t="s">
        <v>122</v>
      </c>
      <c r="C371" t="s">
        <v>78</v>
      </c>
      <c r="D371" s="34"/>
      <c r="E371" s="34"/>
      <c r="F371" s="34" t="s">
        <v>48</v>
      </c>
      <c r="G371" s="34" t="s">
        <v>102</v>
      </c>
      <c r="H371" s="34"/>
      <c r="I371" s="34" t="s">
        <v>54</v>
      </c>
      <c r="J371" t="s">
        <v>55</v>
      </c>
      <c r="K371">
        <v>1</v>
      </c>
      <c r="L371" s="15"/>
      <c r="M371" s="15"/>
    </row>
    <row r="372" spans="1:13">
      <c r="A372" s="34" t="s">
        <v>112</v>
      </c>
      <c r="B372" s="34" t="s">
        <v>122</v>
      </c>
      <c r="C372" t="s">
        <v>78</v>
      </c>
      <c r="D372" s="34"/>
      <c r="E372" s="34"/>
      <c r="F372" s="34" t="s">
        <v>48</v>
      </c>
      <c r="G372" s="34" t="s">
        <v>102</v>
      </c>
      <c r="H372" s="34"/>
      <c r="I372" s="34" t="s">
        <v>54</v>
      </c>
      <c r="J372" t="s">
        <v>55</v>
      </c>
      <c r="K372">
        <v>1</v>
      </c>
      <c r="L372" s="15"/>
      <c r="M372" s="15"/>
    </row>
    <row r="373" spans="1:13">
      <c r="A373" s="34" t="s">
        <v>112</v>
      </c>
      <c r="B373" s="34" t="s">
        <v>122</v>
      </c>
      <c r="C373" t="s">
        <v>78</v>
      </c>
      <c r="D373" s="34"/>
      <c r="E373" s="34"/>
      <c r="F373" s="34" t="s">
        <v>48</v>
      </c>
      <c r="G373" s="34" t="s">
        <v>102</v>
      </c>
      <c r="H373" s="34"/>
      <c r="I373" s="34" t="s">
        <v>54</v>
      </c>
      <c r="J373" t="s">
        <v>55</v>
      </c>
      <c r="K373">
        <v>1</v>
      </c>
      <c r="L373" s="15"/>
      <c r="M373" s="15"/>
    </row>
    <row r="374" spans="1:13">
      <c r="A374" s="34" t="s">
        <v>112</v>
      </c>
      <c r="B374" s="34" t="s">
        <v>122</v>
      </c>
      <c r="C374" t="s">
        <v>78</v>
      </c>
      <c r="D374" s="34"/>
      <c r="E374" s="34"/>
      <c r="F374" s="34" t="s">
        <v>48</v>
      </c>
      <c r="G374" s="34" t="s">
        <v>102</v>
      </c>
      <c r="H374" s="34"/>
      <c r="I374" s="34" t="s">
        <v>54</v>
      </c>
      <c r="J374" t="s">
        <v>55</v>
      </c>
      <c r="K374">
        <v>1</v>
      </c>
      <c r="L374" s="15"/>
      <c r="M374" s="15"/>
    </row>
    <row r="375" spans="1:13">
      <c r="A375" s="34" t="s">
        <v>112</v>
      </c>
      <c r="B375" s="34" t="s">
        <v>122</v>
      </c>
      <c r="C375" t="s">
        <v>78</v>
      </c>
      <c r="D375" s="34"/>
      <c r="E375" s="34"/>
      <c r="F375" s="34" t="s">
        <v>48</v>
      </c>
      <c r="G375" s="34" t="s">
        <v>102</v>
      </c>
      <c r="H375" s="34"/>
      <c r="I375" s="34" t="s">
        <v>54</v>
      </c>
      <c r="J375" t="s">
        <v>55</v>
      </c>
      <c r="K375">
        <v>1</v>
      </c>
      <c r="L375" s="15"/>
      <c r="M375" s="15"/>
    </row>
    <row r="376" spans="1:13">
      <c r="A376" s="34" t="s">
        <v>112</v>
      </c>
      <c r="B376" s="34" t="s">
        <v>122</v>
      </c>
      <c r="C376" t="s">
        <v>78</v>
      </c>
      <c r="D376" s="34"/>
      <c r="E376" s="34"/>
      <c r="F376" s="34" t="s">
        <v>48</v>
      </c>
      <c r="G376" s="34" t="s">
        <v>102</v>
      </c>
      <c r="H376" s="34"/>
      <c r="I376" s="34" t="s">
        <v>54</v>
      </c>
      <c r="J376" t="s">
        <v>55</v>
      </c>
      <c r="K376">
        <v>1</v>
      </c>
      <c r="L376" s="15"/>
      <c r="M376" s="15"/>
    </row>
    <row r="377" spans="1:13">
      <c r="A377" s="34" t="s">
        <v>112</v>
      </c>
      <c r="B377" s="34" t="s">
        <v>122</v>
      </c>
      <c r="C377" t="s">
        <v>78</v>
      </c>
      <c r="D377" s="34"/>
      <c r="E377" s="34"/>
      <c r="F377" s="34" t="s">
        <v>48</v>
      </c>
      <c r="G377" s="34" t="s">
        <v>102</v>
      </c>
      <c r="H377" s="34"/>
      <c r="I377" s="34" t="s">
        <v>54</v>
      </c>
      <c r="J377" t="s">
        <v>55</v>
      </c>
      <c r="K377">
        <v>1</v>
      </c>
      <c r="L377" s="15"/>
      <c r="M377" s="15"/>
    </row>
    <row r="378" spans="1:13">
      <c r="A378" s="34" t="s">
        <v>112</v>
      </c>
      <c r="B378" s="34" t="s">
        <v>122</v>
      </c>
      <c r="C378" t="s">
        <v>78</v>
      </c>
      <c r="D378" s="34"/>
      <c r="E378" s="34"/>
      <c r="F378" s="34" t="s">
        <v>48</v>
      </c>
      <c r="G378" s="34" t="s">
        <v>102</v>
      </c>
      <c r="H378" s="34"/>
      <c r="I378" s="34" t="s">
        <v>54</v>
      </c>
      <c r="J378" t="s">
        <v>55</v>
      </c>
      <c r="K378">
        <v>1</v>
      </c>
      <c r="L378" s="15"/>
      <c r="M378" s="15"/>
    </row>
    <row r="379" spans="1:13">
      <c r="A379" s="34" t="s">
        <v>112</v>
      </c>
      <c r="B379" s="34" t="s">
        <v>122</v>
      </c>
      <c r="C379" t="s">
        <v>78</v>
      </c>
      <c r="D379" s="34"/>
      <c r="E379" s="34"/>
      <c r="F379" s="34" t="s">
        <v>48</v>
      </c>
      <c r="G379" s="34" t="s">
        <v>102</v>
      </c>
      <c r="H379" s="34"/>
      <c r="I379" s="34" t="s">
        <v>54</v>
      </c>
      <c r="J379" t="s">
        <v>55</v>
      </c>
      <c r="K379">
        <v>1</v>
      </c>
      <c r="L379" s="15"/>
      <c r="M379" s="15"/>
    </row>
    <row r="380" spans="1:13">
      <c r="A380" s="34" t="s">
        <v>112</v>
      </c>
      <c r="B380" s="34" t="s">
        <v>122</v>
      </c>
      <c r="C380" t="s">
        <v>78</v>
      </c>
      <c r="D380" s="34"/>
      <c r="E380" s="34"/>
      <c r="F380" s="34" t="s">
        <v>48</v>
      </c>
      <c r="G380" s="34" t="s">
        <v>102</v>
      </c>
      <c r="H380" s="34"/>
      <c r="I380" s="34" t="s">
        <v>54</v>
      </c>
      <c r="J380" t="s">
        <v>55</v>
      </c>
      <c r="K380">
        <v>1</v>
      </c>
      <c r="L380" s="15"/>
      <c r="M380" s="15"/>
    </row>
    <row r="381" spans="1:13">
      <c r="A381" s="34" t="s">
        <v>112</v>
      </c>
      <c r="B381" s="34" t="s">
        <v>122</v>
      </c>
      <c r="C381" t="s">
        <v>78</v>
      </c>
      <c r="D381" s="34"/>
      <c r="E381" s="34"/>
      <c r="F381" s="34" t="s">
        <v>48</v>
      </c>
      <c r="G381" s="34" t="s">
        <v>102</v>
      </c>
      <c r="H381" s="34"/>
      <c r="I381" s="34" t="s">
        <v>54</v>
      </c>
      <c r="J381" t="s">
        <v>55</v>
      </c>
      <c r="K381">
        <v>1</v>
      </c>
      <c r="L381" s="15"/>
      <c r="M381" s="15"/>
    </row>
    <row r="382" spans="1:13">
      <c r="A382" s="34" t="s">
        <v>112</v>
      </c>
      <c r="B382" s="34" t="s">
        <v>122</v>
      </c>
      <c r="C382" t="s">
        <v>78</v>
      </c>
      <c r="D382" s="34"/>
      <c r="E382" s="34"/>
      <c r="F382" s="34" t="s">
        <v>48</v>
      </c>
      <c r="G382" s="34" t="s">
        <v>102</v>
      </c>
      <c r="H382" s="34"/>
      <c r="I382" s="34" t="s">
        <v>54</v>
      </c>
      <c r="J382" t="s">
        <v>55</v>
      </c>
      <c r="K382">
        <v>1</v>
      </c>
      <c r="L382" s="15"/>
      <c r="M382" s="15"/>
    </row>
    <row r="383" spans="1:13">
      <c r="A383" s="34" t="s">
        <v>112</v>
      </c>
      <c r="B383" s="34" t="s">
        <v>122</v>
      </c>
      <c r="C383" t="s">
        <v>78</v>
      </c>
      <c r="D383" s="34"/>
      <c r="E383" s="34"/>
      <c r="F383" s="34" t="s">
        <v>48</v>
      </c>
      <c r="G383" s="34" t="s">
        <v>102</v>
      </c>
      <c r="H383" s="34"/>
      <c r="I383" s="34" t="s">
        <v>54</v>
      </c>
      <c r="J383" t="s">
        <v>55</v>
      </c>
      <c r="K383">
        <v>1</v>
      </c>
      <c r="L383" s="15"/>
      <c r="M383" s="15"/>
    </row>
    <row r="384" spans="1:13">
      <c r="A384" s="34" t="s">
        <v>112</v>
      </c>
      <c r="B384" s="34" t="s">
        <v>122</v>
      </c>
      <c r="C384" t="s">
        <v>78</v>
      </c>
      <c r="D384" s="34"/>
      <c r="E384" s="34"/>
      <c r="F384" s="34" t="s">
        <v>48</v>
      </c>
      <c r="G384" s="34" t="s">
        <v>102</v>
      </c>
      <c r="H384" s="34"/>
      <c r="I384" s="34" t="s">
        <v>54</v>
      </c>
      <c r="J384" t="s">
        <v>55</v>
      </c>
      <c r="K384">
        <v>1</v>
      </c>
      <c r="L384" s="15"/>
      <c r="M384" s="15"/>
    </row>
    <row r="385" spans="1:13">
      <c r="A385" s="34" t="s">
        <v>112</v>
      </c>
      <c r="B385" s="34" t="s">
        <v>122</v>
      </c>
      <c r="C385" t="s">
        <v>78</v>
      </c>
      <c r="D385" s="34"/>
      <c r="E385" s="34"/>
      <c r="F385" s="34" t="s">
        <v>48</v>
      </c>
      <c r="G385" s="34" t="s">
        <v>102</v>
      </c>
      <c r="H385" s="34"/>
      <c r="I385" s="34" t="s">
        <v>54</v>
      </c>
      <c r="J385" t="s">
        <v>55</v>
      </c>
      <c r="K385">
        <v>1</v>
      </c>
      <c r="L385" s="15"/>
      <c r="M385" s="15"/>
    </row>
    <row r="386" spans="1:13">
      <c r="A386" s="34" t="s">
        <v>112</v>
      </c>
      <c r="B386" s="34" t="s">
        <v>122</v>
      </c>
      <c r="C386" t="s">
        <v>78</v>
      </c>
      <c r="D386" s="34"/>
      <c r="E386" s="34"/>
      <c r="F386" s="34" t="s">
        <v>48</v>
      </c>
      <c r="G386" s="34" t="s">
        <v>102</v>
      </c>
      <c r="H386" s="34"/>
      <c r="I386" s="34" t="s">
        <v>54</v>
      </c>
      <c r="J386" t="s">
        <v>55</v>
      </c>
      <c r="K386">
        <v>1</v>
      </c>
      <c r="L386" s="15"/>
      <c r="M386" s="15"/>
    </row>
    <row r="387" spans="1:13">
      <c r="A387" s="34" t="s">
        <v>112</v>
      </c>
      <c r="B387" s="34" t="s">
        <v>122</v>
      </c>
      <c r="C387" t="s">
        <v>78</v>
      </c>
      <c r="D387" s="34"/>
      <c r="E387" s="34"/>
      <c r="F387" s="34" t="s">
        <v>48</v>
      </c>
      <c r="G387" s="34" t="s">
        <v>102</v>
      </c>
      <c r="H387" s="34"/>
      <c r="I387" s="34" t="s">
        <v>54</v>
      </c>
      <c r="J387" t="s">
        <v>55</v>
      </c>
      <c r="K387">
        <v>1</v>
      </c>
      <c r="L387" s="15"/>
      <c r="M387" s="15"/>
    </row>
    <row r="388" spans="1:13">
      <c r="A388" s="34" t="s">
        <v>112</v>
      </c>
      <c r="B388" s="34" t="s">
        <v>122</v>
      </c>
      <c r="C388" t="s">
        <v>78</v>
      </c>
      <c r="D388" s="34"/>
      <c r="E388" s="34"/>
      <c r="F388" s="34" t="s">
        <v>48</v>
      </c>
      <c r="G388" s="34" t="s">
        <v>102</v>
      </c>
      <c r="H388" s="34"/>
      <c r="I388" s="34" t="s">
        <v>50</v>
      </c>
      <c r="J388" t="s">
        <v>51</v>
      </c>
      <c r="K388">
        <v>0</v>
      </c>
      <c r="L388" s="15"/>
      <c r="M388" s="15"/>
    </row>
    <row r="389" spans="1:13">
      <c r="A389" s="34" t="s">
        <v>112</v>
      </c>
      <c r="B389" s="34" t="s">
        <v>122</v>
      </c>
      <c r="C389" t="s">
        <v>78</v>
      </c>
      <c r="D389" s="34"/>
      <c r="E389" s="34"/>
      <c r="F389" s="34" t="s">
        <v>48</v>
      </c>
      <c r="G389" s="34" t="s">
        <v>102</v>
      </c>
      <c r="H389" s="34"/>
      <c r="I389" s="34" t="s">
        <v>50</v>
      </c>
      <c r="J389" t="s">
        <v>51</v>
      </c>
      <c r="K389">
        <v>0</v>
      </c>
      <c r="L389" s="15"/>
      <c r="M389" s="15"/>
    </row>
    <row r="390" spans="1:13">
      <c r="A390" s="34" t="s">
        <v>112</v>
      </c>
      <c r="B390" s="34" t="s">
        <v>122</v>
      </c>
      <c r="C390" t="s">
        <v>78</v>
      </c>
      <c r="D390" s="34"/>
      <c r="E390" s="34"/>
      <c r="F390" s="34" t="s">
        <v>48</v>
      </c>
      <c r="G390" s="34" t="s">
        <v>73</v>
      </c>
      <c r="H390" s="34"/>
      <c r="I390" s="34" t="s">
        <v>54</v>
      </c>
      <c r="J390" t="s">
        <v>55</v>
      </c>
      <c r="K390">
        <v>1</v>
      </c>
      <c r="L390" s="15"/>
      <c r="M390" s="15"/>
    </row>
    <row r="391" spans="1:13">
      <c r="A391" s="34" t="s">
        <v>112</v>
      </c>
      <c r="B391" s="34" t="s">
        <v>122</v>
      </c>
      <c r="C391" t="s">
        <v>78</v>
      </c>
      <c r="D391" s="34"/>
      <c r="E391" s="34"/>
      <c r="F391" s="34" t="s">
        <v>48</v>
      </c>
      <c r="G391" s="34" t="s">
        <v>73</v>
      </c>
      <c r="H391" s="34"/>
      <c r="I391" s="34" t="s">
        <v>54</v>
      </c>
      <c r="J391" t="s">
        <v>55</v>
      </c>
      <c r="K391">
        <v>1</v>
      </c>
      <c r="L391" s="15"/>
      <c r="M391" s="15"/>
    </row>
    <row r="392" spans="1:13">
      <c r="A392" s="34" t="s">
        <v>112</v>
      </c>
      <c r="B392" s="34" t="s">
        <v>122</v>
      </c>
      <c r="C392" t="s">
        <v>78</v>
      </c>
      <c r="D392" s="34"/>
      <c r="E392" s="34"/>
      <c r="F392" s="34" t="s">
        <v>48</v>
      </c>
      <c r="G392" s="34" t="s">
        <v>73</v>
      </c>
      <c r="H392" s="34"/>
      <c r="I392" s="34" t="s">
        <v>54</v>
      </c>
      <c r="J392" t="s">
        <v>55</v>
      </c>
      <c r="K392">
        <v>1</v>
      </c>
      <c r="L392" s="15"/>
      <c r="M392" s="15"/>
    </row>
    <row r="393" spans="1:13">
      <c r="A393" s="34" t="s">
        <v>112</v>
      </c>
      <c r="B393" s="34" t="s">
        <v>122</v>
      </c>
      <c r="C393" t="s">
        <v>78</v>
      </c>
      <c r="D393" s="34"/>
      <c r="E393" s="34"/>
      <c r="F393" s="34" t="s">
        <v>48</v>
      </c>
      <c r="G393" s="34" t="s">
        <v>73</v>
      </c>
      <c r="H393" s="34"/>
      <c r="I393" s="34" t="s">
        <v>54</v>
      </c>
      <c r="J393" t="s">
        <v>55</v>
      </c>
      <c r="K393">
        <v>1</v>
      </c>
      <c r="L393" s="15"/>
      <c r="M393" s="15"/>
    </row>
    <row r="394" spans="1:13">
      <c r="A394" s="34" t="s">
        <v>112</v>
      </c>
      <c r="B394" s="34" t="s">
        <v>122</v>
      </c>
      <c r="C394" t="s">
        <v>78</v>
      </c>
      <c r="D394" s="34"/>
      <c r="E394" s="34"/>
      <c r="F394" s="34" t="s">
        <v>48</v>
      </c>
      <c r="G394" s="34" t="s">
        <v>73</v>
      </c>
      <c r="H394" s="34"/>
      <c r="I394" s="34" t="s">
        <v>54</v>
      </c>
      <c r="J394" t="s">
        <v>55</v>
      </c>
      <c r="K394">
        <v>1</v>
      </c>
      <c r="L394" s="15"/>
      <c r="M394" s="15"/>
    </row>
    <row r="395" spans="1:13">
      <c r="A395" s="34" t="s">
        <v>112</v>
      </c>
      <c r="B395" s="34" t="s">
        <v>122</v>
      </c>
      <c r="C395" t="s">
        <v>78</v>
      </c>
      <c r="D395" s="34"/>
      <c r="E395" s="34"/>
      <c r="F395" s="34" t="s">
        <v>48</v>
      </c>
      <c r="G395" s="34" t="s">
        <v>73</v>
      </c>
      <c r="H395" s="34"/>
      <c r="I395" s="34" t="s">
        <v>54</v>
      </c>
      <c r="J395" t="s">
        <v>55</v>
      </c>
      <c r="K395">
        <v>1</v>
      </c>
      <c r="L395" s="15"/>
      <c r="M395" s="15"/>
    </row>
    <row r="396" spans="1:13">
      <c r="A396" s="34" t="s">
        <v>112</v>
      </c>
      <c r="B396" s="34" t="s">
        <v>122</v>
      </c>
      <c r="C396" t="s">
        <v>78</v>
      </c>
      <c r="D396" s="34"/>
      <c r="E396" s="34"/>
      <c r="F396" s="34" t="s">
        <v>48</v>
      </c>
      <c r="G396" s="34" t="s">
        <v>73</v>
      </c>
      <c r="H396" s="34"/>
      <c r="I396" s="34" t="s">
        <v>54</v>
      </c>
      <c r="J396" t="s">
        <v>55</v>
      </c>
      <c r="K396">
        <v>1</v>
      </c>
      <c r="L396" s="15"/>
      <c r="M396" s="15"/>
    </row>
    <row r="397" spans="1:13">
      <c r="A397" s="34" t="s">
        <v>112</v>
      </c>
      <c r="B397" t="s">
        <v>132</v>
      </c>
      <c r="C397" t="s">
        <v>78</v>
      </c>
      <c r="F397" t="s">
        <v>48</v>
      </c>
      <c r="G397" t="s">
        <v>97</v>
      </c>
      <c r="I397" t="s">
        <v>50</v>
      </c>
      <c r="J397" t="s">
        <v>51</v>
      </c>
      <c r="K397">
        <v>0</v>
      </c>
      <c r="L397" s="15"/>
      <c r="M397" s="15"/>
    </row>
    <row r="398" spans="1:13">
      <c r="A398" s="34" t="s">
        <v>112</v>
      </c>
      <c r="B398" t="s">
        <v>132</v>
      </c>
      <c r="C398" t="s">
        <v>78</v>
      </c>
      <c r="F398" t="s">
        <v>48</v>
      </c>
      <c r="G398" t="s">
        <v>96</v>
      </c>
      <c r="I398" t="s">
        <v>83</v>
      </c>
      <c r="J398" t="s">
        <v>55</v>
      </c>
      <c r="K398">
        <v>0</v>
      </c>
      <c r="L398" s="15"/>
      <c r="M398" s="15"/>
    </row>
    <row r="399" spans="1:13">
      <c r="A399" s="34" t="s">
        <v>112</v>
      </c>
      <c r="B399" t="s">
        <v>132</v>
      </c>
      <c r="C399" t="s">
        <v>78</v>
      </c>
      <c r="F399" t="s">
        <v>48</v>
      </c>
      <c r="G399" t="s">
        <v>96</v>
      </c>
      <c r="I399" t="s">
        <v>54</v>
      </c>
      <c r="J399" t="s">
        <v>55</v>
      </c>
      <c r="K399">
        <v>1</v>
      </c>
      <c r="L399" s="15"/>
      <c r="M399" s="15"/>
    </row>
    <row r="400" spans="1:13">
      <c r="A400" s="34" t="s">
        <v>112</v>
      </c>
      <c r="B400" t="s">
        <v>132</v>
      </c>
      <c r="C400" t="s">
        <v>78</v>
      </c>
      <c r="F400" t="s">
        <v>48</v>
      </c>
      <c r="G400" t="s">
        <v>97</v>
      </c>
      <c r="I400" t="s">
        <v>133</v>
      </c>
      <c r="J400" t="s">
        <v>55</v>
      </c>
      <c r="K400">
        <v>1</v>
      </c>
      <c r="L400" s="15"/>
      <c r="M400" s="15"/>
    </row>
    <row r="401" spans="1:13">
      <c r="A401" s="34" t="s">
        <v>112</v>
      </c>
      <c r="B401" t="s">
        <v>132</v>
      </c>
      <c r="C401" t="s">
        <v>78</v>
      </c>
      <c r="F401" t="s">
        <v>48</v>
      </c>
      <c r="G401" t="s">
        <v>97</v>
      </c>
      <c r="I401" t="s">
        <v>50</v>
      </c>
      <c r="J401" t="s">
        <v>51</v>
      </c>
      <c r="K401">
        <v>0</v>
      </c>
      <c r="L401" s="15"/>
      <c r="M401" s="15"/>
    </row>
    <row r="402" spans="1:13">
      <c r="A402" s="18" t="s">
        <v>76</v>
      </c>
      <c r="B402" t="s">
        <v>77</v>
      </c>
      <c r="C402" t="s">
        <v>84</v>
      </c>
      <c r="F402" t="s">
        <v>48</v>
      </c>
      <c r="G402" t="s">
        <v>72</v>
      </c>
      <c r="I402" t="s">
        <v>54</v>
      </c>
      <c r="J402" t="s">
        <v>55</v>
      </c>
      <c r="K402">
        <v>1</v>
      </c>
      <c r="L402" s="15"/>
      <c r="M402" s="15"/>
    </row>
    <row r="403" spans="1:13">
      <c r="A403" s="18" t="s">
        <v>76</v>
      </c>
      <c r="B403" t="s">
        <v>77</v>
      </c>
      <c r="C403" t="s">
        <v>84</v>
      </c>
      <c r="F403" t="s">
        <v>48</v>
      </c>
      <c r="G403" t="s">
        <v>72</v>
      </c>
      <c r="I403" t="s">
        <v>54</v>
      </c>
      <c r="J403" t="s">
        <v>55</v>
      </c>
      <c r="K403">
        <v>1</v>
      </c>
      <c r="L403" s="15"/>
      <c r="M403" s="15"/>
    </row>
    <row r="404" spans="1:13">
      <c r="A404" s="18" t="s">
        <v>76</v>
      </c>
      <c r="B404" t="s">
        <v>77</v>
      </c>
      <c r="C404" t="s">
        <v>84</v>
      </c>
      <c r="F404" t="s">
        <v>48</v>
      </c>
      <c r="G404" t="s">
        <v>72</v>
      </c>
      <c r="I404" t="s">
        <v>50</v>
      </c>
      <c r="J404" t="s">
        <v>51</v>
      </c>
      <c r="K404">
        <v>0</v>
      </c>
      <c r="L404" s="15"/>
      <c r="M404" s="15"/>
    </row>
    <row r="405" spans="1:13">
      <c r="A405" s="18" t="s">
        <v>76</v>
      </c>
      <c r="B405" t="s">
        <v>77</v>
      </c>
      <c r="C405" t="s">
        <v>84</v>
      </c>
      <c r="F405" t="s">
        <v>85</v>
      </c>
      <c r="G405" t="s">
        <v>49</v>
      </c>
      <c r="I405" t="s">
        <v>65</v>
      </c>
      <c r="J405" t="s">
        <v>55</v>
      </c>
      <c r="K405">
        <v>1</v>
      </c>
      <c r="L405" s="15"/>
      <c r="M405" s="15"/>
    </row>
    <row r="406" spans="1:13">
      <c r="A406" s="18" t="s">
        <v>76</v>
      </c>
      <c r="B406" t="s">
        <v>77</v>
      </c>
      <c r="C406" t="s">
        <v>84</v>
      </c>
      <c r="F406" t="s">
        <v>86</v>
      </c>
      <c r="G406" t="s">
        <v>72</v>
      </c>
      <c r="I406" t="s">
        <v>65</v>
      </c>
      <c r="J406" t="s">
        <v>55</v>
      </c>
      <c r="K406">
        <v>1</v>
      </c>
      <c r="L406" s="15"/>
      <c r="M406" s="15"/>
    </row>
    <row r="407" spans="1:13">
      <c r="A407" s="18" t="s">
        <v>76</v>
      </c>
      <c r="B407" t="s">
        <v>82</v>
      </c>
      <c r="C407" t="s">
        <v>84</v>
      </c>
      <c r="F407" t="s">
        <v>48</v>
      </c>
      <c r="G407" t="s">
        <v>72</v>
      </c>
      <c r="I407" t="s">
        <v>87</v>
      </c>
      <c r="J407" t="s">
        <v>51</v>
      </c>
      <c r="K407">
        <v>0</v>
      </c>
      <c r="L407" s="15"/>
      <c r="M407" s="15"/>
    </row>
    <row r="408" spans="1:13">
      <c r="A408" s="18" t="s">
        <v>76</v>
      </c>
      <c r="B408" t="s">
        <v>82</v>
      </c>
      <c r="C408" t="s">
        <v>84</v>
      </c>
      <c r="F408" t="s">
        <v>48</v>
      </c>
      <c r="G408" t="s">
        <v>72</v>
      </c>
      <c r="I408" t="s">
        <v>50</v>
      </c>
      <c r="J408" t="s">
        <v>51</v>
      </c>
      <c r="K408">
        <v>0</v>
      </c>
      <c r="L408" s="15"/>
      <c r="M408" s="15"/>
    </row>
    <row r="409" spans="1:13">
      <c r="A409" s="18" t="s">
        <v>76</v>
      </c>
      <c r="B409" t="s">
        <v>82</v>
      </c>
      <c r="C409" t="s">
        <v>84</v>
      </c>
      <c r="F409" t="s">
        <v>48</v>
      </c>
      <c r="G409" t="s">
        <v>72</v>
      </c>
      <c r="I409" t="s">
        <v>83</v>
      </c>
      <c r="J409" t="s">
        <v>55</v>
      </c>
      <c r="K409">
        <v>0</v>
      </c>
      <c r="L409" s="15"/>
      <c r="M409" s="15"/>
    </row>
    <row r="410" spans="1:13">
      <c r="A410" s="18" t="s">
        <v>76</v>
      </c>
      <c r="B410" t="s">
        <v>82</v>
      </c>
      <c r="C410" t="s">
        <v>84</v>
      </c>
      <c r="F410" t="s">
        <v>86</v>
      </c>
      <c r="G410" t="s">
        <v>72</v>
      </c>
      <c r="I410" t="s">
        <v>50</v>
      </c>
      <c r="J410" t="s">
        <v>51</v>
      </c>
      <c r="K410">
        <v>0</v>
      </c>
      <c r="L410" s="15"/>
      <c r="M410" s="15"/>
    </row>
    <row r="411" spans="1:13">
      <c r="A411" s="18" t="s">
        <v>76</v>
      </c>
      <c r="B411" t="s">
        <v>82</v>
      </c>
      <c r="C411" t="s">
        <v>84</v>
      </c>
      <c r="F411" t="s">
        <v>86</v>
      </c>
      <c r="G411" t="s">
        <v>72</v>
      </c>
      <c r="I411" t="s">
        <v>50</v>
      </c>
      <c r="J411" t="s">
        <v>51</v>
      </c>
      <c r="K411">
        <v>0</v>
      </c>
      <c r="L411" s="15"/>
      <c r="M411" s="15"/>
    </row>
    <row r="412" spans="1:13">
      <c r="A412" s="18" t="s">
        <v>76</v>
      </c>
      <c r="B412" t="s">
        <v>82</v>
      </c>
      <c r="C412" t="s">
        <v>84</v>
      </c>
      <c r="F412" t="s">
        <v>86</v>
      </c>
      <c r="G412" t="s">
        <v>72</v>
      </c>
      <c r="I412" t="s">
        <v>50</v>
      </c>
      <c r="J412" t="s">
        <v>51</v>
      </c>
      <c r="K412">
        <v>0</v>
      </c>
      <c r="L412" s="15"/>
      <c r="M412" s="15"/>
    </row>
    <row r="413" spans="1:13">
      <c r="A413" s="18" t="s">
        <v>76</v>
      </c>
      <c r="B413" t="s">
        <v>77</v>
      </c>
      <c r="C413" t="s">
        <v>84</v>
      </c>
      <c r="F413" t="s">
        <v>48</v>
      </c>
      <c r="G413" t="s">
        <v>72</v>
      </c>
      <c r="I413" t="s">
        <v>50</v>
      </c>
      <c r="J413" t="s">
        <v>51</v>
      </c>
      <c r="K413">
        <v>0</v>
      </c>
      <c r="L413" s="15"/>
      <c r="M413" s="15"/>
    </row>
    <row r="414" spans="1:13">
      <c r="A414" s="18" t="s">
        <v>76</v>
      </c>
      <c r="B414" t="s">
        <v>77</v>
      </c>
      <c r="C414" t="s">
        <v>84</v>
      </c>
      <c r="F414" t="s">
        <v>48</v>
      </c>
      <c r="G414" t="s">
        <v>72</v>
      </c>
      <c r="I414" t="s">
        <v>50</v>
      </c>
      <c r="J414" t="s">
        <v>51</v>
      </c>
      <c r="K414">
        <v>0</v>
      </c>
      <c r="L414" s="15"/>
      <c r="M414" s="15"/>
    </row>
    <row r="415" spans="1:13">
      <c r="A415" s="18" t="s">
        <v>76</v>
      </c>
      <c r="B415" t="s">
        <v>77</v>
      </c>
      <c r="C415" t="s">
        <v>84</v>
      </c>
      <c r="F415" t="s">
        <v>48</v>
      </c>
      <c r="G415" t="s">
        <v>72</v>
      </c>
      <c r="I415" t="s">
        <v>50</v>
      </c>
      <c r="J415" t="s">
        <v>51</v>
      </c>
      <c r="K415">
        <v>0</v>
      </c>
      <c r="L415" s="15"/>
      <c r="M415" s="15"/>
    </row>
    <row r="416" spans="1:13">
      <c r="A416" s="18" t="s">
        <v>76</v>
      </c>
      <c r="B416" t="s">
        <v>77</v>
      </c>
      <c r="C416" t="s">
        <v>84</v>
      </c>
      <c r="F416" t="s">
        <v>48</v>
      </c>
      <c r="G416" t="s">
        <v>72</v>
      </c>
      <c r="I416" t="s">
        <v>50</v>
      </c>
      <c r="J416" t="s">
        <v>51</v>
      </c>
      <c r="K416">
        <v>0</v>
      </c>
      <c r="L416" s="15"/>
      <c r="M416" s="15"/>
    </row>
    <row r="417" spans="1:13">
      <c r="A417" s="18" t="s">
        <v>76</v>
      </c>
      <c r="B417" t="s">
        <v>77</v>
      </c>
      <c r="C417" t="s">
        <v>84</v>
      </c>
      <c r="F417" t="s">
        <v>48</v>
      </c>
      <c r="G417" t="s">
        <v>72</v>
      </c>
      <c r="I417" t="s">
        <v>50</v>
      </c>
      <c r="J417" t="s">
        <v>51</v>
      </c>
      <c r="K417">
        <v>0</v>
      </c>
      <c r="L417" s="15"/>
      <c r="M417" s="15"/>
    </row>
    <row r="418" spans="1:13">
      <c r="A418" s="18" t="s">
        <v>76</v>
      </c>
      <c r="B418" t="s">
        <v>82</v>
      </c>
      <c r="C418" t="s">
        <v>84</v>
      </c>
      <c r="F418" t="s">
        <v>48</v>
      </c>
      <c r="G418" t="s">
        <v>72</v>
      </c>
      <c r="I418" t="s">
        <v>54</v>
      </c>
      <c r="J418" t="s">
        <v>55</v>
      </c>
      <c r="K418">
        <v>1</v>
      </c>
      <c r="L418" s="15"/>
    </row>
    <row r="419" spans="1:13">
      <c r="A419" s="18" t="s">
        <v>76</v>
      </c>
      <c r="B419" t="s">
        <v>82</v>
      </c>
      <c r="C419" t="s">
        <v>84</v>
      </c>
      <c r="F419" t="s">
        <v>48</v>
      </c>
      <c r="G419" t="s">
        <v>72</v>
      </c>
      <c r="I419" t="s">
        <v>83</v>
      </c>
      <c r="J419" t="s">
        <v>55</v>
      </c>
      <c r="K419">
        <v>0</v>
      </c>
      <c r="L419" s="15"/>
    </row>
    <row r="420" spans="1:13">
      <c r="A420" s="18" t="s">
        <v>76</v>
      </c>
      <c r="B420" t="s">
        <v>82</v>
      </c>
      <c r="C420" t="s">
        <v>84</v>
      </c>
      <c r="F420" t="s">
        <v>48</v>
      </c>
      <c r="G420" t="s">
        <v>72</v>
      </c>
      <c r="I420" t="s">
        <v>50</v>
      </c>
      <c r="J420" t="s">
        <v>51</v>
      </c>
      <c r="K420">
        <v>0</v>
      </c>
      <c r="L420" s="15"/>
    </row>
    <row r="421" spans="1:13">
      <c r="A421" s="18" t="s">
        <v>76</v>
      </c>
      <c r="B421" t="s">
        <v>82</v>
      </c>
      <c r="C421" t="s">
        <v>84</v>
      </c>
      <c r="F421" t="s">
        <v>48</v>
      </c>
      <c r="G421" t="s">
        <v>72</v>
      </c>
      <c r="I421" t="s">
        <v>83</v>
      </c>
      <c r="J421" t="s">
        <v>55</v>
      </c>
      <c r="K421">
        <v>0</v>
      </c>
      <c r="L421" s="15"/>
    </row>
    <row r="422" spans="1:13">
      <c r="A422" s="18" t="s">
        <v>76</v>
      </c>
      <c r="B422" t="s">
        <v>82</v>
      </c>
      <c r="C422" t="s">
        <v>84</v>
      </c>
      <c r="F422" t="s">
        <v>48</v>
      </c>
      <c r="G422" t="s">
        <v>49</v>
      </c>
      <c r="H422" t="s">
        <v>93</v>
      </c>
      <c r="I422" t="s">
        <v>50</v>
      </c>
      <c r="J422" t="s">
        <v>51</v>
      </c>
      <c r="K422">
        <v>0</v>
      </c>
      <c r="L422" s="15"/>
    </row>
    <row r="423" spans="1:13">
      <c r="A423" s="18" t="s">
        <v>76</v>
      </c>
      <c r="B423" t="s">
        <v>82</v>
      </c>
      <c r="C423" t="s">
        <v>84</v>
      </c>
      <c r="F423" t="s">
        <v>48</v>
      </c>
      <c r="G423" t="s">
        <v>49</v>
      </c>
      <c r="H423" t="s">
        <v>93</v>
      </c>
      <c r="I423" t="s">
        <v>50</v>
      </c>
      <c r="J423" t="s">
        <v>51</v>
      </c>
      <c r="K423">
        <v>0</v>
      </c>
      <c r="L423" s="15"/>
    </row>
    <row r="424" spans="1:13">
      <c r="A424" s="18" t="s">
        <v>76</v>
      </c>
      <c r="B424" t="s">
        <v>82</v>
      </c>
      <c r="C424" t="s">
        <v>84</v>
      </c>
      <c r="F424" t="s">
        <v>48</v>
      </c>
      <c r="G424" t="s">
        <v>95</v>
      </c>
      <c r="I424" t="s">
        <v>83</v>
      </c>
      <c r="J424" t="s">
        <v>55</v>
      </c>
      <c r="K424">
        <v>0</v>
      </c>
      <c r="L424" s="15"/>
    </row>
    <row r="425" spans="1:13">
      <c r="A425" s="18" t="s">
        <v>76</v>
      </c>
      <c r="B425" t="s">
        <v>82</v>
      </c>
      <c r="C425" t="s">
        <v>84</v>
      </c>
      <c r="F425" t="s">
        <v>48</v>
      </c>
      <c r="G425" t="s">
        <v>95</v>
      </c>
      <c r="I425" t="s">
        <v>54</v>
      </c>
      <c r="J425" t="s">
        <v>55</v>
      </c>
      <c r="K425">
        <v>1</v>
      </c>
      <c r="L425" s="15"/>
    </row>
    <row r="426" spans="1:13">
      <c r="A426" s="18" t="s">
        <v>76</v>
      </c>
      <c r="B426" t="s">
        <v>82</v>
      </c>
      <c r="C426" t="s">
        <v>84</v>
      </c>
      <c r="F426" t="s">
        <v>48</v>
      </c>
      <c r="G426" t="s">
        <v>95</v>
      </c>
      <c r="I426" t="s">
        <v>83</v>
      </c>
      <c r="J426" t="s">
        <v>55</v>
      </c>
      <c r="K426">
        <v>0</v>
      </c>
      <c r="L426" s="15"/>
    </row>
    <row r="427" spans="1:13">
      <c r="A427" s="18" t="s">
        <v>76</v>
      </c>
      <c r="B427" t="s">
        <v>82</v>
      </c>
      <c r="C427" t="s">
        <v>84</v>
      </c>
      <c r="F427" t="s">
        <v>48</v>
      </c>
      <c r="G427" t="s">
        <v>95</v>
      </c>
      <c r="I427" t="s">
        <v>50</v>
      </c>
      <c r="J427" t="s">
        <v>51</v>
      </c>
      <c r="K427">
        <v>0</v>
      </c>
      <c r="L427" s="15"/>
    </row>
    <row r="428" spans="1:13">
      <c r="A428" s="18" t="s">
        <v>76</v>
      </c>
      <c r="B428" t="s">
        <v>82</v>
      </c>
      <c r="C428" t="s">
        <v>84</v>
      </c>
      <c r="F428" t="s">
        <v>48</v>
      </c>
      <c r="G428" t="s">
        <v>95</v>
      </c>
      <c r="I428" t="s">
        <v>54</v>
      </c>
      <c r="J428" t="s">
        <v>55</v>
      </c>
      <c r="K428">
        <v>1</v>
      </c>
      <c r="L428" s="15"/>
    </row>
    <row r="429" spans="1:13">
      <c r="A429" s="18" t="s">
        <v>76</v>
      </c>
      <c r="B429" t="s">
        <v>82</v>
      </c>
      <c r="C429" t="s">
        <v>84</v>
      </c>
      <c r="F429" t="s">
        <v>48</v>
      </c>
      <c r="G429" t="s">
        <v>95</v>
      </c>
      <c r="I429" t="s">
        <v>50</v>
      </c>
      <c r="J429" t="s">
        <v>51</v>
      </c>
      <c r="K429">
        <v>0</v>
      </c>
      <c r="L429" s="15"/>
    </row>
    <row r="430" spans="1:13">
      <c r="A430" s="18" t="s">
        <v>76</v>
      </c>
      <c r="B430" t="s">
        <v>82</v>
      </c>
      <c r="C430" t="s">
        <v>84</v>
      </c>
      <c r="F430" t="s">
        <v>48</v>
      </c>
      <c r="G430" t="s">
        <v>95</v>
      </c>
      <c r="I430" t="s">
        <v>50</v>
      </c>
      <c r="J430" t="s">
        <v>51</v>
      </c>
      <c r="K430">
        <v>0</v>
      </c>
    </row>
    <row r="431" spans="1:13">
      <c r="A431" s="18" t="s">
        <v>76</v>
      </c>
      <c r="B431" t="s">
        <v>82</v>
      </c>
      <c r="C431" t="s">
        <v>84</v>
      </c>
      <c r="F431" t="s">
        <v>48</v>
      </c>
      <c r="G431" t="s">
        <v>95</v>
      </c>
      <c r="I431" t="s">
        <v>54</v>
      </c>
      <c r="J431" t="s">
        <v>55</v>
      </c>
      <c r="K431">
        <v>1</v>
      </c>
    </row>
    <row r="432" spans="1:13">
      <c r="A432" s="18" t="s">
        <v>76</v>
      </c>
      <c r="B432" t="s">
        <v>82</v>
      </c>
      <c r="C432" t="s">
        <v>84</v>
      </c>
      <c r="F432" t="s">
        <v>48</v>
      </c>
      <c r="G432" t="s">
        <v>95</v>
      </c>
      <c r="I432" t="s">
        <v>65</v>
      </c>
      <c r="J432" t="s">
        <v>55</v>
      </c>
      <c r="K432">
        <v>1</v>
      </c>
    </row>
    <row r="433" spans="1:11">
      <c r="A433" s="18" t="s">
        <v>76</v>
      </c>
      <c r="B433" t="s">
        <v>82</v>
      </c>
      <c r="C433" t="s">
        <v>84</v>
      </c>
      <c r="F433" t="s">
        <v>48</v>
      </c>
      <c r="G433" t="s">
        <v>95</v>
      </c>
      <c r="I433" t="s">
        <v>50</v>
      </c>
      <c r="J433" t="s">
        <v>51</v>
      </c>
      <c r="K433">
        <v>0</v>
      </c>
    </row>
    <row r="434" spans="1:11">
      <c r="A434" s="18" t="s">
        <v>76</v>
      </c>
      <c r="B434" t="s">
        <v>82</v>
      </c>
      <c r="C434" t="s">
        <v>84</v>
      </c>
      <c r="F434" t="s">
        <v>48</v>
      </c>
      <c r="G434" t="s">
        <v>95</v>
      </c>
      <c r="I434" t="s">
        <v>83</v>
      </c>
      <c r="J434" t="s">
        <v>55</v>
      </c>
      <c r="K434">
        <v>0</v>
      </c>
    </row>
    <row r="435" spans="1:11">
      <c r="A435" s="18" t="s">
        <v>76</v>
      </c>
      <c r="B435" t="s">
        <v>82</v>
      </c>
      <c r="C435" t="s">
        <v>84</v>
      </c>
      <c r="F435" t="s">
        <v>48</v>
      </c>
      <c r="G435" t="s">
        <v>95</v>
      </c>
      <c r="I435" t="s">
        <v>54</v>
      </c>
      <c r="J435" t="s">
        <v>55</v>
      </c>
      <c r="K435">
        <v>1</v>
      </c>
    </row>
    <row r="436" spans="1:11">
      <c r="A436" s="18" t="s">
        <v>76</v>
      </c>
      <c r="B436" t="s">
        <v>82</v>
      </c>
      <c r="C436" t="s">
        <v>84</v>
      </c>
      <c r="F436" t="s">
        <v>48</v>
      </c>
      <c r="G436" t="s">
        <v>95</v>
      </c>
      <c r="I436" t="s">
        <v>54</v>
      </c>
      <c r="J436" t="s">
        <v>55</v>
      </c>
      <c r="K436">
        <v>1</v>
      </c>
    </row>
    <row r="437" spans="1:11">
      <c r="A437" s="18" t="s">
        <v>76</v>
      </c>
      <c r="B437" t="s">
        <v>82</v>
      </c>
      <c r="C437" t="s">
        <v>84</v>
      </c>
      <c r="F437" t="s">
        <v>48</v>
      </c>
      <c r="G437" t="s">
        <v>95</v>
      </c>
      <c r="I437" t="s">
        <v>83</v>
      </c>
      <c r="J437" t="s">
        <v>55</v>
      </c>
      <c r="K437">
        <v>0</v>
      </c>
    </row>
    <row r="438" spans="1:11">
      <c r="A438" s="18" t="s">
        <v>76</v>
      </c>
      <c r="B438" t="s">
        <v>82</v>
      </c>
      <c r="C438" t="s">
        <v>84</v>
      </c>
      <c r="F438" t="s">
        <v>48</v>
      </c>
      <c r="G438" t="s">
        <v>95</v>
      </c>
      <c r="I438" t="s">
        <v>87</v>
      </c>
      <c r="J438" t="s">
        <v>51</v>
      </c>
      <c r="K438">
        <v>0</v>
      </c>
    </row>
    <row r="439" spans="1:11">
      <c r="A439" s="18" t="s">
        <v>76</v>
      </c>
      <c r="B439" t="s">
        <v>82</v>
      </c>
      <c r="C439" t="s">
        <v>84</v>
      </c>
      <c r="F439" t="s">
        <v>48</v>
      </c>
      <c r="G439" t="s">
        <v>95</v>
      </c>
      <c r="I439" t="s">
        <v>54</v>
      </c>
      <c r="J439" t="s">
        <v>55</v>
      </c>
      <c r="K439">
        <v>1</v>
      </c>
    </row>
    <row r="440" spans="1:11">
      <c r="A440" s="18" t="s">
        <v>76</v>
      </c>
      <c r="B440" t="s">
        <v>82</v>
      </c>
      <c r="C440" t="s">
        <v>84</v>
      </c>
      <c r="F440" t="s">
        <v>48</v>
      </c>
      <c r="G440" t="s">
        <v>95</v>
      </c>
      <c r="I440" t="s">
        <v>50</v>
      </c>
      <c r="J440" t="s">
        <v>51</v>
      </c>
      <c r="K440">
        <v>0</v>
      </c>
    </row>
    <row r="441" spans="1:11">
      <c r="A441" s="18" t="s">
        <v>76</v>
      </c>
      <c r="B441" t="s">
        <v>82</v>
      </c>
      <c r="C441" t="s">
        <v>84</v>
      </c>
      <c r="F441" t="s">
        <v>48</v>
      </c>
      <c r="G441" t="s">
        <v>95</v>
      </c>
      <c r="I441" t="s">
        <v>50</v>
      </c>
      <c r="J441" t="s">
        <v>51</v>
      </c>
      <c r="K441">
        <v>0</v>
      </c>
    </row>
    <row r="442" spans="1:11">
      <c r="A442" s="18" t="s">
        <v>76</v>
      </c>
      <c r="B442" t="s">
        <v>82</v>
      </c>
      <c r="C442" t="s">
        <v>84</v>
      </c>
      <c r="F442" t="s">
        <v>48</v>
      </c>
      <c r="G442" t="s">
        <v>95</v>
      </c>
      <c r="I442" t="s">
        <v>83</v>
      </c>
      <c r="J442" t="s">
        <v>55</v>
      </c>
      <c r="K442">
        <v>0</v>
      </c>
    </row>
    <row r="443" spans="1:11">
      <c r="A443" s="18" t="s">
        <v>76</v>
      </c>
      <c r="B443" t="s">
        <v>82</v>
      </c>
      <c r="C443" t="s">
        <v>84</v>
      </c>
      <c r="F443" t="s">
        <v>48</v>
      </c>
      <c r="G443" t="s">
        <v>95</v>
      </c>
      <c r="I443" t="s">
        <v>83</v>
      </c>
      <c r="J443" t="s">
        <v>55</v>
      </c>
      <c r="K443">
        <v>0</v>
      </c>
    </row>
    <row r="444" spans="1:11">
      <c r="A444" s="18" t="s">
        <v>76</v>
      </c>
      <c r="B444" t="s">
        <v>82</v>
      </c>
      <c r="C444" t="s">
        <v>84</v>
      </c>
      <c r="F444" t="s">
        <v>48</v>
      </c>
      <c r="G444" t="s">
        <v>96</v>
      </c>
      <c r="H444" t="s">
        <v>93</v>
      </c>
      <c r="I444" t="s">
        <v>50</v>
      </c>
      <c r="J444" t="s">
        <v>51</v>
      </c>
      <c r="K444">
        <v>0</v>
      </c>
    </row>
    <row r="445" spans="1:11">
      <c r="A445" s="18" t="s">
        <v>76</v>
      </c>
      <c r="B445" t="s">
        <v>82</v>
      </c>
      <c r="C445" t="s">
        <v>84</v>
      </c>
      <c r="F445" t="s">
        <v>48</v>
      </c>
      <c r="G445" t="s">
        <v>97</v>
      </c>
      <c r="I445" t="s">
        <v>50</v>
      </c>
      <c r="J445" t="s">
        <v>51</v>
      </c>
      <c r="K445">
        <v>0</v>
      </c>
    </row>
    <row r="446" spans="1:11">
      <c r="A446" s="18" t="s">
        <v>76</v>
      </c>
      <c r="B446" t="s">
        <v>82</v>
      </c>
      <c r="C446" t="s">
        <v>84</v>
      </c>
      <c r="F446" t="s">
        <v>48</v>
      </c>
      <c r="G446" t="s">
        <v>97</v>
      </c>
      <c r="I446" t="s">
        <v>50</v>
      </c>
      <c r="J446" t="s">
        <v>51</v>
      </c>
      <c r="K446">
        <v>0</v>
      </c>
    </row>
    <row r="447" spans="1:11">
      <c r="A447" s="18" t="s">
        <v>112</v>
      </c>
      <c r="B447" t="s">
        <v>113</v>
      </c>
      <c r="C447" t="s">
        <v>84</v>
      </c>
      <c r="G447" t="s">
        <v>96</v>
      </c>
      <c r="H447" t="s">
        <v>115</v>
      </c>
      <c r="I447" t="s">
        <v>54</v>
      </c>
      <c r="J447" t="s">
        <v>55</v>
      </c>
      <c r="K447">
        <v>1</v>
      </c>
    </row>
    <row r="448" spans="1:11">
      <c r="A448" s="18" t="s">
        <v>112</v>
      </c>
      <c r="B448" t="s">
        <v>113</v>
      </c>
      <c r="C448" t="s">
        <v>84</v>
      </c>
      <c r="G448" t="s">
        <v>96</v>
      </c>
      <c r="H448" t="s">
        <v>117</v>
      </c>
      <c r="I448" t="s">
        <v>54</v>
      </c>
      <c r="J448" t="s">
        <v>55</v>
      </c>
      <c r="K448">
        <v>1</v>
      </c>
    </row>
    <row r="449" spans="1:11">
      <c r="A449" s="18" t="s">
        <v>112</v>
      </c>
      <c r="B449" t="s">
        <v>113</v>
      </c>
      <c r="C449" t="s">
        <v>84</v>
      </c>
      <c r="G449" t="s">
        <v>96</v>
      </c>
      <c r="H449" t="s">
        <v>117</v>
      </c>
      <c r="I449" t="s">
        <v>50</v>
      </c>
      <c r="J449" t="s">
        <v>51</v>
      </c>
      <c r="K449">
        <v>0</v>
      </c>
    </row>
    <row r="450" spans="1:11">
      <c r="A450" s="18" t="s">
        <v>112</v>
      </c>
      <c r="B450" t="s">
        <v>113</v>
      </c>
      <c r="C450" t="s">
        <v>84</v>
      </c>
      <c r="G450" t="s">
        <v>73</v>
      </c>
      <c r="I450" t="s">
        <v>50</v>
      </c>
      <c r="J450" t="s">
        <v>51</v>
      </c>
      <c r="K450">
        <v>0</v>
      </c>
    </row>
    <row r="451" spans="1:11">
      <c r="A451" s="18" t="s">
        <v>112</v>
      </c>
      <c r="B451" t="s">
        <v>113</v>
      </c>
      <c r="C451" t="s">
        <v>84</v>
      </c>
      <c r="G451" t="s">
        <v>96</v>
      </c>
      <c r="I451" t="s">
        <v>54</v>
      </c>
      <c r="J451" t="s">
        <v>55</v>
      </c>
      <c r="K451">
        <v>1</v>
      </c>
    </row>
    <row r="452" spans="1:11">
      <c r="A452" s="18" t="s">
        <v>112</v>
      </c>
      <c r="B452" t="s">
        <v>113</v>
      </c>
      <c r="C452" t="s">
        <v>84</v>
      </c>
      <c r="G452" t="s">
        <v>96</v>
      </c>
      <c r="H452" t="s">
        <v>117</v>
      </c>
      <c r="I452" t="s">
        <v>54</v>
      </c>
      <c r="J452" t="s">
        <v>55</v>
      </c>
      <c r="K452">
        <v>1</v>
      </c>
    </row>
    <row r="453" spans="1:11">
      <c r="A453" s="34" t="s">
        <v>112</v>
      </c>
      <c r="B453" s="34" t="s">
        <v>122</v>
      </c>
      <c r="C453" t="s">
        <v>84</v>
      </c>
      <c r="D453" s="34"/>
      <c r="E453" s="34"/>
      <c r="F453" s="34" t="s">
        <v>48</v>
      </c>
      <c r="G453" s="34" t="s">
        <v>97</v>
      </c>
      <c r="H453" s="34"/>
      <c r="I453" s="34" t="s">
        <v>54</v>
      </c>
      <c r="J453" t="s">
        <v>55</v>
      </c>
      <c r="K453">
        <v>1</v>
      </c>
    </row>
    <row r="454" spans="1:11">
      <c r="A454" s="34" t="s">
        <v>112</v>
      </c>
      <c r="B454" s="34" t="s">
        <v>122</v>
      </c>
      <c r="C454" t="s">
        <v>84</v>
      </c>
      <c r="D454" s="34"/>
      <c r="E454" s="34"/>
      <c r="F454" s="34" t="s">
        <v>48</v>
      </c>
      <c r="G454" s="34" t="s">
        <v>97</v>
      </c>
      <c r="H454" s="34"/>
      <c r="I454" s="34" t="s">
        <v>54</v>
      </c>
      <c r="J454" t="s">
        <v>55</v>
      </c>
      <c r="K454">
        <v>1</v>
      </c>
    </row>
    <row r="455" spans="1:11">
      <c r="A455" s="34" t="s">
        <v>112</v>
      </c>
      <c r="B455" s="34" t="s">
        <v>122</v>
      </c>
      <c r="C455" t="s">
        <v>84</v>
      </c>
      <c r="D455" s="34"/>
      <c r="E455" s="34"/>
      <c r="F455" s="34" t="s">
        <v>48</v>
      </c>
      <c r="G455" s="34" t="s">
        <v>97</v>
      </c>
      <c r="H455" s="34"/>
      <c r="I455" s="34" t="s">
        <v>50</v>
      </c>
      <c r="J455" t="s">
        <v>51</v>
      </c>
      <c r="K455">
        <v>0</v>
      </c>
    </row>
    <row r="456" spans="1:11">
      <c r="A456" s="34" t="s">
        <v>112</v>
      </c>
      <c r="B456" s="34" t="s">
        <v>122</v>
      </c>
      <c r="C456" t="s">
        <v>84</v>
      </c>
      <c r="D456" s="34"/>
      <c r="E456" s="34"/>
      <c r="F456" s="34" t="s">
        <v>48</v>
      </c>
      <c r="G456" s="34" t="s">
        <v>97</v>
      </c>
      <c r="H456" s="34"/>
      <c r="I456" s="34" t="s">
        <v>50</v>
      </c>
      <c r="J456" t="s">
        <v>51</v>
      </c>
      <c r="K456">
        <v>0</v>
      </c>
    </row>
    <row r="457" spans="1:11">
      <c r="A457" s="34" t="s">
        <v>112</v>
      </c>
      <c r="B457" s="34" t="s">
        <v>122</v>
      </c>
      <c r="C457" t="s">
        <v>84</v>
      </c>
      <c r="D457" s="34"/>
      <c r="E457" s="34"/>
      <c r="F457" s="34" t="s">
        <v>48</v>
      </c>
      <c r="G457" s="34" t="s">
        <v>73</v>
      </c>
      <c r="H457" s="34"/>
      <c r="I457" s="34" t="s">
        <v>54</v>
      </c>
      <c r="J457" t="s">
        <v>55</v>
      </c>
      <c r="K457">
        <v>1</v>
      </c>
    </row>
    <row r="458" spans="1:11">
      <c r="A458" s="34" t="s">
        <v>112</v>
      </c>
      <c r="B458" s="34" t="s">
        <v>122</v>
      </c>
      <c r="C458" t="s">
        <v>84</v>
      </c>
      <c r="D458" s="34"/>
      <c r="E458" s="34"/>
      <c r="F458" s="34" t="s">
        <v>48</v>
      </c>
      <c r="G458" s="34" t="s">
        <v>73</v>
      </c>
      <c r="H458" s="34"/>
      <c r="I458" s="34" t="s">
        <v>54</v>
      </c>
      <c r="J458" t="s">
        <v>55</v>
      </c>
      <c r="K458">
        <v>1</v>
      </c>
    </row>
    <row r="459" spans="1:11">
      <c r="A459" s="34" t="s">
        <v>112</v>
      </c>
      <c r="B459" s="34" t="s">
        <v>122</v>
      </c>
      <c r="C459" t="s">
        <v>84</v>
      </c>
      <c r="D459" s="34"/>
      <c r="E459" s="34"/>
      <c r="F459" s="34" t="s">
        <v>48</v>
      </c>
      <c r="G459" s="34" t="s">
        <v>73</v>
      </c>
      <c r="H459" s="34"/>
      <c r="I459" s="34" t="s">
        <v>54</v>
      </c>
      <c r="J459" t="s">
        <v>55</v>
      </c>
      <c r="K459">
        <v>1</v>
      </c>
    </row>
    <row r="460" spans="1:11">
      <c r="A460" s="34" t="s">
        <v>112</v>
      </c>
      <c r="B460" s="34" t="s">
        <v>122</v>
      </c>
      <c r="C460" t="s">
        <v>84</v>
      </c>
      <c r="D460" s="34"/>
      <c r="E460" s="34"/>
      <c r="F460" s="34" t="s">
        <v>48</v>
      </c>
      <c r="G460" s="34" t="s">
        <v>73</v>
      </c>
      <c r="H460" s="34"/>
      <c r="I460" s="34" t="s">
        <v>54</v>
      </c>
      <c r="J460" t="s">
        <v>55</v>
      </c>
      <c r="K460">
        <v>1</v>
      </c>
    </row>
    <row r="461" spans="1:11">
      <c r="A461" s="34" t="s">
        <v>112</v>
      </c>
      <c r="B461" s="34" t="s">
        <v>122</v>
      </c>
      <c r="C461" t="s">
        <v>84</v>
      </c>
      <c r="D461" s="34"/>
      <c r="E461" s="34"/>
      <c r="F461" s="34" t="s">
        <v>48</v>
      </c>
      <c r="G461" s="34" t="s">
        <v>73</v>
      </c>
      <c r="H461" s="34"/>
      <c r="I461" s="34" t="s">
        <v>54</v>
      </c>
      <c r="J461" t="s">
        <v>55</v>
      </c>
      <c r="K461">
        <v>1</v>
      </c>
    </row>
    <row r="462" spans="1:11">
      <c r="A462" s="34" t="s">
        <v>112</v>
      </c>
      <c r="B462" s="34" t="s">
        <v>122</v>
      </c>
      <c r="C462" t="s">
        <v>84</v>
      </c>
      <c r="D462" s="34"/>
      <c r="E462" s="34"/>
      <c r="F462" s="34" t="s">
        <v>48</v>
      </c>
      <c r="G462" s="34" t="s">
        <v>102</v>
      </c>
      <c r="H462" s="34"/>
      <c r="I462" s="34" t="s">
        <v>54</v>
      </c>
      <c r="J462" t="s">
        <v>55</v>
      </c>
      <c r="K462">
        <v>1</v>
      </c>
    </row>
    <row r="463" spans="1:11">
      <c r="A463" s="34" t="s">
        <v>112</v>
      </c>
      <c r="B463" s="34" t="s">
        <v>122</v>
      </c>
      <c r="C463" t="s">
        <v>84</v>
      </c>
      <c r="D463" s="34"/>
      <c r="E463" s="34"/>
      <c r="F463" s="34" t="s">
        <v>48</v>
      </c>
      <c r="G463" s="34" t="s">
        <v>102</v>
      </c>
      <c r="H463" s="34"/>
      <c r="I463" s="34" t="s">
        <v>54</v>
      </c>
      <c r="J463" t="s">
        <v>55</v>
      </c>
      <c r="K463">
        <v>1</v>
      </c>
    </row>
    <row r="464" spans="1:11">
      <c r="A464" s="34" t="s">
        <v>112</v>
      </c>
      <c r="B464" s="34" t="s">
        <v>122</v>
      </c>
      <c r="C464" t="s">
        <v>84</v>
      </c>
      <c r="D464" s="34"/>
      <c r="E464" s="34"/>
      <c r="F464" s="34" t="s">
        <v>48</v>
      </c>
      <c r="G464" s="34" t="s">
        <v>102</v>
      </c>
      <c r="H464" s="34"/>
      <c r="I464" s="34" t="s">
        <v>54</v>
      </c>
      <c r="J464" t="s">
        <v>55</v>
      </c>
      <c r="K464">
        <v>1</v>
      </c>
    </row>
    <row r="465" spans="1:11">
      <c r="A465" s="34" t="s">
        <v>112</v>
      </c>
      <c r="B465" t="s">
        <v>125</v>
      </c>
      <c r="C465" t="s">
        <v>84</v>
      </c>
      <c r="F465" t="s">
        <v>48</v>
      </c>
      <c r="G465" t="s">
        <v>96</v>
      </c>
      <c r="H465" t="s">
        <v>127</v>
      </c>
      <c r="I465" t="s">
        <v>54</v>
      </c>
      <c r="J465" t="s">
        <v>55</v>
      </c>
      <c r="K465">
        <v>1</v>
      </c>
    </row>
    <row r="466" spans="1:11">
      <c r="A466" s="34" t="s">
        <v>112</v>
      </c>
      <c r="B466" t="s">
        <v>125</v>
      </c>
      <c r="C466" t="s">
        <v>84</v>
      </c>
      <c r="F466" t="s">
        <v>48</v>
      </c>
      <c r="G466" t="s">
        <v>96</v>
      </c>
      <c r="H466" t="s">
        <v>127</v>
      </c>
      <c r="I466" t="s">
        <v>54</v>
      </c>
      <c r="J466" t="s">
        <v>55</v>
      </c>
      <c r="K466">
        <v>1</v>
      </c>
    </row>
    <row r="467" spans="1:11">
      <c r="A467" s="34" t="s">
        <v>112</v>
      </c>
      <c r="B467" t="s">
        <v>125</v>
      </c>
      <c r="C467" t="s">
        <v>84</v>
      </c>
      <c r="F467" t="s">
        <v>48</v>
      </c>
      <c r="G467" t="s">
        <v>96</v>
      </c>
      <c r="H467" t="s">
        <v>127</v>
      </c>
      <c r="I467" t="s">
        <v>54</v>
      </c>
      <c r="J467" t="s">
        <v>55</v>
      </c>
      <c r="K467">
        <v>1</v>
      </c>
    </row>
    <row r="468" spans="1:11">
      <c r="A468" s="34" t="s">
        <v>112</v>
      </c>
      <c r="B468" t="s">
        <v>125</v>
      </c>
      <c r="C468" t="s">
        <v>84</v>
      </c>
      <c r="F468" t="s">
        <v>48</v>
      </c>
      <c r="G468" t="s">
        <v>96</v>
      </c>
      <c r="H468" t="s">
        <v>127</v>
      </c>
      <c r="I468" t="s">
        <v>54</v>
      </c>
      <c r="J468" t="s">
        <v>55</v>
      </c>
      <c r="K468">
        <v>1</v>
      </c>
    </row>
    <row r="469" spans="1:11">
      <c r="A469" s="34" t="s">
        <v>112</v>
      </c>
      <c r="B469" t="s">
        <v>125</v>
      </c>
      <c r="C469" t="s">
        <v>84</v>
      </c>
      <c r="F469" t="s">
        <v>48</v>
      </c>
      <c r="G469" t="s">
        <v>96</v>
      </c>
      <c r="H469" t="s">
        <v>127</v>
      </c>
      <c r="I469" t="s">
        <v>54</v>
      </c>
      <c r="J469" t="s">
        <v>55</v>
      </c>
      <c r="K469">
        <v>1</v>
      </c>
    </row>
    <row r="470" spans="1:11">
      <c r="A470" s="34" t="s">
        <v>112</v>
      </c>
      <c r="B470" t="s">
        <v>125</v>
      </c>
      <c r="C470" t="s">
        <v>84</v>
      </c>
      <c r="F470" s="34" t="s">
        <v>48</v>
      </c>
      <c r="G470" s="34" t="s">
        <v>73</v>
      </c>
      <c r="H470" s="34" t="s">
        <v>126</v>
      </c>
      <c r="I470" s="34" t="s">
        <v>54</v>
      </c>
      <c r="J470" t="s">
        <v>55</v>
      </c>
      <c r="K470">
        <v>1</v>
      </c>
    </row>
    <row r="471" spans="1:11">
      <c r="A471" s="34" t="s">
        <v>112</v>
      </c>
      <c r="B471" t="s">
        <v>125</v>
      </c>
      <c r="C471" t="s">
        <v>84</v>
      </c>
      <c r="F471" s="34" t="s">
        <v>48</v>
      </c>
      <c r="G471" s="34" t="s">
        <v>73</v>
      </c>
      <c r="H471" s="34" t="s">
        <v>126</v>
      </c>
      <c r="I471" t="s">
        <v>54</v>
      </c>
      <c r="J471" t="s">
        <v>55</v>
      </c>
      <c r="K471">
        <v>1</v>
      </c>
    </row>
    <row r="472" spans="1:11">
      <c r="A472" s="34" t="s">
        <v>112</v>
      </c>
      <c r="B472" t="s">
        <v>125</v>
      </c>
      <c r="C472" t="s">
        <v>84</v>
      </c>
      <c r="F472" s="34" t="s">
        <v>48</v>
      </c>
      <c r="G472" s="34" t="s">
        <v>73</v>
      </c>
      <c r="H472" s="34" t="s">
        <v>126</v>
      </c>
      <c r="I472" t="s">
        <v>54</v>
      </c>
      <c r="J472" t="s">
        <v>55</v>
      </c>
      <c r="K472">
        <v>1</v>
      </c>
    </row>
    <row r="473" spans="1:11">
      <c r="A473" s="34" t="s">
        <v>112</v>
      </c>
      <c r="B473" t="s">
        <v>132</v>
      </c>
      <c r="C473" t="s">
        <v>84</v>
      </c>
      <c r="F473" t="s">
        <v>48</v>
      </c>
      <c r="G473" t="s">
        <v>96</v>
      </c>
      <c r="I473" t="s">
        <v>50</v>
      </c>
      <c r="J473" t="s">
        <v>51</v>
      </c>
      <c r="K473">
        <v>0</v>
      </c>
    </row>
    <row r="474" spans="1:11">
      <c r="A474" s="34" t="s">
        <v>112</v>
      </c>
      <c r="B474" t="s">
        <v>132</v>
      </c>
      <c r="C474" t="s">
        <v>84</v>
      </c>
      <c r="F474" t="s">
        <v>48</v>
      </c>
      <c r="G474" t="s">
        <v>96</v>
      </c>
      <c r="I474" t="s">
        <v>50</v>
      </c>
      <c r="J474" t="s">
        <v>51</v>
      </c>
      <c r="K474">
        <v>0</v>
      </c>
    </row>
  </sheetData>
  <autoFilter ref="A1:W474" xr:uid="{DA92F8AC-0FE1-4A2A-A49D-2EEFE433F05F}"/>
  <sortState xmlns:xlrd2="http://schemas.microsoft.com/office/spreadsheetml/2017/richdata2" ref="A321:K429">
    <sortCondition ref="C321:C42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B1E1-B701-401F-A626-A1F13F215FE1}">
  <dimension ref="A1:O907"/>
  <sheetViews>
    <sheetView workbookViewId="0">
      <pane ySplit="1" topLeftCell="A2" activePane="bottomLeft" state="frozen"/>
      <selection pane="bottomLeft" activeCell="O21" sqref="O21"/>
    </sheetView>
  </sheetViews>
  <sheetFormatPr defaultColWidth="9.140625" defaultRowHeight="15" customHeight="1"/>
  <cols>
    <col min="2" max="3" width="10.42578125" customWidth="1"/>
    <col min="4" max="4" width="8.7109375" customWidth="1"/>
    <col min="5" max="5" width="15.42578125" customWidth="1"/>
    <col min="6" max="6" width="12.85546875" customWidth="1"/>
    <col min="7" max="7" width="13.5703125" bestFit="1" customWidth="1"/>
    <col min="8" max="8" width="16.42578125" bestFit="1" customWidth="1"/>
    <col min="9" max="10" width="11.42578125" bestFit="1" customWidth="1"/>
    <col min="11" max="11" width="10.42578125" bestFit="1" customWidth="1"/>
    <col min="12" max="12" width="7.28515625" bestFit="1" customWidth="1"/>
    <col min="13" max="13" width="15.42578125" bestFit="1" customWidth="1"/>
    <col min="14" max="14" width="14.85546875" bestFit="1" customWidth="1"/>
    <col min="15" max="15" width="12" customWidth="1"/>
  </cols>
  <sheetData>
    <row r="1" spans="1:15">
      <c r="A1" t="s">
        <v>608</v>
      </c>
      <c r="B1" t="s">
        <v>595</v>
      </c>
      <c r="C1" s="66" t="s">
        <v>34</v>
      </c>
      <c r="D1" s="66" t="s">
        <v>35</v>
      </c>
      <c r="E1" t="s">
        <v>584</v>
      </c>
      <c r="F1" t="s">
        <v>590</v>
      </c>
      <c r="G1" t="s">
        <v>609</v>
      </c>
      <c r="H1" t="s">
        <v>592</v>
      </c>
      <c r="I1" t="s">
        <v>593</v>
      </c>
      <c r="J1" t="s">
        <v>313</v>
      </c>
      <c r="K1" t="s">
        <v>610</v>
      </c>
      <c r="L1" t="s">
        <v>611</v>
      </c>
      <c r="M1" t="s">
        <v>612</v>
      </c>
      <c r="N1" t="s">
        <v>613</v>
      </c>
      <c r="O1" t="s">
        <v>255</v>
      </c>
    </row>
    <row r="2" spans="1:15" ht="15" customHeight="1">
      <c r="B2" s="25">
        <v>3</v>
      </c>
      <c r="E2" s="18">
        <v>45621</v>
      </c>
      <c r="F2" s="18">
        <v>45622</v>
      </c>
      <c r="G2" t="s">
        <v>663</v>
      </c>
      <c r="H2" s="18">
        <v>45624</v>
      </c>
      <c r="I2" s="18">
        <v>45624</v>
      </c>
      <c r="J2" s="25" t="s">
        <v>376</v>
      </c>
      <c r="K2" s="25">
        <v>1031</v>
      </c>
      <c r="L2" s="25" t="s">
        <v>664</v>
      </c>
      <c r="M2" s="25">
        <v>0</v>
      </c>
    </row>
    <row r="3" spans="1:15" ht="15" customHeight="1">
      <c r="B3" s="25">
        <v>3</v>
      </c>
      <c r="E3" s="18">
        <v>45621</v>
      </c>
      <c r="F3" s="18">
        <v>45622</v>
      </c>
      <c r="G3" t="s">
        <v>663</v>
      </c>
      <c r="H3" s="18">
        <v>45624</v>
      </c>
      <c r="I3" s="18">
        <v>45624</v>
      </c>
      <c r="J3" s="25" t="s">
        <v>376</v>
      </c>
      <c r="K3" s="25">
        <v>1031</v>
      </c>
      <c r="L3" s="25" t="s">
        <v>665</v>
      </c>
      <c r="M3" s="25">
        <v>2</v>
      </c>
    </row>
    <row r="4" spans="1:15" ht="15" customHeight="1">
      <c r="B4" s="25">
        <v>3</v>
      </c>
      <c r="E4" s="18">
        <v>45621</v>
      </c>
      <c r="F4" s="18">
        <v>45622</v>
      </c>
      <c r="G4" t="s">
        <v>663</v>
      </c>
      <c r="H4" s="18">
        <v>45624</v>
      </c>
      <c r="I4" s="18">
        <v>45624</v>
      </c>
      <c r="J4" s="25" t="s">
        <v>376</v>
      </c>
      <c r="K4" s="25">
        <v>1031</v>
      </c>
      <c r="L4" s="25" t="s">
        <v>666</v>
      </c>
      <c r="M4" s="25">
        <v>0</v>
      </c>
    </row>
    <row r="5" spans="1:15" ht="15" customHeight="1">
      <c r="B5" s="25">
        <v>3</v>
      </c>
      <c r="E5" s="18">
        <v>45621</v>
      </c>
      <c r="F5" s="18">
        <v>45622</v>
      </c>
      <c r="G5" t="s">
        <v>663</v>
      </c>
      <c r="H5" s="18">
        <v>45624</v>
      </c>
      <c r="I5" s="18">
        <v>45624</v>
      </c>
      <c r="J5" s="25" t="s">
        <v>376</v>
      </c>
      <c r="K5" s="25">
        <v>1109</v>
      </c>
      <c r="L5" s="25" t="s">
        <v>664</v>
      </c>
      <c r="M5" s="25">
        <v>0</v>
      </c>
    </row>
    <row r="6" spans="1:15" ht="15" customHeight="1">
      <c r="B6" s="25">
        <v>3</v>
      </c>
      <c r="E6" s="18">
        <v>45621</v>
      </c>
      <c r="F6" s="18">
        <v>45622</v>
      </c>
      <c r="G6" t="s">
        <v>663</v>
      </c>
      <c r="H6" s="18">
        <v>45624</v>
      </c>
      <c r="I6" s="18">
        <v>45624</v>
      </c>
      <c r="J6" s="25" t="s">
        <v>376</v>
      </c>
      <c r="K6" s="25">
        <v>1109</v>
      </c>
      <c r="L6" s="25" t="s">
        <v>665</v>
      </c>
      <c r="M6" s="25">
        <v>2</v>
      </c>
    </row>
    <row r="7" spans="1:15" ht="15" customHeight="1">
      <c r="B7" s="25">
        <v>3</v>
      </c>
      <c r="E7" s="18">
        <v>45621</v>
      </c>
      <c r="F7" s="18">
        <v>45622</v>
      </c>
      <c r="G7" t="s">
        <v>663</v>
      </c>
      <c r="H7" s="18">
        <v>45624</v>
      </c>
      <c r="I7" s="18">
        <v>45624</v>
      </c>
      <c r="J7" s="25" t="s">
        <v>376</v>
      </c>
      <c r="K7" s="25">
        <v>1109</v>
      </c>
      <c r="L7" s="25" t="s">
        <v>666</v>
      </c>
      <c r="M7" s="25">
        <v>3</v>
      </c>
    </row>
    <row r="8" spans="1:15" ht="15" customHeight="1">
      <c r="B8" s="25">
        <v>3</v>
      </c>
      <c r="E8" s="18">
        <v>45621</v>
      </c>
      <c r="F8" s="18">
        <v>45622</v>
      </c>
      <c r="G8" t="s">
        <v>663</v>
      </c>
      <c r="H8" s="18">
        <v>45624</v>
      </c>
      <c r="I8" s="18">
        <v>45624</v>
      </c>
      <c r="J8" s="25" t="s">
        <v>376</v>
      </c>
      <c r="K8" s="25">
        <v>1152</v>
      </c>
      <c r="L8" s="25" t="s">
        <v>664</v>
      </c>
      <c r="M8" s="25">
        <v>0</v>
      </c>
    </row>
    <row r="9" spans="1:15" ht="15" customHeight="1">
      <c r="B9" s="25">
        <v>3</v>
      </c>
      <c r="E9" s="18">
        <v>45621</v>
      </c>
      <c r="F9" s="18">
        <v>45622</v>
      </c>
      <c r="G9" t="s">
        <v>663</v>
      </c>
      <c r="H9" s="18">
        <v>45624</v>
      </c>
      <c r="I9" s="18">
        <v>45624</v>
      </c>
      <c r="J9" s="25" t="s">
        <v>376</v>
      </c>
      <c r="K9" s="25">
        <v>1152</v>
      </c>
      <c r="L9" s="25" t="s">
        <v>665</v>
      </c>
      <c r="M9" s="25">
        <v>0</v>
      </c>
    </row>
    <row r="10" spans="1:15" ht="15" customHeight="1">
      <c r="B10" s="25">
        <v>3</v>
      </c>
      <c r="E10" s="18">
        <v>45621</v>
      </c>
      <c r="F10" s="18">
        <v>45622</v>
      </c>
      <c r="G10" t="s">
        <v>663</v>
      </c>
      <c r="H10" s="18">
        <v>45624</v>
      </c>
      <c r="I10" s="18">
        <v>45624</v>
      </c>
      <c r="J10" s="25" t="s">
        <v>376</v>
      </c>
      <c r="K10" s="25">
        <v>1152</v>
      </c>
      <c r="L10" s="25" t="s">
        <v>666</v>
      </c>
      <c r="M10" s="25">
        <v>0</v>
      </c>
    </row>
    <row r="11" spans="1:15" ht="15" customHeight="1">
      <c r="B11" s="25">
        <v>3</v>
      </c>
      <c r="E11" s="18">
        <v>45621</v>
      </c>
      <c r="F11" s="18">
        <v>45622</v>
      </c>
      <c r="G11" t="s">
        <v>663</v>
      </c>
      <c r="H11" s="18">
        <v>45624</v>
      </c>
      <c r="I11" s="18">
        <v>45624</v>
      </c>
      <c r="J11" s="25" t="s">
        <v>376</v>
      </c>
      <c r="K11" s="25">
        <v>1038</v>
      </c>
      <c r="L11" s="25" t="s">
        <v>664</v>
      </c>
      <c r="M11" s="25">
        <v>0</v>
      </c>
    </row>
    <row r="12" spans="1:15" ht="15" customHeight="1">
      <c r="B12" s="25">
        <v>3</v>
      </c>
      <c r="E12" s="18">
        <v>45621</v>
      </c>
      <c r="F12" s="18">
        <v>45622</v>
      </c>
      <c r="G12" t="s">
        <v>663</v>
      </c>
      <c r="H12" s="18">
        <v>45624</v>
      </c>
      <c r="I12" s="18">
        <v>45624</v>
      </c>
      <c r="J12" s="25" t="s">
        <v>376</v>
      </c>
      <c r="K12" s="25">
        <v>1038</v>
      </c>
      <c r="L12" s="25" t="s">
        <v>665</v>
      </c>
      <c r="M12" s="25">
        <v>0</v>
      </c>
    </row>
    <row r="13" spans="1:15" ht="15" customHeight="1">
      <c r="B13" s="25">
        <v>3</v>
      </c>
      <c r="E13" s="18">
        <v>45621</v>
      </c>
      <c r="F13" s="18">
        <v>45622</v>
      </c>
      <c r="G13" t="s">
        <v>663</v>
      </c>
      <c r="H13" s="18">
        <v>45624</v>
      </c>
      <c r="I13" s="18">
        <v>45624</v>
      </c>
      <c r="J13" s="25" t="s">
        <v>376</v>
      </c>
      <c r="K13" s="25">
        <v>1038</v>
      </c>
      <c r="L13" s="25" t="s">
        <v>666</v>
      </c>
      <c r="M13" s="25">
        <v>0</v>
      </c>
    </row>
    <row r="14" spans="1:15" ht="15" customHeight="1">
      <c r="B14" s="25">
        <v>3</v>
      </c>
      <c r="E14" s="18">
        <v>45621</v>
      </c>
      <c r="F14" s="18">
        <v>45622</v>
      </c>
      <c r="G14" t="s">
        <v>663</v>
      </c>
      <c r="H14" s="18">
        <v>45624</v>
      </c>
      <c r="I14" s="18">
        <v>45624</v>
      </c>
      <c r="J14" s="25" t="s">
        <v>376</v>
      </c>
      <c r="K14" s="25">
        <v>1035</v>
      </c>
      <c r="L14" s="25" t="s">
        <v>664</v>
      </c>
      <c r="M14" s="25">
        <v>0</v>
      </c>
    </row>
    <row r="15" spans="1:15" ht="15" customHeight="1">
      <c r="B15" s="25">
        <v>3</v>
      </c>
      <c r="E15" s="18">
        <v>45621</v>
      </c>
      <c r="F15" s="18">
        <v>45622</v>
      </c>
      <c r="G15" t="s">
        <v>663</v>
      </c>
      <c r="H15" s="18">
        <v>45624</v>
      </c>
      <c r="I15" s="18">
        <v>45624</v>
      </c>
      <c r="J15" s="25" t="s">
        <v>376</v>
      </c>
      <c r="K15" s="25">
        <v>1035</v>
      </c>
      <c r="L15" s="25" t="s">
        <v>665</v>
      </c>
      <c r="M15" s="25">
        <v>0</v>
      </c>
    </row>
    <row r="16" spans="1:15" ht="15" customHeight="1">
      <c r="B16" s="25">
        <v>3</v>
      </c>
      <c r="E16" s="18">
        <v>45621</v>
      </c>
      <c r="F16" s="18">
        <v>45622</v>
      </c>
      <c r="G16" t="s">
        <v>663</v>
      </c>
      <c r="H16" s="18">
        <v>45624</v>
      </c>
      <c r="I16" s="18">
        <v>45624</v>
      </c>
      <c r="J16" s="25" t="s">
        <v>376</v>
      </c>
      <c r="K16" s="25">
        <v>1035</v>
      </c>
      <c r="L16" s="25" t="s">
        <v>666</v>
      </c>
      <c r="M16" s="25">
        <v>0</v>
      </c>
    </row>
    <row r="17" spans="2:13" ht="15" customHeight="1">
      <c r="B17" s="25">
        <v>3</v>
      </c>
      <c r="E17" s="18">
        <v>45621</v>
      </c>
      <c r="F17" s="18">
        <v>45622</v>
      </c>
      <c r="G17" t="s">
        <v>663</v>
      </c>
      <c r="H17" s="18">
        <v>45624</v>
      </c>
      <c r="I17" s="18">
        <v>45624</v>
      </c>
      <c r="J17" s="25" t="s">
        <v>376</v>
      </c>
      <c r="K17" s="25">
        <v>1181</v>
      </c>
      <c r="L17" s="25" t="s">
        <v>664</v>
      </c>
      <c r="M17" s="25">
        <v>0</v>
      </c>
    </row>
    <row r="18" spans="2:13" ht="15" customHeight="1">
      <c r="B18" s="25">
        <v>3</v>
      </c>
      <c r="E18" s="18">
        <v>45621</v>
      </c>
      <c r="F18" s="18">
        <v>45622</v>
      </c>
      <c r="G18" t="s">
        <v>663</v>
      </c>
      <c r="H18" s="18">
        <v>45624</v>
      </c>
      <c r="I18" s="18">
        <v>45624</v>
      </c>
      <c r="J18" s="25" t="s">
        <v>376</v>
      </c>
      <c r="K18" s="25">
        <v>1181</v>
      </c>
      <c r="L18" s="25" t="s">
        <v>665</v>
      </c>
      <c r="M18" s="25">
        <v>1</v>
      </c>
    </row>
    <row r="19" spans="2:13" ht="15" customHeight="1">
      <c r="B19" s="25">
        <v>3</v>
      </c>
      <c r="E19" s="18">
        <v>45621</v>
      </c>
      <c r="F19" s="18">
        <v>45622</v>
      </c>
      <c r="G19" t="s">
        <v>663</v>
      </c>
      <c r="H19" s="18">
        <v>45624</v>
      </c>
      <c r="I19" s="18">
        <v>45624</v>
      </c>
      <c r="J19" s="25" t="s">
        <v>376</v>
      </c>
      <c r="K19" s="25">
        <v>1181</v>
      </c>
      <c r="L19" s="25" t="s">
        <v>666</v>
      </c>
      <c r="M19" s="25">
        <v>2</v>
      </c>
    </row>
    <row r="20" spans="2:13" ht="15" customHeight="1">
      <c r="B20" s="25">
        <v>3</v>
      </c>
      <c r="E20" s="18">
        <v>45621</v>
      </c>
      <c r="F20" s="18">
        <v>45622</v>
      </c>
      <c r="G20" t="s">
        <v>663</v>
      </c>
      <c r="H20" s="18">
        <v>45624</v>
      </c>
      <c r="I20" s="18">
        <v>45624</v>
      </c>
      <c r="J20" s="25" t="s">
        <v>667</v>
      </c>
      <c r="K20" s="25">
        <v>1115</v>
      </c>
      <c r="L20" s="25" t="s">
        <v>664</v>
      </c>
      <c r="M20" s="25">
        <v>1</v>
      </c>
    </row>
    <row r="21" spans="2:13" ht="15" customHeight="1">
      <c r="B21" s="25">
        <v>3</v>
      </c>
      <c r="E21" s="18">
        <v>45621</v>
      </c>
      <c r="F21" s="18">
        <v>45622</v>
      </c>
      <c r="G21" t="s">
        <v>663</v>
      </c>
      <c r="H21" s="18">
        <v>45624</v>
      </c>
      <c r="I21" s="18">
        <v>45624</v>
      </c>
      <c r="J21" s="25" t="s">
        <v>667</v>
      </c>
      <c r="K21" s="25">
        <v>1115</v>
      </c>
      <c r="L21" s="25" t="s">
        <v>665</v>
      </c>
      <c r="M21" s="25">
        <v>9</v>
      </c>
    </row>
    <row r="22" spans="2:13" ht="15" customHeight="1">
      <c r="B22" s="25">
        <v>3</v>
      </c>
      <c r="E22" s="18">
        <v>45621</v>
      </c>
      <c r="F22" s="18">
        <v>45622</v>
      </c>
      <c r="G22" t="s">
        <v>663</v>
      </c>
      <c r="H22" s="18">
        <v>45624</v>
      </c>
      <c r="I22" s="18">
        <v>45624</v>
      </c>
      <c r="J22" s="25" t="s">
        <v>667</v>
      </c>
      <c r="K22" s="25">
        <v>1115</v>
      </c>
      <c r="L22" s="25" t="s">
        <v>666</v>
      </c>
      <c r="M22" s="25">
        <v>0</v>
      </c>
    </row>
    <row r="23" spans="2:13" ht="15" customHeight="1">
      <c r="B23" s="25">
        <v>3</v>
      </c>
      <c r="E23" s="18">
        <v>45621</v>
      </c>
      <c r="F23" s="18">
        <v>45622</v>
      </c>
      <c r="G23" t="s">
        <v>663</v>
      </c>
      <c r="H23" s="18">
        <v>45624</v>
      </c>
      <c r="I23" s="18">
        <v>45624</v>
      </c>
      <c r="J23" s="25" t="s">
        <v>667</v>
      </c>
      <c r="K23" s="25">
        <v>282</v>
      </c>
      <c r="L23" s="25" t="s">
        <v>664</v>
      </c>
      <c r="M23" s="25">
        <v>0</v>
      </c>
    </row>
    <row r="24" spans="2:13" ht="15" customHeight="1">
      <c r="B24" s="25">
        <v>3</v>
      </c>
      <c r="E24" s="18">
        <v>45621</v>
      </c>
      <c r="F24" s="18">
        <v>45622</v>
      </c>
      <c r="G24" t="s">
        <v>663</v>
      </c>
      <c r="H24" s="18">
        <v>45624</v>
      </c>
      <c r="I24" s="18">
        <v>45624</v>
      </c>
      <c r="J24" s="25" t="s">
        <v>667</v>
      </c>
      <c r="K24" s="25">
        <v>282</v>
      </c>
      <c r="L24" s="25" t="s">
        <v>665</v>
      </c>
      <c r="M24" s="25">
        <v>5</v>
      </c>
    </row>
    <row r="25" spans="2:13" ht="15" customHeight="1">
      <c r="B25" s="25">
        <v>3</v>
      </c>
      <c r="E25" s="18">
        <v>45621</v>
      </c>
      <c r="F25" s="18">
        <v>45622</v>
      </c>
      <c r="G25" t="s">
        <v>663</v>
      </c>
      <c r="H25" s="18">
        <v>45624</v>
      </c>
      <c r="I25" s="18">
        <v>45624</v>
      </c>
      <c r="J25" s="25" t="s">
        <v>667</v>
      </c>
      <c r="K25" s="25">
        <v>282</v>
      </c>
      <c r="L25" s="25" t="s">
        <v>666</v>
      </c>
      <c r="M25" s="25">
        <v>3</v>
      </c>
    </row>
    <row r="26" spans="2:13" ht="15" customHeight="1">
      <c r="B26" s="25">
        <v>3</v>
      </c>
      <c r="E26" s="18">
        <v>45621</v>
      </c>
      <c r="F26" s="18">
        <v>45622</v>
      </c>
      <c r="G26" t="s">
        <v>663</v>
      </c>
      <c r="H26" s="18">
        <v>45624</v>
      </c>
      <c r="I26" s="18">
        <v>45624</v>
      </c>
      <c r="J26" s="25" t="s">
        <v>667</v>
      </c>
      <c r="K26" s="25">
        <v>1002</v>
      </c>
      <c r="L26" s="25" t="s">
        <v>664</v>
      </c>
      <c r="M26" s="25">
        <v>0</v>
      </c>
    </row>
    <row r="27" spans="2:13" ht="15" customHeight="1">
      <c r="B27" s="25">
        <v>3</v>
      </c>
      <c r="E27" s="18">
        <v>45621</v>
      </c>
      <c r="F27" s="18">
        <v>45622</v>
      </c>
      <c r="G27" t="s">
        <v>663</v>
      </c>
      <c r="H27" s="18">
        <v>45624</v>
      </c>
      <c r="I27" s="18">
        <v>45624</v>
      </c>
      <c r="J27" s="25" t="s">
        <v>667</v>
      </c>
      <c r="K27" s="25">
        <v>1002</v>
      </c>
      <c r="L27" s="25" t="s">
        <v>665</v>
      </c>
      <c r="M27" s="25">
        <v>61</v>
      </c>
    </row>
    <row r="28" spans="2:13" ht="15" customHeight="1">
      <c r="B28" s="25">
        <v>3</v>
      </c>
      <c r="E28" s="18">
        <v>45621</v>
      </c>
      <c r="F28" s="18">
        <v>45622</v>
      </c>
      <c r="G28" t="s">
        <v>663</v>
      </c>
      <c r="H28" s="18">
        <v>45624</v>
      </c>
      <c r="I28" s="18">
        <v>45624</v>
      </c>
      <c r="J28" s="25" t="s">
        <v>667</v>
      </c>
      <c r="K28" s="25">
        <v>1002</v>
      </c>
      <c r="L28" s="25" t="s">
        <v>666</v>
      </c>
      <c r="M28" s="25">
        <v>4</v>
      </c>
    </row>
    <row r="29" spans="2:13" ht="15" customHeight="1">
      <c r="B29" s="25">
        <v>3</v>
      </c>
      <c r="E29" s="18">
        <v>45621</v>
      </c>
      <c r="F29" s="18">
        <v>45622</v>
      </c>
      <c r="G29" t="s">
        <v>663</v>
      </c>
      <c r="H29" s="18">
        <v>45624</v>
      </c>
      <c r="I29" s="18">
        <v>45624</v>
      </c>
      <c r="J29" s="25" t="s">
        <v>667</v>
      </c>
      <c r="K29" s="25">
        <v>1121</v>
      </c>
      <c r="L29" s="25" t="s">
        <v>664</v>
      </c>
      <c r="M29" s="25">
        <v>0</v>
      </c>
    </row>
    <row r="30" spans="2:13" ht="15" customHeight="1">
      <c r="B30" s="25">
        <v>3</v>
      </c>
      <c r="E30" s="18">
        <v>45621</v>
      </c>
      <c r="F30" s="18">
        <v>45622</v>
      </c>
      <c r="G30" t="s">
        <v>663</v>
      </c>
      <c r="H30" s="18">
        <v>45624</v>
      </c>
      <c r="I30" s="18">
        <v>45624</v>
      </c>
      <c r="J30" s="25" t="s">
        <v>667</v>
      </c>
      <c r="K30" s="25">
        <v>1121</v>
      </c>
      <c r="L30" s="25" t="s">
        <v>665</v>
      </c>
      <c r="M30" s="25">
        <v>3</v>
      </c>
    </row>
    <row r="31" spans="2:13" ht="15" customHeight="1">
      <c r="B31" s="25">
        <v>3</v>
      </c>
      <c r="E31" s="18">
        <v>45621</v>
      </c>
      <c r="F31" s="18">
        <v>45622</v>
      </c>
      <c r="G31" t="s">
        <v>663</v>
      </c>
      <c r="H31" s="18">
        <v>45624</v>
      </c>
      <c r="I31" s="18">
        <v>45624</v>
      </c>
      <c r="J31" s="25" t="s">
        <v>667</v>
      </c>
      <c r="K31" s="25">
        <v>1121</v>
      </c>
      <c r="L31" s="25" t="s">
        <v>666</v>
      </c>
      <c r="M31" s="25">
        <v>1</v>
      </c>
    </row>
    <row r="32" spans="2:13" ht="15" customHeight="1">
      <c r="B32" s="25">
        <v>2</v>
      </c>
      <c r="E32" s="18">
        <v>45621</v>
      </c>
      <c r="F32" s="18">
        <v>45622</v>
      </c>
      <c r="G32" t="s">
        <v>663</v>
      </c>
      <c r="H32" s="18">
        <v>45624</v>
      </c>
      <c r="I32" s="18">
        <v>45624</v>
      </c>
      <c r="J32" s="25" t="s">
        <v>668</v>
      </c>
      <c r="K32" s="25">
        <v>1089</v>
      </c>
      <c r="L32" s="25" t="s">
        <v>664</v>
      </c>
      <c r="M32" s="25">
        <v>0</v>
      </c>
    </row>
    <row r="33" spans="2:13" ht="15" customHeight="1">
      <c r="B33" s="25">
        <v>2</v>
      </c>
      <c r="E33" s="18">
        <v>45621</v>
      </c>
      <c r="F33" s="18">
        <v>45622</v>
      </c>
      <c r="G33" t="s">
        <v>663</v>
      </c>
      <c r="H33" s="18">
        <v>45624</v>
      </c>
      <c r="I33" s="18">
        <v>45624</v>
      </c>
      <c r="J33" s="25" t="s">
        <v>668</v>
      </c>
      <c r="K33" s="25">
        <v>1089</v>
      </c>
      <c r="L33" s="25" t="s">
        <v>665</v>
      </c>
      <c r="M33" s="25">
        <v>0</v>
      </c>
    </row>
    <row r="34" spans="2:13" ht="15" customHeight="1">
      <c r="B34" s="25">
        <v>2</v>
      </c>
      <c r="E34" s="18">
        <v>45621</v>
      </c>
      <c r="F34" s="18">
        <v>45622</v>
      </c>
      <c r="G34" t="s">
        <v>663</v>
      </c>
      <c r="H34" s="18">
        <v>45624</v>
      </c>
      <c r="I34" s="18">
        <v>45624</v>
      </c>
      <c r="J34" s="25" t="s">
        <v>668</v>
      </c>
      <c r="K34" s="25">
        <v>1089</v>
      </c>
      <c r="L34" s="25" t="s">
        <v>666</v>
      </c>
      <c r="M34" s="25">
        <v>0</v>
      </c>
    </row>
    <row r="35" spans="2:13" ht="15" customHeight="1">
      <c r="B35" s="25">
        <v>2</v>
      </c>
      <c r="E35" s="18">
        <v>45621</v>
      </c>
      <c r="F35" s="18">
        <v>45622</v>
      </c>
      <c r="G35" t="s">
        <v>663</v>
      </c>
      <c r="H35" s="18">
        <v>45624</v>
      </c>
      <c r="I35" s="18">
        <v>45624</v>
      </c>
      <c r="J35" s="25" t="s">
        <v>668</v>
      </c>
      <c r="K35" s="25">
        <v>1061</v>
      </c>
      <c r="L35" s="25" t="s">
        <v>664</v>
      </c>
      <c r="M35" s="25">
        <v>0</v>
      </c>
    </row>
    <row r="36" spans="2:13" ht="15" customHeight="1">
      <c r="B36" s="25">
        <v>2</v>
      </c>
      <c r="E36" s="18">
        <v>45621</v>
      </c>
      <c r="F36" s="18">
        <v>45622</v>
      </c>
      <c r="G36" t="s">
        <v>663</v>
      </c>
      <c r="H36" s="18">
        <v>45624</v>
      </c>
      <c r="I36" s="18">
        <v>45624</v>
      </c>
      <c r="J36" s="25" t="s">
        <v>668</v>
      </c>
      <c r="K36" s="25">
        <v>1061</v>
      </c>
      <c r="L36" s="25" t="s">
        <v>665</v>
      </c>
      <c r="M36" s="25">
        <v>3</v>
      </c>
    </row>
    <row r="37" spans="2:13" ht="15" customHeight="1">
      <c r="B37" s="25">
        <v>2</v>
      </c>
      <c r="E37" s="18">
        <v>45621</v>
      </c>
      <c r="F37" s="18">
        <v>45622</v>
      </c>
      <c r="G37" t="s">
        <v>663</v>
      </c>
      <c r="H37" s="18">
        <v>45624</v>
      </c>
      <c r="I37" s="18">
        <v>45624</v>
      </c>
      <c r="J37" s="25" t="s">
        <v>668</v>
      </c>
      <c r="K37" s="25">
        <v>1061</v>
      </c>
      <c r="L37" s="25" t="s">
        <v>666</v>
      </c>
      <c r="M37" s="25">
        <v>0</v>
      </c>
    </row>
    <row r="38" spans="2:13" ht="15" customHeight="1">
      <c r="B38" s="25">
        <v>2</v>
      </c>
      <c r="E38" s="18">
        <v>45621</v>
      </c>
      <c r="F38" s="18">
        <v>45622</v>
      </c>
      <c r="G38" t="s">
        <v>663</v>
      </c>
      <c r="H38" s="18">
        <v>45624</v>
      </c>
      <c r="I38" s="18">
        <v>45624</v>
      </c>
      <c r="J38" s="25" t="s">
        <v>668</v>
      </c>
      <c r="K38" s="25">
        <v>1130</v>
      </c>
      <c r="L38" s="25" t="s">
        <v>664</v>
      </c>
      <c r="M38" s="25">
        <v>2</v>
      </c>
    </row>
    <row r="39" spans="2:13" ht="15" customHeight="1">
      <c r="B39" s="25">
        <v>2</v>
      </c>
      <c r="E39" s="18">
        <v>45621</v>
      </c>
      <c r="F39" s="18">
        <v>45622</v>
      </c>
      <c r="G39" t="s">
        <v>663</v>
      </c>
      <c r="H39" s="18">
        <v>45624</v>
      </c>
      <c r="I39" s="18">
        <v>45624</v>
      </c>
      <c r="J39" s="25" t="s">
        <v>668</v>
      </c>
      <c r="K39" s="25">
        <v>1130</v>
      </c>
      <c r="L39" s="25" t="s">
        <v>665</v>
      </c>
      <c r="M39" s="25">
        <v>36</v>
      </c>
    </row>
    <row r="40" spans="2:13" ht="15" customHeight="1">
      <c r="B40" s="25">
        <v>2</v>
      </c>
      <c r="E40" s="18">
        <v>45621</v>
      </c>
      <c r="F40" s="18">
        <v>45622</v>
      </c>
      <c r="G40" t="s">
        <v>663</v>
      </c>
      <c r="H40" s="18">
        <v>45624</v>
      </c>
      <c r="I40" s="18">
        <v>45624</v>
      </c>
      <c r="J40" s="25" t="s">
        <v>668</v>
      </c>
      <c r="K40" s="25">
        <v>1130</v>
      </c>
      <c r="L40" s="25" t="s">
        <v>666</v>
      </c>
      <c r="M40" s="25">
        <v>0</v>
      </c>
    </row>
    <row r="41" spans="2:13" ht="15" customHeight="1">
      <c r="B41" s="25">
        <v>2</v>
      </c>
      <c r="E41" s="18">
        <v>45621</v>
      </c>
      <c r="F41" s="18">
        <v>45622</v>
      </c>
      <c r="G41" t="s">
        <v>663</v>
      </c>
      <c r="H41" s="18">
        <v>45624</v>
      </c>
      <c r="I41" s="18">
        <v>45624</v>
      </c>
      <c r="J41" s="25" t="s">
        <v>668</v>
      </c>
      <c r="K41" s="25">
        <v>1192</v>
      </c>
      <c r="L41" s="25" t="s">
        <v>664</v>
      </c>
      <c r="M41" s="25">
        <v>0</v>
      </c>
    </row>
    <row r="42" spans="2:13" ht="15" customHeight="1">
      <c r="B42" s="25">
        <v>2</v>
      </c>
      <c r="E42" s="18">
        <v>45621</v>
      </c>
      <c r="F42" s="18">
        <v>45622</v>
      </c>
      <c r="G42" t="s">
        <v>663</v>
      </c>
      <c r="H42" s="18">
        <v>45624</v>
      </c>
      <c r="I42" s="18">
        <v>45624</v>
      </c>
      <c r="J42" s="25" t="s">
        <v>668</v>
      </c>
      <c r="K42" s="25">
        <v>1192</v>
      </c>
      <c r="L42" s="25" t="s">
        <v>665</v>
      </c>
      <c r="M42" s="25">
        <v>0</v>
      </c>
    </row>
    <row r="43" spans="2:13" ht="15" customHeight="1">
      <c r="B43" s="25">
        <v>2</v>
      </c>
      <c r="E43" s="18">
        <v>45621</v>
      </c>
      <c r="F43" s="18">
        <v>45622</v>
      </c>
      <c r="G43" t="s">
        <v>663</v>
      </c>
      <c r="H43" s="18">
        <v>45624</v>
      </c>
      <c r="I43" s="18">
        <v>45624</v>
      </c>
      <c r="J43" s="25" t="s">
        <v>668</v>
      </c>
      <c r="K43" s="25">
        <v>1192</v>
      </c>
      <c r="L43" s="25" t="s">
        <v>666</v>
      </c>
      <c r="M43" s="25">
        <v>0</v>
      </c>
    </row>
    <row r="44" spans="2:13" ht="15" customHeight="1">
      <c r="B44" s="25">
        <v>2</v>
      </c>
      <c r="E44" s="18">
        <v>45621</v>
      </c>
      <c r="F44" s="18">
        <v>45622</v>
      </c>
      <c r="G44" t="s">
        <v>663</v>
      </c>
      <c r="H44" s="18">
        <v>45624</v>
      </c>
      <c r="I44" s="18">
        <v>45624</v>
      </c>
      <c r="J44" s="25" t="s">
        <v>668</v>
      </c>
      <c r="K44" s="25">
        <v>1154</v>
      </c>
      <c r="L44" s="25" t="s">
        <v>664</v>
      </c>
      <c r="M44" s="25">
        <v>0</v>
      </c>
    </row>
    <row r="45" spans="2:13" ht="15" customHeight="1">
      <c r="B45" s="25">
        <v>2</v>
      </c>
      <c r="E45" s="18">
        <v>45621</v>
      </c>
      <c r="F45" s="18">
        <v>45622</v>
      </c>
      <c r="G45" t="s">
        <v>663</v>
      </c>
      <c r="H45" s="18">
        <v>45624</v>
      </c>
      <c r="I45" s="18">
        <v>45624</v>
      </c>
      <c r="J45" s="25" t="s">
        <v>668</v>
      </c>
      <c r="K45" s="25">
        <v>1154</v>
      </c>
      <c r="L45" s="25" t="s">
        <v>665</v>
      </c>
      <c r="M45" s="25">
        <v>0</v>
      </c>
    </row>
    <row r="46" spans="2:13" ht="15" customHeight="1">
      <c r="B46" s="25">
        <v>2</v>
      </c>
      <c r="E46" s="18">
        <v>45621</v>
      </c>
      <c r="F46" s="18">
        <v>45622</v>
      </c>
      <c r="G46" t="s">
        <v>663</v>
      </c>
      <c r="H46" s="18">
        <v>45624</v>
      </c>
      <c r="I46" s="18">
        <v>45624</v>
      </c>
      <c r="J46" s="25" t="s">
        <v>668</v>
      </c>
      <c r="K46" s="25">
        <v>1154</v>
      </c>
      <c r="L46" s="25" t="s">
        <v>666</v>
      </c>
      <c r="M46" s="25">
        <v>0</v>
      </c>
    </row>
    <row r="47" spans="2:13" ht="15" customHeight="1">
      <c r="B47" s="25">
        <v>3</v>
      </c>
      <c r="E47" s="18">
        <v>45621</v>
      </c>
      <c r="F47" s="18">
        <v>45622</v>
      </c>
      <c r="G47" t="s">
        <v>663</v>
      </c>
      <c r="H47" s="18">
        <v>45624</v>
      </c>
      <c r="I47" s="18">
        <v>45624</v>
      </c>
      <c r="J47" s="25" t="s">
        <v>668</v>
      </c>
      <c r="K47" s="25">
        <v>1173</v>
      </c>
      <c r="L47" s="25" t="s">
        <v>664</v>
      </c>
      <c r="M47" s="25">
        <v>0</v>
      </c>
    </row>
    <row r="48" spans="2:13" ht="15" customHeight="1">
      <c r="B48" s="25">
        <v>3</v>
      </c>
      <c r="E48" s="18">
        <v>45621</v>
      </c>
      <c r="F48" s="18">
        <v>45622</v>
      </c>
      <c r="G48" t="s">
        <v>663</v>
      </c>
      <c r="H48" s="18">
        <v>45624</v>
      </c>
      <c r="I48" s="18">
        <v>45624</v>
      </c>
      <c r="J48" s="25" t="s">
        <v>668</v>
      </c>
      <c r="K48" s="25">
        <v>1173</v>
      </c>
      <c r="L48" s="25" t="s">
        <v>665</v>
      </c>
      <c r="M48" s="25">
        <v>1</v>
      </c>
    </row>
    <row r="49" spans="2:13" ht="15" customHeight="1">
      <c r="B49" s="25">
        <v>3</v>
      </c>
      <c r="E49" s="18">
        <v>45621</v>
      </c>
      <c r="F49" s="18">
        <v>45622</v>
      </c>
      <c r="G49" t="s">
        <v>663</v>
      </c>
      <c r="H49" s="18">
        <v>45624</v>
      </c>
      <c r="I49" s="18">
        <v>45624</v>
      </c>
      <c r="J49" s="25" t="s">
        <v>668</v>
      </c>
      <c r="K49" s="25">
        <v>1173</v>
      </c>
      <c r="L49" s="25" t="s">
        <v>666</v>
      </c>
      <c r="M49" s="25">
        <v>0</v>
      </c>
    </row>
    <row r="50" spans="2:13" ht="15" customHeight="1">
      <c r="B50" s="25">
        <v>3</v>
      </c>
      <c r="E50" s="18">
        <v>45621</v>
      </c>
      <c r="F50" s="18">
        <v>45622</v>
      </c>
      <c r="G50" t="s">
        <v>663</v>
      </c>
      <c r="H50" s="18">
        <v>45624</v>
      </c>
      <c r="I50" s="18">
        <v>45624</v>
      </c>
      <c r="J50" s="25" t="s">
        <v>668</v>
      </c>
      <c r="K50" s="25">
        <v>1119</v>
      </c>
      <c r="L50" s="25" t="s">
        <v>664</v>
      </c>
      <c r="M50" s="25">
        <v>1</v>
      </c>
    </row>
    <row r="51" spans="2:13" ht="15" customHeight="1">
      <c r="B51" s="25">
        <v>3</v>
      </c>
      <c r="E51" s="18">
        <v>45621</v>
      </c>
      <c r="F51" s="18">
        <v>45622</v>
      </c>
      <c r="G51" t="s">
        <v>663</v>
      </c>
      <c r="H51" s="18">
        <v>45624</v>
      </c>
      <c r="I51" s="18">
        <v>45624</v>
      </c>
      <c r="J51" s="25" t="s">
        <v>668</v>
      </c>
      <c r="K51" s="25">
        <v>1119</v>
      </c>
      <c r="L51" s="25" t="s">
        <v>665</v>
      </c>
      <c r="M51" s="25">
        <v>1</v>
      </c>
    </row>
    <row r="52" spans="2:13" ht="15" customHeight="1">
      <c r="B52" s="25">
        <v>3</v>
      </c>
      <c r="E52" s="18">
        <v>45621</v>
      </c>
      <c r="F52" s="18">
        <v>45622</v>
      </c>
      <c r="G52" t="s">
        <v>663</v>
      </c>
      <c r="H52" s="18">
        <v>45624</v>
      </c>
      <c r="I52" s="18">
        <v>45624</v>
      </c>
      <c r="J52" s="25" t="s">
        <v>668</v>
      </c>
      <c r="K52" s="25">
        <v>1119</v>
      </c>
      <c r="L52" s="25" t="s">
        <v>666</v>
      </c>
      <c r="M52" s="25">
        <v>0</v>
      </c>
    </row>
    <row r="53" spans="2:13" ht="15" customHeight="1">
      <c r="B53" s="25">
        <v>3</v>
      </c>
      <c r="E53" s="18">
        <v>45621</v>
      </c>
      <c r="F53" s="18">
        <v>45622</v>
      </c>
      <c r="G53" t="s">
        <v>663</v>
      </c>
      <c r="H53" s="18">
        <v>45624</v>
      </c>
      <c r="I53" s="18">
        <v>45624</v>
      </c>
      <c r="J53" s="25" t="s">
        <v>668</v>
      </c>
      <c r="K53" s="25">
        <v>1187</v>
      </c>
      <c r="L53" s="25" t="s">
        <v>664</v>
      </c>
      <c r="M53" s="25">
        <v>1</v>
      </c>
    </row>
    <row r="54" spans="2:13" ht="15" customHeight="1">
      <c r="B54" s="25">
        <v>3</v>
      </c>
      <c r="E54" s="18">
        <v>45621</v>
      </c>
      <c r="F54" s="18">
        <v>45622</v>
      </c>
      <c r="G54" t="s">
        <v>663</v>
      </c>
      <c r="H54" s="18">
        <v>45624</v>
      </c>
      <c r="I54" s="18">
        <v>45624</v>
      </c>
      <c r="J54" s="25" t="s">
        <v>668</v>
      </c>
      <c r="K54" s="25">
        <v>1187</v>
      </c>
      <c r="L54" s="25" t="s">
        <v>665</v>
      </c>
      <c r="M54" s="25">
        <v>27</v>
      </c>
    </row>
    <row r="55" spans="2:13" ht="15" customHeight="1">
      <c r="B55" s="25">
        <v>3</v>
      </c>
      <c r="E55" s="18">
        <v>45621</v>
      </c>
      <c r="F55" s="18">
        <v>45622</v>
      </c>
      <c r="G55" t="s">
        <v>663</v>
      </c>
      <c r="H55" s="18">
        <v>45624</v>
      </c>
      <c r="I55" s="18">
        <v>45624</v>
      </c>
      <c r="J55" s="25" t="s">
        <v>668</v>
      </c>
      <c r="K55" s="25">
        <v>1187</v>
      </c>
      <c r="L55" s="25" t="s">
        <v>666</v>
      </c>
      <c r="M55" s="25">
        <v>2</v>
      </c>
    </row>
    <row r="56" spans="2:13" ht="15" customHeight="1">
      <c r="B56" s="25">
        <v>3</v>
      </c>
      <c r="E56" s="18">
        <v>45621</v>
      </c>
      <c r="F56" s="18">
        <v>45622</v>
      </c>
      <c r="G56" t="s">
        <v>663</v>
      </c>
      <c r="H56" s="18">
        <v>45624</v>
      </c>
      <c r="I56" s="18">
        <v>45624</v>
      </c>
      <c r="J56" s="25" t="s">
        <v>668</v>
      </c>
      <c r="K56" s="25">
        <v>1125</v>
      </c>
      <c r="L56" s="25" t="s">
        <v>664</v>
      </c>
      <c r="M56" s="25">
        <v>0</v>
      </c>
    </row>
    <row r="57" spans="2:13" ht="15" customHeight="1">
      <c r="B57" s="25">
        <v>3</v>
      </c>
      <c r="E57" s="18">
        <v>45621</v>
      </c>
      <c r="F57" s="18">
        <v>45622</v>
      </c>
      <c r="G57" t="s">
        <v>663</v>
      </c>
      <c r="H57" s="18">
        <v>45624</v>
      </c>
      <c r="I57" s="18">
        <v>45624</v>
      </c>
      <c r="J57" s="25" t="s">
        <v>668</v>
      </c>
      <c r="K57" s="25">
        <v>1125</v>
      </c>
      <c r="L57" s="25" t="s">
        <v>665</v>
      </c>
      <c r="M57" s="25">
        <v>0</v>
      </c>
    </row>
    <row r="58" spans="2:13" ht="15" customHeight="1">
      <c r="B58" s="25">
        <v>3</v>
      </c>
      <c r="E58" s="18">
        <v>45621</v>
      </c>
      <c r="F58" s="18">
        <v>45622</v>
      </c>
      <c r="G58" t="s">
        <v>663</v>
      </c>
      <c r="H58" s="18">
        <v>45624</v>
      </c>
      <c r="I58" s="18">
        <v>45624</v>
      </c>
      <c r="J58" s="25" t="s">
        <v>668</v>
      </c>
      <c r="K58" s="25">
        <v>1125</v>
      </c>
      <c r="L58" s="25" t="s">
        <v>666</v>
      </c>
      <c r="M58" s="25">
        <v>0</v>
      </c>
    </row>
    <row r="59" spans="2:13" ht="15" customHeight="1">
      <c r="B59" s="25">
        <v>3</v>
      </c>
      <c r="E59" s="18">
        <v>45621</v>
      </c>
      <c r="F59" s="18">
        <v>45622</v>
      </c>
      <c r="G59" t="s">
        <v>663</v>
      </c>
      <c r="H59" s="18">
        <v>45624</v>
      </c>
      <c r="I59" s="18">
        <v>45624</v>
      </c>
      <c r="J59" s="25" t="s">
        <v>668</v>
      </c>
      <c r="K59" s="25">
        <v>1122</v>
      </c>
      <c r="L59" s="25" t="s">
        <v>664</v>
      </c>
      <c r="M59" s="25">
        <v>0</v>
      </c>
    </row>
    <row r="60" spans="2:13" ht="15" customHeight="1">
      <c r="B60" s="25">
        <v>3</v>
      </c>
      <c r="E60" s="18">
        <v>45621</v>
      </c>
      <c r="F60" s="18">
        <v>45622</v>
      </c>
      <c r="G60" t="s">
        <v>663</v>
      </c>
      <c r="H60" s="18">
        <v>45624</v>
      </c>
      <c r="I60" s="18">
        <v>45624</v>
      </c>
      <c r="J60" s="25" t="s">
        <v>668</v>
      </c>
      <c r="K60" s="25">
        <v>1122</v>
      </c>
      <c r="L60" s="25" t="s">
        <v>665</v>
      </c>
      <c r="M60" s="25">
        <v>0</v>
      </c>
    </row>
    <row r="61" spans="2:13" ht="15" customHeight="1">
      <c r="B61" s="25">
        <v>3</v>
      </c>
      <c r="E61" s="18">
        <v>45621</v>
      </c>
      <c r="F61" s="18">
        <v>45622</v>
      </c>
      <c r="G61" t="s">
        <v>663</v>
      </c>
      <c r="H61" s="18">
        <v>45624</v>
      </c>
      <c r="I61" s="18">
        <v>45624</v>
      </c>
      <c r="J61" s="25" t="s">
        <v>668</v>
      </c>
      <c r="K61" s="25">
        <v>1122</v>
      </c>
      <c r="L61" s="25" t="s">
        <v>666</v>
      </c>
      <c r="M61" s="25">
        <v>0</v>
      </c>
    </row>
    <row r="62" spans="2:13" ht="15" customHeight="1">
      <c r="B62" s="25">
        <v>3</v>
      </c>
      <c r="E62" s="18">
        <v>45621</v>
      </c>
      <c r="F62" s="18">
        <v>45622</v>
      </c>
      <c r="G62" t="s">
        <v>663</v>
      </c>
      <c r="H62" s="18">
        <v>45624</v>
      </c>
      <c r="I62" s="18">
        <v>45624</v>
      </c>
      <c r="J62" s="25" t="s">
        <v>668</v>
      </c>
      <c r="K62" s="25">
        <v>1157</v>
      </c>
      <c r="L62" s="25" t="s">
        <v>664</v>
      </c>
      <c r="M62" s="25">
        <v>1</v>
      </c>
    </row>
    <row r="63" spans="2:13" ht="15" customHeight="1">
      <c r="B63" s="25">
        <v>3</v>
      </c>
      <c r="E63" s="18">
        <v>45621</v>
      </c>
      <c r="F63" s="18">
        <v>45622</v>
      </c>
      <c r="G63" t="s">
        <v>663</v>
      </c>
      <c r="H63" s="18">
        <v>45624</v>
      </c>
      <c r="I63" s="18">
        <v>45624</v>
      </c>
      <c r="J63" s="25" t="s">
        <v>668</v>
      </c>
      <c r="K63" s="25">
        <v>1157</v>
      </c>
      <c r="L63" s="25" t="s">
        <v>665</v>
      </c>
      <c r="M63" s="25">
        <v>2</v>
      </c>
    </row>
    <row r="64" spans="2:13" ht="15" customHeight="1">
      <c r="B64" s="25">
        <v>3</v>
      </c>
      <c r="E64" s="18">
        <v>45621</v>
      </c>
      <c r="F64" s="18">
        <v>45622</v>
      </c>
      <c r="G64" t="s">
        <v>663</v>
      </c>
      <c r="H64" s="18">
        <v>45624</v>
      </c>
      <c r="I64" s="18">
        <v>45624</v>
      </c>
      <c r="J64" s="25" t="s">
        <v>668</v>
      </c>
      <c r="K64" s="25">
        <v>1157</v>
      </c>
      <c r="L64" s="25" t="s">
        <v>666</v>
      </c>
      <c r="M64" s="25">
        <v>0</v>
      </c>
    </row>
    <row r="65" spans="2:13" ht="15" customHeight="1">
      <c r="B65" s="25">
        <v>3</v>
      </c>
      <c r="E65" s="18">
        <v>45621</v>
      </c>
      <c r="F65" s="18">
        <v>45622</v>
      </c>
      <c r="G65" t="s">
        <v>663</v>
      </c>
      <c r="H65" s="18">
        <v>45624</v>
      </c>
      <c r="I65" s="18">
        <v>45624</v>
      </c>
      <c r="J65" s="25" t="s">
        <v>668</v>
      </c>
      <c r="K65" s="25" t="s">
        <v>85</v>
      </c>
      <c r="L65" s="25" t="s">
        <v>664</v>
      </c>
      <c r="M65" s="25">
        <v>0</v>
      </c>
    </row>
    <row r="66" spans="2:13" ht="15" customHeight="1">
      <c r="B66" s="25">
        <v>3</v>
      </c>
      <c r="E66" s="18">
        <v>45621</v>
      </c>
      <c r="F66" s="18">
        <v>45622</v>
      </c>
      <c r="G66" t="s">
        <v>663</v>
      </c>
      <c r="H66" s="18">
        <v>45624</v>
      </c>
      <c r="I66" s="18">
        <v>45624</v>
      </c>
      <c r="J66" s="25" t="s">
        <v>668</v>
      </c>
      <c r="K66" s="25" t="s">
        <v>85</v>
      </c>
      <c r="L66" s="25" t="s">
        <v>665</v>
      </c>
      <c r="M66" s="25">
        <v>0</v>
      </c>
    </row>
    <row r="67" spans="2:13" ht="15" customHeight="1">
      <c r="B67" s="25">
        <v>3</v>
      </c>
      <c r="E67" s="18">
        <v>45621</v>
      </c>
      <c r="F67" s="18">
        <v>45622</v>
      </c>
      <c r="G67" t="s">
        <v>663</v>
      </c>
      <c r="H67" s="18">
        <v>45624</v>
      </c>
      <c r="I67" s="18">
        <v>45624</v>
      </c>
      <c r="J67" s="25" t="s">
        <v>668</v>
      </c>
      <c r="K67" s="25" t="s">
        <v>85</v>
      </c>
      <c r="L67" s="25" t="s">
        <v>666</v>
      </c>
      <c r="M67" s="25">
        <v>0</v>
      </c>
    </row>
    <row r="68" spans="2:13" ht="15" customHeight="1">
      <c r="B68" s="25">
        <v>3</v>
      </c>
      <c r="E68" s="18">
        <v>45621</v>
      </c>
      <c r="F68" s="18">
        <v>45622</v>
      </c>
      <c r="G68" t="s">
        <v>663</v>
      </c>
      <c r="H68" s="18">
        <v>45624</v>
      </c>
      <c r="I68" s="18">
        <v>45624</v>
      </c>
      <c r="J68" s="25" t="s">
        <v>668</v>
      </c>
      <c r="K68" s="25">
        <v>1092</v>
      </c>
      <c r="L68" s="25" t="s">
        <v>664</v>
      </c>
      <c r="M68" s="25">
        <v>0</v>
      </c>
    </row>
    <row r="69" spans="2:13" ht="15" customHeight="1">
      <c r="B69" s="25">
        <v>3</v>
      </c>
      <c r="E69" s="18">
        <v>45621</v>
      </c>
      <c r="F69" s="18">
        <v>45622</v>
      </c>
      <c r="G69" t="s">
        <v>663</v>
      </c>
      <c r="H69" s="18">
        <v>45624</v>
      </c>
      <c r="I69" s="18">
        <v>45624</v>
      </c>
      <c r="J69" s="25" t="s">
        <v>668</v>
      </c>
      <c r="K69" s="25">
        <v>1092</v>
      </c>
      <c r="L69" s="25" t="s">
        <v>665</v>
      </c>
      <c r="M69" s="25">
        <v>2</v>
      </c>
    </row>
    <row r="70" spans="2:13" ht="15" customHeight="1">
      <c r="B70" s="25">
        <v>3</v>
      </c>
      <c r="E70" s="18">
        <v>45621</v>
      </c>
      <c r="F70" s="18">
        <v>45622</v>
      </c>
      <c r="G70" t="s">
        <v>663</v>
      </c>
      <c r="H70" s="18">
        <v>45624</v>
      </c>
      <c r="I70" s="18">
        <v>45624</v>
      </c>
      <c r="J70" s="25" t="s">
        <v>668</v>
      </c>
      <c r="K70" s="25">
        <v>1092</v>
      </c>
      <c r="L70" s="25" t="s">
        <v>666</v>
      </c>
      <c r="M70" s="25">
        <v>0</v>
      </c>
    </row>
    <row r="71" spans="2:13" ht="15" customHeight="1">
      <c r="B71" s="25">
        <v>3</v>
      </c>
      <c r="E71" s="18">
        <v>45621</v>
      </c>
      <c r="F71" s="18">
        <v>45622</v>
      </c>
      <c r="G71" t="s">
        <v>663</v>
      </c>
      <c r="H71" s="18">
        <v>45624</v>
      </c>
      <c r="I71" s="18">
        <v>45624</v>
      </c>
      <c r="J71" s="25" t="s">
        <v>668</v>
      </c>
      <c r="K71" s="25">
        <v>1053</v>
      </c>
      <c r="L71" s="25" t="s">
        <v>664</v>
      </c>
      <c r="M71" s="25">
        <v>0</v>
      </c>
    </row>
    <row r="72" spans="2:13" ht="15" customHeight="1">
      <c r="B72" s="25">
        <v>3</v>
      </c>
      <c r="E72" s="18">
        <v>45621</v>
      </c>
      <c r="F72" s="18">
        <v>45622</v>
      </c>
      <c r="G72" t="s">
        <v>663</v>
      </c>
      <c r="H72" s="18">
        <v>45624</v>
      </c>
      <c r="I72" s="18">
        <v>45624</v>
      </c>
      <c r="J72" s="25" t="s">
        <v>668</v>
      </c>
      <c r="K72" s="25">
        <v>1053</v>
      </c>
      <c r="L72" s="25" t="s">
        <v>665</v>
      </c>
      <c r="M72" s="25">
        <v>1</v>
      </c>
    </row>
    <row r="73" spans="2:13" ht="15" customHeight="1">
      <c r="B73" s="25">
        <v>3</v>
      </c>
      <c r="E73" s="18">
        <v>45621</v>
      </c>
      <c r="F73" s="18">
        <v>45622</v>
      </c>
      <c r="G73" t="s">
        <v>663</v>
      </c>
      <c r="H73" s="18">
        <v>45624</v>
      </c>
      <c r="I73" s="18">
        <v>45624</v>
      </c>
      <c r="J73" s="25" t="s">
        <v>668</v>
      </c>
      <c r="K73" s="25">
        <v>1053</v>
      </c>
      <c r="L73" s="25" t="s">
        <v>666</v>
      </c>
      <c r="M73" s="25">
        <v>0</v>
      </c>
    </row>
    <row r="74" spans="2:13" ht="15" customHeight="1">
      <c r="B74" s="25">
        <v>3</v>
      </c>
      <c r="E74" s="18">
        <v>45621</v>
      </c>
      <c r="F74" s="18">
        <v>45622</v>
      </c>
      <c r="G74" t="s">
        <v>663</v>
      </c>
      <c r="H74" s="18">
        <v>45624</v>
      </c>
      <c r="I74" s="18">
        <v>45624</v>
      </c>
      <c r="J74" s="25" t="s">
        <v>668</v>
      </c>
      <c r="K74" s="25">
        <v>1067</v>
      </c>
      <c r="L74" s="25" t="s">
        <v>664</v>
      </c>
      <c r="M74" s="25">
        <v>0</v>
      </c>
    </row>
    <row r="75" spans="2:13" ht="15" customHeight="1">
      <c r="B75" s="25">
        <v>3</v>
      </c>
      <c r="E75" s="18">
        <v>45621</v>
      </c>
      <c r="F75" s="18">
        <v>45622</v>
      </c>
      <c r="G75" t="s">
        <v>663</v>
      </c>
      <c r="H75" s="18">
        <v>45624</v>
      </c>
      <c r="I75" s="18">
        <v>45624</v>
      </c>
      <c r="J75" s="25" t="s">
        <v>668</v>
      </c>
      <c r="K75" s="25">
        <v>1067</v>
      </c>
      <c r="L75" s="25" t="s">
        <v>665</v>
      </c>
      <c r="M75" s="25">
        <v>2</v>
      </c>
    </row>
    <row r="76" spans="2:13" ht="15" customHeight="1">
      <c r="B76" s="25">
        <v>3</v>
      </c>
      <c r="E76" s="18">
        <v>45621</v>
      </c>
      <c r="F76" s="18">
        <v>45622</v>
      </c>
      <c r="G76" t="s">
        <v>663</v>
      </c>
      <c r="H76" s="18">
        <v>45624</v>
      </c>
      <c r="I76" s="18">
        <v>45624</v>
      </c>
      <c r="J76" s="25" t="s">
        <v>668</v>
      </c>
      <c r="K76" s="25">
        <v>1067</v>
      </c>
      <c r="L76" s="25" t="s">
        <v>666</v>
      </c>
      <c r="M76" s="25">
        <v>0</v>
      </c>
    </row>
    <row r="77" spans="2:13" ht="15" customHeight="1">
      <c r="B77" s="25">
        <v>3</v>
      </c>
      <c r="E77" s="18">
        <v>45621</v>
      </c>
      <c r="F77" s="18">
        <v>45622</v>
      </c>
      <c r="G77" t="s">
        <v>663</v>
      </c>
      <c r="H77" s="18">
        <v>45624</v>
      </c>
      <c r="I77" s="18">
        <v>45624</v>
      </c>
      <c r="J77" s="25" t="s">
        <v>668</v>
      </c>
      <c r="K77" s="25">
        <v>1111</v>
      </c>
      <c r="L77" s="25" t="s">
        <v>664</v>
      </c>
      <c r="M77" s="25">
        <v>0</v>
      </c>
    </row>
    <row r="78" spans="2:13" ht="15" customHeight="1">
      <c r="B78" s="25">
        <v>3</v>
      </c>
      <c r="E78" s="18">
        <v>45621</v>
      </c>
      <c r="F78" s="18">
        <v>45622</v>
      </c>
      <c r="G78" t="s">
        <v>663</v>
      </c>
      <c r="H78" s="18">
        <v>45624</v>
      </c>
      <c r="I78" s="18">
        <v>45624</v>
      </c>
      <c r="J78" s="25" t="s">
        <v>668</v>
      </c>
      <c r="K78" s="25">
        <v>1111</v>
      </c>
      <c r="L78" s="25" t="s">
        <v>665</v>
      </c>
      <c r="M78" s="25">
        <v>2</v>
      </c>
    </row>
    <row r="79" spans="2:13" ht="15" customHeight="1">
      <c r="B79" s="25">
        <v>3</v>
      </c>
      <c r="E79" s="18">
        <v>45621</v>
      </c>
      <c r="F79" s="18">
        <v>45622</v>
      </c>
      <c r="G79" t="s">
        <v>663</v>
      </c>
      <c r="H79" s="18">
        <v>45624</v>
      </c>
      <c r="I79" s="18">
        <v>45624</v>
      </c>
      <c r="J79" s="25" t="s">
        <v>668</v>
      </c>
      <c r="K79" s="25">
        <v>1111</v>
      </c>
      <c r="L79" s="25" t="s">
        <v>666</v>
      </c>
      <c r="M79" s="25">
        <v>0</v>
      </c>
    </row>
    <row r="80" spans="2:13" ht="15" customHeight="1">
      <c r="B80" s="25">
        <v>3</v>
      </c>
      <c r="E80" s="18">
        <v>45621</v>
      </c>
      <c r="F80" s="18">
        <v>45622</v>
      </c>
      <c r="G80" t="s">
        <v>663</v>
      </c>
      <c r="H80" s="18">
        <v>45624</v>
      </c>
      <c r="I80" s="18">
        <v>45624</v>
      </c>
      <c r="J80" s="25" t="s">
        <v>668</v>
      </c>
      <c r="K80" s="25">
        <v>1139</v>
      </c>
      <c r="L80" s="25" t="s">
        <v>664</v>
      </c>
      <c r="M80" s="25">
        <v>0</v>
      </c>
    </row>
    <row r="81" spans="2:13" ht="15" customHeight="1">
      <c r="B81" s="25">
        <v>3</v>
      </c>
      <c r="E81" s="18">
        <v>45621</v>
      </c>
      <c r="F81" s="18">
        <v>45622</v>
      </c>
      <c r="G81" t="s">
        <v>663</v>
      </c>
      <c r="H81" s="18">
        <v>45624</v>
      </c>
      <c r="I81" s="18">
        <v>45624</v>
      </c>
      <c r="J81" s="25" t="s">
        <v>668</v>
      </c>
      <c r="K81" s="25">
        <v>1139</v>
      </c>
      <c r="L81" s="25" t="s">
        <v>665</v>
      </c>
      <c r="M81" s="25">
        <v>2</v>
      </c>
    </row>
    <row r="82" spans="2:13" ht="15" customHeight="1">
      <c r="B82" s="25">
        <v>3</v>
      </c>
      <c r="E82" s="18">
        <v>45621</v>
      </c>
      <c r="F82" s="18">
        <v>45622</v>
      </c>
      <c r="G82" t="s">
        <v>663</v>
      </c>
      <c r="H82" s="18">
        <v>45624</v>
      </c>
      <c r="I82" s="18">
        <v>45624</v>
      </c>
      <c r="J82" s="25" t="s">
        <v>668</v>
      </c>
      <c r="K82" s="25">
        <v>1139</v>
      </c>
      <c r="L82" s="25" t="s">
        <v>666</v>
      </c>
      <c r="M82" s="25">
        <v>0</v>
      </c>
    </row>
    <row r="83" spans="2:13" ht="15" customHeight="1">
      <c r="B83" s="25">
        <v>3</v>
      </c>
      <c r="E83" s="18">
        <v>45621</v>
      </c>
      <c r="F83" s="18">
        <v>45622</v>
      </c>
      <c r="G83" t="s">
        <v>663</v>
      </c>
      <c r="H83" s="18">
        <v>45624</v>
      </c>
      <c r="I83" s="18">
        <v>45624</v>
      </c>
      <c r="J83" s="25" t="s">
        <v>668</v>
      </c>
      <c r="K83" s="25">
        <v>1082</v>
      </c>
      <c r="L83" s="25" t="s">
        <v>664</v>
      </c>
      <c r="M83" s="25">
        <v>1</v>
      </c>
    </row>
    <row r="84" spans="2:13" ht="15" customHeight="1">
      <c r="B84" s="25">
        <v>3</v>
      </c>
      <c r="E84" s="18">
        <v>45621</v>
      </c>
      <c r="F84" s="18">
        <v>45622</v>
      </c>
      <c r="G84" t="s">
        <v>663</v>
      </c>
      <c r="H84" s="18">
        <v>45624</v>
      </c>
      <c r="I84" s="18">
        <v>45624</v>
      </c>
      <c r="J84" s="25" t="s">
        <v>668</v>
      </c>
      <c r="K84" s="25">
        <v>1082</v>
      </c>
      <c r="L84" s="25" t="s">
        <v>665</v>
      </c>
      <c r="M84" s="25">
        <v>1</v>
      </c>
    </row>
    <row r="85" spans="2:13" ht="15" customHeight="1">
      <c r="B85" s="25">
        <v>3</v>
      </c>
      <c r="E85" s="18">
        <v>45621</v>
      </c>
      <c r="F85" s="18">
        <v>45622</v>
      </c>
      <c r="G85" t="s">
        <v>663</v>
      </c>
      <c r="H85" s="18">
        <v>45624</v>
      </c>
      <c r="I85" s="18">
        <v>45624</v>
      </c>
      <c r="J85" s="25" t="s">
        <v>668</v>
      </c>
      <c r="K85" s="25">
        <v>1082</v>
      </c>
      <c r="L85" s="25" t="s">
        <v>666</v>
      </c>
      <c r="M85" s="25">
        <v>1</v>
      </c>
    </row>
    <row r="86" spans="2:13" ht="15" customHeight="1">
      <c r="B86" s="25">
        <v>3</v>
      </c>
      <c r="E86" s="18">
        <v>45621</v>
      </c>
      <c r="F86" s="18">
        <v>45622</v>
      </c>
      <c r="G86" t="s">
        <v>663</v>
      </c>
      <c r="H86" s="18">
        <v>45624</v>
      </c>
      <c r="I86" s="18">
        <v>45624</v>
      </c>
      <c r="J86" s="25" t="s">
        <v>668</v>
      </c>
      <c r="K86" s="25">
        <v>1075</v>
      </c>
      <c r="L86" s="25" t="s">
        <v>664</v>
      </c>
      <c r="M86" s="25">
        <v>3</v>
      </c>
    </row>
    <row r="87" spans="2:13" ht="15" customHeight="1">
      <c r="B87" s="25">
        <v>3</v>
      </c>
      <c r="E87" s="18">
        <v>45621</v>
      </c>
      <c r="F87" s="18">
        <v>45622</v>
      </c>
      <c r="G87" t="s">
        <v>663</v>
      </c>
      <c r="H87" s="18">
        <v>45624</v>
      </c>
      <c r="I87" s="18">
        <v>45624</v>
      </c>
      <c r="J87" s="25" t="s">
        <v>668</v>
      </c>
      <c r="K87" s="25">
        <v>1075</v>
      </c>
      <c r="L87" s="25" t="s">
        <v>665</v>
      </c>
      <c r="M87" s="25">
        <v>12</v>
      </c>
    </row>
    <row r="88" spans="2:13" ht="15" customHeight="1">
      <c r="B88" s="25">
        <v>3</v>
      </c>
      <c r="E88" s="18">
        <v>45621</v>
      </c>
      <c r="F88" s="18">
        <v>45622</v>
      </c>
      <c r="G88" t="s">
        <v>663</v>
      </c>
      <c r="H88" s="18">
        <v>45624</v>
      </c>
      <c r="I88" s="18">
        <v>45624</v>
      </c>
      <c r="J88" s="25" t="s">
        <v>668</v>
      </c>
      <c r="K88" s="25">
        <v>1075</v>
      </c>
      <c r="L88" s="25" t="s">
        <v>666</v>
      </c>
      <c r="M88" s="25">
        <v>4</v>
      </c>
    </row>
    <row r="89" spans="2:13" ht="15" customHeight="1">
      <c r="B89" s="25">
        <v>3</v>
      </c>
      <c r="E89" s="18">
        <v>45621</v>
      </c>
      <c r="F89" s="18">
        <v>45622</v>
      </c>
      <c r="G89" t="s">
        <v>663</v>
      </c>
      <c r="H89" s="18">
        <v>45624</v>
      </c>
      <c r="I89" s="18">
        <v>45624</v>
      </c>
      <c r="J89" s="25" t="s">
        <v>668</v>
      </c>
      <c r="K89" s="25">
        <v>1047</v>
      </c>
      <c r="L89" s="25" t="s">
        <v>664</v>
      </c>
      <c r="M89" s="25">
        <v>14</v>
      </c>
    </row>
    <row r="90" spans="2:13" ht="15" customHeight="1">
      <c r="B90" s="25">
        <v>3</v>
      </c>
      <c r="E90" s="18">
        <v>45621</v>
      </c>
      <c r="F90" s="18">
        <v>45622</v>
      </c>
      <c r="G90" t="s">
        <v>663</v>
      </c>
      <c r="H90" s="18">
        <v>45624</v>
      </c>
      <c r="I90" s="18">
        <v>45624</v>
      </c>
      <c r="J90" s="25" t="s">
        <v>668</v>
      </c>
      <c r="K90" s="25">
        <v>1047</v>
      </c>
      <c r="L90" s="25" t="s">
        <v>665</v>
      </c>
      <c r="M90" s="25">
        <v>484</v>
      </c>
    </row>
    <row r="91" spans="2:13" ht="15" customHeight="1">
      <c r="B91" s="25">
        <v>3</v>
      </c>
      <c r="E91" s="18">
        <v>45621</v>
      </c>
      <c r="F91" s="18">
        <v>45622</v>
      </c>
      <c r="G91" t="s">
        <v>663</v>
      </c>
      <c r="H91" s="18">
        <v>45624</v>
      </c>
      <c r="I91" s="18">
        <v>45624</v>
      </c>
      <c r="J91" s="25" t="s">
        <v>668</v>
      </c>
      <c r="K91" s="25">
        <v>1047</v>
      </c>
      <c r="L91" s="25" t="s">
        <v>666</v>
      </c>
      <c r="M91" s="25">
        <v>3</v>
      </c>
    </row>
    <row r="92" spans="2:13" ht="15" customHeight="1">
      <c r="B92" s="25">
        <v>3</v>
      </c>
      <c r="E92" s="18">
        <v>45621</v>
      </c>
      <c r="F92" s="18">
        <v>45622</v>
      </c>
      <c r="G92" t="s">
        <v>663</v>
      </c>
      <c r="H92" s="18">
        <v>45624</v>
      </c>
      <c r="I92" s="18">
        <v>45624</v>
      </c>
      <c r="J92" s="25" t="s">
        <v>668</v>
      </c>
      <c r="K92" s="25">
        <v>1016</v>
      </c>
      <c r="L92" s="25" t="s">
        <v>664</v>
      </c>
      <c r="M92" s="25">
        <v>0</v>
      </c>
    </row>
    <row r="93" spans="2:13" ht="15" customHeight="1">
      <c r="B93" s="25">
        <v>3</v>
      </c>
      <c r="E93" s="18">
        <v>45621</v>
      </c>
      <c r="F93" s="18">
        <v>45622</v>
      </c>
      <c r="G93" t="s">
        <v>663</v>
      </c>
      <c r="H93" s="18">
        <v>45624</v>
      </c>
      <c r="I93" s="18">
        <v>45624</v>
      </c>
      <c r="J93" s="25" t="s">
        <v>668</v>
      </c>
      <c r="K93" s="25">
        <v>1016</v>
      </c>
      <c r="L93" s="25" t="s">
        <v>665</v>
      </c>
      <c r="M93" s="25">
        <v>4</v>
      </c>
    </row>
    <row r="94" spans="2:13" ht="15" customHeight="1">
      <c r="B94" s="25">
        <v>3</v>
      </c>
      <c r="E94" s="18">
        <v>45621</v>
      </c>
      <c r="F94" s="18">
        <v>45622</v>
      </c>
      <c r="G94" t="s">
        <v>663</v>
      </c>
      <c r="H94" s="18">
        <v>45624</v>
      </c>
      <c r="I94" s="18">
        <v>45624</v>
      </c>
      <c r="J94" s="25" t="s">
        <v>668</v>
      </c>
      <c r="K94" s="25">
        <v>1016</v>
      </c>
      <c r="L94" s="25" t="s">
        <v>666</v>
      </c>
      <c r="M94" s="25">
        <v>0</v>
      </c>
    </row>
    <row r="95" spans="2:13" ht="15" customHeight="1">
      <c r="B95" s="25">
        <v>3</v>
      </c>
      <c r="E95" s="18">
        <v>45621</v>
      </c>
      <c r="F95" s="18">
        <v>45622</v>
      </c>
      <c r="G95" t="s">
        <v>663</v>
      </c>
      <c r="H95" s="18">
        <v>45624</v>
      </c>
      <c r="I95" s="18">
        <v>45624</v>
      </c>
      <c r="J95" s="25" t="s">
        <v>668</v>
      </c>
      <c r="K95" s="25">
        <v>1094</v>
      </c>
      <c r="L95" s="25" t="s">
        <v>664</v>
      </c>
      <c r="M95" s="25">
        <v>1</v>
      </c>
    </row>
    <row r="96" spans="2:13" ht="15" customHeight="1">
      <c r="B96" s="25">
        <v>3</v>
      </c>
      <c r="E96" s="18">
        <v>45621</v>
      </c>
      <c r="F96" s="18">
        <v>45622</v>
      </c>
      <c r="G96" t="s">
        <v>663</v>
      </c>
      <c r="H96" s="18">
        <v>45624</v>
      </c>
      <c r="I96" s="18">
        <v>45624</v>
      </c>
      <c r="J96" s="25" t="s">
        <v>668</v>
      </c>
      <c r="K96" s="25">
        <v>1094</v>
      </c>
      <c r="L96" s="25" t="s">
        <v>665</v>
      </c>
      <c r="M96" s="25">
        <v>34</v>
      </c>
    </row>
    <row r="97" spans="2:13" ht="15" customHeight="1">
      <c r="B97" s="25">
        <v>3</v>
      </c>
      <c r="E97" s="18">
        <v>45621</v>
      </c>
      <c r="F97" s="18">
        <v>45622</v>
      </c>
      <c r="G97" t="s">
        <v>663</v>
      </c>
      <c r="H97" s="18">
        <v>45624</v>
      </c>
      <c r="I97" s="18">
        <v>45624</v>
      </c>
      <c r="J97" s="25" t="s">
        <v>668</v>
      </c>
      <c r="K97" s="25">
        <v>1094</v>
      </c>
      <c r="L97" s="25" t="s">
        <v>666</v>
      </c>
      <c r="M97" s="25">
        <v>3</v>
      </c>
    </row>
    <row r="98" spans="2:13" ht="15" customHeight="1">
      <c r="B98" s="25">
        <v>3</v>
      </c>
      <c r="E98" s="18">
        <v>45621</v>
      </c>
      <c r="F98" s="18">
        <v>45622</v>
      </c>
      <c r="G98" t="s">
        <v>663</v>
      </c>
      <c r="H98" s="18">
        <v>45624</v>
      </c>
      <c r="I98" s="18">
        <v>45624</v>
      </c>
      <c r="J98" s="25" t="s">
        <v>668</v>
      </c>
      <c r="K98" s="25">
        <v>1235</v>
      </c>
      <c r="L98" s="25" t="s">
        <v>664</v>
      </c>
      <c r="M98" s="25">
        <v>0</v>
      </c>
    </row>
    <row r="99" spans="2:13" ht="15" customHeight="1">
      <c r="B99" s="25">
        <v>3</v>
      </c>
      <c r="E99" s="18">
        <v>45621</v>
      </c>
      <c r="F99" s="18">
        <v>45622</v>
      </c>
      <c r="G99" t="s">
        <v>663</v>
      </c>
      <c r="H99" s="18">
        <v>45624</v>
      </c>
      <c r="I99" s="18">
        <v>45624</v>
      </c>
      <c r="J99" s="25" t="s">
        <v>668</v>
      </c>
      <c r="K99" s="25">
        <v>1235</v>
      </c>
      <c r="L99" s="25" t="s">
        <v>665</v>
      </c>
      <c r="M99" s="25">
        <v>1</v>
      </c>
    </row>
    <row r="100" spans="2:13" ht="15" customHeight="1">
      <c r="B100" s="25">
        <v>3</v>
      </c>
      <c r="E100" s="18">
        <v>45621</v>
      </c>
      <c r="F100" s="18">
        <v>45622</v>
      </c>
      <c r="G100" t="s">
        <v>663</v>
      </c>
      <c r="H100" s="18">
        <v>45624</v>
      </c>
      <c r="I100" s="18">
        <v>45624</v>
      </c>
      <c r="J100" s="25" t="s">
        <v>668</v>
      </c>
      <c r="K100" s="25">
        <v>1235</v>
      </c>
      <c r="L100" s="25" t="s">
        <v>666</v>
      </c>
      <c r="M100" s="25">
        <v>0</v>
      </c>
    </row>
    <row r="101" spans="2:13" ht="15" customHeight="1">
      <c r="B101" s="25">
        <v>3</v>
      </c>
      <c r="E101" s="18">
        <v>45621</v>
      </c>
      <c r="F101" s="18">
        <v>45622</v>
      </c>
      <c r="G101" t="s">
        <v>663</v>
      </c>
      <c r="H101" s="18">
        <v>45624</v>
      </c>
      <c r="I101" s="18">
        <v>45624</v>
      </c>
      <c r="J101" s="25" t="s">
        <v>329</v>
      </c>
      <c r="K101" s="25">
        <v>1032</v>
      </c>
      <c r="L101" s="25" t="s">
        <v>664</v>
      </c>
      <c r="M101" s="25">
        <v>0</v>
      </c>
    </row>
    <row r="102" spans="2:13" ht="15" customHeight="1">
      <c r="B102" s="25">
        <v>3</v>
      </c>
      <c r="E102" s="18">
        <v>45621</v>
      </c>
      <c r="F102" s="18">
        <v>45622</v>
      </c>
      <c r="G102" t="s">
        <v>663</v>
      </c>
      <c r="H102" s="18">
        <v>45624</v>
      </c>
      <c r="I102" s="18">
        <v>45624</v>
      </c>
      <c r="J102" s="25" t="s">
        <v>329</v>
      </c>
      <c r="K102" s="25">
        <v>1032</v>
      </c>
      <c r="L102" s="25" t="s">
        <v>665</v>
      </c>
      <c r="M102" s="25">
        <v>1</v>
      </c>
    </row>
    <row r="103" spans="2:13" ht="15" customHeight="1">
      <c r="B103" s="25">
        <v>3</v>
      </c>
      <c r="E103" s="18">
        <v>45621</v>
      </c>
      <c r="F103" s="18">
        <v>45622</v>
      </c>
      <c r="G103" t="s">
        <v>663</v>
      </c>
      <c r="H103" s="18">
        <v>45624</v>
      </c>
      <c r="I103" s="18">
        <v>45624</v>
      </c>
      <c r="J103" s="25" t="s">
        <v>329</v>
      </c>
      <c r="K103" s="25">
        <v>1032</v>
      </c>
      <c r="L103" s="25" t="s">
        <v>666</v>
      </c>
      <c r="M103" s="25">
        <v>0</v>
      </c>
    </row>
    <row r="104" spans="2:13" ht="15" customHeight="1">
      <c r="B104" s="25">
        <v>3</v>
      </c>
      <c r="E104" s="18">
        <v>45621</v>
      </c>
      <c r="F104" s="18">
        <v>45622</v>
      </c>
      <c r="G104" t="s">
        <v>663</v>
      </c>
      <c r="H104" s="18">
        <v>45624</v>
      </c>
      <c r="I104" s="18">
        <v>45624</v>
      </c>
      <c r="J104" s="25" t="s">
        <v>329</v>
      </c>
      <c r="K104" s="25">
        <v>1212</v>
      </c>
      <c r="L104" s="25" t="s">
        <v>664</v>
      </c>
      <c r="M104" s="25">
        <v>0</v>
      </c>
    </row>
    <row r="105" spans="2:13" ht="15" customHeight="1">
      <c r="B105" s="25">
        <v>3</v>
      </c>
      <c r="E105" s="18">
        <v>45621</v>
      </c>
      <c r="F105" s="18">
        <v>45622</v>
      </c>
      <c r="G105" t="s">
        <v>663</v>
      </c>
      <c r="H105" s="18">
        <v>45624</v>
      </c>
      <c r="I105" s="18">
        <v>45624</v>
      </c>
      <c r="J105" s="25" t="s">
        <v>329</v>
      </c>
      <c r="K105" s="25">
        <v>1212</v>
      </c>
      <c r="L105" s="25" t="s">
        <v>665</v>
      </c>
      <c r="M105" s="25">
        <v>2</v>
      </c>
    </row>
    <row r="106" spans="2:13" ht="15" customHeight="1">
      <c r="B106" s="25">
        <v>3</v>
      </c>
      <c r="E106" s="18">
        <v>45621</v>
      </c>
      <c r="F106" s="18">
        <v>45622</v>
      </c>
      <c r="G106" t="s">
        <v>663</v>
      </c>
      <c r="H106" s="18">
        <v>45624</v>
      </c>
      <c r="I106" s="18">
        <v>45624</v>
      </c>
      <c r="J106" s="25" t="s">
        <v>329</v>
      </c>
      <c r="K106" s="25">
        <v>1212</v>
      </c>
      <c r="L106" s="25" t="s">
        <v>666</v>
      </c>
      <c r="M106" s="25">
        <v>0</v>
      </c>
    </row>
    <row r="107" spans="2:13" ht="15" customHeight="1">
      <c r="B107" s="25">
        <v>3</v>
      </c>
      <c r="E107" s="18">
        <v>45621</v>
      </c>
      <c r="F107" s="18">
        <v>45622</v>
      </c>
      <c r="G107" t="s">
        <v>663</v>
      </c>
      <c r="H107" s="18">
        <v>45624</v>
      </c>
      <c r="I107" s="18">
        <v>45624</v>
      </c>
      <c r="J107" s="25" t="s">
        <v>329</v>
      </c>
      <c r="K107" s="25">
        <v>232</v>
      </c>
      <c r="L107" s="25" t="s">
        <v>664</v>
      </c>
      <c r="M107" s="25">
        <v>0</v>
      </c>
    </row>
    <row r="108" spans="2:13" ht="15" customHeight="1">
      <c r="B108" s="25">
        <v>3</v>
      </c>
      <c r="E108" s="18">
        <v>45621</v>
      </c>
      <c r="F108" s="18">
        <v>45622</v>
      </c>
      <c r="G108" t="s">
        <v>663</v>
      </c>
      <c r="H108" s="18">
        <v>45624</v>
      </c>
      <c r="I108" s="18">
        <v>45624</v>
      </c>
      <c r="J108" s="25" t="s">
        <v>329</v>
      </c>
      <c r="K108" s="25">
        <v>232</v>
      </c>
      <c r="L108" s="25" t="s">
        <v>665</v>
      </c>
      <c r="M108" s="25">
        <v>3</v>
      </c>
    </row>
    <row r="109" spans="2:13" ht="15" customHeight="1">
      <c r="B109" s="25">
        <v>3</v>
      </c>
      <c r="E109" s="18">
        <v>45621</v>
      </c>
      <c r="F109" s="18">
        <v>45622</v>
      </c>
      <c r="G109" t="s">
        <v>663</v>
      </c>
      <c r="H109" s="18">
        <v>45624</v>
      </c>
      <c r="I109" s="18">
        <v>45624</v>
      </c>
      <c r="J109" s="25" t="s">
        <v>329</v>
      </c>
      <c r="K109" s="25">
        <v>232</v>
      </c>
      <c r="L109" s="25" t="s">
        <v>666</v>
      </c>
      <c r="M109" s="25">
        <v>0</v>
      </c>
    </row>
    <row r="110" spans="2:13" ht="15" customHeight="1">
      <c r="B110" s="25">
        <v>3</v>
      </c>
      <c r="E110" s="18">
        <v>45621</v>
      </c>
      <c r="F110" s="18">
        <v>45622</v>
      </c>
      <c r="G110" t="s">
        <v>663</v>
      </c>
      <c r="H110" s="18">
        <v>45624</v>
      </c>
      <c r="I110" s="18">
        <v>45624</v>
      </c>
      <c r="J110" s="25" t="s">
        <v>329</v>
      </c>
      <c r="K110" s="25">
        <v>122</v>
      </c>
      <c r="L110" s="25" t="s">
        <v>664</v>
      </c>
      <c r="M110" s="25">
        <v>0</v>
      </c>
    </row>
    <row r="111" spans="2:13" ht="15" customHeight="1">
      <c r="B111" s="25">
        <v>3</v>
      </c>
      <c r="E111" s="18">
        <v>45621</v>
      </c>
      <c r="F111" s="18">
        <v>45622</v>
      </c>
      <c r="G111" t="s">
        <v>663</v>
      </c>
      <c r="H111" s="18">
        <v>45624</v>
      </c>
      <c r="I111" s="18">
        <v>45624</v>
      </c>
      <c r="J111" s="25" t="s">
        <v>329</v>
      </c>
      <c r="K111" s="25">
        <v>122</v>
      </c>
      <c r="L111" s="25" t="s">
        <v>665</v>
      </c>
      <c r="M111" s="25">
        <v>0</v>
      </c>
    </row>
    <row r="112" spans="2:13" ht="15" customHeight="1">
      <c r="B112" s="25">
        <v>3</v>
      </c>
      <c r="E112" s="18">
        <v>45621</v>
      </c>
      <c r="F112" s="18">
        <v>45622</v>
      </c>
      <c r="G112" t="s">
        <v>663</v>
      </c>
      <c r="H112" s="18">
        <v>45624</v>
      </c>
      <c r="I112" s="18">
        <v>45624</v>
      </c>
      <c r="J112" s="25" t="s">
        <v>329</v>
      </c>
      <c r="K112" s="25">
        <v>122</v>
      </c>
      <c r="L112" s="25" t="s">
        <v>666</v>
      </c>
      <c r="M112" s="25">
        <v>0</v>
      </c>
    </row>
    <row r="113" spans="2:13" ht="15" customHeight="1">
      <c r="B113" s="25">
        <v>3</v>
      </c>
      <c r="E113" s="18">
        <v>45621</v>
      </c>
      <c r="F113" s="18">
        <v>45622</v>
      </c>
      <c r="G113" t="s">
        <v>663</v>
      </c>
      <c r="H113" s="18">
        <v>45624</v>
      </c>
      <c r="I113" s="18">
        <v>45624</v>
      </c>
      <c r="J113" s="25" t="s">
        <v>329</v>
      </c>
      <c r="K113" s="25">
        <v>1265</v>
      </c>
      <c r="L113" s="25" t="s">
        <v>664</v>
      </c>
      <c r="M113" s="25">
        <v>0</v>
      </c>
    </row>
    <row r="114" spans="2:13" ht="15" customHeight="1">
      <c r="B114" s="25">
        <v>3</v>
      </c>
      <c r="E114" s="18">
        <v>45621</v>
      </c>
      <c r="F114" s="18">
        <v>45622</v>
      </c>
      <c r="G114" t="s">
        <v>663</v>
      </c>
      <c r="H114" s="18">
        <v>45624</v>
      </c>
      <c r="I114" s="18">
        <v>45624</v>
      </c>
      <c r="J114" s="25" t="s">
        <v>329</v>
      </c>
      <c r="K114" s="25">
        <v>1265</v>
      </c>
      <c r="L114" s="25" t="s">
        <v>665</v>
      </c>
      <c r="M114" s="25">
        <v>0</v>
      </c>
    </row>
    <row r="115" spans="2:13" ht="15" customHeight="1">
      <c r="B115" s="25">
        <v>3</v>
      </c>
      <c r="E115" s="18">
        <v>45621</v>
      </c>
      <c r="F115" s="18">
        <v>45622</v>
      </c>
      <c r="G115" t="s">
        <v>663</v>
      </c>
      <c r="H115" s="18">
        <v>45624</v>
      </c>
      <c r="I115" s="18">
        <v>45624</v>
      </c>
      <c r="J115" s="25" t="s">
        <v>329</v>
      </c>
      <c r="K115" s="25">
        <v>1265</v>
      </c>
      <c r="L115" s="25" t="s">
        <v>666</v>
      </c>
      <c r="M115" s="25">
        <v>0</v>
      </c>
    </row>
    <row r="116" spans="2:13" ht="15" customHeight="1">
      <c r="B116" s="25">
        <v>3</v>
      </c>
      <c r="E116" s="18">
        <v>45621</v>
      </c>
      <c r="F116" s="18">
        <v>45622</v>
      </c>
      <c r="G116" t="s">
        <v>663</v>
      </c>
      <c r="H116" s="18">
        <v>45624</v>
      </c>
      <c r="I116" s="18">
        <v>45624</v>
      </c>
      <c r="J116" s="25" t="s">
        <v>329</v>
      </c>
      <c r="K116" s="25">
        <v>1284</v>
      </c>
      <c r="L116" s="25" t="s">
        <v>664</v>
      </c>
      <c r="M116" s="25">
        <v>0</v>
      </c>
    </row>
    <row r="117" spans="2:13" ht="15" customHeight="1">
      <c r="B117" s="25">
        <v>3</v>
      </c>
      <c r="E117" s="18">
        <v>45621</v>
      </c>
      <c r="F117" s="18">
        <v>45622</v>
      </c>
      <c r="G117" t="s">
        <v>663</v>
      </c>
      <c r="H117" s="18">
        <v>45624</v>
      </c>
      <c r="I117" s="18">
        <v>45624</v>
      </c>
      <c r="J117" s="25" t="s">
        <v>329</v>
      </c>
      <c r="K117" s="25">
        <v>1284</v>
      </c>
      <c r="L117" s="25" t="s">
        <v>665</v>
      </c>
      <c r="M117" s="25">
        <v>87</v>
      </c>
    </row>
    <row r="118" spans="2:13" ht="15" customHeight="1">
      <c r="B118" s="25">
        <v>3</v>
      </c>
      <c r="E118" s="18">
        <v>45621</v>
      </c>
      <c r="F118" s="18">
        <v>45622</v>
      </c>
      <c r="G118" t="s">
        <v>663</v>
      </c>
      <c r="H118" s="18">
        <v>45624</v>
      </c>
      <c r="I118" s="18">
        <v>45624</v>
      </c>
      <c r="J118" s="25" t="s">
        <v>329</v>
      </c>
      <c r="K118" s="25">
        <v>1284</v>
      </c>
      <c r="L118" s="25" t="s">
        <v>666</v>
      </c>
      <c r="M118" s="25">
        <v>0</v>
      </c>
    </row>
    <row r="119" spans="2:13" ht="15" customHeight="1">
      <c r="B119" s="25">
        <v>3</v>
      </c>
      <c r="E119" s="18">
        <v>45621</v>
      </c>
      <c r="F119" s="18">
        <v>45622</v>
      </c>
      <c r="G119" t="s">
        <v>663</v>
      </c>
      <c r="H119" s="18">
        <v>45624</v>
      </c>
      <c r="I119" s="18">
        <v>45624</v>
      </c>
      <c r="J119" s="25" t="s">
        <v>329</v>
      </c>
      <c r="K119" s="25">
        <v>1262</v>
      </c>
      <c r="L119" s="25" t="s">
        <v>664</v>
      </c>
      <c r="M119" s="25">
        <v>0</v>
      </c>
    </row>
    <row r="120" spans="2:13" ht="15" customHeight="1">
      <c r="B120" s="25">
        <v>3</v>
      </c>
      <c r="E120" s="18">
        <v>45621</v>
      </c>
      <c r="F120" s="18">
        <v>45622</v>
      </c>
      <c r="G120" t="s">
        <v>663</v>
      </c>
      <c r="H120" s="18">
        <v>45624</v>
      </c>
      <c r="I120" s="18">
        <v>45624</v>
      </c>
      <c r="J120" s="25" t="s">
        <v>329</v>
      </c>
      <c r="K120" s="25">
        <v>1262</v>
      </c>
      <c r="L120" s="25" t="s">
        <v>665</v>
      </c>
      <c r="M120" s="25">
        <v>3</v>
      </c>
    </row>
    <row r="121" spans="2:13" ht="15" customHeight="1">
      <c r="B121" s="25">
        <v>3</v>
      </c>
      <c r="E121" s="18">
        <v>45621</v>
      </c>
      <c r="F121" s="18">
        <v>45622</v>
      </c>
      <c r="G121" t="s">
        <v>663</v>
      </c>
      <c r="H121" s="18">
        <v>45624</v>
      </c>
      <c r="I121" s="18">
        <v>45624</v>
      </c>
      <c r="J121" s="25" t="s">
        <v>329</v>
      </c>
      <c r="K121" s="25">
        <v>1262</v>
      </c>
      <c r="L121" s="25" t="s">
        <v>666</v>
      </c>
      <c r="M121" s="25">
        <v>0</v>
      </c>
    </row>
    <row r="122" spans="2:13" ht="15" customHeight="1">
      <c r="B122" s="25">
        <v>3</v>
      </c>
      <c r="E122" s="18">
        <v>45621</v>
      </c>
      <c r="F122" s="18">
        <v>45622</v>
      </c>
      <c r="G122" t="s">
        <v>663</v>
      </c>
      <c r="H122" s="18">
        <v>45624</v>
      </c>
      <c r="I122" s="18">
        <v>45624</v>
      </c>
      <c r="J122" s="25" t="s">
        <v>329</v>
      </c>
      <c r="K122" s="25">
        <v>1077</v>
      </c>
      <c r="L122" s="25" t="s">
        <v>664</v>
      </c>
      <c r="M122" s="25">
        <v>0</v>
      </c>
    </row>
    <row r="123" spans="2:13" ht="15" customHeight="1">
      <c r="B123" s="25">
        <v>3</v>
      </c>
      <c r="E123" s="18">
        <v>45621</v>
      </c>
      <c r="F123" s="18">
        <v>45622</v>
      </c>
      <c r="G123" t="s">
        <v>663</v>
      </c>
      <c r="H123" s="18">
        <v>45624</v>
      </c>
      <c r="I123" s="18">
        <v>45624</v>
      </c>
      <c r="J123" s="25" t="s">
        <v>329</v>
      </c>
      <c r="K123" s="25">
        <v>1077</v>
      </c>
      <c r="L123" s="25" t="s">
        <v>665</v>
      </c>
      <c r="M123" s="25">
        <v>0</v>
      </c>
    </row>
    <row r="124" spans="2:13" ht="15" customHeight="1">
      <c r="B124" s="25">
        <v>3</v>
      </c>
      <c r="E124" s="18">
        <v>45621</v>
      </c>
      <c r="F124" s="18">
        <v>45622</v>
      </c>
      <c r="G124" t="s">
        <v>663</v>
      </c>
      <c r="H124" s="18">
        <v>45624</v>
      </c>
      <c r="I124" s="18">
        <v>45624</v>
      </c>
      <c r="J124" s="25" t="s">
        <v>329</v>
      </c>
      <c r="K124" s="25">
        <v>1077</v>
      </c>
      <c r="L124" s="25" t="s">
        <v>666</v>
      </c>
      <c r="M124" s="25">
        <v>0</v>
      </c>
    </row>
    <row r="125" spans="2:13" ht="15" customHeight="1">
      <c r="B125" s="25">
        <v>3</v>
      </c>
      <c r="E125" s="18">
        <v>45621</v>
      </c>
      <c r="F125" s="18">
        <v>45622</v>
      </c>
      <c r="G125" t="s">
        <v>663</v>
      </c>
      <c r="H125" s="18">
        <v>45624</v>
      </c>
      <c r="I125" s="18">
        <v>45624</v>
      </c>
      <c r="J125" s="25" t="s">
        <v>329</v>
      </c>
      <c r="K125" s="25">
        <v>1056</v>
      </c>
      <c r="L125" s="25" t="s">
        <v>664</v>
      </c>
      <c r="M125" s="25">
        <v>0</v>
      </c>
    </row>
    <row r="126" spans="2:13" ht="15" customHeight="1">
      <c r="B126" s="25">
        <v>3</v>
      </c>
      <c r="E126" s="18">
        <v>45621</v>
      </c>
      <c r="F126" s="18">
        <v>45622</v>
      </c>
      <c r="G126" t="s">
        <v>663</v>
      </c>
      <c r="H126" s="18">
        <v>45624</v>
      </c>
      <c r="I126" s="18">
        <v>45624</v>
      </c>
      <c r="J126" s="25" t="s">
        <v>329</v>
      </c>
      <c r="K126" s="25">
        <v>1056</v>
      </c>
      <c r="L126" s="25" t="s">
        <v>665</v>
      </c>
      <c r="M126" s="25">
        <v>15</v>
      </c>
    </row>
    <row r="127" spans="2:13" ht="15" customHeight="1">
      <c r="B127" s="25">
        <v>3</v>
      </c>
      <c r="E127" s="18">
        <v>45621</v>
      </c>
      <c r="F127" s="18">
        <v>45622</v>
      </c>
      <c r="G127" t="s">
        <v>663</v>
      </c>
      <c r="H127" s="18">
        <v>45624</v>
      </c>
      <c r="I127" s="18">
        <v>45624</v>
      </c>
      <c r="J127" s="25" t="s">
        <v>329</v>
      </c>
      <c r="K127" s="25">
        <v>1056</v>
      </c>
      <c r="L127" s="25" t="s">
        <v>666</v>
      </c>
      <c r="M127" s="25">
        <v>0</v>
      </c>
    </row>
    <row r="128" spans="2:13" ht="15" customHeight="1">
      <c r="B128" s="25">
        <v>3</v>
      </c>
      <c r="E128" s="18">
        <v>45621</v>
      </c>
      <c r="F128" s="18">
        <v>45622</v>
      </c>
      <c r="G128" t="s">
        <v>663</v>
      </c>
      <c r="H128" s="18">
        <v>45624</v>
      </c>
      <c r="I128" s="18">
        <v>45624</v>
      </c>
      <c r="J128" s="25" t="s">
        <v>329</v>
      </c>
      <c r="K128" s="25">
        <v>1248</v>
      </c>
      <c r="L128" s="25" t="s">
        <v>664</v>
      </c>
      <c r="M128" s="25">
        <v>0</v>
      </c>
    </row>
    <row r="129" spans="2:13" ht="15" customHeight="1">
      <c r="B129" s="25">
        <v>3</v>
      </c>
      <c r="E129" s="18">
        <v>45621</v>
      </c>
      <c r="F129" s="18">
        <v>45622</v>
      </c>
      <c r="G129" t="s">
        <v>663</v>
      </c>
      <c r="H129" s="18">
        <v>45624</v>
      </c>
      <c r="I129" s="18">
        <v>45624</v>
      </c>
      <c r="J129" s="25" t="s">
        <v>329</v>
      </c>
      <c r="K129" s="25">
        <v>1248</v>
      </c>
      <c r="L129" s="25" t="s">
        <v>665</v>
      </c>
      <c r="M129" s="25">
        <v>2</v>
      </c>
    </row>
    <row r="130" spans="2:13" ht="15" customHeight="1">
      <c r="B130" s="25">
        <v>3</v>
      </c>
      <c r="E130" s="18">
        <v>45621</v>
      </c>
      <c r="F130" s="18">
        <v>45622</v>
      </c>
      <c r="G130" t="s">
        <v>663</v>
      </c>
      <c r="H130" s="18">
        <v>45624</v>
      </c>
      <c r="I130" s="18">
        <v>45624</v>
      </c>
      <c r="J130" s="25" t="s">
        <v>329</v>
      </c>
      <c r="K130" s="25">
        <v>1248</v>
      </c>
      <c r="L130" s="25" t="s">
        <v>666</v>
      </c>
      <c r="M130" s="25">
        <v>1</v>
      </c>
    </row>
    <row r="131" spans="2:13" ht="15" customHeight="1">
      <c r="B131" s="25">
        <v>3</v>
      </c>
      <c r="E131" s="18">
        <v>45621</v>
      </c>
      <c r="F131" s="18">
        <v>45622</v>
      </c>
      <c r="G131" t="s">
        <v>663</v>
      </c>
      <c r="H131" s="18">
        <v>45624</v>
      </c>
      <c r="I131" s="18">
        <v>45624</v>
      </c>
      <c r="J131" s="25" t="s">
        <v>329</v>
      </c>
      <c r="K131" s="25">
        <v>1252</v>
      </c>
      <c r="L131" s="25" t="s">
        <v>664</v>
      </c>
      <c r="M131" s="25">
        <v>0</v>
      </c>
    </row>
    <row r="132" spans="2:13" ht="15" customHeight="1">
      <c r="B132" s="25">
        <v>3</v>
      </c>
      <c r="E132" s="18">
        <v>45621</v>
      </c>
      <c r="F132" s="18">
        <v>45622</v>
      </c>
      <c r="G132" t="s">
        <v>663</v>
      </c>
      <c r="H132" s="18">
        <v>45624</v>
      </c>
      <c r="I132" s="18">
        <v>45624</v>
      </c>
      <c r="J132" s="25" t="s">
        <v>329</v>
      </c>
      <c r="K132" s="25">
        <v>1252</v>
      </c>
      <c r="L132" s="25" t="s">
        <v>665</v>
      </c>
      <c r="M132" s="25">
        <v>7</v>
      </c>
    </row>
    <row r="133" spans="2:13" ht="15" customHeight="1">
      <c r="B133" s="25">
        <v>3</v>
      </c>
      <c r="E133" s="18">
        <v>45621</v>
      </c>
      <c r="F133" s="18">
        <v>45622</v>
      </c>
      <c r="G133" t="s">
        <v>663</v>
      </c>
      <c r="H133" s="18">
        <v>45624</v>
      </c>
      <c r="I133" s="18">
        <v>45624</v>
      </c>
      <c r="J133" s="25" t="s">
        <v>329</v>
      </c>
      <c r="K133" s="25">
        <v>1252</v>
      </c>
      <c r="L133" s="25" t="s">
        <v>666</v>
      </c>
      <c r="M133" s="25">
        <v>0</v>
      </c>
    </row>
    <row r="134" spans="2:13" ht="15" customHeight="1">
      <c r="B134" s="25">
        <v>3</v>
      </c>
      <c r="E134" s="18">
        <v>45621</v>
      </c>
      <c r="F134" s="18">
        <v>45622</v>
      </c>
      <c r="G134" t="s">
        <v>663</v>
      </c>
      <c r="H134" s="18">
        <v>45624</v>
      </c>
      <c r="I134" s="18">
        <v>45624</v>
      </c>
      <c r="J134" s="25" t="s">
        <v>329</v>
      </c>
      <c r="K134" s="25">
        <v>1264</v>
      </c>
      <c r="L134" s="25" t="s">
        <v>664</v>
      </c>
      <c r="M134" s="25">
        <v>2</v>
      </c>
    </row>
    <row r="135" spans="2:13" ht="15" customHeight="1">
      <c r="B135" s="25">
        <v>3</v>
      </c>
      <c r="E135" s="18">
        <v>45621</v>
      </c>
      <c r="F135" s="18">
        <v>45622</v>
      </c>
      <c r="G135" t="s">
        <v>663</v>
      </c>
      <c r="H135" s="18">
        <v>45624</v>
      </c>
      <c r="I135" s="18">
        <v>45624</v>
      </c>
      <c r="J135" s="25" t="s">
        <v>329</v>
      </c>
      <c r="K135" s="25">
        <v>1264</v>
      </c>
      <c r="L135" s="25" t="s">
        <v>665</v>
      </c>
      <c r="M135" s="25">
        <v>2</v>
      </c>
    </row>
    <row r="136" spans="2:13" ht="15" customHeight="1">
      <c r="B136" s="25">
        <v>3</v>
      </c>
      <c r="E136" s="18">
        <v>45621</v>
      </c>
      <c r="F136" s="18">
        <v>45622</v>
      </c>
      <c r="G136" t="s">
        <v>663</v>
      </c>
      <c r="H136" s="18">
        <v>45624</v>
      </c>
      <c r="I136" s="18">
        <v>45624</v>
      </c>
      <c r="J136" s="25" t="s">
        <v>329</v>
      </c>
      <c r="K136" s="25">
        <v>1264</v>
      </c>
      <c r="L136" s="25" t="s">
        <v>666</v>
      </c>
      <c r="M136" s="25">
        <v>0</v>
      </c>
    </row>
    <row r="137" spans="2:13" ht="15" customHeight="1">
      <c r="B137" s="25">
        <v>4</v>
      </c>
      <c r="E137" s="18">
        <v>45621</v>
      </c>
      <c r="F137" s="18">
        <v>45622</v>
      </c>
      <c r="G137" t="s">
        <v>663</v>
      </c>
      <c r="H137" s="18">
        <v>45624</v>
      </c>
      <c r="I137" s="18">
        <v>45624</v>
      </c>
      <c r="J137" s="25" t="s">
        <v>668</v>
      </c>
      <c r="K137" s="25">
        <v>1249</v>
      </c>
      <c r="L137" s="25" t="s">
        <v>664</v>
      </c>
      <c r="M137" s="25">
        <v>1</v>
      </c>
    </row>
    <row r="138" spans="2:13" ht="15" customHeight="1">
      <c r="B138" s="25">
        <v>4</v>
      </c>
      <c r="E138" s="18">
        <v>45621</v>
      </c>
      <c r="F138" s="18">
        <v>45622</v>
      </c>
      <c r="G138" t="s">
        <v>663</v>
      </c>
      <c r="H138" s="18">
        <v>45624</v>
      </c>
      <c r="I138" s="18">
        <v>45624</v>
      </c>
      <c r="J138" s="25" t="s">
        <v>668</v>
      </c>
      <c r="K138" s="25">
        <v>1249</v>
      </c>
      <c r="L138" s="25" t="s">
        <v>665</v>
      </c>
      <c r="M138" s="25">
        <v>7</v>
      </c>
    </row>
    <row r="139" spans="2:13" ht="15" customHeight="1">
      <c r="B139" s="25">
        <v>4</v>
      </c>
      <c r="E139" s="18">
        <v>45621</v>
      </c>
      <c r="F139" s="18">
        <v>45622</v>
      </c>
      <c r="G139" t="s">
        <v>663</v>
      </c>
      <c r="H139" s="18">
        <v>45624</v>
      </c>
      <c r="I139" s="18">
        <v>45624</v>
      </c>
      <c r="J139" s="25" t="s">
        <v>668</v>
      </c>
      <c r="K139" s="25">
        <v>1249</v>
      </c>
      <c r="L139" s="25" t="s">
        <v>666</v>
      </c>
      <c r="M139" s="25">
        <v>0</v>
      </c>
    </row>
    <row r="140" spans="2:13" ht="15" customHeight="1">
      <c r="B140" s="25">
        <v>4</v>
      </c>
      <c r="E140" s="18">
        <v>45621</v>
      </c>
      <c r="F140" s="18">
        <v>45622</v>
      </c>
      <c r="G140" t="s">
        <v>663</v>
      </c>
      <c r="H140" s="18">
        <v>45624</v>
      </c>
      <c r="I140" s="18">
        <v>45624</v>
      </c>
      <c r="J140" s="25" t="s">
        <v>668</v>
      </c>
      <c r="K140" s="25">
        <v>1208</v>
      </c>
      <c r="L140" s="25" t="s">
        <v>664</v>
      </c>
      <c r="M140" s="25">
        <v>0</v>
      </c>
    </row>
    <row r="141" spans="2:13" ht="15" customHeight="1">
      <c r="B141" s="25">
        <v>4</v>
      </c>
      <c r="E141" s="18">
        <v>45621</v>
      </c>
      <c r="F141" s="18">
        <v>45622</v>
      </c>
      <c r="G141" t="s">
        <v>663</v>
      </c>
      <c r="H141" s="18">
        <v>45624</v>
      </c>
      <c r="I141" s="18">
        <v>45624</v>
      </c>
      <c r="J141" s="25" t="s">
        <v>668</v>
      </c>
      <c r="K141" s="25">
        <v>1208</v>
      </c>
      <c r="L141" s="25" t="s">
        <v>665</v>
      </c>
      <c r="M141" s="25">
        <v>3</v>
      </c>
    </row>
    <row r="142" spans="2:13" ht="15" customHeight="1">
      <c r="B142" s="25">
        <v>4</v>
      </c>
      <c r="E142" s="18">
        <v>45621</v>
      </c>
      <c r="F142" s="18">
        <v>45622</v>
      </c>
      <c r="G142" t="s">
        <v>663</v>
      </c>
      <c r="H142" s="18">
        <v>45624</v>
      </c>
      <c r="I142" s="18">
        <v>45624</v>
      </c>
      <c r="J142" s="25" t="s">
        <v>668</v>
      </c>
      <c r="K142" s="25">
        <v>1208</v>
      </c>
      <c r="L142" s="25" t="s">
        <v>666</v>
      </c>
      <c r="M142" s="25">
        <v>0</v>
      </c>
    </row>
    <row r="143" spans="2:13" ht="15" customHeight="1">
      <c r="B143" s="25">
        <v>4</v>
      </c>
      <c r="E143" s="18">
        <v>45621</v>
      </c>
      <c r="F143" s="18">
        <v>45622</v>
      </c>
      <c r="G143" t="s">
        <v>663</v>
      </c>
      <c r="H143" s="18">
        <v>45624</v>
      </c>
      <c r="I143" s="18">
        <v>45624</v>
      </c>
      <c r="J143" s="25" t="s">
        <v>668</v>
      </c>
      <c r="K143" s="25">
        <v>1027</v>
      </c>
      <c r="L143" s="25" t="s">
        <v>664</v>
      </c>
      <c r="M143" s="25">
        <v>0</v>
      </c>
    </row>
    <row r="144" spans="2:13" ht="15" customHeight="1">
      <c r="B144" s="25">
        <v>4</v>
      </c>
      <c r="E144" s="18">
        <v>45621</v>
      </c>
      <c r="F144" s="18">
        <v>45622</v>
      </c>
      <c r="G144" t="s">
        <v>663</v>
      </c>
      <c r="H144" s="18">
        <v>45624</v>
      </c>
      <c r="I144" s="18">
        <v>45624</v>
      </c>
      <c r="J144" s="25" t="s">
        <v>668</v>
      </c>
      <c r="K144" s="25">
        <v>1027</v>
      </c>
      <c r="L144" s="25" t="s">
        <v>665</v>
      </c>
      <c r="M144" s="25">
        <v>7</v>
      </c>
    </row>
    <row r="145" spans="2:13" ht="15" customHeight="1">
      <c r="B145" s="25">
        <v>4</v>
      </c>
      <c r="E145" s="18">
        <v>45621</v>
      </c>
      <c r="F145" s="18">
        <v>45622</v>
      </c>
      <c r="G145" t="s">
        <v>663</v>
      </c>
      <c r="H145" s="18">
        <v>45624</v>
      </c>
      <c r="I145" s="18">
        <v>45624</v>
      </c>
      <c r="J145" s="25" t="s">
        <v>668</v>
      </c>
      <c r="K145" s="25">
        <v>1027</v>
      </c>
      <c r="L145" s="25" t="s">
        <v>666</v>
      </c>
      <c r="M145" s="25">
        <v>0</v>
      </c>
    </row>
    <row r="146" spans="2:13" ht="15" customHeight="1">
      <c r="B146" s="25">
        <v>4</v>
      </c>
      <c r="E146" s="18">
        <v>45621</v>
      </c>
      <c r="F146" s="18">
        <v>45622</v>
      </c>
      <c r="G146" t="s">
        <v>663</v>
      </c>
      <c r="H146" s="18">
        <v>45624</v>
      </c>
      <c r="I146" s="18">
        <v>45624</v>
      </c>
      <c r="J146" s="25" t="s">
        <v>668</v>
      </c>
      <c r="K146" s="25">
        <v>1267</v>
      </c>
      <c r="L146" s="25" t="s">
        <v>664</v>
      </c>
      <c r="M146" s="25">
        <v>0</v>
      </c>
    </row>
    <row r="147" spans="2:13" ht="15" customHeight="1">
      <c r="B147" s="25">
        <v>4</v>
      </c>
      <c r="E147" s="18">
        <v>45621</v>
      </c>
      <c r="F147" s="18">
        <v>45622</v>
      </c>
      <c r="G147" t="s">
        <v>663</v>
      </c>
      <c r="H147" s="18">
        <v>45624</v>
      </c>
      <c r="I147" s="18">
        <v>45624</v>
      </c>
      <c r="J147" s="25" t="s">
        <v>668</v>
      </c>
      <c r="K147" s="25">
        <v>1267</v>
      </c>
      <c r="L147" s="25" t="s">
        <v>665</v>
      </c>
      <c r="M147" s="25">
        <v>2</v>
      </c>
    </row>
    <row r="148" spans="2:13" ht="15" customHeight="1">
      <c r="B148" s="25">
        <v>4</v>
      </c>
      <c r="E148" s="18">
        <v>45621</v>
      </c>
      <c r="F148" s="18">
        <v>45622</v>
      </c>
      <c r="G148" t="s">
        <v>663</v>
      </c>
      <c r="H148" s="18">
        <v>45624</v>
      </c>
      <c r="I148" s="18">
        <v>45624</v>
      </c>
      <c r="J148" s="25" t="s">
        <v>668</v>
      </c>
      <c r="K148" s="25">
        <v>1267</v>
      </c>
      <c r="L148" s="25" t="s">
        <v>666</v>
      </c>
      <c r="M148" s="25">
        <v>0</v>
      </c>
    </row>
    <row r="149" spans="2:13" ht="15" customHeight="1">
      <c r="B149" s="25">
        <v>4</v>
      </c>
      <c r="E149" s="18">
        <v>45621</v>
      </c>
      <c r="F149" s="18">
        <v>45622</v>
      </c>
      <c r="G149" t="s">
        <v>663</v>
      </c>
      <c r="H149" s="18">
        <v>45624</v>
      </c>
      <c r="I149" s="18">
        <v>45624</v>
      </c>
      <c r="J149" s="25" t="s">
        <v>668</v>
      </c>
      <c r="K149" s="25">
        <v>1230</v>
      </c>
      <c r="L149" s="25" t="s">
        <v>664</v>
      </c>
      <c r="M149" s="25">
        <v>1</v>
      </c>
    </row>
    <row r="150" spans="2:13" ht="15" customHeight="1">
      <c r="B150" s="25">
        <v>4</v>
      </c>
      <c r="E150" s="18">
        <v>45621</v>
      </c>
      <c r="F150" s="18">
        <v>45622</v>
      </c>
      <c r="G150" t="s">
        <v>663</v>
      </c>
      <c r="H150" s="18">
        <v>45624</v>
      </c>
      <c r="I150" s="18">
        <v>45624</v>
      </c>
      <c r="J150" s="25" t="s">
        <v>668</v>
      </c>
      <c r="K150" s="25">
        <v>1230</v>
      </c>
      <c r="L150" s="25" t="s">
        <v>665</v>
      </c>
      <c r="M150" s="25">
        <v>3</v>
      </c>
    </row>
    <row r="151" spans="2:13" ht="15" customHeight="1">
      <c r="B151" s="25">
        <v>4</v>
      </c>
      <c r="E151" s="18">
        <v>45621</v>
      </c>
      <c r="F151" s="18">
        <v>45622</v>
      </c>
      <c r="G151" t="s">
        <v>663</v>
      </c>
      <c r="H151" s="18">
        <v>45624</v>
      </c>
      <c r="I151" s="18">
        <v>45624</v>
      </c>
      <c r="J151" s="25" t="s">
        <v>668</v>
      </c>
      <c r="K151" s="25">
        <v>1230</v>
      </c>
      <c r="L151" s="25" t="s">
        <v>666</v>
      </c>
      <c r="M151" s="25">
        <v>0</v>
      </c>
    </row>
    <row r="152" spans="2:13" ht="15" customHeight="1">
      <c r="B152" s="25">
        <v>4</v>
      </c>
      <c r="E152" s="18">
        <v>45621</v>
      </c>
      <c r="F152" s="18">
        <v>45622</v>
      </c>
      <c r="G152" t="s">
        <v>663</v>
      </c>
      <c r="H152" s="18">
        <v>45624</v>
      </c>
      <c r="I152" s="18">
        <v>45624</v>
      </c>
      <c r="J152" s="25" t="s">
        <v>668</v>
      </c>
      <c r="K152" s="25">
        <v>1043</v>
      </c>
      <c r="L152" s="25" t="s">
        <v>664</v>
      </c>
      <c r="M152" s="25">
        <v>0</v>
      </c>
    </row>
    <row r="153" spans="2:13" ht="15" customHeight="1">
      <c r="B153" s="25">
        <v>4</v>
      </c>
      <c r="E153" s="18">
        <v>45621</v>
      </c>
      <c r="F153" s="18">
        <v>45622</v>
      </c>
      <c r="G153" t="s">
        <v>663</v>
      </c>
      <c r="H153" s="18">
        <v>45624</v>
      </c>
      <c r="I153" s="18">
        <v>45624</v>
      </c>
      <c r="J153" s="25" t="s">
        <v>668</v>
      </c>
      <c r="K153" s="25">
        <v>1043</v>
      </c>
      <c r="L153" s="25" t="s">
        <v>665</v>
      </c>
      <c r="M153" s="25">
        <v>2</v>
      </c>
    </row>
    <row r="154" spans="2:13" ht="15" customHeight="1">
      <c r="B154" s="25">
        <v>4</v>
      </c>
      <c r="E154" s="18">
        <v>45621</v>
      </c>
      <c r="F154" s="18">
        <v>45622</v>
      </c>
      <c r="G154" t="s">
        <v>663</v>
      </c>
      <c r="H154" s="18">
        <v>45624</v>
      </c>
      <c r="I154" s="18">
        <v>45624</v>
      </c>
      <c r="J154" s="25" t="s">
        <v>668</v>
      </c>
      <c r="K154" s="25">
        <v>1043</v>
      </c>
      <c r="L154" s="25" t="s">
        <v>666</v>
      </c>
      <c r="M154" s="25">
        <v>0</v>
      </c>
    </row>
    <row r="155" spans="2:13" ht="15" customHeight="1">
      <c r="B155" s="25">
        <v>4</v>
      </c>
      <c r="E155" s="18">
        <v>45621</v>
      </c>
      <c r="F155" s="18">
        <v>45622</v>
      </c>
      <c r="G155" t="s">
        <v>663</v>
      </c>
      <c r="H155" s="18">
        <v>45624</v>
      </c>
      <c r="I155" s="18">
        <v>45624</v>
      </c>
      <c r="J155" s="25" t="s">
        <v>668</v>
      </c>
      <c r="K155" s="25">
        <v>1188</v>
      </c>
      <c r="L155" s="25" t="s">
        <v>664</v>
      </c>
      <c r="M155" s="25">
        <v>0</v>
      </c>
    </row>
    <row r="156" spans="2:13" ht="15" customHeight="1">
      <c r="B156" s="25">
        <v>4</v>
      </c>
      <c r="E156" s="18">
        <v>45621</v>
      </c>
      <c r="F156" s="18">
        <v>45622</v>
      </c>
      <c r="G156" t="s">
        <v>663</v>
      </c>
      <c r="H156" s="18">
        <v>45624</v>
      </c>
      <c r="I156" s="18">
        <v>45624</v>
      </c>
      <c r="J156" s="25" t="s">
        <v>668</v>
      </c>
      <c r="K156" s="25">
        <v>1188</v>
      </c>
      <c r="L156" s="25" t="s">
        <v>665</v>
      </c>
      <c r="M156" s="25">
        <v>1</v>
      </c>
    </row>
    <row r="157" spans="2:13" ht="15" customHeight="1">
      <c r="B157" s="25">
        <v>4</v>
      </c>
      <c r="E157" s="18">
        <v>45621</v>
      </c>
      <c r="F157" s="18">
        <v>45622</v>
      </c>
      <c r="G157" t="s">
        <v>663</v>
      </c>
      <c r="H157" s="18">
        <v>45624</v>
      </c>
      <c r="I157" s="18">
        <v>45624</v>
      </c>
      <c r="J157" s="25" t="s">
        <v>668</v>
      </c>
      <c r="K157" s="25">
        <v>1188</v>
      </c>
      <c r="L157" s="25" t="s">
        <v>666</v>
      </c>
      <c r="M157" s="25">
        <v>0</v>
      </c>
    </row>
    <row r="158" spans="2:13" ht="15" customHeight="1">
      <c r="B158" s="25">
        <v>4</v>
      </c>
      <c r="E158" s="18">
        <v>45621</v>
      </c>
      <c r="F158" s="18">
        <v>45622</v>
      </c>
      <c r="G158" t="s">
        <v>663</v>
      </c>
      <c r="H158" s="18">
        <v>45624</v>
      </c>
      <c r="I158" s="18">
        <v>45624</v>
      </c>
      <c r="J158" s="25" t="s">
        <v>668</v>
      </c>
      <c r="K158" s="25">
        <v>1146</v>
      </c>
      <c r="L158" s="25" t="s">
        <v>664</v>
      </c>
      <c r="M158" s="25">
        <v>0</v>
      </c>
    </row>
    <row r="159" spans="2:13" ht="15" customHeight="1">
      <c r="B159" s="25">
        <v>4</v>
      </c>
      <c r="E159" s="18">
        <v>45621</v>
      </c>
      <c r="F159" s="18">
        <v>45622</v>
      </c>
      <c r="G159" t="s">
        <v>663</v>
      </c>
      <c r="H159" s="18">
        <v>45624</v>
      </c>
      <c r="I159" s="18">
        <v>45624</v>
      </c>
      <c r="J159" s="25" t="s">
        <v>668</v>
      </c>
      <c r="K159" s="25">
        <v>1146</v>
      </c>
      <c r="L159" s="25" t="s">
        <v>665</v>
      </c>
      <c r="M159" s="25">
        <v>0</v>
      </c>
    </row>
    <row r="160" spans="2:13" ht="15" customHeight="1">
      <c r="B160" s="25">
        <v>4</v>
      </c>
      <c r="E160" s="18">
        <v>45621</v>
      </c>
      <c r="F160" s="18">
        <v>45622</v>
      </c>
      <c r="G160" t="s">
        <v>663</v>
      </c>
      <c r="H160" s="18">
        <v>45624</v>
      </c>
      <c r="I160" s="18">
        <v>45624</v>
      </c>
      <c r="J160" s="25" t="s">
        <v>668</v>
      </c>
      <c r="K160" s="25">
        <v>1146</v>
      </c>
      <c r="L160" s="25" t="s">
        <v>666</v>
      </c>
      <c r="M160" s="25">
        <v>0</v>
      </c>
    </row>
    <row r="161" spans="2:13" ht="15" customHeight="1">
      <c r="B161" s="25">
        <v>4</v>
      </c>
      <c r="E161" s="18">
        <v>45621</v>
      </c>
      <c r="F161" s="18">
        <v>45622</v>
      </c>
      <c r="G161" t="s">
        <v>663</v>
      </c>
      <c r="H161" s="18">
        <v>45624</v>
      </c>
      <c r="I161" s="18">
        <v>45624</v>
      </c>
      <c r="J161" s="25" t="s">
        <v>668</v>
      </c>
      <c r="K161" s="25">
        <v>1185</v>
      </c>
      <c r="L161" s="25" t="s">
        <v>664</v>
      </c>
      <c r="M161" s="25">
        <v>0</v>
      </c>
    </row>
    <row r="162" spans="2:13" ht="15" customHeight="1">
      <c r="B162" s="25">
        <v>4</v>
      </c>
      <c r="E162" s="18">
        <v>45621</v>
      </c>
      <c r="F162" s="18">
        <v>45622</v>
      </c>
      <c r="G162" t="s">
        <v>663</v>
      </c>
      <c r="H162" s="18">
        <v>45624</v>
      </c>
      <c r="I162" s="18">
        <v>45624</v>
      </c>
      <c r="J162" s="25" t="s">
        <v>668</v>
      </c>
      <c r="K162" s="25">
        <v>1185</v>
      </c>
      <c r="L162" s="25" t="s">
        <v>665</v>
      </c>
      <c r="M162" s="25">
        <v>4</v>
      </c>
    </row>
    <row r="163" spans="2:13" ht="15" customHeight="1">
      <c r="B163" s="25">
        <v>4</v>
      </c>
      <c r="E163" s="18">
        <v>45621</v>
      </c>
      <c r="F163" s="18">
        <v>45622</v>
      </c>
      <c r="G163" t="s">
        <v>663</v>
      </c>
      <c r="H163" s="18">
        <v>45624</v>
      </c>
      <c r="I163" s="18">
        <v>45624</v>
      </c>
      <c r="J163" s="25" t="s">
        <v>668</v>
      </c>
      <c r="K163" s="25">
        <v>1185</v>
      </c>
      <c r="L163" s="25" t="s">
        <v>666</v>
      </c>
      <c r="M163" s="25">
        <v>2</v>
      </c>
    </row>
    <row r="164" spans="2:13" ht="15" customHeight="1">
      <c r="B164" s="25">
        <v>4</v>
      </c>
      <c r="E164" s="18">
        <v>45621</v>
      </c>
      <c r="F164" s="18">
        <v>45622</v>
      </c>
      <c r="G164" t="s">
        <v>663</v>
      </c>
      <c r="H164" s="18">
        <v>45624</v>
      </c>
      <c r="I164" s="18">
        <v>45624</v>
      </c>
      <c r="J164" s="25" t="s">
        <v>668</v>
      </c>
      <c r="K164" s="25">
        <v>1153</v>
      </c>
      <c r="L164" s="25" t="s">
        <v>664</v>
      </c>
      <c r="M164" s="25">
        <v>0</v>
      </c>
    </row>
    <row r="165" spans="2:13" ht="15" customHeight="1">
      <c r="B165" s="25">
        <v>4</v>
      </c>
      <c r="E165" s="18">
        <v>45621</v>
      </c>
      <c r="F165" s="18">
        <v>45622</v>
      </c>
      <c r="G165" t="s">
        <v>663</v>
      </c>
      <c r="H165" s="18">
        <v>45624</v>
      </c>
      <c r="I165" s="18">
        <v>45624</v>
      </c>
      <c r="J165" s="25" t="s">
        <v>668</v>
      </c>
      <c r="K165" s="25">
        <v>1153</v>
      </c>
      <c r="L165" s="25" t="s">
        <v>665</v>
      </c>
      <c r="M165" s="25">
        <v>0</v>
      </c>
    </row>
    <row r="166" spans="2:13" ht="15" customHeight="1">
      <c r="B166" s="25">
        <v>4</v>
      </c>
      <c r="E166" s="18">
        <v>45621</v>
      </c>
      <c r="F166" s="18">
        <v>45622</v>
      </c>
      <c r="G166" t="s">
        <v>663</v>
      </c>
      <c r="H166" s="18">
        <v>45624</v>
      </c>
      <c r="I166" s="18">
        <v>45624</v>
      </c>
      <c r="J166" s="25" t="s">
        <v>668</v>
      </c>
      <c r="K166" s="25">
        <v>1153</v>
      </c>
      <c r="L166" s="25" t="s">
        <v>666</v>
      </c>
      <c r="M166" s="25">
        <v>0</v>
      </c>
    </row>
    <row r="167" spans="2:13" ht="15" customHeight="1">
      <c r="B167" s="25">
        <v>4</v>
      </c>
      <c r="E167" s="18">
        <v>45621</v>
      </c>
      <c r="F167" s="18">
        <v>45622</v>
      </c>
      <c r="G167" t="s">
        <v>663</v>
      </c>
      <c r="H167" s="18">
        <v>45624</v>
      </c>
      <c r="I167" s="18">
        <v>45624</v>
      </c>
      <c r="J167" s="25" t="s">
        <v>668</v>
      </c>
      <c r="K167" s="25">
        <v>1102</v>
      </c>
      <c r="L167" s="25" t="s">
        <v>664</v>
      </c>
      <c r="M167" s="25">
        <v>1</v>
      </c>
    </row>
    <row r="168" spans="2:13" ht="15" customHeight="1">
      <c r="B168" s="25">
        <v>4</v>
      </c>
      <c r="E168" s="18">
        <v>45621</v>
      </c>
      <c r="F168" s="18">
        <v>45622</v>
      </c>
      <c r="G168" t="s">
        <v>663</v>
      </c>
      <c r="H168" s="18">
        <v>45624</v>
      </c>
      <c r="I168" s="18">
        <v>45624</v>
      </c>
      <c r="J168" s="25" t="s">
        <v>668</v>
      </c>
      <c r="K168" s="25">
        <v>1102</v>
      </c>
      <c r="L168" s="25" t="s">
        <v>665</v>
      </c>
      <c r="M168" s="25">
        <v>0</v>
      </c>
    </row>
    <row r="169" spans="2:13" ht="15" customHeight="1">
      <c r="B169" s="25">
        <v>4</v>
      </c>
      <c r="E169" s="18">
        <v>45621</v>
      </c>
      <c r="F169" s="18">
        <v>45622</v>
      </c>
      <c r="G169" t="s">
        <v>663</v>
      </c>
      <c r="H169" s="18">
        <v>45624</v>
      </c>
      <c r="I169" s="18">
        <v>45624</v>
      </c>
      <c r="J169" s="25" t="s">
        <v>668</v>
      </c>
      <c r="K169" s="25">
        <v>1102</v>
      </c>
      <c r="L169" s="25" t="s">
        <v>666</v>
      </c>
      <c r="M169" s="25">
        <v>0</v>
      </c>
    </row>
    <row r="170" spans="2:13" ht="15" customHeight="1">
      <c r="B170" s="25">
        <v>4</v>
      </c>
      <c r="E170" s="18">
        <v>45621</v>
      </c>
      <c r="F170" s="18">
        <v>45622</v>
      </c>
      <c r="G170" t="s">
        <v>663</v>
      </c>
      <c r="H170" s="18">
        <v>45624</v>
      </c>
      <c r="I170" s="18">
        <v>45624</v>
      </c>
      <c r="J170" s="25" t="s">
        <v>668</v>
      </c>
      <c r="K170" s="25">
        <v>1164</v>
      </c>
      <c r="L170" s="25" t="s">
        <v>664</v>
      </c>
      <c r="M170" s="25">
        <v>0</v>
      </c>
    </row>
    <row r="171" spans="2:13" ht="15" customHeight="1">
      <c r="B171" s="25">
        <v>4</v>
      </c>
      <c r="E171" s="18">
        <v>45621</v>
      </c>
      <c r="F171" s="18">
        <v>45622</v>
      </c>
      <c r="G171" t="s">
        <v>663</v>
      </c>
      <c r="H171" s="18">
        <v>45624</v>
      </c>
      <c r="I171" s="18">
        <v>45624</v>
      </c>
      <c r="J171" s="25" t="s">
        <v>668</v>
      </c>
      <c r="K171" s="25">
        <v>1164</v>
      </c>
      <c r="L171" s="25" t="s">
        <v>665</v>
      </c>
      <c r="M171" s="25">
        <v>1</v>
      </c>
    </row>
    <row r="172" spans="2:13" ht="15" customHeight="1">
      <c r="B172" s="25">
        <v>4</v>
      </c>
      <c r="E172" s="18">
        <v>45621</v>
      </c>
      <c r="F172" s="18">
        <v>45622</v>
      </c>
      <c r="G172" t="s">
        <v>663</v>
      </c>
      <c r="H172" s="18">
        <v>45624</v>
      </c>
      <c r="I172" s="18">
        <v>45624</v>
      </c>
      <c r="J172" s="25" t="s">
        <v>668</v>
      </c>
      <c r="K172" s="25">
        <v>1164</v>
      </c>
      <c r="L172" s="25" t="s">
        <v>666</v>
      </c>
      <c r="M172" s="25">
        <v>0</v>
      </c>
    </row>
    <row r="173" spans="2:13" ht="15" customHeight="1">
      <c r="B173" s="25">
        <v>6</v>
      </c>
      <c r="E173" s="18">
        <v>45621</v>
      </c>
      <c r="F173" s="18">
        <v>45622</v>
      </c>
      <c r="G173" t="s">
        <v>663</v>
      </c>
      <c r="H173" s="18">
        <v>45624</v>
      </c>
      <c r="I173" s="18">
        <v>45624</v>
      </c>
      <c r="J173" s="25" t="s">
        <v>669</v>
      </c>
      <c r="K173" s="25" t="s">
        <v>670</v>
      </c>
      <c r="L173" s="25" t="s">
        <v>664</v>
      </c>
      <c r="M173" s="25">
        <v>0</v>
      </c>
    </row>
    <row r="174" spans="2:13" ht="15" customHeight="1">
      <c r="B174" s="25">
        <v>6</v>
      </c>
      <c r="E174" s="18">
        <v>45621</v>
      </c>
      <c r="F174" s="18">
        <v>45622</v>
      </c>
      <c r="G174" t="s">
        <v>663</v>
      </c>
      <c r="H174" s="18">
        <v>45624</v>
      </c>
      <c r="I174" s="18">
        <v>45624</v>
      </c>
      <c r="J174" s="25" t="s">
        <v>669</v>
      </c>
      <c r="K174" s="25" t="s">
        <v>670</v>
      </c>
      <c r="L174" s="25" t="s">
        <v>665</v>
      </c>
      <c r="M174" s="25">
        <v>0</v>
      </c>
    </row>
    <row r="175" spans="2:13" ht="15" customHeight="1">
      <c r="B175" s="25">
        <v>6</v>
      </c>
      <c r="E175" s="18">
        <v>45621</v>
      </c>
      <c r="F175" s="18">
        <v>45622</v>
      </c>
      <c r="G175" t="s">
        <v>663</v>
      </c>
      <c r="H175" s="18">
        <v>45624</v>
      </c>
      <c r="I175" s="18">
        <v>45624</v>
      </c>
      <c r="J175" s="25" t="s">
        <v>669</v>
      </c>
      <c r="K175" s="25" t="s">
        <v>670</v>
      </c>
      <c r="L175" s="25" t="s">
        <v>666</v>
      </c>
      <c r="M175" s="25">
        <v>0</v>
      </c>
    </row>
    <row r="176" spans="2:13" ht="15" customHeight="1">
      <c r="B176" s="25">
        <v>6</v>
      </c>
      <c r="E176" s="18">
        <v>45621</v>
      </c>
      <c r="F176" s="18">
        <v>45622</v>
      </c>
      <c r="G176" t="s">
        <v>663</v>
      </c>
      <c r="H176" s="18">
        <v>45624</v>
      </c>
      <c r="I176" s="18">
        <v>45624</v>
      </c>
      <c r="J176" s="25" t="s">
        <v>669</v>
      </c>
      <c r="K176" s="25">
        <v>1206</v>
      </c>
      <c r="L176" s="25" t="s">
        <v>664</v>
      </c>
      <c r="M176" s="25">
        <v>0</v>
      </c>
    </row>
    <row r="177" spans="2:13" ht="15" customHeight="1">
      <c r="B177" s="25">
        <v>6</v>
      </c>
      <c r="E177" s="18">
        <v>45621</v>
      </c>
      <c r="F177" s="18">
        <v>45622</v>
      </c>
      <c r="G177" t="s">
        <v>663</v>
      </c>
      <c r="H177" s="18">
        <v>45624</v>
      </c>
      <c r="I177" s="18">
        <v>45624</v>
      </c>
      <c r="J177" s="25" t="s">
        <v>669</v>
      </c>
      <c r="K177" s="25">
        <v>1206</v>
      </c>
      <c r="L177" s="25" t="s">
        <v>665</v>
      </c>
      <c r="M177" s="25">
        <v>1</v>
      </c>
    </row>
    <row r="178" spans="2:13" ht="15" customHeight="1">
      <c r="B178" s="25">
        <v>6</v>
      </c>
      <c r="E178" s="18">
        <v>45621</v>
      </c>
      <c r="F178" s="18">
        <v>45622</v>
      </c>
      <c r="G178" t="s">
        <v>663</v>
      </c>
      <c r="H178" s="18">
        <v>45624</v>
      </c>
      <c r="I178" s="18">
        <v>45624</v>
      </c>
      <c r="J178" s="25" t="s">
        <v>669</v>
      </c>
      <c r="K178" s="25">
        <v>1206</v>
      </c>
      <c r="L178" s="25" t="s">
        <v>666</v>
      </c>
      <c r="M178" s="25">
        <v>0</v>
      </c>
    </row>
    <row r="179" spans="2:13" ht="15" customHeight="1">
      <c r="B179" s="25">
        <v>6</v>
      </c>
      <c r="E179" s="18">
        <v>45621</v>
      </c>
      <c r="F179" s="18">
        <v>45622</v>
      </c>
      <c r="G179" t="s">
        <v>663</v>
      </c>
      <c r="H179" s="18">
        <v>45624</v>
      </c>
      <c r="I179" s="18">
        <v>45624</v>
      </c>
      <c r="J179" s="25" t="s">
        <v>669</v>
      </c>
      <c r="K179" s="25">
        <v>1213</v>
      </c>
      <c r="L179" s="25" t="s">
        <v>664</v>
      </c>
      <c r="M179" s="25">
        <v>0</v>
      </c>
    </row>
    <row r="180" spans="2:13" ht="15" customHeight="1">
      <c r="B180" s="25">
        <v>6</v>
      </c>
      <c r="E180" s="18">
        <v>45621</v>
      </c>
      <c r="F180" s="18">
        <v>45622</v>
      </c>
      <c r="G180" t="s">
        <v>663</v>
      </c>
      <c r="H180" s="18">
        <v>45624</v>
      </c>
      <c r="I180" s="18">
        <v>45624</v>
      </c>
      <c r="J180" s="25" t="s">
        <v>669</v>
      </c>
      <c r="K180" s="25">
        <v>1213</v>
      </c>
      <c r="L180" s="25" t="s">
        <v>665</v>
      </c>
      <c r="M180" s="25">
        <v>36</v>
      </c>
    </row>
    <row r="181" spans="2:13" ht="15" customHeight="1">
      <c r="B181" s="25">
        <v>6</v>
      </c>
      <c r="E181" s="18">
        <v>45621</v>
      </c>
      <c r="F181" s="18">
        <v>45622</v>
      </c>
      <c r="G181" t="s">
        <v>663</v>
      </c>
      <c r="H181" s="18">
        <v>45624</v>
      </c>
      <c r="I181" s="18">
        <v>45624</v>
      </c>
      <c r="J181" s="25" t="s">
        <v>669</v>
      </c>
      <c r="K181" s="25">
        <v>1213</v>
      </c>
      <c r="L181" s="25" t="s">
        <v>666</v>
      </c>
      <c r="M181" s="25">
        <v>0</v>
      </c>
    </row>
    <row r="182" spans="2:13" ht="15" customHeight="1">
      <c r="B182" s="25">
        <v>6</v>
      </c>
      <c r="E182" s="18">
        <v>45621</v>
      </c>
      <c r="F182" s="18">
        <v>45622</v>
      </c>
      <c r="G182" t="s">
        <v>663</v>
      </c>
      <c r="H182" s="18">
        <v>45624</v>
      </c>
      <c r="I182" s="18">
        <v>45624</v>
      </c>
      <c r="J182" s="25" t="s">
        <v>669</v>
      </c>
      <c r="K182" s="25">
        <v>1065</v>
      </c>
      <c r="L182" s="25" t="s">
        <v>664</v>
      </c>
      <c r="M182" s="25">
        <v>1</v>
      </c>
    </row>
    <row r="183" spans="2:13" ht="15" customHeight="1">
      <c r="B183" s="25">
        <v>6</v>
      </c>
      <c r="E183" s="18">
        <v>45621</v>
      </c>
      <c r="F183" s="18">
        <v>45622</v>
      </c>
      <c r="G183" t="s">
        <v>663</v>
      </c>
      <c r="H183" s="18">
        <v>45624</v>
      </c>
      <c r="I183" s="18">
        <v>45624</v>
      </c>
      <c r="J183" s="25" t="s">
        <v>669</v>
      </c>
      <c r="K183" s="25">
        <v>1065</v>
      </c>
      <c r="L183" s="25" t="s">
        <v>665</v>
      </c>
      <c r="M183" s="25">
        <v>1</v>
      </c>
    </row>
    <row r="184" spans="2:13" ht="15" customHeight="1">
      <c r="B184" s="25">
        <v>6</v>
      </c>
      <c r="E184" s="18">
        <v>45621</v>
      </c>
      <c r="F184" s="18">
        <v>45622</v>
      </c>
      <c r="G184" t="s">
        <v>663</v>
      </c>
      <c r="H184" s="18">
        <v>45624</v>
      </c>
      <c r="I184" s="18">
        <v>45624</v>
      </c>
      <c r="J184" s="25" t="s">
        <v>669</v>
      </c>
      <c r="K184" s="25">
        <v>1065</v>
      </c>
      <c r="L184" s="25" t="s">
        <v>666</v>
      </c>
      <c r="M184" s="25">
        <v>0</v>
      </c>
    </row>
    <row r="185" spans="2:13" ht="15" customHeight="1">
      <c r="B185" s="25">
        <v>6</v>
      </c>
      <c r="E185" s="18">
        <v>45621</v>
      </c>
      <c r="F185" s="18">
        <v>45622</v>
      </c>
      <c r="G185" t="s">
        <v>663</v>
      </c>
      <c r="H185" s="18">
        <v>45624</v>
      </c>
      <c r="I185" s="18">
        <v>45624</v>
      </c>
      <c r="J185" s="25" t="s">
        <v>669</v>
      </c>
      <c r="K185" s="25">
        <v>1205</v>
      </c>
      <c r="L185" s="25" t="s">
        <v>664</v>
      </c>
      <c r="M185" s="25">
        <v>1</v>
      </c>
    </row>
    <row r="186" spans="2:13" ht="15" customHeight="1">
      <c r="B186" s="25">
        <v>6</v>
      </c>
      <c r="E186" s="18">
        <v>45621</v>
      </c>
      <c r="F186" s="18">
        <v>45622</v>
      </c>
      <c r="G186" t="s">
        <v>663</v>
      </c>
      <c r="H186" s="18">
        <v>45624</v>
      </c>
      <c r="I186" s="18">
        <v>45624</v>
      </c>
      <c r="J186" s="25" t="s">
        <v>669</v>
      </c>
      <c r="K186" s="25">
        <v>1205</v>
      </c>
      <c r="L186" s="25" t="s">
        <v>665</v>
      </c>
      <c r="M186" s="25">
        <v>4</v>
      </c>
    </row>
    <row r="187" spans="2:13" ht="15" customHeight="1">
      <c r="B187" s="25">
        <v>6</v>
      </c>
      <c r="E187" s="18">
        <v>45621</v>
      </c>
      <c r="F187" s="18">
        <v>45622</v>
      </c>
      <c r="G187" t="s">
        <v>663</v>
      </c>
      <c r="H187" s="18">
        <v>45624</v>
      </c>
      <c r="I187" s="18">
        <v>45624</v>
      </c>
      <c r="J187" s="25" t="s">
        <v>669</v>
      </c>
      <c r="K187" s="25">
        <v>1205</v>
      </c>
      <c r="L187" s="25" t="s">
        <v>666</v>
      </c>
      <c r="M187" s="25">
        <v>0</v>
      </c>
    </row>
    <row r="188" spans="2:13" ht="15" customHeight="1">
      <c r="B188" s="25">
        <v>6</v>
      </c>
      <c r="E188" s="18">
        <v>45621</v>
      </c>
      <c r="F188" s="18">
        <v>45622</v>
      </c>
      <c r="G188" t="s">
        <v>663</v>
      </c>
      <c r="H188" s="18">
        <v>45624</v>
      </c>
      <c r="I188" s="18">
        <v>45624</v>
      </c>
      <c r="J188" s="25" t="s">
        <v>669</v>
      </c>
      <c r="K188" s="25">
        <v>1240</v>
      </c>
      <c r="L188" s="25" t="s">
        <v>664</v>
      </c>
      <c r="M188" s="25">
        <v>0</v>
      </c>
    </row>
    <row r="189" spans="2:13" ht="15" customHeight="1">
      <c r="B189" s="25">
        <v>6</v>
      </c>
      <c r="E189" s="18">
        <v>45621</v>
      </c>
      <c r="F189" s="18">
        <v>45622</v>
      </c>
      <c r="G189" t="s">
        <v>663</v>
      </c>
      <c r="H189" s="18">
        <v>45624</v>
      </c>
      <c r="I189" s="18">
        <v>45624</v>
      </c>
      <c r="J189" s="25" t="s">
        <v>669</v>
      </c>
      <c r="K189" s="25">
        <v>1240</v>
      </c>
      <c r="L189" s="25" t="s">
        <v>665</v>
      </c>
      <c r="M189" s="25">
        <v>491</v>
      </c>
    </row>
    <row r="190" spans="2:13" ht="15" customHeight="1">
      <c r="B190" s="25">
        <v>6</v>
      </c>
      <c r="E190" s="18">
        <v>45621</v>
      </c>
      <c r="F190" s="18">
        <v>45622</v>
      </c>
      <c r="G190" t="s">
        <v>663</v>
      </c>
      <c r="H190" s="18">
        <v>45624</v>
      </c>
      <c r="I190" s="18">
        <v>45624</v>
      </c>
      <c r="J190" s="25" t="s">
        <v>669</v>
      </c>
      <c r="K190" s="25">
        <v>1240</v>
      </c>
      <c r="L190" s="25" t="s">
        <v>666</v>
      </c>
      <c r="M190" s="25">
        <v>2</v>
      </c>
    </row>
    <row r="191" spans="2:13" ht="15" customHeight="1">
      <c r="B191" s="25">
        <v>6</v>
      </c>
      <c r="E191" s="18">
        <v>45621</v>
      </c>
      <c r="F191" s="18">
        <v>45622</v>
      </c>
      <c r="G191" t="s">
        <v>663</v>
      </c>
      <c r="H191" s="18">
        <v>45624</v>
      </c>
      <c r="I191" s="18">
        <v>45624</v>
      </c>
      <c r="J191" s="25" t="s">
        <v>669</v>
      </c>
      <c r="K191" s="25">
        <v>1083</v>
      </c>
      <c r="L191" s="25" t="s">
        <v>664</v>
      </c>
      <c r="M191" s="25">
        <v>0</v>
      </c>
    </row>
    <row r="192" spans="2:13" ht="15" customHeight="1">
      <c r="B192" s="25">
        <v>6</v>
      </c>
      <c r="E192" s="18">
        <v>45621</v>
      </c>
      <c r="F192" s="18">
        <v>45622</v>
      </c>
      <c r="G192" t="s">
        <v>663</v>
      </c>
      <c r="H192" s="18">
        <v>45624</v>
      </c>
      <c r="I192" s="18">
        <v>45624</v>
      </c>
      <c r="J192" s="25" t="s">
        <v>669</v>
      </c>
      <c r="K192" s="25">
        <v>1083</v>
      </c>
      <c r="L192" s="25" t="s">
        <v>665</v>
      </c>
      <c r="M192" s="25">
        <v>3</v>
      </c>
    </row>
    <row r="193" spans="2:13" ht="15" customHeight="1">
      <c r="B193" s="25">
        <v>6</v>
      </c>
      <c r="E193" s="18">
        <v>45621</v>
      </c>
      <c r="F193" s="18">
        <v>45622</v>
      </c>
      <c r="G193" t="s">
        <v>663</v>
      </c>
      <c r="H193" s="18">
        <v>45624</v>
      </c>
      <c r="I193" s="18">
        <v>45624</v>
      </c>
      <c r="J193" s="25" t="s">
        <v>669</v>
      </c>
      <c r="K193" s="25">
        <v>1083</v>
      </c>
      <c r="L193" s="25" t="s">
        <v>666</v>
      </c>
      <c r="M193" s="25">
        <v>0</v>
      </c>
    </row>
    <row r="194" spans="2:13" ht="15" customHeight="1">
      <c r="B194" s="25">
        <v>6</v>
      </c>
      <c r="E194" s="18">
        <v>45621</v>
      </c>
      <c r="F194" s="18">
        <v>45622</v>
      </c>
      <c r="G194" t="s">
        <v>663</v>
      </c>
      <c r="H194" s="18">
        <v>45624</v>
      </c>
      <c r="I194" s="18">
        <v>45624</v>
      </c>
      <c r="J194" s="25" t="s">
        <v>669</v>
      </c>
      <c r="K194" s="25">
        <v>1295</v>
      </c>
      <c r="L194" s="25" t="s">
        <v>664</v>
      </c>
      <c r="M194" s="25">
        <v>0</v>
      </c>
    </row>
    <row r="195" spans="2:13" ht="15" customHeight="1">
      <c r="B195" s="25">
        <v>6</v>
      </c>
      <c r="E195" s="18">
        <v>45621</v>
      </c>
      <c r="F195" s="18">
        <v>45622</v>
      </c>
      <c r="G195" t="s">
        <v>663</v>
      </c>
      <c r="H195" s="18">
        <v>45624</v>
      </c>
      <c r="I195" s="18">
        <v>45624</v>
      </c>
      <c r="J195" s="25" t="s">
        <v>669</v>
      </c>
      <c r="K195" s="25">
        <v>1295</v>
      </c>
      <c r="L195" s="25" t="s">
        <v>665</v>
      </c>
      <c r="M195" s="25">
        <v>2</v>
      </c>
    </row>
    <row r="196" spans="2:13" ht="15" customHeight="1">
      <c r="B196" s="25">
        <v>6</v>
      </c>
      <c r="E196" s="18">
        <v>45621</v>
      </c>
      <c r="F196" s="18">
        <v>45622</v>
      </c>
      <c r="G196" t="s">
        <v>663</v>
      </c>
      <c r="H196" s="18">
        <v>45624</v>
      </c>
      <c r="I196" s="18">
        <v>45624</v>
      </c>
      <c r="J196" s="25" t="s">
        <v>669</v>
      </c>
      <c r="K196" s="25">
        <v>1295</v>
      </c>
      <c r="L196" s="25" t="s">
        <v>666</v>
      </c>
      <c r="M196" s="25">
        <v>0</v>
      </c>
    </row>
    <row r="197" spans="2:13" ht="15" customHeight="1">
      <c r="B197" s="25">
        <v>6</v>
      </c>
      <c r="E197" s="18">
        <v>45621</v>
      </c>
      <c r="F197" s="18">
        <v>45622</v>
      </c>
      <c r="G197" t="s">
        <v>663</v>
      </c>
      <c r="H197" s="18">
        <v>45624</v>
      </c>
      <c r="I197" s="18">
        <v>45624</v>
      </c>
      <c r="J197" s="25" t="s">
        <v>669</v>
      </c>
      <c r="K197" s="25">
        <v>1079</v>
      </c>
      <c r="L197" s="25" t="s">
        <v>664</v>
      </c>
      <c r="M197" s="25">
        <v>1</v>
      </c>
    </row>
    <row r="198" spans="2:13" ht="15" customHeight="1">
      <c r="B198" s="25">
        <v>6</v>
      </c>
      <c r="E198" s="18">
        <v>45621</v>
      </c>
      <c r="F198" s="18">
        <v>45622</v>
      </c>
      <c r="G198" t="s">
        <v>663</v>
      </c>
      <c r="H198" s="18">
        <v>45624</v>
      </c>
      <c r="I198" s="18">
        <v>45624</v>
      </c>
      <c r="J198" s="25" t="s">
        <v>669</v>
      </c>
      <c r="K198" s="25">
        <v>1079</v>
      </c>
      <c r="L198" s="25" t="s">
        <v>665</v>
      </c>
      <c r="M198" s="25">
        <v>1</v>
      </c>
    </row>
    <row r="199" spans="2:13" ht="15" customHeight="1">
      <c r="B199" s="25">
        <v>6</v>
      </c>
      <c r="E199" s="18">
        <v>45621</v>
      </c>
      <c r="F199" s="18">
        <v>45622</v>
      </c>
      <c r="G199" t="s">
        <v>663</v>
      </c>
      <c r="H199" s="18">
        <v>45624</v>
      </c>
      <c r="I199" s="18">
        <v>45624</v>
      </c>
      <c r="J199" s="25" t="s">
        <v>669</v>
      </c>
      <c r="K199" s="25">
        <v>1079</v>
      </c>
      <c r="L199" s="25" t="s">
        <v>666</v>
      </c>
      <c r="M199" s="25">
        <v>0</v>
      </c>
    </row>
    <row r="200" spans="2:13" ht="15" customHeight="1">
      <c r="B200" s="25">
        <v>6</v>
      </c>
      <c r="E200" s="18">
        <v>45621</v>
      </c>
      <c r="F200" s="18">
        <v>45622</v>
      </c>
      <c r="G200" t="s">
        <v>663</v>
      </c>
      <c r="H200" s="18">
        <v>45624</v>
      </c>
      <c r="I200" s="18">
        <v>45624</v>
      </c>
      <c r="J200" s="25" t="s">
        <v>669</v>
      </c>
      <c r="K200" s="25">
        <v>1227</v>
      </c>
      <c r="L200" s="25" t="s">
        <v>664</v>
      </c>
      <c r="M200" s="25">
        <v>1</v>
      </c>
    </row>
    <row r="201" spans="2:13" ht="15" customHeight="1">
      <c r="B201" s="25">
        <v>6</v>
      </c>
      <c r="E201" s="18">
        <v>45621</v>
      </c>
      <c r="F201" s="18">
        <v>45622</v>
      </c>
      <c r="G201" t="s">
        <v>663</v>
      </c>
      <c r="H201" s="18">
        <v>45624</v>
      </c>
      <c r="I201" s="18">
        <v>45624</v>
      </c>
      <c r="J201" s="25" t="s">
        <v>669</v>
      </c>
      <c r="K201" s="25">
        <v>1227</v>
      </c>
      <c r="L201" s="25" t="s">
        <v>665</v>
      </c>
      <c r="M201" s="25">
        <v>6</v>
      </c>
    </row>
    <row r="202" spans="2:13" ht="15" customHeight="1">
      <c r="B202" s="25">
        <v>6</v>
      </c>
      <c r="E202" s="18">
        <v>45621</v>
      </c>
      <c r="F202" s="18">
        <v>45622</v>
      </c>
      <c r="G202" t="s">
        <v>663</v>
      </c>
      <c r="H202" s="18">
        <v>45624</v>
      </c>
      <c r="I202" s="18">
        <v>45624</v>
      </c>
      <c r="J202" s="25" t="s">
        <v>669</v>
      </c>
      <c r="K202" s="25">
        <v>1227</v>
      </c>
      <c r="L202" s="25" t="s">
        <v>666</v>
      </c>
      <c r="M202" s="25">
        <v>0</v>
      </c>
    </row>
    <row r="203" spans="2:13" ht="15" customHeight="1">
      <c r="B203" s="25">
        <v>6</v>
      </c>
      <c r="E203" s="18">
        <v>45621</v>
      </c>
      <c r="F203" s="18">
        <v>45622</v>
      </c>
      <c r="G203" t="s">
        <v>663</v>
      </c>
      <c r="H203" s="18">
        <v>45624</v>
      </c>
      <c r="I203" s="18">
        <v>45624</v>
      </c>
      <c r="J203" s="25" t="s">
        <v>669</v>
      </c>
      <c r="K203" s="25">
        <v>1299</v>
      </c>
      <c r="L203" s="25" t="s">
        <v>664</v>
      </c>
      <c r="M203" s="25">
        <v>1</v>
      </c>
    </row>
    <row r="204" spans="2:13" ht="15" customHeight="1">
      <c r="B204" s="25">
        <v>6</v>
      </c>
      <c r="E204" s="18">
        <v>45621</v>
      </c>
      <c r="F204" s="18">
        <v>45622</v>
      </c>
      <c r="G204" t="s">
        <v>663</v>
      </c>
      <c r="H204" s="18">
        <v>45624</v>
      </c>
      <c r="I204" s="18">
        <v>45624</v>
      </c>
      <c r="J204" s="25" t="s">
        <v>669</v>
      </c>
      <c r="K204" s="25">
        <v>1299</v>
      </c>
      <c r="L204" s="25" t="s">
        <v>665</v>
      </c>
      <c r="M204" s="25">
        <v>2</v>
      </c>
    </row>
    <row r="205" spans="2:13" ht="15" customHeight="1">
      <c r="B205" s="25">
        <v>6</v>
      </c>
      <c r="E205" s="18">
        <v>45621</v>
      </c>
      <c r="F205" s="18">
        <v>45622</v>
      </c>
      <c r="G205" t="s">
        <v>663</v>
      </c>
      <c r="H205" s="18">
        <v>45624</v>
      </c>
      <c r="I205" s="18">
        <v>45624</v>
      </c>
      <c r="J205" s="25" t="s">
        <v>669</v>
      </c>
      <c r="K205" s="25">
        <v>1299</v>
      </c>
      <c r="L205" s="25" t="s">
        <v>666</v>
      </c>
      <c r="M205" s="25">
        <v>0</v>
      </c>
    </row>
    <row r="206" spans="2:13" ht="15" customHeight="1">
      <c r="B206" s="25">
        <v>6</v>
      </c>
      <c r="E206" s="18">
        <v>45621</v>
      </c>
      <c r="F206" s="18">
        <v>45622</v>
      </c>
      <c r="G206" t="s">
        <v>663</v>
      </c>
      <c r="H206" s="18">
        <v>45624</v>
      </c>
      <c r="I206" s="18">
        <v>45624</v>
      </c>
      <c r="J206" s="25" t="s">
        <v>669</v>
      </c>
      <c r="K206" s="25">
        <v>1232</v>
      </c>
      <c r="L206" s="25" t="s">
        <v>664</v>
      </c>
      <c r="M206" s="25">
        <v>0</v>
      </c>
    </row>
    <row r="207" spans="2:13" ht="15" customHeight="1">
      <c r="B207" s="25">
        <v>6</v>
      </c>
      <c r="E207" s="18">
        <v>45621</v>
      </c>
      <c r="F207" s="18">
        <v>45622</v>
      </c>
      <c r="G207" t="s">
        <v>663</v>
      </c>
      <c r="H207" s="18">
        <v>45624</v>
      </c>
      <c r="I207" s="18">
        <v>45624</v>
      </c>
      <c r="J207" s="25" t="s">
        <v>669</v>
      </c>
      <c r="K207" s="25">
        <v>1232</v>
      </c>
      <c r="L207" s="25" t="s">
        <v>665</v>
      </c>
      <c r="M207" s="25">
        <v>2</v>
      </c>
    </row>
    <row r="208" spans="2:13" ht="15" customHeight="1">
      <c r="B208" s="25">
        <v>6</v>
      </c>
      <c r="E208" s="18">
        <v>45621</v>
      </c>
      <c r="F208" s="18">
        <v>45622</v>
      </c>
      <c r="G208" t="s">
        <v>663</v>
      </c>
      <c r="H208" s="18">
        <v>45624</v>
      </c>
      <c r="I208" s="18">
        <v>45624</v>
      </c>
      <c r="J208" s="25" t="s">
        <v>669</v>
      </c>
      <c r="K208" s="25">
        <v>1232</v>
      </c>
      <c r="L208" s="25" t="s">
        <v>666</v>
      </c>
      <c r="M208" s="25">
        <v>0</v>
      </c>
    </row>
    <row r="209" spans="2:13" ht="15" customHeight="1">
      <c r="B209" s="25">
        <v>6</v>
      </c>
      <c r="E209" s="18">
        <v>45621</v>
      </c>
      <c r="F209" s="18">
        <v>45622</v>
      </c>
      <c r="G209" t="s">
        <v>663</v>
      </c>
      <c r="H209" s="18">
        <v>45624</v>
      </c>
      <c r="I209" s="18">
        <v>45624</v>
      </c>
      <c r="J209" s="25" t="s">
        <v>669</v>
      </c>
      <c r="K209" s="25">
        <v>1226</v>
      </c>
      <c r="L209" s="25" t="s">
        <v>664</v>
      </c>
      <c r="M209" s="25">
        <v>0</v>
      </c>
    </row>
    <row r="210" spans="2:13" ht="15" customHeight="1">
      <c r="B210" s="25">
        <v>6</v>
      </c>
      <c r="E210" s="18">
        <v>45621</v>
      </c>
      <c r="F210" s="18">
        <v>45622</v>
      </c>
      <c r="G210" t="s">
        <v>663</v>
      </c>
      <c r="H210" s="18">
        <v>45624</v>
      </c>
      <c r="I210" s="18">
        <v>45624</v>
      </c>
      <c r="J210" s="25" t="s">
        <v>669</v>
      </c>
      <c r="K210" s="25">
        <v>1226</v>
      </c>
      <c r="L210" s="25" t="s">
        <v>665</v>
      </c>
      <c r="M210" s="25">
        <v>4</v>
      </c>
    </row>
    <row r="211" spans="2:13" ht="15" customHeight="1">
      <c r="B211" s="25">
        <v>6</v>
      </c>
      <c r="E211" s="18">
        <v>45621</v>
      </c>
      <c r="F211" s="18">
        <v>45622</v>
      </c>
      <c r="G211" t="s">
        <v>663</v>
      </c>
      <c r="H211" s="18">
        <v>45624</v>
      </c>
      <c r="I211" s="18">
        <v>45624</v>
      </c>
      <c r="J211" s="25" t="s">
        <v>669</v>
      </c>
      <c r="K211" s="25">
        <v>1226</v>
      </c>
      <c r="L211" s="25" t="s">
        <v>666</v>
      </c>
      <c r="M211" s="25">
        <v>2</v>
      </c>
    </row>
    <row r="212" spans="2:13" ht="15" customHeight="1">
      <c r="B212" s="25">
        <v>6</v>
      </c>
      <c r="E212" s="18">
        <v>45621</v>
      </c>
      <c r="F212" s="18">
        <v>45622</v>
      </c>
      <c r="G212" t="s">
        <v>663</v>
      </c>
      <c r="H212" s="18">
        <v>45624</v>
      </c>
      <c r="I212" s="18">
        <v>45624</v>
      </c>
      <c r="J212" s="25" t="s">
        <v>669</v>
      </c>
      <c r="K212" s="25">
        <v>1045</v>
      </c>
      <c r="L212" s="25" t="s">
        <v>664</v>
      </c>
      <c r="M212" s="25">
        <v>0</v>
      </c>
    </row>
    <row r="213" spans="2:13" ht="15" customHeight="1">
      <c r="B213" s="25">
        <v>6</v>
      </c>
      <c r="E213" s="18">
        <v>45621</v>
      </c>
      <c r="F213" s="18">
        <v>45622</v>
      </c>
      <c r="G213" t="s">
        <v>663</v>
      </c>
      <c r="H213" s="18">
        <v>45624</v>
      </c>
      <c r="I213" s="18">
        <v>45624</v>
      </c>
      <c r="J213" s="25" t="s">
        <v>669</v>
      </c>
      <c r="K213" s="25">
        <v>1045</v>
      </c>
      <c r="L213" s="25" t="s">
        <v>665</v>
      </c>
      <c r="M213" s="25">
        <v>2</v>
      </c>
    </row>
    <row r="214" spans="2:13" ht="15" customHeight="1">
      <c r="B214" s="25">
        <v>6</v>
      </c>
      <c r="E214" s="18">
        <v>45621</v>
      </c>
      <c r="F214" s="18">
        <v>45622</v>
      </c>
      <c r="G214" t="s">
        <v>663</v>
      </c>
      <c r="H214" s="18">
        <v>45624</v>
      </c>
      <c r="I214" s="18">
        <v>45624</v>
      </c>
      <c r="J214" s="25" t="s">
        <v>669</v>
      </c>
      <c r="K214" s="25">
        <v>1045</v>
      </c>
      <c r="L214" s="25" t="s">
        <v>666</v>
      </c>
      <c r="M214" s="25">
        <v>0</v>
      </c>
    </row>
    <row r="215" spans="2:13" ht="15" customHeight="1">
      <c r="B215" s="25">
        <v>6</v>
      </c>
      <c r="E215" s="18">
        <v>45621</v>
      </c>
      <c r="F215" s="18">
        <v>45622</v>
      </c>
      <c r="G215" t="s">
        <v>663</v>
      </c>
      <c r="H215" s="18">
        <v>45624</v>
      </c>
      <c r="I215" s="18">
        <v>45624</v>
      </c>
      <c r="J215" s="25" t="s">
        <v>669</v>
      </c>
      <c r="K215" s="25">
        <v>1080</v>
      </c>
      <c r="L215" s="25" t="s">
        <v>664</v>
      </c>
      <c r="M215" s="25">
        <v>2</v>
      </c>
    </row>
    <row r="216" spans="2:13" ht="15" customHeight="1">
      <c r="B216" s="25">
        <v>6</v>
      </c>
      <c r="E216" s="18">
        <v>45621</v>
      </c>
      <c r="F216" s="18">
        <v>45622</v>
      </c>
      <c r="G216" t="s">
        <v>663</v>
      </c>
      <c r="H216" s="18">
        <v>45624</v>
      </c>
      <c r="I216" s="18">
        <v>45624</v>
      </c>
      <c r="J216" s="25" t="s">
        <v>669</v>
      </c>
      <c r="K216" s="25">
        <v>1080</v>
      </c>
      <c r="L216" s="25" t="s">
        <v>665</v>
      </c>
      <c r="M216" s="25">
        <v>0</v>
      </c>
    </row>
    <row r="217" spans="2:13" ht="15" customHeight="1">
      <c r="B217" s="25">
        <v>6</v>
      </c>
      <c r="E217" s="18">
        <v>45621</v>
      </c>
      <c r="F217" s="18">
        <v>45622</v>
      </c>
      <c r="G217" t="s">
        <v>663</v>
      </c>
      <c r="H217" s="18">
        <v>45624</v>
      </c>
      <c r="I217" s="18">
        <v>45624</v>
      </c>
      <c r="J217" s="25" t="s">
        <v>669</v>
      </c>
      <c r="K217" s="25">
        <v>1080</v>
      </c>
      <c r="L217" s="25" t="s">
        <v>666</v>
      </c>
      <c r="M217" s="25">
        <v>0</v>
      </c>
    </row>
    <row r="218" spans="2:13" ht="15" customHeight="1">
      <c r="B218" s="25">
        <v>6</v>
      </c>
      <c r="E218" s="18">
        <v>45621</v>
      </c>
      <c r="F218" s="18">
        <v>45622</v>
      </c>
      <c r="G218" t="s">
        <v>663</v>
      </c>
      <c r="H218" s="18">
        <v>45624</v>
      </c>
      <c r="I218" s="18">
        <v>45624</v>
      </c>
      <c r="J218" s="25" t="s">
        <v>669</v>
      </c>
      <c r="K218" s="25">
        <v>1279</v>
      </c>
      <c r="L218" s="25" t="s">
        <v>664</v>
      </c>
      <c r="M218" s="25">
        <v>0</v>
      </c>
    </row>
    <row r="219" spans="2:13" ht="15" customHeight="1">
      <c r="B219" s="25">
        <v>6</v>
      </c>
      <c r="E219" s="18">
        <v>45621</v>
      </c>
      <c r="F219" s="18">
        <v>45622</v>
      </c>
      <c r="G219" t="s">
        <v>663</v>
      </c>
      <c r="H219" s="18">
        <v>45624</v>
      </c>
      <c r="I219" s="18">
        <v>45624</v>
      </c>
      <c r="J219" s="25" t="s">
        <v>669</v>
      </c>
      <c r="K219" s="25">
        <v>1279</v>
      </c>
      <c r="L219" s="25" t="s">
        <v>665</v>
      </c>
      <c r="M219" s="25">
        <v>10</v>
      </c>
    </row>
    <row r="220" spans="2:13" ht="15" customHeight="1">
      <c r="B220" s="25">
        <v>6</v>
      </c>
      <c r="E220" s="18">
        <v>45621</v>
      </c>
      <c r="F220" s="18">
        <v>45622</v>
      </c>
      <c r="G220" t="s">
        <v>663</v>
      </c>
      <c r="H220" s="18">
        <v>45624</v>
      </c>
      <c r="I220" s="18">
        <v>45624</v>
      </c>
      <c r="J220" s="25" t="s">
        <v>669</v>
      </c>
      <c r="K220" s="25">
        <v>1279</v>
      </c>
      <c r="L220" s="25" t="s">
        <v>666</v>
      </c>
      <c r="M220" s="25">
        <v>3</v>
      </c>
    </row>
    <row r="221" spans="2:13" ht="15" customHeight="1">
      <c r="B221" s="25">
        <v>6</v>
      </c>
      <c r="E221" s="18">
        <v>45621</v>
      </c>
      <c r="F221" s="18">
        <v>45622</v>
      </c>
      <c r="G221" t="s">
        <v>663</v>
      </c>
      <c r="H221" s="18">
        <v>45624</v>
      </c>
      <c r="I221" s="18">
        <v>45624</v>
      </c>
      <c r="J221" s="25" t="s">
        <v>669</v>
      </c>
      <c r="K221" s="25">
        <v>1214</v>
      </c>
      <c r="L221" s="25" t="s">
        <v>664</v>
      </c>
      <c r="M221" s="25">
        <v>0</v>
      </c>
    </row>
    <row r="222" spans="2:13" ht="15" customHeight="1">
      <c r="B222" s="25">
        <v>6</v>
      </c>
      <c r="E222" s="18">
        <v>45621</v>
      </c>
      <c r="F222" s="18">
        <v>45622</v>
      </c>
      <c r="G222" t="s">
        <v>663</v>
      </c>
      <c r="H222" s="18">
        <v>45624</v>
      </c>
      <c r="I222" s="18">
        <v>45624</v>
      </c>
      <c r="J222" s="25" t="s">
        <v>669</v>
      </c>
      <c r="K222" s="25">
        <v>1214</v>
      </c>
      <c r="L222" s="25" t="s">
        <v>665</v>
      </c>
      <c r="M222" s="25">
        <v>0</v>
      </c>
    </row>
    <row r="223" spans="2:13" ht="15" customHeight="1">
      <c r="B223" s="25">
        <v>6</v>
      </c>
      <c r="E223" s="18">
        <v>45621</v>
      </c>
      <c r="F223" s="18">
        <v>45622</v>
      </c>
      <c r="G223" t="s">
        <v>663</v>
      </c>
      <c r="H223" s="18">
        <v>45624</v>
      </c>
      <c r="I223" s="18">
        <v>45624</v>
      </c>
      <c r="J223" s="25" t="s">
        <v>669</v>
      </c>
      <c r="K223" s="25">
        <v>1214</v>
      </c>
      <c r="L223" s="25" t="s">
        <v>666</v>
      </c>
      <c r="M223" s="25">
        <v>0</v>
      </c>
    </row>
    <row r="224" spans="2:13" ht="15" customHeight="1">
      <c r="B224" s="25">
        <v>6</v>
      </c>
      <c r="E224" s="18">
        <v>45621</v>
      </c>
      <c r="F224" s="18">
        <v>45622</v>
      </c>
      <c r="G224" t="s">
        <v>663</v>
      </c>
      <c r="H224" s="18">
        <v>45624</v>
      </c>
      <c r="I224" s="18">
        <v>45624</v>
      </c>
      <c r="J224" s="25" t="s">
        <v>669</v>
      </c>
      <c r="K224" s="25">
        <v>1011</v>
      </c>
      <c r="L224" s="25" t="s">
        <v>664</v>
      </c>
      <c r="M224" s="25">
        <v>0</v>
      </c>
    </row>
    <row r="225" spans="2:13" ht="15" customHeight="1">
      <c r="B225" s="25">
        <v>6</v>
      </c>
      <c r="E225" s="18">
        <v>45621</v>
      </c>
      <c r="F225" s="18">
        <v>45622</v>
      </c>
      <c r="G225" t="s">
        <v>663</v>
      </c>
      <c r="H225" s="18">
        <v>45624</v>
      </c>
      <c r="I225" s="18">
        <v>45624</v>
      </c>
      <c r="J225" s="25" t="s">
        <v>669</v>
      </c>
      <c r="K225" s="25">
        <v>1011</v>
      </c>
      <c r="L225" s="25" t="s">
        <v>665</v>
      </c>
      <c r="M225" s="25">
        <v>2</v>
      </c>
    </row>
    <row r="226" spans="2:13" ht="15" customHeight="1">
      <c r="B226" s="25">
        <v>6</v>
      </c>
      <c r="E226" s="18">
        <v>45621</v>
      </c>
      <c r="F226" s="18">
        <v>45622</v>
      </c>
      <c r="G226" t="s">
        <v>663</v>
      </c>
      <c r="H226" s="18">
        <v>45624</v>
      </c>
      <c r="I226" s="18">
        <v>45624</v>
      </c>
      <c r="J226" s="25" t="s">
        <v>669</v>
      </c>
      <c r="K226" s="25">
        <v>1011</v>
      </c>
      <c r="L226" s="25" t="s">
        <v>666</v>
      </c>
      <c r="M226" s="25">
        <v>0</v>
      </c>
    </row>
    <row r="227" spans="2:13" ht="15" customHeight="1">
      <c r="B227" s="25">
        <v>6</v>
      </c>
      <c r="E227" s="18">
        <v>45621</v>
      </c>
      <c r="F227" s="18">
        <v>45622</v>
      </c>
      <c r="G227" t="s">
        <v>663</v>
      </c>
      <c r="H227" s="18">
        <v>45624</v>
      </c>
      <c r="I227" s="18">
        <v>45624</v>
      </c>
      <c r="J227" s="25" t="s">
        <v>669</v>
      </c>
      <c r="K227" s="25">
        <v>1211</v>
      </c>
      <c r="L227" s="25" t="s">
        <v>664</v>
      </c>
      <c r="M227" s="25">
        <v>0</v>
      </c>
    </row>
    <row r="228" spans="2:13" ht="15" customHeight="1">
      <c r="B228" s="25">
        <v>6</v>
      </c>
      <c r="E228" s="18">
        <v>45621</v>
      </c>
      <c r="F228" s="18">
        <v>45622</v>
      </c>
      <c r="G228" t="s">
        <v>663</v>
      </c>
      <c r="H228" s="18">
        <v>45624</v>
      </c>
      <c r="I228" s="18">
        <v>45624</v>
      </c>
      <c r="J228" s="25" t="s">
        <v>669</v>
      </c>
      <c r="K228" s="25">
        <v>1211</v>
      </c>
      <c r="L228" s="25" t="s">
        <v>665</v>
      </c>
      <c r="M228" s="25">
        <v>28</v>
      </c>
    </row>
    <row r="229" spans="2:13" ht="15" customHeight="1">
      <c r="B229" s="25">
        <v>6</v>
      </c>
      <c r="E229" s="18">
        <v>45621</v>
      </c>
      <c r="F229" s="18">
        <v>45622</v>
      </c>
      <c r="G229" t="s">
        <v>663</v>
      </c>
      <c r="H229" s="18">
        <v>45624</v>
      </c>
      <c r="I229" s="18">
        <v>45624</v>
      </c>
      <c r="J229" s="25" t="s">
        <v>669</v>
      </c>
      <c r="K229" s="25">
        <v>1211</v>
      </c>
      <c r="L229" s="25" t="s">
        <v>666</v>
      </c>
      <c r="M229" s="25">
        <v>2</v>
      </c>
    </row>
    <row r="230" spans="2:13" ht="15" customHeight="1">
      <c r="B230" s="25">
        <v>6</v>
      </c>
      <c r="E230" s="18">
        <v>45621</v>
      </c>
      <c r="F230" s="18">
        <v>45622</v>
      </c>
      <c r="G230" t="s">
        <v>663</v>
      </c>
      <c r="H230" s="18">
        <v>45624</v>
      </c>
      <c r="I230" s="18">
        <v>45624</v>
      </c>
      <c r="J230" s="25" t="s">
        <v>669</v>
      </c>
      <c r="K230" s="25">
        <v>1021</v>
      </c>
      <c r="L230" s="25" t="s">
        <v>664</v>
      </c>
      <c r="M230" s="25">
        <v>0</v>
      </c>
    </row>
    <row r="231" spans="2:13" ht="15" customHeight="1">
      <c r="B231" s="25">
        <v>6</v>
      </c>
      <c r="E231" s="18">
        <v>45621</v>
      </c>
      <c r="F231" s="18">
        <v>45622</v>
      </c>
      <c r="G231" t="s">
        <v>663</v>
      </c>
      <c r="H231" s="18">
        <v>45624</v>
      </c>
      <c r="I231" s="18">
        <v>45624</v>
      </c>
      <c r="J231" s="25" t="s">
        <v>669</v>
      </c>
      <c r="K231" s="25">
        <v>1021</v>
      </c>
      <c r="L231" s="25" t="s">
        <v>665</v>
      </c>
      <c r="M231" s="25">
        <v>206</v>
      </c>
    </row>
    <row r="232" spans="2:13" ht="15" customHeight="1">
      <c r="B232" s="25">
        <v>6</v>
      </c>
      <c r="E232" s="18">
        <v>45621</v>
      </c>
      <c r="F232" s="18">
        <v>45622</v>
      </c>
      <c r="G232" t="s">
        <v>663</v>
      </c>
      <c r="H232" s="18">
        <v>45624</v>
      </c>
      <c r="I232" s="18">
        <v>45624</v>
      </c>
      <c r="J232" s="25" t="s">
        <v>669</v>
      </c>
      <c r="K232" s="25">
        <v>1021</v>
      </c>
      <c r="L232" s="25" t="s">
        <v>666</v>
      </c>
      <c r="M232" s="25">
        <v>2</v>
      </c>
    </row>
    <row r="233" spans="2:13" ht="15" customHeight="1">
      <c r="B233" s="25">
        <v>6</v>
      </c>
      <c r="E233" s="18">
        <v>45621</v>
      </c>
      <c r="F233" s="18">
        <v>45622</v>
      </c>
      <c r="G233" t="s">
        <v>663</v>
      </c>
      <c r="H233" s="18">
        <v>45624</v>
      </c>
      <c r="I233" s="18">
        <v>45624</v>
      </c>
      <c r="J233" s="25" t="s">
        <v>669</v>
      </c>
      <c r="K233" s="25">
        <v>1008</v>
      </c>
      <c r="L233" s="25" t="s">
        <v>664</v>
      </c>
      <c r="M233" s="25">
        <v>0</v>
      </c>
    </row>
    <row r="234" spans="2:13" ht="15" customHeight="1">
      <c r="B234" s="25">
        <v>6</v>
      </c>
      <c r="E234" s="18">
        <v>45621</v>
      </c>
      <c r="F234" s="18">
        <v>45622</v>
      </c>
      <c r="G234" t="s">
        <v>663</v>
      </c>
      <c r="H234" s="18">
        <v>45624</v>
      </c>
      <c r="I234" s="18">
        <v>45624</v>
      </c>
      <c r="J234" s="25" t="s">
        <v>669</v>
      </c>
      <c r="K234" s="25">
        <v>1008</v>
      </c>
      <c r="L234" s="25" t="s">
        <v>665</v>
      </c>
      <c r="M234" s="25">
        <v>2</v>
      </c>
    </row>
    <row r="235" spans="2:13" ht="15" customHeight="1">
      <c r="B235" s="25">
        <v>6</v>
      </c>
      <c r="E235" s="18">
        <v>45621</v>
      </c>
      <c r="F235" s="18">
        <v>45622</v>
      </c>
      <c r="G235" t="s">
        <v>663</v>
      </c>
      <c r="H235" s="18">
        <v>45624</v>
      </c>
      <c r="I235" s="18">
        <v>45624</v>
      </c>
      <c r="J235" s="25" t="s">
        <v>669</v>
      </c>
      <c r="K235" s="25">
        <v>1008</v>
      </c>
      <c r="L235" s="25" t="s">
        <v>666</v>
      </c>
      <c r="M235" s="25">
        <v>0</v>
      </c>
    </row>
    <row r="236" spans="2:13" ht="15" customHeight="1">
      <c r="B236" s="25">
        <v>6</v>
      </c>
      <c r="E236" s="18">
        <v>45621</v>
      </c>
      <c r="F236" s="18">
        <v>45622</v>
      </c>
      <c r="G236" t="s">
        <v>663</v>
      </c>
      <c r="H236" s="18">
        <v>45624</v>
      </c>
      <c r="I236" s="18">
        <v>45624</v>
      </c>
      <c r="J236" s="25" t="s">
        <v>669</v>
      </c>
      <c r="K236" s="25">
        <v>1280</v>
      </c>
      <c r="L236" s="25" t="s">
        <v>664</v>
      </c>
      <c r="M236" s="25">
        <v>0</v>
      </c>
    </row>
    <row r="237" spans="2:13" ht="15" customHeight="1">
      <c r="B237" s="25">
        <v>6</v>
      </c>
      <c r="E237" s="18">
        <v>45621</v>
      </c>
      <c r="F237" s="18">
        <v>45622</v>
      </c>
      <c r="G237" t="s">
        <v>663</v>
      </c>
      <c r="H237" s="18">
        <v>45624</v>
      </c>
      <c r="I237" s="18">
        <v>45624</v>
      </c>
      <c r="J237" s="25" t="s">
        <v>669</v>
      </c>
      <c r="K237" s="25">
        <v>1280</v>
      </c>
      <c r="L237" s="25" t="s">
        <v>665</v>
      </c>
      <c r="M237" s="25">
        <v>2</v>
      </c>
    </row>
    <row r="238" spans="2:13" ht="15" customHeight="1">
      <c r="B238" s="25">
        <v>6</v>
      </c>
      <c r="E238" s="18">
        <v>45621</v>
      </c>
      <c r="F238" s="18">
        <v>45622</v>
      </c>
      <c r="G238" t="s">
        <v>663</v>
      </c>
      <c r="H238" s="18">
        <v>45624</v>
      </c>
      <c r="I238" s="18">
        <v>45624</v>
      </c>
      <c r="J238" s="25" t="s">
        <v>669</v>
      </c>
      <c r="K238" s="25">
        <v>1280</v>
      </c>
      <c r="L238" s="25" t="s">
        <v>666</v>
      </c>
      <c r="M238" s="25">
        <v>0</v>
      </c>
    </row>
    <row r="239" spans="2:13" ht="15" customHeight="1">
      <c r="B239" s="25">
        <v>6</v>
      </c>
      <c r="E239" s="18">
        <v>45621</v>
      </c>
      <c r="F239" s="18">
        <v>45622</v>
      </c>
      <c r="G239" t="s">
        <v>663</v>
      </c>
      <c r="H239" s="18">
        <v>45624</v>
      </c>
      <c r="I239" s="18">
        <v>45624</v>
      </c>
      <c r="J239" s="25" t="s">
        <v>669</v>
      </c>
      <c r="K239" s="25">
        <v>1207</v>
      </c>
      <c r="L239" s="25" t="s">
        <v>664</v>
      </c>
      <c r="M239" s="25">
        <v>0</v>
      </c>
    </row>
    <row r="240" spans="2:13" ht="15" customHeight="1">
      <c r="B240" s="25">
        <v>6</v>
      </c>
      <c r="E240" s="18">
        <v>45621</v>
      </c>
      <c r="F240" s="18">
        <v>45622</v>
      </c>
      <c r="G240" t="s">
        <v>663</v>
      </c>
      <c r="H240" s="18">
        <v>45624</v>
      </c>
      <c r="I240" s="18">
        <v>45624</v>
      </c>
      <c r="J240" s="25" t="s">
        <v>669</v>
      </c>
      <c r="K240" s="25">
        <v>1207</v>
      </c>
      <c r="L240" s="25" t="s">
        <v>665</v>
      </c>
      <c r="M240" s="25">
        <v>102</v>
      </c>
    </row>
    <row r="241" spans="2:13" ht="15" customHeight="1">
      <c r="B241" s="25">
        <v>6</v>
      </c>
      <c r="E241" s="18">
        <v>45621</v>
      </c>
      <c r="F241" s="18">
        <v>45622</v>
      </c>
      <c r="G241" t="s">
        <v>663</v>
      </c>
      <c r="H241" s="18">
        <v>45624</v>
      </c>
      <c r="I241" s="18">
        <v>45624</v>
      </c>
      <c r="J241" s="25" t="s">
        <v>669</v>
      </c>
      <c r="K241" s="25">
        <v>1207</v>
      </c>
      <c r="L241" s="25" t="s">
        <v>666</v>
      </c>
      <c r="M241" s="25">
        <v>1</v>
      </c>
    </row>
    <row r="242" spans="2:13" ht="15" customHeight="1">
      <c r="B242" s="25">
        <v>6</v>
      </c>
      <c r="E242" s="18">
        <v>45621</v>
      </c>
      <c r="F242" s="18">
        <v>45622</v>
      </c>
      <c r="G242" t="s">
        <v>663</v>
      </c>
      <c r="H242" s="18">
        <v>45624</v>
      </c>
      <c r="I242" s="18">
        <v>45624</v>
      </c>
      <c r="J242" s="25" t="s">
        <v>669</v>
      </c>
      <c r="K242" s="25">
        <v>1272</v>
      </c>
      <c r="L242" s="25" t="s">
        <v>664</v>
      </c>
      <c r="M242" s="25">
        <v>0</v>
      </c>
    </row>
    <row r="243" spans="2:13" ht="15" customHeight="1">
      <c r="B243" s="25">
        <v>6</v>
      </c>
      <c r="E243" s="18">
        <v>45621</v>
      </c>
      <c r="F243" s="18">
        <v>45622</v>
      </c>
      <c r="G243" t="s">
        <v>663</v>
      </c>
      <c r="H243" s="18">
        <v>45624</v>
      </c>
      <c r="I243" s="18">
        <v>45624</v>
      </c>
      <c r="J243" s="25" t="s">
        <v>669</v>
      </c>
      <c r="K243" s="25">
        <v>1272</v>
      </c>
      <c r="L243" s="25" t="s">
        <v>665</v>
      </c>
      <c r="M243" s="25">
        <v>3</v>
      </c>
    </row>
    <row r="244" spans="2:13" ht="15" customHeight="1">
      <c r="B244" s="25">
        <v>6</v>
      </c>
      <c r="E244" s="18">
        <v>45621</v>
      </c>
      <c r="F244" s="18">
        <v>45622</v>
      </c>
      <c r="G244" t="s">
        <v>663</v>
      </c>
      <c r="H244" s="18">
        <v>45624</v>
      </c>
      <c r="I244" s="18">
        <v>45624</v>
      </c>
      <c r="J244" s="25" t="s">
        <v>669</v>
      </c>
      <c r="K244" s="25">
        <v>1272</v>
      </c>
      <c r="L244" s="25" t="s">
        <v>666</v>
      </c>
      <c r="M244" s="25">
        <v>0</v>
      </c>
    </row>
    <row r="245" spans="2:13" ht="15" customHeight="1">
      <c r="B245" s="25">
        <v>6</v>
      </c>
      <c r="E245" s="18">
        <v>45621</v>
      </c>
      <c r="F245" s="18">
        <v>45622</v>
      </c>
      <c r="G245" t="s">
        <v>663</v>
      </c>
      <c r="H245" s="18">
        <v>45624</v>
      </c>
      <c r="I245" s="18">
        <v>45624</v>
      </c>
      <c r="J245" s="25" t="s">
        <v>671</v>
      </c>
      <c r="K245" s="25">
        <v>1013</v>
      </c>
      <c r="L245" s="25" t="s">
        <v>664</v>
      </c>
      <c r="M245" s="25">
        <v>0</v>
      </c>
    </row>
    <row r="246" spans="2:13" ht="15" customHeight="1">
      <c r="B246" s="25">
        <v>6</v>
      </c>
      <c r="E246" s="18">
        <v>45621</v>
      </c>
      <c r="F246" s="18">
        <v>45622</v>
      </c>
      <c r="G246" t="s">
        <v>663</v>
      </c>
      <c r="H246" s="18">
        <v>45624</v>
      </c>
      <c r="I246" s="18">
        <v>45624</v>
      </c>
      <c r="J246" s="25" t="s">
        <v>671</v>
      </c>
      <c r="K246" s="25">
        <v>1013</v>
      </c>
      <c r="L246" s="25" t="s">
        <v>665</v>
      </c>
      <c r="M246" s="25">
        <v>0</v>
      </c>
    </row>
    <row r="247" spans="2:13" ht="15" customHeight="1">
      <c r="B247" s="25">
        <v>6</v>
      </c>
      <c r="E247" s="18">
        <v>45621</v>
      </c>
      <c r="F247" s="18">
        <v>45622</v>
      </c>
      <c r="G247" t="s">
        <v>663</v>
      </c>
      <c r="H247" s="18">
        <v>45624</v>
      </c>
      <c r="I247" s="18">
        <v>45624</v>
      </c>
      <c r="J247" s="25" t="s">
        <v>671</v>
      </c>
      <c r="K247" s="25">
        <v>1013</v>
      </c>
      <c r="L247" s="25" t="s">
        <v>666</v>
      </c>
      <c r="M247" s="25">
        <v>0</v>
      </c>
    </row>
    <row r="248" spans="2:13" ht="15" customHeight="1">
      <c r="B248" s="25">
        <v>6</v>
      </c>
      <c r="E248" s="18">
        <v>45621</v>
      </c>
      <c r="F248" s="18">
        <v>45622</v>
      </c>
      <c r="G248" t="s">
        <v>663</v>
      </c>
      <c r="H248" s="18">
        <v>45624</v>
      </c>
      <c r="I248" s="18">
        <v>45624</v>
      </c>
      <c r="J248" s="25" t="s">
        <v>671</v>
      </c>
      <c r="K248" s="25">
        <v>1220</v>
      </c>
      <c r="L248" s="25" t="s">
        <v>664</v>
      </c>
      <c r="M248" s="25">
        <v>0</v>
      </c>
    </row>
    <row r="249" spans="2:13" ht="15" customHeight="1">
      <c r="B249" s="25">
        <v>6</v>
      </c>
      <c r="E249" s="18">
        <v>45621</v>
      </c>
      <c r="F249" s="18">
        <v>45622</v>
      </c>
      <c r="G249" t="s">
        <v>663</v>
      </c>
      <c r="H249" s="18">
        <v>45624</v>
      </c>
      <c r="I249" s="18">
        <v>45624</v>
      </c>
      <c r="J249" s="25" t="s">
        <v>671</v>
      </c>
      <c r="K249" s="25">
        <v>1220</v>
      </c>
      <c r="L249" s="25" t="s">
        <v>665</v>
      </c>
      <c r="M249" s="25">
        <v>0</v>
      </c>
    </row>
    <row r="250" spans="2:13" ht="15" customHeight="1">
      <c r="B250" s="25">
        <v>6</v>
      </c>
      <c r="E250" s="18">
        <v>45621</v>
      </c>
      <c r="F250" s="18">
        <v>45622</v>
      </c>
      <c r="G250" t="s">
        <v>663</v>
      </c>
      <c r="H250" s="18">
        <v>45624</v>
      </c>
      <c r="I250" s="18">
        <v>45624</v>
      </c>
      <c r="J250" s="25" t="s">
        <v>671</v>
      </c>
      <c r="K250" s="25">
        <v>1220</v>
      </c>
      <c r="L250" s="25" t="s">
        <v>666</v>
      </c>
      <c r="M250" s="25">
        <v>0</v>
      </c>
    </row>
    <row r="251" spans="2:13" ht="15" customHeight="1">
      <c r="B251" s="25">
        <v>6</v>
      </c>
      <c r="E251" s="18">
        <v>45621</v>
      </c>
      <c r="F251" s="18">
        <v>45622</v>
      </c>
      <c r="G251" t="s">
        <v>663</v>
      </c>
      <c r="H251" s="18">
        <v>45624</v>
      </c>
      <c r="I251" s="18">
        <v>45624</v>
      </c>
      <c r="J251" s="25" t="s">
        <v>671</v>
      </c>
      <c r="K251" s="25" t="s">
        <v>672</v>
      </c>
      <c r="L251" s="25" t="s">
        <v>664</v>
      </c>
      <c r="M251" s="25">
        <v>0</v>
      </c>
    </row>
    <row r="252" spans="2:13" ht="15" customHeight="1">
      <c r="B252" s="25">
        <v>6</v>
      </c>
      <c r="E252" s="18">
        <v>45621</v>
      </c>
      <c r="F252" s="18">
        <v>45622</v>
      </c>
      <c r="G252" t="s">
        <v>663</v>
      </c>
      <c r="H252" s="18">
        <v>45624</v>
      </c>
      <c r="I252" s="18">
        <v>45624</v>
      </c>
      <c r="J252" s="25" t="s">
        <v>671</v>
      </c>
      <c r="K252" s="25" t="s">
        <v>672</v>
      </c>
      <c r="L252" s="25" t="s">
        <v>665</v>
      </c>
      <c r="M252" s="25">
        <v>0</v>
      </c>
    </row>
    <row r="253" spans="2:13" ht="15" customHeight="1">
      <c r="B253" s="25">
        <v>6</v>
      </c>
      <c r="E253" s="18">
        <v>45621</v>
      </c>
      <c r="F253" s="18">
        <v>45622</v>
      </c>
      <c r="G253" t="s">
        <v>663</v>
      </c>
      <c r="H253" s="18">
        <v>45624</v>
      </c>
      <c r="I253" s="18">
        <v>45624</v>
      </c>
      <c r="J253" s="25" t="s">
        <v>671</v>
      </c>
      <c r="K253" s="25" t="s">
        <v>672</v>
      </c>
      <c r="L253" s="25" t="s">
        <v>666</v>
      </c>
      <c r="M253" s="25">
        <v>0</v>
      </c>
    </row>
    <row r="254" spans="2:13" ht="15" customHeight="1">
      <c r="B254" s="25">
        <v>6</v>
      </c>
      <c r="E254" s="18">
        <v>45621</v>
      </c>
      <c r="F254" s="18">
        <v>45622</v>
      </c>
      <c r="G254" t="s">
        <v>663</v>
      </c>
      <c r="H254" s="18">
        <v>45624</v>
      </c>
      <c r="I254" s="18">
        <v>45624</v>
      </c>
      <c r="J254" s="25" t="s">
        <v>671</v>
      </c>
      <c r="K254" s="25">
        <v>1283</v>
      </c>
      <c r="L254" s="25" t="s">
        <v>664</v>
      </c>
      <c r="M254" s="25">
        <v>1</v>
      </c>
    </row>
    <row r="255" spans="2:13" ht="15" customHeight="1">
      <c r="B255" s="25">
        <v>6</v>
      </c>
      <c r="E255" s="18">
        <v>45621</v>
      </c>
      <c r="F255" s="18">
        <v>45622</v>
      </c>
      <c r="G255" t="s">
        <v>663</v>
      </c>
      <c r="H255" s="18">
        <v>45624</v>
      </c>
      <c r="I255" s="18">
        <v>45624</v>
      </c>
      <c r="J255" s="25" t="s">
        <v>671</v>
      </c>
      <c r="K255" s="25">
        <v>1283</v>
      </c>
      <c r="L255" s="25" t="s">
        <v>665</v>
      </c>
      <c r="M255" s="25">
        <v>0</v>
      </c>
    </row>
    <row r="256" spans="2:13" ht="15" customHeight="1">
      <c r="B256" s="25">
        <v>6</v>
      </c>
      <c r="E256" s="18">
        <v>45621</v>
      </c>
      <c r="F256" s="18">
        <v>45622</v>
      </c>
      <c r="G256" t="s">
        <v>663</v>
      </c>
      <c r="H256" s="18">
        <v>45624</v>
      </c>
      <c r="I256" s="18">
        <v>45624</v>
      </c>
      <c r="J256" s="25" t="s">
        <v>671</v>
      </c>
      <c r="K256" s="25">
        <v>1283</v>
      </c>
      <c r="L256" s="25" t="s">
        <v>666</v>
      </c>
      <c r="M256" s="25">
        <v>0</v>
      </c>
    </row>
    <row r="257" spans="2:13" ht="15" customHeight="1">
      <c r="B257" s="25">
        <v>6</v>
      </c>
      <c r="E257" s="18">
        <v>45621</v>
      </c>
      <c r="F257" s="18">
        <v>45622</v>
      </c>
      <c r="G257" t="s">
        <v>663</v>
      </c>
      <c r="H257" s="18">
        <v>45624</v>
      </c>
      <c r="I257" s="18">
        <v>45624</v>
      </c>
      <c r="J257" s="25" t="s">
        <v>671</v>
      </c>
      <c r="K257" s="25">
        <v>1289</v>
      </c>
      <c r="L257" s="25" t="s">
        <v>664</v>
      </c>
      <c r="M257" s="25">
        <v>0</v>
      </c>
    </row>
    <row r="258" spans="2:13" ht="15" customHeight="1">
      <c r="B258" s="25">
        <v>6</v>
      </c>
      <c r="E258" s="18">
        <v>45621</v>
      </c>
      <c r="F258" s="18">
        <v>45622</v>
      </c>
      <c r="G258" t="s">
        <v>663</v>
      </c>
      <c r="H258" s="18">
        <v>45624</v>
      </c>
      <c r="I258" s="18">
        <v>45624</v>
      </c>
      <c r="J258" s="25" t="s">
        <v>671</v>
      </c>
      <c r="K258" s="25">
        <v>1289</v>
      </c>
      <c r="L258" s="25" t="s">
        <v>665</v>
      </c>
      <c r="M258" s="25">
        <v>0</v>
      </c>
    </row>
    <row r="259" spans="2:13" ht="15" customHeight="1">
      <c r="B259" s="25">
        <v>6</v>
      </c>
      <c r="E259" s="18">
        <v>45621</v>
      </c>
      <c r="F259" s="18">
        <v>45622</v>
      </c>
      <c r="G259" t="s">
        <v>663</v>
      </c>
      <c r="H259" s="18">
        <v>45624</v>
      </c>
      <c r="I259" s="18">
        <v>45624</v>
      </c>
      <c r="J259" s="25" t="s">
        <v>671</v>
      </c>
      <c r="K259" s="25">
        <v>1289</v>
      </c>
      <c r="L259" s="25" t="s">
        <v>666</v>
      </c>
      <c r="M259" s="25">
        <v>0</v>
      </c>
    </row>
    <row r="260" spans="2:13" ht="15" customHeight="1">
      <c r="B260" s="25">
        <v>6</v>
      </c>
      <c r="E260" s="18">
        <v>45621</v>
      </c>
      <c r="F260" s="18">
        <v>45622</v>
      </c>
      <c r="G260" t="s">
        <v>663</v>
      </c>
      <c r="H260" s="18">
        <v>45624</v>
      </c>
      <c r="I260" s="18">
        <v>45624</v>
      </c>
      <c r="J260" s="25" t="s">
        <v>671</v>
      </c>
      <c r="K260" s="25" t="s">
        <v>673</v>
      </c>
      <c r="L260" s="25" t="s">
        <v>664</v>
      </c>
      <c r="M260" s="25">
        <v>0</v>
      </c>
    </row>
    <row r="261" spans="2:13" ht="15" customHeight="1">
      <c r="B261" s="25">
        <v>6</v>
      </c>
      <c r="E261" s="18">
        <v>45621</v>
      </c>
      <c r="F261" s="18">
        <v>45622</v>
      </c>
      <c r="G261" t="s">
        <v>663</v>
      </c>
      <c r="H261" s="18">
        <v>45624</v>
      </c>
      <c r="I261" s="18">
        <v>45624</v>
      </c>
      <c r="J261" s="25" t="s">
        <v>671</v>
      </c>
      <c r="K261" s="25" t="s">
        <v>673</v>
      </c>
      <c r="L261" s="25" t="s">
        <v>665</v>
      </c>
      <c r="M261" s="25">
        <v>0</v>
      </c>
    </row>
    <row r="262" spans="2:13" ht="15" customHeight="1">
      <c r="B262" s="25">
        <v>6</v>
      </c>
      <c r="E262" s="18">
        <v>45621</v>
      </c>
      <c r="F262" s="18">
        <v>45622</v>
      </c>
      <c r="G262" t="s">
        <v>663</v>
      </c>
      <c r="H262" s="18">
        <v>45624</v>
      </c>
      <c r="I262" s="18">
        <v>45624</v>
      </c>
      <c r="J262" s="25" t="s">
        <v>671</v>
      </c>
      <c r="K262" s="25" t="s">
        <v>673</v>
      </c>
      <c r="L262" s="25" t="s">
        <v>666</v>
      </c>
      <c r="M262" s="25">
        <v>0</v>
      </c>
    </row>
    <row r="263" spans="2:13" ht="15" customHeight="1">
      <c r="B263" s="25">
        <v>6</v>
      </c>
      <c r="E263" s="18">
        <v>45621</v>
      </c>
      <c r="F263" s="18">
        <v>45622</v>
      </c>
      <c r="G263" t="s">
        <v>663</v>
      </c>
      <c r="H263" s="18">
        <v>45624</v>
      </c>
      <c r="I263" s="18">
        <v>45624</v>
      </c>
      <c r="J263" s="25" t="s">
        <v>577</v>
      </c>
      <c r="K263" s="25">
        <v>1001</v>
      </c>
      <c r="L263" s="25" t="s">
        <v>664</v>
      </c>
      <c r="M263" s="25">
        <v>0</v>
      </c>
    </row>
    <row r="264" spans="2:13" ht="15" customHeight="1">
      <c r="B264" s="25">
        <v>6</v>
      </c>
      <c r="E264" s="18">
        <v>45621</v>
      </c>
      <c r="F264" s="18">
        <v>45622</v>
      </c>
      <c r="G264" t="s">
        <v>663</v>
      </c>
      <c r="H264" s="18">
        <v>45624</v>
      </c>
      <c r="I264" s="18">
        <v>45624</v>
      </c>
      <c r="J264" s="25" t="s">
        <v>577</v>
      </c>
      <c r="K264" s="25">
        <v>1001</v>
      </c>
      <c r="L264" s="25" t="s">
        <v>665</v>
      </c>
      <c r="M264" s="25">
        <v>6</v>
      </c>
    </row>
    <row r="265" spans="2:13" ht="15" customHeight="1">
      <c r="B265" s="25">
        <v>6</v>
      </c>
      <c r="E265" s="18">
        <v>45621</v>
      </c>
      <c r="F265" s="18">
        <v>45622</v>
      </c>
      <c r="G265" t="s">
        <v>663</v>
      </c>
      <c r="H265" s="18">
        <v>45624</v>
      </c>
      <c r="I265" s="18">
        <v>45624</v>
      </c>
      <c r="J265" s="25" t="s">
        <v>577</v>
      </c>
      <c r="K265" s="25">
        <v>1001</v>
      </c>
      <c r="L265" s="25" t="s">
        <v>666</v>
      </c>
      <c r="M265" s="25">
        <v>0</v>
      </c>
    </row>
    <row r="266" spans="2:13" ht="15" customHeight="1">
      <c r="B266" s="25">
        <v>6</v>
      </c>
      <c r="E266" s="18">
        <v>45621</v>
      </c>
      <c r="F266" s="18">
        <v>45622</v>
      </c>
      <c r="G266" t="s">
        <v>663</v>
      </c>
      <c r="H266" s="18">
        <v>45624</v>
      </c>
      <c r="I266" s="18">
        <v>45624</v>
      </c>
      <c r="J266" s="25" t="s">
        <v>577</v>
      </c>
      <c r="K266" s="25">
        <v>1263</v>
      </c>
      <c r="L266" s="25" t="s">
        <v>664</v>
      </c>
      <c r="M266" s="25">
        <v>0</v>
      </c>
    </row>
    <row r="267" spans="2:13" ht="15" customHeight="1">
      <c r="B267" s="25">
        <v>6</v>
      </c>
      <c r="E267" s="18">
        <v>45621</v>
      </c>
      <c r="F267" s="18">
        <v>45622</v>
      </c>
      <c r="G267" t="s">
        <v>663</v>
      </c>
      <c r="H267" s="18">
        <v>45624</v>
      </c>
      <c r="I267" s="18">
        <v>45624</v>
      </c>
      <c r="J267" s="25" t="s">
        <v>577</v>
      </c>
      <c r="K267" s="25">
        <v>1263</v>
      </c>
      <c r="L267" s="25" t="s">
        <v>665</v>
      </c>
      <c r="M267" s="25">
        <v>7</v>
      </c>
    </row>
    <row r="268" spans="2:13" ht="15" customHeight="1">
      <c r="B268" s="25">
        <v>6</v>
      </c>
      <c r="E268" s="18">
        <v>45621</v>
      </c>
      <c r="F268" s="18">
        <v>45622</v>
      </c>
      <c r="G268" t="s">
        <v>663</v>
      </c>
      <c r="H268" s="18">
        <v>45624</v>
      </c>
      <c r="I268" s="18">
        <v>45624</v>
      </c>
      <c r="J268" s="25" t="s">
        <v>577</v>
      </c>
      <c r="K268" s="25">
        <v>1263</v>
      </c>
      <c r="L268" s="25" t="s">
        <v>666</v>
      </c>
      <c r="M268" s="25">
        <v>0</v>
      </c>
    </row>
    <row r="269" spans="2:13" ht="15" customHeight="1">
      <c r="B269" s="25">
        <v>4</v>
      </c>
      <c r="E269" s="18">
        <v>45621</v>
      </c>
      <c r="F269" s="18">
        <v>45622</v>
      </c>
      <c r="G269" t="s">
        <v>663</v>
      </c>
      <c r="H269" s="18">
        <v>45624</v>
      </c>
      <c r="I269" s="18">
        <v>45624</v>
      </c>
      <c r="J269" s="25" t="s">
        <v>577</v>
      </c>
      <c r="K269" s="25">
        <v>1286</v>
      </c>
      <c r="L269" s="25" t="s">
        <v>664</v>
      </c>
      <c r="M269" s="25">
        <v>0</v>
      </c>
    </row>
    <row r="270" spans="2:13" ht="15" customHeight="1">
      <c r="B270" s="25">
        <v>4</v>
      </c>
      <c r="E270" s="18">
        <v>45621</v>
      </c>
      <c r="F270" s="18">
        <v>45622</v>
      </c>
      <c r="G270" t="s">
        <v>663</v>
      </c>
      <c r="H270" s="18">
        <v>45624</v>
      </c>
      <c r="I270" s="18">
        <v>45624</v>
      </c>
      <c r="J270" s="25" t="s">
        <v>577</v>
      </c>
      <c r="K270" s="25">
        <v>1286</v>
      </c>
      <c r="L270" s="25" t="s">
        <v>665</v>
      </c>
      <c r="M270" s="25">
        <v>2</v>
      </c>
    </row>
    <row r="271" spans="2:13" ht="15" customHeight="1">
      <c r="B271" s="25">
        <v>4</v>
      </c>
      <c r="E271" s="18">
        <v>45621</v>
      </c>
      <c r="F271" s="18">
        <v>45622</v>
      </c>
      <c r="G271" t="s">
        <v>663</v>
      </c>
      <c r="H271" s="18">
        <v>45624</v>
      </c>
      <c r="I271" s="18">
        <v>45624</v>
      </c>
      <c r="J271" s="25" t="s">
        <v>577</v>
      </c>
      <c r="K271" s="25">
        <v>1286</v>
      </c>
      <c r="L271" s="25" t="s">
        <v>666</v>
      </c>
      <c r="M271" s="25">
        <v>0</v>
      </c>
    </row>
    <row r="272" spans="2:13" ht="15" customHeight="1">
      <c r="B272" s="25">
        <v>4</v>
      </c>
      <c r="E272" s="18">
        <v>45621</v>
      </c>
      <c r="F272" s="18">
        <v>45622</v>
      </c>
      <c r="G272" t="s">
        <v>663</v>
      </c>
      <c r="H272" s="18">
        <v>45624</v>
      </c>
      <c r="I272" s="18">
        <v>45624</v>
      </c>
      <c r="J272" s="25" t="s">
        <v>577</v>
      </c>
      <c r="K272" s="25">
        <v>1266</v>
      </c>
      <c r="L272" s="25" t="s">
        <v>664</v>
      </c>
      <c r="M272" s="25">
        <v>0</v>
      </c>
    </row>
    <row r="273" spans="2:13" ht="15" customHeight="1">
      <c r="B273" s="25">
        <v>4</v>
      </c>
      <c r="E273" s="18">
        <v>45621</v>
      </c>
      <c r="F273" s="18">
        <v>45622</v>
      </c>
      <c r="G273" t="s">
        <v>663</v>
      </c>
      <c r="H273" s="18">
        <v>45624</v>
      </c>
      <c r="I273" s="18">
        <v>45624</v>
      </c>
      <c r="J273" s="25" t="s">
        <v>577</v>
      </c>
      <c r="K273" s="25">
        <v>1266</v>
      </c>
      <c r="L273" s="25" t="s">
        <v>665</v>
      </c>
      <c r="M273" s="25">
        <v>3</v>
      </c>
    </row>
    <row r="274" spans="2:13" ht="15" customHeight="1">
      <c r="B274" s="25">
        <v>4</v>
      </c>
      <c r="E274" s="18">
        <v>45621</v>
      </c>
      <c r="F274" s="18">
        <v>45622</v>
      </c>
      <c r="G274" t="s">
        <v>663</v>
      </c>
      <c r="H274" s="18">
        <v>45624</v>
      </c>
      <c r="I274" s="18">
        <v>45624</v>
      </c>
      <c r="J274" s="25" t="s">
        <v>577</v>
      </c>
      <c r="K274" s="25">
        <v>1266</v>
      </c>
      <c r="L274" s="25" t="s">
        <v>666</v>
      </c>
      <c r="M274" s="25">
        <v>0</v>
      </c>
    </row>
    <row r="275" spans="2:13" ht="15" customHeight="1">
      <c r="B275" s="25">
        <v>4</v>
      </c>
      <c r="E275" s="18">
        <v>45621</v>
      </c>
      <c r="F275" s="18">
        <v>45622</v>
      </c>
      <c r="G275" t="s">
        <v>663</v>
      </c>
      <c r="H275" s="18">
        <v>45624</v>
      </c>
      <c r="I275" s="18">
        <v>45624</v>
      </c>
      <c r="J275" s="25" t="s">
        <v>577</v>
      </c>
      <c r="K275" s="25">
        <v>1085</v>
      </c>
      <c r="L275" s="25" t="s">
        <v>664</v>
      </c>
      <c r="M275" s="25">
        <v>0</v>
      </c>
    </row>
    <row r="276" spans="2:13" ht="15" customHeight="1">
      <c r="B276" s="25">
        <v>4</v>
      </c>
      <c r="E276" s="18">
        <v>45621</v>
      </c>
      <c r="F276" s="18">
        <v>45622</v>
      </c>
      <c r="G276" t="s">
        <v>663</v>
      </c>
      <c r="H276" s="18">
        <v>45624</v>
      </c>
      <c r="I276" s="18">
        <v>45624</v>
      </c>
      <c r="J276" s="25" t="s">
        <v>577</v>
      </c>
      <c r="K276" s="25">
        <v>1085</v>
      </c>
      <c r="L276" s="25" t="s">
        <v>665</v>
      </c>
      <c r="M276" s="25">
        <v>1</v>
      </c>
    </row>
    <row r="277" spans="2:13" ht="15" customHeight="1">
      <c r="B277" s="25">
        <v>4</v>
      </c>
      <c r="E277" s="18">
        <v>45621</v>
      </c>
      <c r="F277" s="18">
        <v>45622</v>
      </c>
      <c r="G277" t="s">
        <v>663</v>
      </c>
      <c r="H277" s="18">
        <v>45624</v>
      </c>
      <c r="I277" s="18">
        <v>45624</v>
      </c>
      <c r="J277" s="25" t="s">
        <v>577</v>
      </c>
      <c r="K277" s="25">
        <v>1085</v>
      </c>
      <c r="L277" s="25" t="s">
        <v>666</v>
      </c>
      <c r="M277" s="25">
        <v>0</v>
      </c>
    </row>
    <row r="278" spans="2:13" ht="15" customHeight="1">
      <c r="B278" s="25">
        <v>4</v>
      </c>
      <c r="E278" s="18">
        <v>45621</v>
      </c>
      <c r="F278" s="18">
        <v>45622</v>
      </c>
      <c r="G278" t="s">
        <v>663</v>
      </c>
      <c r="H278" s="18">
        <v>45624</v>
      </c>
      <c r="I278" s="18">
        <v>45624</v>
      </c>
      <c r="J278" s="25" t="s">
        <v>577</v>
      </c>
      <c r="K278" s="25">
        <v>1275</v>
      </c>
      <c r="L278" s="25" t="s">
        <v>664</v>
      </c>
      <c r="M278" s="25">
        <v>0</v>
      </c>
    </row>
    <row r="279" spans="2:13" ht="15" customHeight="1">
      <c r="B279" s="25">
        <v>4</v>
      </c>
      <c r="E279" s="18">
        <v>45621</v>
      </c>
      <c r="F279" s="18">
        <v>45622</v>
      </c>
      <c r="G279" t="s">
        <v>663</v>
      </c>
      <c r="H279" s="18">
        <v>45624</v>
      </c>
      <c r="I279" s="18">
        <v>45624</v>
      </c>
      <c r="J279" s="25" t="s">
        <v>577</v>
      </c>
      <c r="K279" s="25">
        <v>1275</v>
      </c>
      <c r="L279" s="25" t="s">
        <v>665</v>
      </c>
      <c r="M279" s="25">
        <v>4</v>
      </c>
    </row>
    <row r="280" spans="2:13" ht="15" customHeight="1">
      <c r="B280" s="25">
        <v>4</v>
      </c>
      <c r="E280" s="18">
        <v>45621</v>
      </c>
      <c r="F280" s="18">
        <v>45622</v>
      </c>
      <c r="G280" t="s">
        <v>663</v>
      </c>
      <c r="H280" s="18">
        <v>45624</v>
      </c>
      <c r="I280" s="18">
        <v>45624</v>
      </c>
      <c r="J280" s="25" t="s">
        <v>577</v>
      </c>
      <c r="K280" s="25">
        <v>1275</v>
      </c>
      <c r="L280" s="25" t="s">
        <v>666</v>
      </c>
      <c r="M280" s="25">
        <v>0</v>
      </c>
    </row>
    <row r="281" spans="2:13" ht="15" customHeight="1">
      <c r="E281" s="18">
        <v>45621</v>
      </c>
      <c r="F281" s="18">
        <v>45622</v>
      </c>
      <c r="G281" t="s">
        <v>663</v>
      </c>
      <c r="H281" s="18">
        <v>45624</v>
      </c>
      <c r="I281" s="18">
        <v>45624</v>
      </c>
      <c r="J281" s="25" t="s">
        <v>667</v>
      </c>
      <c r="K281" s="25">
        <v>1084</v>
      </c>
      <c r="L281" s="25" t="s">
        <v>664</v>
      </c>
      <c r="M281" s="25">
        <v>2</v>
      </c>
    </row>
    <row r="282" spans="2:13" ht="15" customHeight="1">
      <c r="E282" s="18">
        <v>45621</v>
      </c>
      <c r="F282" s="18">
        <v>45622</v>
      </c>
      <c r="G282" t="s">
        <v>663</v>
      </c>
      <c r="H282" s="18">
        <v>45624</v>
      </c>
      <c r="I282" s="18">
        <v>45624</v>
      </c>
      <c r="J282" s="25" t="s">
        <v>667</v>
      </c>
      <c r="K282" s="25">
        <v>1084</v>
      </c>
      <c r="L282" s="25" t="s">
        <v>665</v>
      </c>
      <c r="M282" s="25">
        <v>134</v>
      </c>
    </row>
    <row r="283" spans="2:13" ht="15" customHeight="1">
      <c r="E283" s="18">
        <v>45621</v>
      </c>
      <c r="F283" s="18">
        <v>45622</v>
      </c>
      <c r="G283" t="s">
        <v>663</v>
      </c>
      <c r="H283" s="18">
        <v>45624</v>
      </c>
      <c r="I283" s="18">
        <v>45624</v>
      </c>
      <c r="J283" s="25" t="s">
        <v>667</v>
      </c>
      <c r="K283" s="25">
        <v>1084</v>
      </c>
      <c r="L283" s="25" t="s">
        <v>666</v>
      </c>
      <c r="M283" s="25">
        <v>0</v>
      </c>
    </row>
    <row r="284" spans="2:13" ht="15" customHeight="1">
      <c r="E284" s="18">
        <v>45621</v>
      </c>
      <c r="F284" s="18">
        <v>45622</v>
      </c>
      <c r="G284" t="s">
        <v>663</v>
      </c>
      <c r="H284" s="18">
        <v>45624</v>
      </c>
      <c r="I284" s="18">
        <v>45624</v>
      </c>
      <c r="J284" s="25" t="s">
        <v>667</v>
      </c>
      <c r="K284" s="25">
        <v>1029</v>
      </c>
      <c r="L284" s="25" t="s">
        <v>664</v>
      </c>
      <c r="M284" s="25">
        <v>13</v>
      </c>
    </row>
    <row r="285" spans="2:13" ht="15" customHeight="1">
      <c r="E285" s="18">
        <v>45621</v>
      </c>
      <c r="F285" s="18">
        <v>45622</v>
      </c>
      <c r="G285" t="s">
        <v>663</v>
      </c>
      <c r="H285" s="18">
        <v>45624</v>
      </c>
      <c r="I285" s="18">
        <v>45624</v>
      </c>
      <c r="J285" s="25" t="s">
        <v>667</v>
      </c>
      <c r="K285" s="25">
        <v>1029</v>
      </c>
      <c r="L285" s="25" t="s">
        <v>665</v>
      </c>
      <c r="M285" s="25">
        <v>308</v>
      </c>
    </row>
    <row r="286" spans="2:13" ht="15" customHeight="1">
      <c r="E286" s="18">
        <v>45621</v>
      </c>
      <c r="F286" s="18">
        <v>45622</v>
      </c>
      <c r="G286" t="s">
        <v>663</v>
      </c>
      <c r="H286" s="18">
        <v>45624</v>
      </c>
      <c r="I286" s="18">
        <v>45624</v>
      </c>
      <c r="J286" s="25" t="s">
        <v>667</v>
      </c>
      <c r="K286" s="25">
        <v>1029</v>
      </c>
      <c r="L286" s="25" t="s">
        <v>666</v>
      </c>
      <c r="M286" s="25">
        <v>4</v>
      </c>
    </row>
    <row r="287" spans="2:13" ht="15" customHeight="1">
      <c r="E287" s="18">
        <v>45621</v>
      </c>
      <c r="F287" s="18">
        <v>45622</v>
      </c>
      <c r="G287" t="s">
        <v>663</v>
      </c>
      <c r="H287" s="18">
        <v>45624</v>
      </c>
      <c r="I287" s="18">
        <v>45624</v>
      </c>
      <c r="J287" s="25" t="s">
        <v>667</v>
      </c>
      <c r="K287" s="25">
        <v>1254</v>
      </c>
      <c r="L287" s="25" t="s">
        <v>664</v>
      </c>
      <c r="M287" s="25">
        <v>0</v>
      </c>
    </row>
    <row r="288" spans="2:13" ht="15" customHeight="1">
      <c r="E288" s="18">
        <v>45621</v>
      </c>
      <c r="F288" s="18">
        <v>45622</v>
      </c>
      <c r="G288" t="s">
        <v>663</v>
      </c>
      <c r="H288" s="18">
        <v>45624</v>
      </c>
      <c r="I288" s="18">
        <v>45624</v>
      </c>
      <c r="J288" s="25" t="s">
        <v>667</v>
      </c>
      <c r="K288" s="25">
        <v>1254</v>
      </c>
      <c r="L288" s="25" t="s">
        <v>665</v>
      </c>
      <c r="M288" s="25">
        <v>59</v>
      </c>
    </row>
    <row r="289" spans="5:13" ht="15" customHeight="1">
      <c r="E289" s="18">
        <v>45621</v>
      </c>
      <c r="F289" s="18">
        <v>45622</v>
      </c>
      <c r="G289" t="s">
        <v>663</v>
      </c>
      <c r="H289" s="18">
        <v>45624</v>
      </c>
      <c r="I289" s="18">
        <v>45624</v>
      </c>
      <c r="J289" s="25" t="s">
        <v>667</v>
      </c>
      <c r="K289" s="25">
        <v>1254</v>
      </c>
      <c r="L289" s="25" t="s">
        <v>666</v>
      </c>
      <c r="M289" s="25">
        <v>0</v>
      </c>
    </row>
    <row r="290" spans="5:13" ht="15" customHeight="1">
      <c r="E290" s="18">
        <v>45621</v>
      </c>
      <c r="F290" s="18">
        <v>45622</v>
      </c>
      <c r="G290" t="s">
        <v>663</v>
      </c>
      <c r="H290" s="18">
        <v>45624</v>
      </c>
      <c r="I290" s="18">
        <v>45624</v>
      </c>
      <c r="J290" s="25" t="s">
        <v>667</v>
      </c>
      <c r="K290" s="25">
        <v>1260</v>
      </c>
      <c r="L290" s="25" t="s">
        <v>664</v>
      </c>
      <c r="M290" s="25">
        <v>2</v>
      </c>
    </row>
    <row r="291" spans="5:13" ht="15" customHeight="1">
      <c r="E291" s="18">
        <v>45621</v>
      </c>
      <c r="F291" s="18">
        <v>45622</v>
      </c>
      <c r="G291" t="s">
        <v>663</v>
      </c>
      <c r="H291" s="18">
        <v>45624</v>
      </c>
      <c r="I291" s="18">
        <v>45624</v>
      </c>
      <c r="J291" s="25" t="s">
        <v>667</v>
      </c>
      <c r="K291" s="25">
        <v>1260</v>
      </c>
      <c r="L291" s="25" t="s">
        <v>665</v>
      </c>
      <c r="M291" s="25">
        <v>5</v>
      </c>
    </row>
    <row r="292" spans="5:13" ht="15" customHeight="1">
      <c r="E292" s="18">
        <v>45621</v>
      </c>
      <c r="F292" s="18">
        <v>45622</v>
      </c>
      <c r="G292" t="s">
        <v>663</v>
      </c>
      <c r="H292" s="18">
        <v>45624</v>
      </c>
      <c r="I292" s="18">
        <v>45624</v>
      </c>
      <c r="J292" s="25" t="s">
        <v>667</v>
      </c>
      <c r="K292" s="25">
        <v>1260</v>
      </c>
      <c r="L292" s="25" t="s">
        <v>666</v>
      </c>
      <c r="M292" s="25">
        <v>0</v>
      </c>
    </row>
    <row r="293" spans="5:13" ht="15" customHeight="1">
      <c r="E293" s="18">
        <v>45621</v>
      </c>
      <c r="F293" s="18">
        <v>45622</v>
      </c>
      <c r="G293" t="s">
        <v>663</v>
      </c>
      <c r="H293" s="18">
        <v>45624</v>
      </c>
      <c r="I293" s="18">
        <v>45624</v>
      </c>
      <c r="J293" s="25" t="s">
        <v>667</v>
      </c>
      <c r="K293" s="25">
        <v>1058</v>
      </c>
      <c r="L293" s="25" t="s">
        <v>664</v>
      </c>
      <c r="M293" s="25">
        <v>2</v>
      </c>
    </row>
    <row r="294" spans="5:13" ht="15" customHeight="1">
      <c r="E294" s="18">
        <v>45621</v>
      </c>
      <c r="F294" s="18">
        <v>45622</v>
      </c>
      <c r="G294" t="s">
        <v>663</v>
      </c>
      <c r="H294" s="18">
        <v>45624</v>
      </c>
      <c r="I294" s="18">
        <v>45624</v>
      </c>
      <c r="J294" s="25" t="s">
        <v>667</v>
      </c>
      <c r="K294" s="25">
        <v>1058</v>
      </c>
      <c r="L294" s="25" t="s">
        <v>665</v>
      </c>
      <c r="M294" s="25">
        <v>2</v>
      </c>
    </row>
    <row r="295" spans="5:13" ht="15" customHeight="1">
      <c r="E295" s="18">
        <v>45621</v>
      </c>
      <c r="F295" s="18">
        <v>45622</v>
      </c>
      <c r="G295" t="s">
        <v>663</v>
      </c>
      <c r="H295" s="18">
        <v>45624</v>
      </c>
      <c r="I295" s="18">
        <v>45624</v>
      </c>
      <c r="J295" s="25" t="s">
        <v>667</v>
      </c>
      <c r="K295" s="25">
        <v>1058</v>
      </c>
      <c r="L295" s="25" t="s">
        <v>666</v>
      </c>
      <c r="M295" s="25">
        <v>1</v>
      </c>
    </row>
    <row r="296" spans="5:13" ht="15" customHeight="1">
      <c r="E296" s="18">
        <v>45621</v>
      </c>
      <c r="F296" s="18">
        <v>45622</v>
      </c>
      <c r="G296" t="s">
        <v>663</v>
      </c>
      <c r="H296" s="18">
        <v>45624</v>
      </c>
      <c r="I296" s="18">
        <v>45624</v>
      </c>
      <c r="J296" s="25" t="s">
        <v>667</v>
      </c>
      <c r="K296" s="25">
        <v>1052</v>
      </c>
      <c r="L296" s="25" t="s">
        <v>664</v>
      </c>
      <c r="M296" s="25">
        <v>0</v>
      </c>
    </row>
    <row r="297" spans="5:13" ht="15" customHeight="1">
      <c r="E297" s="18">
        <v>45621</v>
      </c>
      <c r="F297" s="18">
        <v>45622</v>
      </c>
      <c r="G297" t="s">
        <v>663</v>
      </c>
      <c r="H297" s="18">
        <v>45624</v>
      </c>
      <c r="I297" s="18">
        <v>45624</v>
      </c>
      <c r="J297" s="25" t="s">
        <v>667</v>
      </c>
      <c r="K297" s="25">
        <v>1052</v>
      </c>
      <c r="L297" s="25" t="s">
        <v>665</v>
      </c>
      <c r="M297" s="25">
        <v>1</v>
      </c>
    </row>
    <row r="298" spans="5:13" ht="15" customHeight="1">
      <c r="E298" s="18">
        <v>45621</v>
      </c>
      <c r="F298" s="18">
        <v>45622</v>
      </c>
      <c r="G298" t="s">
        <v>663</v>
      </c>
      <c r="H298" s="18">
        <v>45624</v>
      </c>
      <c r="I298" s="18">
        <v>45624</v>
      </c>
      <c r="J298" s="25" t="s">
        <v>667</v>
      </c>
      <c r="K298" s="25">
        <v>1052</v>
      </c>
      <c r="L298" s="25" t="s">
        <v>666</v>
      </c>
      <c r="M298" s="25">
        <v>0</v>
      </c>
    </row>
    <row r="299" spans="5:13" ht="15" customHeight="1">
      <c r="E299" s="18">
        <v>45621</v>
      </c>
      <c r="F299" s="18">
        <v>45622</v>
      </c>
      <c r="G299" t="s">
        <v>663</v>
      </c>
      <c r="H299" s="18">
        <v>45624</v>
      </c>
      <c r="I299" s="18">
        <v>45624</v>
      </c>
      <c r="J299" s="25" t="s">
        <v>674</v>
      </c>
      <c r="K299" s="25">
        <v>1281</v>
      </c>
      <c r="L299" s="25" t="s">
        <v>664</v>
      </c>
      <c r="M299" s="25">
        <v>0</v>
      </c>
    </row>
    <row r="300" spans="5:13" ht="15" customHeight="1">
      <c r="E300" s="18">
        <v>45621</v>
      </c>
      <c r="F300" s="18">
        <v>45622</v>
      </c>
      <c r="G300" t="s">
        <v>663</v>
      </c>
      <c r="H300" s="18">
        <v>45624</v>
      </c>
      <c r="I300" s="18">
        <v>45624</v>
      </c>
      <c r="J300" s="25" t="s">
        <v>674</v>
      </c>
      <c r="K300" s="25">
        <v>1281</v>
      </c>
      <c r="L300" s="25" t="s">
        <v>665</v>
      </c>
      <c r="M300" s="25">
        <v>1</v>
      </c>
    </row>
    <row r="301" spans="5:13" ht="15" customHeight="1">
      <c r="E301" s="18">
        <v>45621</v>
      </c>
      <c r="F301" s="18">
        <v>45622</v>
      </c>
      <c r="G301" t="s">
        <v>663</v>
      </c>
      <c r="H301" s="18">
        <v>45624</v>
      </c>
      <c r="I301" s="18">
        <v>45624</v>
      </c>
      <c r="J301" s="25" t="s">
        <v>674</v>
      </c>
      <c r="K301" s="25">
        <v>1281</v>
      </c>
      <c r="L301" s="25" t="s">
        <v>666</v>
      </c>
      <c r="M301" s="25">
        <v>0</v>
      </c>
    </row>
    <row r="302" spans="5:13" ht="15" customHeight="1">
      <c r="E302" s="18">
        <v>45621</v>
      </c>
      <c r="F302" s="18">
        <v>45622</v>
      </c>
      <c r="G302" t="s">
        <v>663</v>
      </c>
      <c r="H302" s="18">
        <v>45624</v>
      </c>
      <c r="I302" s="18">
        <v>45624</v>
      </c>
      <c r="J302" s="25" t="s">
        <v>674</v>
      </c>
      <c r="K302" s="25">
        <v>1209</v>
      </c>
      <c r="L302" s="25" t="s">
        <v>664</v>
      </c>
      <c r="M302" s="25">
        <v>0</v>
      </c>
    </row>
    <row r="303" spans="5:13" ht="15" customHeight="1">
      <c r="E303" s="18">
        <v>45621</v>
      </c>
      <c r="F303" s="18">
        <v>45622</v>
      </c>
      <c r="G303" t="s">
        <v>663</v>
      </c>
      <c r="H303" s="18">
        <v>45624</v>
      </c>
      <c r="I303" s="18">
        <v>45624</v>
      </c>
      <c r="J303" s="25" t="s">
        <v>674</v>
      </c>
      <c r="K303" s="25">
        <v>1209</v>
      </c>
      <c r="L303" s="25" t="s">
        <v>665</v>
      </c>
      <c r="M303" s="25">
        <v>1</v>
      </c>
    </row>
    <row r="304" spans="5:13" ht="15" customHeight="1">
      <c r="E304" s="18">
        <v>45621</v>
      </c>
      <c r="F304" s="18">
        <v>45622</v>
      </c>
      <c r="G304" t="s">
        <v>663</v>
      </c>
      <c r="H304" s="18">
        <v>45624</v>
      </c>
      <c r="I304" s="18">
        <v>45624</v>
      </c>
      <c r="J304" s="25" t="s">
        <v>674</v>
      </c>
      <c r="K304" s="25">
        <v>1209</v>
      </c>
      <c r="L304" s="25" t="s">
        <v>666</v>
      </c>
      <c r="M304" s="25">
        <v>0</v>
      </c>
    </row>
    <row r="305" spans="5:13" ht="15" customHeight="1">
      <c r="E305" s="18">
        <v>45621</v>
      </c>
      <c r="F305" s="18">
        <v>45622</v>
      </c>
      <c r="G305" t="s">
        <v>663</v>
      </c>
      <c r="H305" s="18">
        <v>45624</v>
      </c>
      <c r="I305" s="18">
        <v>45624</v>
      </c>
      <c r="J305" s="25" t="s">
        <v>674</v>
      </c>
      <c r="K305" s="25">
        <v>1268</v>
      </c>
      <c r="L305" s="25" t="s">
        <v>664</v>
      </c>
      <c r="M305" s="25">
        <v>0</v>
      </c>
    </row>
    <row r="306" spans="5:13" ht="15" customHeight="1">
      <c r="E306" s="18">
        <v>45621</v>
      </c>
      <c r="F306" s="18">
        <v>45622</v>
      </c>
      <c r="G306" t="s">
        <v>663</v>
      </c>
      <c r="H306" s="18">
        <v>45624</v>
      </c>
      <c r="I306" s="18">
        <v>45624</v>
      </c>
      <c r="J306" s="25" t="s">
        <v>674</v>
      </c>
      <c r="K306" s="25">
        <v>1268</v>
      </c>
      <c r="L306" s="25" t="s">
        <v>665</v>
      </c>
      <c r="M306" s="25">
        <v>327</v>
      </c>
    </row>
    <row r="307" spans="5:13" ht="15" customHeight="1">
      <c r="E307" s="18">
        <v>45621</v>
      </c>
      <c r="F307" s="18">
        <v>45622</v>
      </c>
      <c r="G307" t="s">
        <v>663</v>
      </c>
      <c r="H307" s="18">
        <v>45624</v>
      </c>
      <c r="I307" s="18">
        <v>45624</v>
      </c>
      <c r="J307" s="25" t="s">
        <v>674</v>
      </c>
      <c r="K307" s="25">
        <v>1268</v>
      </c>
      <c r="L307" s="25" t="s">
        <v>666</v>
      </c>
      <c r="M307" s="25">
        <v>0</v>
      </c>
    </row>
    <row r="308" spans="5:13" ht="15" customHeight="1">
      <c r="E308" s="18">
        <v>45621</v>
      </c>
      <c r="F308" s="18">
        <v>45622</v>
      </c>
      <c r="G308" t="s">
        <v>663</v>
      </c>
      <c r="H308" s="18">
        <v>45624</v>
      </c>
      <c r="I308" s="18">
        <v>45624</v>
      </c>
      <c r="J308" s="25" t="s">
        <v>674</v>
      </c>
      <c r="K308" s="25">
        <v>1224</v>
      </c>
      <c r="L308" s="25" t="s">
        <v>664</v>
      </c>
      <c r="M308" s="25">
        <v>0</v>
      </c>
    </row>
    <row r="309" spans="5:13" ht="15" customHeight="1">
      <c r="E309" s="18">
        <v>45621</v>
      </c>
      <c r="F309" s="18">
        <v>45622</v>
      </c>
      <c r="G309" t="s">
        <v>663</v>
      </c>
      <c r="H309" s="18">
        <v>45624</v>
      </c>
      <c r="I309" s="18">
        <v>45624</v>
      </c>
      <c r="J309" s="25" t="s">
        <v>674</v>
      </c>
      <c r="K309" s="25">
        <v>1224</v>
      </c>
      <c r="L309" s="25" t="s">
        <v>665</v>
      </c>
      <c r="M309" s="25">
        <v>4</v>
      </c>
    </row>
    <row r="310" spans="5:13" ht="15" customHeight="1">
      <c r="E310" s="18">
        <v>45621</v>
      </c>
      <c r="F310" s="18">
        <v>45622</v>
      </c>
      <c r="G310" t="s">
        <v>663</v>
      </c>
      <c r="H310" s="18">
        <v>45624</v>
      </c>
      <c r="I310" s="18">
        <v>45624</v>
      </c>
      <c r="J310" s="25" t="s">
        <v>674</v>
      </c>
      <c r="K310" s="25">
        <v>1224</v>
      </c>
      <c r="L310" s="25" t="s">
        <v>666</v>
      </c>
      <c r="M310" s="25">
        <v>0</v>
      </c>
    </row>
    <row r="311" spans="5:13" ht="15" customHeight="1">
      <c r="E311" s="18">
        <v>45621</v>
      </c>
      <c r="F311" s="18">
        <v>45622</v>
      </c>
      <c r="G311" t="s">
        <v>663</v>
      </c>
      <c r="H311" s="18">
        <v>45624</v>
      </c>
      <c r="I311" s="18">
        <v>45624</v>
      </c>
      <c r="J311" s="25" t="s">
        <v>674</v>
      </c>
      <c r="K311" s="25" t="s">
        <v>675</v>
      </c>
      <c r="L311" s="25" t="s">
        <v>664</v>
      </c>
      <c r="M311" s="25">
        <v>0</v>
      </c>
    </row>
    <row r="312" spans="5:13" ht="15" customHeight="1">
      <c r="E312" s="18">
        <v>45621</v>
      </c>
      <c r="F312" s="18">
        <v>45622</v>
      </c>
      <c r="G312" t="s">
        <v>663</v>
      </c>
      <c r="H312" s="18">
        <v>45624</v>
      </c>
      <c r="I312" s="18">
        <v>45624</v>
      </c>
      <c r="J312" s="25" t="s">
        <v>674</v>
      </c>
      <c r="K312" s="25" t="s">
        <v>675</v>
      </c>
      <c r="L312" s="25" t="s">
        <v>665</v>
      </c>
      <c r="M312" s="25">
        <v>0</v>
      </c>
    </row>
    <row r="313" spans="5:13" ht="15" customHeight="1">
      <c r="E313" s="18">
        <v>45621</v>
      </c>
      <c r="F313" s="18">
        <v>45622</v>
      </c>
      <c r="G313" t="s">
        <v>663</v>
      </c>
      <c r="H313" s="18">
        <v>45624</v>
      </c>
      <c r="I313" s="18">
        <v>45624</v>
      </c>
      <c r="J313" s="25" t="s">
        <v>674</v>
      </c>
      <c r="K313" s="25" t="s">
        <v>675</v>
      </c>
      <c r="L313" s="25" t="s">
        <v>666</v>
      </c>
      <c r="M313" s="25">
        <v>0</v>
      </c>
    </row>
    <row r="314" spans="5:13" ht="15" customHeight="1">
      <c r="E314" s="18">
        <v>45621</v>
      </c>
      <c r="F314" s="18">
        <v>45622</v>
      </c>
      <c r="G314" t="s">
        <v>663</v>
      </c>
      <c r="H314" s="18">
        <v>45624</v>
      </c>
      <c r="I314" s="18">
        <v>45624</v>
      </c>
      <c r="J314" s="25" t="s">
        <v>674</v>
      </c>
      <c r="K314" s="25">
        <v>1024</v>
      </c>
      <c r="L314" s="25" t="s">
        <v>664</v>
      </c>
      <c r="M314" s="25">
        <v>0</v>
      </c>
    </row>
    <row r="315" spans="5:13" ht="15" customHeight="1">
      <c r="E315" s="18">
        <v>45621</v>
      </c>
      <c r="F315" s="18">
        <v>45622</v>
      </c>
      <c r="G315" t="s">
        <v>663</v>
      </c>
      <c r="H315" s="18">
        <v>45624</v>
      </c>
      <c r="I315" s="18">
        <v>45624</v>
      </c>
      <c r="J315" s="25" t="s">
        <v>674</v>
      </c>
      <c r="K315" s="25">
        <v>1024</v>
      </c>
      <c r="L315" s="25" t="s">
        <v>665</v>
      </c>
      <c r="M315" s="25">
        <v>7</v>
      </c>
    </row>
    <row r="316" spans="5:13" ht="15" customHeight="1">
      <c r="E316" s="18">
        <v>45621</v>
      </c>
      <c r="F316" s="18">
        <v>45622</v>
      </c>
      <c r="G316" t="s">
        <v>663</v>
      </c>
      <c r="H316" s="18">
        <v>45624</v>
      </c>
      <c r="I316" s="18">
        <v>45624</v>
      </c>
      <c r="J316" s="25" t="s">
        <v>674</v>
      </c>
      <c r="K316" s="25">
        <v>1024</v>
      </c>
      <c r="L316" s="25" t="s">
        <v>666</v>
      </c>
      <c r="M316" s="25">
        <v>0</v>
      </c>
    </row>
    <row r="317" spans="5:13" ht="15" customHeight="1">
      <c r="E317" s="18">
        <v>45621</v>
      </c>
      <c r="F317" s="18">
        <v>45622</v>
      </c>
      <c r="G317" t="s">
        <v>663</v>
      </c>
      <c r="H317" s="18">
        <v>45624</v>
      </c>
      <c r="I317" s="18">
        <v>45624</v>
      </c>
      <c r="J317" s="25" t="s">
        <v>674</v>
      </c>
      <c r="K317" s="25">
        <v>1300</v>
      </c>
      <c r="L317" s="25" t="s">
        <v>664</v>
      </c>
      <c r="M317" s="25">
        <v>0</v>
      </c>
    </row>
    <row r="318" spans="5:13" ht="15" customHeight="1">
      <c r="E318" s="18">
        <v>45621</v>
      </c>
      <c r="F318" s="18">
        <v>45622</v>
      </c>
      <c r="G318" t="s">
        <v>663</v>
      </c>
      <c r="H318" s="18">
        <v>45624</v>
      </c>
      <c r="I318" s="18">
        <v>45624</v>
      </c>
      <c r="J318" s="25" t="s">
        <v>674</v>
      </c>
      <c r="K318" s="25">
        <v>1300</v>
      </c>
      <c r="L318" s="25" t="s">
        <v>665</v>
      </c>
      <c r="M318" s="25">
        <v>0</v>
      </c>
    </row>
    <row r="319" spans="5:13" ht="15" customHeight="1">
      <c r="E319" s="18">
        <v>45621</v>
      </c>
      <c r="F319" s="18">
        <v>45622</v>
      </c>
      <c r="G319" t="s">
        <v>663</v>
      </c>
      <c r="H319" s="18">
        <v>45624</v>
      </c>
      <c r="I319" s="18">
        <v>45624</v>
      </c>
      <c r="J319" s="25" t="s">
        <v>674</v>
      </c>
      <c r="K319" s="25">
        <v>1300</v>
      </c>
      <c r="L319" s="25" t="s">
        <v>666</v>
      </c>
      <c r="M319" s="25">
        <v>0</v>
      </c>
    </row>
    <row r="320" spans="5:13" ht="15" customHeight="1">
      <c r="E320" s="18">
        <v>45621</v>
      </c>
      <c r="F320" s="18">
        <v>45622</v>
      </c>
      <c r="G320" t="s">
        <v>663</v>
      </c>
      <c r="H320" s="18">
        <v>45624</v>
      </c>
      <c r="I320" s="18">
        <v>45624</v>
      </c>
      <c r="J320" s="25" t="s">
        <v>329</v>
      </c>
      <c r="K320" s="25">
        <v>1270</v>
      </c>
      <c r="L320" s="25" t="s">
        <v>664</v>
      </c>
      <c r="M320" s="25">
        <v>2</v>
      </c>
    </row>
    <row r="321" spans="5:13" ht="15" customHeight="1">
      <c r="E321" s="18">
        <v>45621</v>
      </c>
      <c r="F321" s="18">
        <v>45622</v>
      </c>
      <c r="G321" t="s">
        <v>663</v>
      </c>
      <c r="H321" s="18">
        <v>45624</v>
      </c>
      <c r="I321" s="18">
        <v>45624</v>
      </c>
      <c r="J321" s="25" t="s">
        <v>329</v>
      </c>
      <c r="K321" s="25">
        <v>1270</v>
      </c>
      <c r="L321" s="25" t="s">
        <v>665</v>
      </c>
      <c r="M321" s="25">
        <v>0</v>
      </c>
    </row>
    <row r="322" spans="5:13" ht="15" customHeight="1">
      <c r="E322" s="18">
        <v>45621</v>
      </c>
      <c r="F322" s="18">
        <v>45622</v>
      </c>
      <c r="G322" t="s">
        <v>663</v>
      </c>
      <c r="H322" s="18">
        <v>45624</v>
      </c>
      <c r="I322" s="18">
        <v>45624</v>
      </c>
      <c r="J322" s="25" t="s">
        <v>329</v>
      </c>
      <c r="K322" s="25">
        <v>1270</v>
      </c>
      <c r="L322" s="25" t="s">
        <v>666</v>
      </c>
      <c r="M322" s="25">
        <v>0</v>
      </c>
    </row>
    <row r="323" spans="5:13" ht="15" customHeight="1">
      <c r="E323" s="18">
        <v>45621</v>
      </c>
      <c r="F323" s="18">
        <v>45622</v>
      </c>
      <c r="G323" t="s">
        <v>663</v>
      </c>
      <c r="H323" s="18">
        <v>45624</v>
      </c>
      <c r="I323" s="18">
        <v>45624</v>
      </c>
      <c r="J323" s="25" t="s">
        <v>329</v>
      </c>
      <c r="K323" s="25">
        <v>1070</v>
      </c>
      <c r="L323" s="25" t="s">
        <v>664</v>
      </c>
      <c r="M323" s="25">
        <v>0</v>
      </c>
    </row>
    <row r="324" spans="5:13" ht="15" customHeight="1">
      <c r="E324" s="18">
        <v>45621</v>
      </c>
      <c r="F324" s="18">
        <v>45622</v>
      </c>
      <c r="G324" t="s">
        <v>663</v>
      </c>
      <c r="H324" s="18">
        <v>45624</v>
      </c>
      <c r="I324" s="18">
        <v>45624</v>
      </c>
      <c r="J324" s="25" t="s">
        <v>329</v>
      </c>
      <c r="K324" s="25">
        <v>1070</v>
      </c>
      <c r="L324" s="25" t="s">
        <v>665</v>
      </c>
      <c r="M324" s="25">
        <v>1</v>
      </c>
    </row>
    <row r="325" spans="5:13" ht="15" customHeight="1">
      <c r="E325" s="18">
        <v>45621</v>
      </c>
      <c r="F325" s="18">
        <v>45622</v>
      </c>
      <c r="G325" t="s">
        <v>663</v>
      </c>
      <c r="H325" s="18">
        <v>45624</v>
      </c>
      <c r="I325" s="18">
        <v>45624</v>
      </c>
      <c r="J325" s="25" t="s">
        <v>329</v>
      </c>
      <c r="K325" s="25">
        <v>1070</v>
      </c>
      <c r="L325" s="25" t="s">
        <v>666</v>
      </c>
      <c r="M325" s="25">
        <v>0</v>
      </c>
    </row>
    <row r="326" spans="5:13" ht="15" customHeight="1">
      <c r="E326" s="18">
        <v>45621</v>
      </c>
      <c r="F326" s="18">
        <v>45622</v>
      </c>
      <c r="G326" t="s">
        <v>663</v>
      </c>
      <c r="H326" s="18">
        <v>45624</v>
      </c>
      <c r="I326" s="18">
        <v>45624</v>
      </c>
      <c r="J326" s="25" t="s">
        <v>329</v>
      </c>
      <c r="K326" s="25">
        <v>1233</v>
      </c>
      <c r="L326" s="25" t="s">
        <v>664</v>
      </c>
      <c r="M326" s="25">
        <v>0</v>
      </c>
    </row>
    <row r="327" spans="5:13" ht="15" customHeight="1">
      <c r="E327" s="18">
        <v>45621</v>
      </c>
      <c r="F327" s="18">
        <v>45622</v>
      </c>
      <c r="G327" t="s">
        <v>663</v>
      </c>
      <c r="H327" s="18">
        <v>45624</v>
      </c>
      <c r="I327" s="18">
        <v>45624</v>
      </c>
      <c r="J327" s="25" t="s">
        <v>329</v>
      </c>
      <c r="K327" s="25">
        <v>1233</v>
      </c>
      <c r="L327" s="25" t="s">
        <v>665</v>
      </c>
      <c r="M327" s="25">
        <v>5</v>
      </c>
    </row>
    <row r="328" spans="5:13" ht="15" customHeight="1">
      <c r="E328" s="18">
        <v>45621</v>
      </c>
      <c r="F328" s="18">
        <v>45622</v>
      </c>
      <c r="G328" t="s">
        <v>663</v>
      </c>
      <c r="H328" s="18">
        <v>45624</v>
      </c>
      <c r="I328" s="18">
        <v>45624</v>
      </c>
      <c r="J328" s="25" t="s">
        <v>329</v>
      </c>
      <c r="K328" s="25">
        <v>1233</v>
      </c>
      <c r="L328" s="25" t="s">
        <v>666</v>
      </c>
      <c r="M328" s="25">
        <v>0</v>
      </c>
    </row>
    <row r="329" spans="5:13" ht="15" customHeight="1">
      <c r="E329" s="18">
        <v>45621</v>
      </c>
      <c r="F329" s="18">
        <v>45622</v>
      </c>
      <c r="G329" t="s">
        <v>663</v>
      </c>
      <c r="H329" s="18">
        <v>45624</v>
      </c>
      <c r="I329" s="18">
        <v>45624</v>
      </c>
      <c r="J329" s="25" t="s">
        <v>329</v>
      </c>
      <c r="K329" s="25">
        <v>1088</v>
      </c>
      <c r="L329" s="25" t="s">
        <v>664</v>
      </c>
      <c r="M329" s="25">
        <v>0</v>
      </c>
    </row>
    <row r="330" spans="5:13" ht="15" customHeight="1">
      <c r="E330" s="18">
        <v>45621</v>
      </c>
      <c r="F330" s="18">
        <v>45622</v>
      </c>
      <c r="G330" t="s">
        <v>663</v>
      </c>
      <c r="H330" s="18">
        <v>45624</v>
      </c>
      <c r="I330" s="18">
        <v>45624</v>
      </c>
      <c r="J330" s="25" t="s">
        <v>329</v>
      </c>
      <c r="K330" s="25">
        <v>1088</v>
      </c>
      <c r="L330" s="25" t="s">
        <v>665</v>
      </c>
      <c r="M330" s="25">
        <v>3</v>
      </c>
    </row>
    <row r="331" spans="5:13" ht="15" customHeight="1">
      <c r="E331" s="18">
        <v>45621</v>
      </c>
      <c r="F331" s="18">
        <v>45622</v>
      </c>
      <c r="G331" t="s">
        <v>663</v>
      </c>
      <c r="H331" s="18">
        <v>45624</v>
      </c>
      <c r="I331" s="18">
        <v>45624</v>
      </c>
      <c r="J331" s="25" t="s">
        <v>329</v>
      </c>
      <c r="K331" s="25">
        <v>1088</v>
      </c>
      <c r="L331" s="25" t="s">
        <v>666</v>
      </c>
      <c r="M331" s="25">
        <v>0</v>
      </c>
    </row>
    <row r="332" spans="5:13" ht="15" customHeight="1">
      <c r="E332" s="18">
        <v>45621</v>
      </c>
      <c r="F332" s="18">
        <v>45622</v>
      </c>
      <c r="G332" t="s">
        <v>663</v>
      </c>
      <c r="H332" s="18">
        <v>45624</v>
      </c>
      <c r="I332" s="18">
        <v>45624</v>
      </c>
      <c r="J332" s="25" t="s">
        <v>329</v>
      </c>
      <c r="K332" s="25">
        <v>1203</v>
      </c>
      <c r="L332" s="25" t="s">
        <v>664</v>
      </c>
      <c r="M332" s="25">
        <v>3</v>
      </c>
    </row>
    <row r="333" spans="5:13" ht="15" customHeight="1">
      <c r="E333" s="18">
        <v>45621</v>
      </c>
      <c r="F333" s="18">
        <v>45622</v>
      </c>
      <c r="G333" t="s">
        <v>663</v>
      </c>
      <c r="H333" s="18">
        <v>45624</v>
      </c>
      <c r="I333" s="18">
        <v>45624</v>
      </c>
      <c r="J333" s="25" t="s">
        <v>329</v>
      </c>
      <c r="K333" s="25">
        <v>1203</v>
      </c>
      <c r="L333" s="25" t="s">
        <v>665</v>
      </c>
      <c r="M333" s="25">
        <v>1</v>
      </c>
    </row>
    <row r="334" spans="5:13" ht="15" customHeight="1">
      <c r="E334" s="18">
        <v>45621</v>
      </c>
      <c r="F334" s="18">
        <v>45622</v>
      </c>
      <c r="G334" t="s">
        <v>663</v>
      </c>
      <c r="H334" s="18">
        <v>45624</v>
      </c>
      <c r="I334" s="18">
        <v>45624</v>
      </c>
      <c r="J334" s="25" t="s">
        <v>329</v>
      </c>
      <c r="K334" s="25">
        <v>1203</v>
      </c>
      <c r="L334" s="25" t="s">
        <v>666</v>
      </c>
      <c r="M334" s="25">
        <v>0</v>
      </c>
    </row>
    <row r="335" spans="5:13" ht="15" customHeight="1">
      <c r="E335" s="18">
        <v>45621</v>
      </c>
      <c r="F335" s="18">
        <v>45622</v>
      </c>
      <c r="G335" t="s">
        <v>663</v>
      </c>
      <c r="H335" s="18">
        <v>45624</v>
      </c>
      <c r="I335" s="18">
        <v>45624</v>
      </c>
      <c r="J335" s="25" t="s">
        <v>329</v>
      </c>
      <c r="K335" s="25">
        <v>1007</v>
      </c>
      <c r="L335" s="25" t="s">
        <v>664</v>
      </c>
      <c r="M335" s="25">
        <v>1</v>
      </c>
    </row>
    <row r="336" spans="5:13" ht="15" customHeight="1">
      <c r="E336" s="18">
        <v>45621</v>
      </c>
      <c r="F336" s="18">
        <v>45622</v>
      </c>
      <c r="G336" t="s">
        <v>663</v>
      </c>
      <c r="H336" s="18">
        <v>45624</v>
      </c>
      <c r="I336" s="18">
        <v>45624</v>
      </c>
      <c r="J336" s="25" t="s">
        <v>329</v>
      </c>
      <c r="K336" s="25">
        <v>1007</v>
      </c>
      <c r="L336" s="25" t="s">
        <v>665</v>
      </c>
      <c r="M336" s="25">
        <v>1</v>
      </c>
    </row>
    <row r="337" spans="5:13" ht="15" customHeight="1">
      <c r="E337" s="18">
        <v>45621</v>
      </c>
      <c r="F337" s="18">
        <v>45622</v>
      </c>
      <c r="G337" t="s">
        <v>663</v>
      </c>
      <c r="H337" s="18">
        <v>45624</v>
      </c>
      <c r="I337" s="18">
        <v>45624</v>
      </c>
      <c r="J337" s="25" t="s">
        <v>329</v>
      </c>
      <c r="K337" s="25">
        <v>1007</v>
      </c>
      <c r="L337" s="25" t="s">
        <v>666</v>
      </c>
      <c r="M337" s="25">
        <v>1</v>
      </c>
    </row>
    <row r="338" spans="5:13" ht="15" customHeight="1">
      <c r="E338" s="18">
        <v>45621</v>
      </c>
      <c r="F338" s="18">
        <v>45622</v>
      </c>
      <c r="G338" t="s">
        <v>663</v>
      </c>
      <c r="H338" s="18">
        <v>45624</v>
      </c>
      <c r="I338" s="18">
        <v>45624</v>
      </c>
      <c r="J338" s="25" t="s">
        <v>329</v>
      </c>
      <c r="K338" s="25">
        <v>1020</v>
      </c>
      <c r="L338" s="25" t="s">
        <v>664</v>
      </c>
      <c r="M338" s="25">
        <v>0</v>
      </c>
    </row>
    <row r="339" spans="5:13" ht="15" customHeight="1">
      <c r="E339" s="18">
        <v>45621</v>
      </c>
      <c r="F339" s="18">
        <v>45622</v>
      </c>
      <c r="G339" t="s">
        <v>663</v>
      </c>
      <c r="H339" s="18">
        <v>45624</v>
      </c>
      <c r="I339" s="18">
        <v>45624</v>
      </c>
      <c r="J339" s="25" t="s">
        <v>329</v>
      </c>
      <c r="K339" s="25">
        <v>1020</v>
      </c>
      <c r="L339" s="25" t="s">
        <v>665</v>
      </c>
      <c r="M339" s="25">
        <v>9</v>
      </c>
    </row>
    <row r="340" spans="5:13" ht="15" customHeight="1">
      <c r="E340" s="18">
        <v>45621</v>
      </c>
      <c r="F340" s="18">
        <v>45622</v>
      </c>
      <c r="G340" t="s">
        <v>663</v>
      </c>
      <c r="H340" s="18">
        <v>45624</v>
      </c>
      <c r="I340" s="18">
        <v>45624</v>
      </c>
      <c r="J340" s="25" t="s">
        <v>329</v>
      </c>
      <c r="K340" s="25">
        <v>1020</v>
      </c>
      <c r="L340" s="25" t="s">
        <v>666</v>
      </c>
      <c r="M340" s="25">
        <v>1</v>
      </c>
    </row>
    <row r="341" spans="5:13" ht="15" customHeight="1">
      <c r="E341" s="18">
        <v>45621</v>
      </c>
      <c r="F341" s="18">
        <v>45622</v>
      </c>
      <c r="G341" t="s">
        <v>663</v>
      </c>
      <c r="H341" s="18">
        <v>45624</v>
      </c>
      <c r="I341" s="18">
        <v>45624</v>
      </c>
      <c r="J341" s="25" t="s">
        <v>329</v>
      </c>
      <c r="K341" s="25">
        <v>1250</v>
      </c>
      <c r="L341" s="25" t="s">
        <v>664</v>
      </c>
      <c r="M341" s="25">
        <v>0</v>
      </c>
    </row>
    <row r="342" spans="5:13" ht="15" customHeight="1">
      <c r="E342" s="18">
        <v>45621</v>
      </c>
      <c r="F342" s="18">
        <v>45622</v>
      </c>
      <c r="G342" t="s">
        <v>663</v>
      </c>
      <c r="H342" s="18">
        <v>45624</v>
      </c>
      <c r="I342" s="18">
        <v>45624</v>
      </c>
      <c r="J342" s="25" t="s">
        <v>329</v>
      </c>
      <c r="K342" s="25">
        <v>1250</v>
      </c>
      <c r="L342" s="25" t="s">
        <v>665</v>
      </c>
      <c r="M342" s="25">
        <v>1</v>
      </c>
    </row>
    <row r="343" spans="5:13" ht="15" customHeight="1">
      <c r="E343" s="18">
        <v>45621</v>
      </c>
      <c r="F343" s="18">
        <v>45622</v>
      </c>
      <c r="G343" t="s">
        <v>663</v>
      </c>
      <c r="H343" s="18">
        <v>45624</v>
      </c>
      <c r="I343" s="18">
        <v>45624</v>
      </c>
      <c r="J343" s="25" t="s">
        <v>329</v>
      </c>
      <c r="K343" s="25">
        <v>1250</v>
      </c>
      <c r="L343" s="25" t="s">
        <v>666</v>
      </c>
      <c r="M343" s="25">
        <v>1</v>
      </c>
    </row>
    <row r="344" spans="5:13" ht="15" customHeight="1">
      <c r="E344" s="18">
        <v>45621</v>
      </c>
      <c r="F344" s="18">
        <v>45622</v>
      </c>
      <c r="G344" t="s">
        <v>663</v>
      </c>
      <c r="H344" s="18">
        <v>45624</v>
      </c>
      <c r="I344" s="18">
        <v>45624</v>
      </c>
      <c r="J344" s="25" t="s">
        <v>329</v>
      </c>
      <c r="K344" s="25">
        <v>1256</v>
      </c>
      <c r="L344" s="25" t="s">
        <v>664</v>
      </c>
      <c r="M344" s="25">
        <v>1</v>
      </c>
    </row>
    <row r="345" spans="5:13" ht="15" customHeight="1">
      <c r="E345" s="18">
        <v>45621</v>
      </c>
      <c r="F345" s="18">
        <v>45622</v>
      </c>
      <c r="G345" t="s">
        <v>663</v>
      </c>
      <c r="H345" s="18">
        <v>45624</v>
      </c>
      <c r="I345" s="18">
        <v>45624</v>
      </c>
      <c r="J345" s="25" t="s">
        <v>329</v>
      </c>
      <c r="K345" s="25">
        <v>1256</v>
      </c>
      <c r="L345" s="25" t="s">
        <v>665</v>
      </c>
      <c r="M345" s="25">
        <v>0</v>
      </c>
    </row>
    <row r="346" spans="5:13" ht="15" customHeight="1">
      <c r="E346" s="18">
        <v>45621</v>
      </c>
      <c r="F346" s="18">
        <v>45622</v>
      </c>
      <c r="G346" t="s">
        <v>663</v>
      </c>
      <c r="H346" s="18">
        <v>45624</v>
      </c>
      <c r="I346" s="18">
        <v>45624</v>
      </c>
      <c r="J346" s="25" t="s">
        <v>329</v>
      </c>
      <c r="K346" s="25">
        <v>1256</v>
      </c>
      <c r="L346" s="25" t="s">
        <v>666</v>
      </c>
      <c r="M346" s="25">
        <v>0</v>
      </c>
    </row>
    <row r="347" spans="5:13" ht="15" customHeight="1">
      <c r="E347" s="18">
        <v>45621</v>
      </c>
      <c r="F347" s="18">
        <v>45622</v>
      </c>
      <c r="G347" t="s">
        <v>663</v>
      </c>
      <c r="H347" s="18">
        <v>45624</v>
      </c>
      <c r="I347" s="18">
        <v>45624</v>
      </c>
      <c r="J347" s="25" t="s">
        <v>329</v>
      </c>
      <c r="K347" s="25">
        <v>1258</v>
      </c>
      <c r="L347" s="25" t="s">
        <v>664</v>
      </c>
      <c r="M347" s="25">
        <v>0</v>
      </c>
    </row>
    <row r="348" spans="5:13" ht="15" customHeight="1">
      <c r="E348" s="18">
        <v>45621</v>
      </c>
      <c r="F348" s="18">
        <v>45622</v>
      </c>
      <c r="G348" t="s">
        <v>663</v>
      </c>
      <c r="H348" s="18">
        <v>45624</v>
      </c>
      <c r="I348" s="18">
        <v>45624</v>
      </c>
      <c r="J348" s="25" t="s">
        <v>329</v>
      </c>
      <c r="K348" s="25">
        <v>1258</v>
      </c>
      <c r="L348" s="25" t="s">
        <v>665</v>
      </c>
      <c r="M348" s="25">
        <v>3</v>
      </c>
    </row>
    <row r="349" spans="5:13" ht="15" customHeight="1">
      <c r="E349" s="18">
        <v>45621</v>
      </c>
      <c r="F349" s="18">
        <v>45622</v>
      </c>
      <c r="G349" t="s">
        <v>663</v>
      </c>
      <c r="H349" s="18">
        <v>45624</v>
      </c>
      <c r="I349" s="18">
        <v>45624</v>
      </c>
      <c r="J349" s="25" t="s">
        <v>329</v>
      </c>
      <c r="K349" s="25">
        <v>1258</v>
      </c>
      <c r="L349" s="25" t="s">
        <v>666</v>
      </c>
      <c r="M349" s="25">
        <v>0</v>
      </c>
    </row>
    <row r="350" spans="5:13" ht="15" customHeight="1">
      <c r="E350" s="18">
        <v>45621</v>
      </c>
      <c r="F350" s="18">
        <v>45622</v>
      </c>
      <c r="G350" t="s">
        <v>663</v>
      </c>
      <c r="H350" s="18">
        <v>45624</v>
      </c>
      <c r="I350" s="18">
        <v>45624</v>
      </c>
      <c r="J350" s="25" t="s">
        <v>329</v>
      </c>
      <c r="K350" s="25">
        <v>1297</v>
      </c>
      <c r="L350" s="25" t="s">
        <v>664</v>
      </c>
      <c r="M350" s="25">
        <v>0</v>
      </c>
    </row>
    <row r="351" spans="5:13" ht="15" customHeight="1">
      <c r="E351" s="18">
        <v>45621</v>
      </c>
      <c r="F351" s="18">
        <v>45622</v>
      </c>
      <c r="G351" t="s">
        <v>663</v>
      </c>
      <c r="H351" s="18">
        <v>45624</v>
      </c>
      <c r="I351" s="18">
        <v>45624</v>
      </c>
      <c r="J351" s="25" t="s">
        <v>329</v>
      </c>
      <c r="K351" s="25">
        <v>1297</v>
      </c>
      <c r="L351" s="25" t="s">
        <v>665</v>
      </c>
      <c r="M351" s="25">
        <v>6</v>
      </c>
    </row>
    <row r="352" spans="5:13" ht="15" customHeight="1">
      <c r="E352" s="18">
        <v>45621</v>
      </c>
      <c r="F352" s="18">
        <v>45622</v>
      </c>
      <c r="G352" t="s">
        <v>663</v>
      </c>
      <c r="H352" s="18">
        <v>45624</v>
      </c>
      <c r="I352" s="18">
        <v>45624</v>
      </c>
      <c r="J352" s="25" t="s">
        <v>329</v>
      </c>
      <c r="K352" s="25">
        <v>1297</v>
      </c>
      <c r="L352" s="25" t="s">
        <v>666</v>
      </c>
      <c r="M352" s="25">
        <v>0</v>
      </c>
    </row>
    <row r="353" spans="5:13" ht="15" customHeight="1">
      <c r="E353" s="18">
        <v>45621</v>
      </c>
      <c r="F353" s="18">
        <v>45622</v>
      </c>
      <c r="G353" t="s">
        <v>663</v>
      </c>
      <c r="H353" s="18">
        <v>45624</v>
      </c>
      <c r="I353" s="18">
        <v>45624</v>
      </c>
      <c r="J353" s="25" t="s">
        <v>329</v>
      </c>
      <c r="K353" s="25">
        <v>1239</v>
      </c>
      <c r="L353" s="25" t="s">
        <v>664</v>
      </c>
      <c r="M353" s="25">
        <v>0</v>
      </c>
    </row>
    <row r="354" spans="5:13" ht="15" customHeight="1">
      <c r="E354" s="18">
        <v>45621</v>
      </c>
      <c r="F354" s="18">
        <v>45622</v>
      </c>
      <c r="G354" t="s">
        <v>663</v>
      </c>
      <c r="H354" s="18">
        <v>45624</v>
      </c>
      <c r="I354" s="18">
        <v>45624</v>
      </c>
      <c r="J354" s="25" t="s">
        <v>329</v>
      </c>
      <c r="K354" s="25">
        <v>1239</v>
      </c>
      <c r="L354" s="25" t="s">
        <v>665</v>
      </c>
      <c r="M354" s="25">
        <v>2</v>
      </c>
    </row>
    <row r="355" spans="5:13" ht="15" customHeight="1">
      <c r="E355" s="18">
        <v>45621</v>
      </c>
      <c r="F355" s="18">
        <v>45622</v>
      </c>
      <c r="G355" t="s">
        <v>663</v>
      </c>
      <c r="H355" s="18">
        <v>45624</v>
      </c>
      <c r="I355" s="18">
        <v>45624</v>
      </c>
      <c r="J355" s="25" t="s">
        <v>329</v>
      </c>
      <c r="K355" s="25">
        <v>1239</v>
      </c>
      <c r="L355" s="25" t="s">
        <v>666</v>
      </c>
      <c r="M355" s="25">
        <v>0</v>
      </c>
    </row>
    <row r="356" spans="5:13" ht="15" customHeight="1">
      <c r="E356" s="18">
        <v>45621</v>
      </c>
      <c r="F356" s="18">
        <v>45622</v>
      </c>
      <c r="G356" t="s">
        <v>663</v>
      </c>
      <c r="H356" s="18">
        <v>45624</v>
      </c>
      <c r="I356" s="18">
        <v>45624</v>
      </c>
      <c r="J356" s="25" t="s">
        <v>668</v>
      </c>
      <c r="K356" s="25">
        <v>1238</v>
      </c>
      <c r="L356" s="25" t="s">
        <v>664</v>
      </c>
      <c r="M356" s="25">
        <v>0</v>
      </c>
    </row>
    <row r="357" spans="5:13" ht="15" customHeight="1">
      <c r="E357" s="18">
        <v>45621</v>
      </c>
      <c r="F357" s="18">
        <v>45622</v>
      </c>
      <c r="G357" t="s">
        <v>663</v>
      </c>
      <c r="H357" s="18">
        <v>45624</v>
      </c>
      <c r="I357" s="18">
        <v>45624</v>
      </c>
      <c r="J357" s="25" t="s">
        <v>668</v>
      </c>
      <c r="K357" s="25">
        <v>1238</v>
      </c>
      <c r="L357" s="25" t="s">
        <v>665</v>
      </c>
      <c r="M357" s="25">
        <v>1</v>
      </c>
    </row>
    <row r="358" spans="5:13" ht="15" customHeight="1">
      <c r="E358" s="18">
        <v>45621</v>
      </c>
      <c r="F358" s="18">
        <v>45622</v>
      </c>
      <c r="G358" t="s">
        <v>663</v>
      </c>
      <c r="H358" s="18">
        <v>45624</v>
      </c>
      <c r="I358" s="18">
        <v>45624</v>
      </c>
      <c r="J358" s="25" t="s">
        <v>668</v>
      </c>
      <c r="K358" s="25">
        <v>1238</v>
      </c>
      <c r="L358" s="25" t="s">
        <v>666</v>
      </c>
      <c r="M358" s="25">
        <v>0</v>
      </c>
    </row>
    <row r="359" spans="5:13" ht="15" customHeight="1">
      <c r="E359" s="18">
        <v>45621</v>
      </c>
      <c r="F359" s="18">
        <v>45622</v>
      </c>
      <c r="G359" t="s">
        <v>663</v>
      </c>
      <c r="H359" s="18">
        <v>45624</v>
      </c>
      <c r="I359" s="18">
        <v>45624</v>
      </c>
      <c r="J359" s="25" t="s">
        <v>668</v>
      </c>
      <c r="K359" s="25">
        <v>1244</v>
      </c>
      <c r="L359" s="25" t="s">
        <v>664</v>
      </c>
      <c r="M359" s="25">
        <v>0</v>
      </c>
    </row>
    <row r="360" spans="5:13" ht="15" customHeight="1">
      <c r="E360" s="18">
        <v>45621</v>
      </c>
      <c r="F360" s="18">
        <v>45622</v>
      </c>
      <c r="G360" t="s">
        <v>663</v>
      </c>
      <c r="H360" s="18">
        <v>45624</v>
      </c>
      <c r="I360" s="18">
        <v>45624</v>
      </c>
      <c r="J360" s="25" t="s">
        <v>668</v>
      </c>
      <c r="K360" s="25">
        <v>1244</v>
      </c>
      <c r="L360" s="25" t="s">
        <v>665</v>
      </c>
      <c r="M360" s="25">
        <v>2</v>
      </c>
    </row>
    <row r="361" spans="5:13" ht="15" customHeight="1">
      <c r="E361" s="18">
        <v>45621</v>
      </c>
      <c r="F361" s="18">
        <v>45622</v>
      </c>
      <c r="G361" t="s">
        <v>663</v>
      </c>
      <c r="H361" s="18">
        <v>45624</v>
      </c>
      <c r="I361" s="18">
        <v>45624</v>
      </c>
      <c r="J361" s="25" t="s">
        <v>668</v>
      </c>
      <c r="K361" s="25">
        <v>1244</v>
      </c>
      <c r="L361" s="25" t="s">
        <v>666</v>
      </c>
      <c r="M361" s="25">
        <v>0</v>
      </c>
    </row>
    <row r="362" spans="5:13" ht="15" customHeight="1">
      <c r="E362" s="18">
        <v>45621</v>
      </c>
      <c r="F362" s="18">
        <v>45622</v>
      </c>
      <c r="G362" t="s">
        <v>663</v>
      </c>
      <c r="H362" s="18">
        <v>45624</v>
      </c>
      <c r="I362" s="18">
        <v>45624</v>
      </c>
      <c r="J362" s="25" t="s">
        <v>668</v>
      </c>
      <c r="K362" s="25">
        <v>1282</v>
      </c>
      <c r="L362" s="25" t="s">
        <v>664</v>
      </c>
      <c r="M362" s="25">
        <v>0</v>
      </c>
    </row>
    <row r="363" spans="5:13" ht="15" customHeight="1">
      <c r="E363" s="18">
        <v>45621</v>
      </c>
      <c r="F363" s="18">
        <v>45622</v>
      </c>
      <c r="G363" t="s">
        <v>663</v>
      </c>
      <c r="H363" s="18">
        <v>45624</v>
      </c>
      <c r="I363" s="18">
        <v>45624</v>
      </c>
      <c r="J363" s="25" t="s">
        <v>668</v>
      </c>
      <c r="K363" s="25">
        <v>1282</v>
      </c>
      <c r="L363" s="25" t="s">
        <v>665</v>
      </c>
      <c r="M363" s="25">
        <v>0</v>
      </c>
    </row>
    <row r="364" spans="5:13" ht="15" customHeight="1">
      <c r="E364" s="18">
        <v>45621</v>
      </c>
      <c r="F364" s="18">
        <v>45622</v>
      </c>
      <c r="G364" t="s">
        <v>663</v>
      </c>
      <c r="H364" s="18">
        <v>45624</v>
      </c>
      <c r="I364" s="18">
        <v>45624</v>
      </c>
      <c r="J364" s="25" t="s">
        <v>668</v>
      </c>
      <c r="K364" s="25">
        <v>1282</v>
      </c>
      <c r="L364" s="25" t="s">
        <v>666</v>
      </c>
      <c r="M364" s="25">
        <v>0</v>
      </c>
    </row>
    <row r="365" spans="5:13" ht="15" customHeight="1">
      <c r="E365" s="18">
        <v>45621</v>
      </c>
      <c r="F365" s="18">
        <v>45622</v>
      </c>
      <c r="G365" t="s">
        <v>663</v>
      </c>
      <c r="H365" s="18">
        <v>45624</v>
      </c>
      <c r="I365" s="18">
        <v>45624</v>
      </c>
      <c r="J365" s="25" t="s">
        <v>668</v>
      </c>
      <c r="K365" s="25">
        <v>1025</v>
      </c>
      <c r="L365" s="25" t="s">
        <v>664</v>
      </c>
      <c r="M365" s="25">
        <v>0</v>
      </c>
    </row>
    <row r="366" spans="5:13" ht="15" customHeight="1">
      <c r="E366" s="18">
        <v>45621</v>
      </c>
      <c r="F366" s="18">
        <v>45622</v>
      </c>
      <c r="G366" t="s">
        <v>663</v>
      </c>
      <c r="H366" s="18">
        <v>45624</v>
      </c>
      <c r="I366" s="18">
        <v>45624</v>
      </c>
      <c r="J366" s="25" t="s">
        <v>668</v>
      </c>
      <c r="K366" s="25">
        <v>1025</v>
      </c>
      <c r="L366" s="25" t="s">
        <v>665</v>
      </c>
      <c r="M366" s="25">
        <v>3</v>
      </c>
    </row>
    <row r="367" spans="5:13" ht="15" customHeight="1">
      <c r="E367" s="18">
        <v>45621</v>
      </c>
      <c r="F367" s="18">
        <v>45622</v>
      </c>
      <c r="G367" t="s">
        <v>663</v>
      </c>
      <c r="H367" s="18">
        <v>45624</v>
      </c>
      <c r="I367" s="18">
        <v>45624</v>
      </c>
      <c r="J367" s="25" t="s">
        <v>668</v>
      </c>
      <c r="K367" s="25">
        <v>1025</v>
      </c>
      <c r="L367" s="25" t="s">
        <v>666</v>
      </c>
      <c r="M367" s="25">
        <v>0</v>
      </c>
    </row>
    <row r="368" spans="5:13" ht="15" customHeight="1">
      <c r="E368" s="18">
        <v>45621</v>
      </c>
      <c r="F368" s="18">
        <v>45622</v>
      </c>
      <c r="G368" t="s">
        <v>663</v>
      </c>
      <c r="H368" s="18">
        <v>45624</v>
      </c>
      <c r="I368" s="18">
        <v>45624</v>
      </c>
      <c r="J368" s="25" t="s">
        <v>668</v>
      </c>
      <c r="K368" s="25">
        <v>1217</v>
      </c>
      <c r="L368" s="25" t="s">
        <v>664</v>
      </c>
      <c r="M368" s="25">
        <v>0</v>
      </c>
    </row>
    <row r="369" spans="5:13" ht="15" customHeight="1">
      <c r="E369" s="18">
        <v>45621</v>
      </c>
      <c r="F369" s="18">
        <v>45622</v>
      </c>
      <c r="G369" t="s">
        <v>663</v>
      </c>
      <c r="H369" s="18">
        <v>45624</v>
      </c>
      <c r="I369" s="18">
        <v>45624</v>
      </c>
      <c r="J369" s="25" t="s">
        <v>668</v>
      </c>
      <c r="K369" s="25">
        <v>1217</v>
      </c>
      <c r="L369" s="25" t="s">
        <v>665</v>
      </c>
      <c r="M369" s="25">
        <v>11</v>
      </c>
    </row>
    <row r="370" spans="5:13" ht="15" customHeight="1">
      <c r="E370" s="18">
        <v>45621</v>
      </c>
      <c r="F370" s="18">
        <v>45622</v>
      </c>
      <c r="G370" t="s">
        <v>663</v>
      </c>
      <c r="H370" s="18">
        <v>45624</v>
      </c>
      <c r="I370" s="18">
        <v>45624</v>
      </c>
      <c r="J370" s="25" t="s">
        <v>668</v>
      </c>
      <c r="K370" s="25">
        <v>1217</v>
      </c>
      <c r="L370" s="25" t="s">
        <v>666</v>
      </c>
      <c r="M370" s="25">
        <v>0</v>
      </c>
    </row>
    <row r="371" spans="5:13" ht="15" customHeight="1">
      <c r="E371" s="18">
        <v>45621</v>
      </c>
      <c r="F371" s="18">
        <v>45622</v>
      </c>
      <c r="G371" t="s">
        <v>663</v>
      </c>
      <c r="H371" s="18">
        <v>45624</v>
      </c>
      <c r="I371" s="18">
        <v>45624</v>
      </c>
      <c r="J371" s="25" t="s">
        <v>668</v>
      </c>
      <c r="K371" s="25">
        <v>1237</v>
      </c>
      <c r="L371" s="25" t="s">
        <v>664</v>
      </c>
      <c r="M371" s="25">
        <v>0</v>
      </c>
    </row>
    <row r="372" spans="5:13" ht="15" customHeight="1">
      <c r="E372" s="18">
        <v>45621</v>
      </c>
      <c r="F372" s="18">
        <v>45622</v>
      </c>
      <c r="G372" t="s">
        <v>663</v>
      </c>
      <c r="H372" s="18">
        <v>45624</v>
      </c>
      <c r="I372" s="18">
        <v>45624</v>
      </c>
      <c r="J372" s="25" t="s">
        <v>668</v>
      </c>
      <c r="K372" s="25">
        <v>1237</v>
      </c>
      <c r="L372" s="25" t="s">
        <v>665</v>
      </c>
      <c r="M372" s="25">
        <v>9</v>
      </c>
    </row>
    <row r="373" spans="5:13" ht="15" customHeight="1">
      <c r="E373" s="18">
        <v>45621</v>
      </c>
      <c r="F373" s="18">
        <v>45622</v>
      </c>
      <c r="G373" t="s">
        <v>663</v>
      </c>
      <c r="H373" s="18">
        <v>45624</v>
      </c>
      <c r="I373" s="18">
        <v>45624</v>
      </c>
      <c r="J373" s="25" t="s">
        <v>668</v>
      </c>
      <c r="K373" s="25">
        <v>1237</v>
      </c>
      <c r="L373" s="25" t="s">
        <v>666</v>
      </c>
      <c r="M373" s="25">
        <v>0</v>
      </c>
    </row>
    <row r="374" spans="5:13" ht="15" customHeight="1">
      <c r="E374" s="18">
        <v>45621</v>
      </c>
      <c r="F374" s="18">
        <v>45622</v>
      </c>
      <c r="G374" t="s">
        <v>663</v>
      </c>
      <c r="H374" s="18">
        <v>45624</v>
      </c>
      <c r="I374" s="18">
        <v>45624</v>
      </c>
      <c r="J374" s="25" t="s">
        <v>668</v>
      </c>
      <c r="K374" s="25">
        <v>1255</v>
      </c>
      <c r="L374" s="25" t="s">
        <v>664</v>
      </c>
      <c r="M374" s="25">
        <v>0</v>
      </c>
    </row>
    <row r="375" spans="5:13" ht="15" customHeight="1">
      <c r="E375" s="18">
        <v>45621</v>
      </c>
      <c r="F375" s="18">
        <v>45622</v>
      </c>
      <c r="G375" t="s">
        <v>663</v>
      </c>
      <c r="H375" s="18">
        <v>45624</v>
      </c>
      <c r="I375" s="18">
        <v>45624</v>
      </c>
      <c r="J375" s="25" t="s">
        <v>668</v>
      </c>
      <c r="K375" s="25">
        <v>1255</v>
      </c>
      <c r="L375" s="25" t="s">
        <v>665</v>
      </c>
      <c r="M375" s="25">
        <v>1</v>
      </c>
    </row>
    <row r="376" spans="5:13" ht="15" customHeight="1">
      <c r="E376" s="18">
        <v>45621</v>
      </c>
      <c r="F376" s="18">
        <v>45622</v>
      </c>
      <c r="G376" t="s">
        <v>663</v>
      </c>
      <c r="H376" s="18">
        <v>45624</v>
      </c>
      <c r="I376" s="18">
        <v>45624</v>
      </c>
      <c r="J376" s="25" t="s">
        <v>668</v>
      </c>
      <c r="K376" s="25">
        <v>1255</v>
      </c>
      <c r="L376" s="25" t="s">
        <v>666</v>
      </c>
      <c r="M376" s="25">
        <v>0</v>
      </c>
    </row>
    <row r="377" spans="5:13" ht="15" customHeight="1">
      <c r="E377" s="18">
        <v>45621</v>
      </c>
      <c r="F377" s="18">
        <v>45622</v>
      </c>
      <c r="G377" t="s">
        <v>663</v>
      </c>
      <c r="H377" s="18">
        <v>45624</v>
      </c>
      <c r="I377" s="18">
        <v>45624</v>
      </c>
      <c r="J377" s="25" t="s">
        <v>668</v>
      </c>
      <c r="K377" s="25">
        <v>1014</v>
      </c>
      <c r="L377" s="25" t="s">
        <v>664</v>
      </c>
      <c r="M377" s="25">
        <v>0</v>
      </c>
    </row>
    <row r="378" spans="5:13" ht="15" customHeight="1">
      <c r="E378" s="18">
        <v>45621</v>
      </c>
      <c r="F378" s="18">
        <v>45622</v>
      </c>
      <c r="G378" t="s">
        <v>663</v>
      </c>
      <c r="H378" s="18">
        <v>45624</v>
      </c>
      <c r="I378" s="18">
        <v>45624</v>
      </c>
      <c r="J378" s="25" t="s">
        <v>668</v>
      </c>
      <c r="K378" s="25">
        <v>1014</v>
      </c>
      <c r="L378" s="25" t="s">
        <v>665</v>
      </c>
      <c r="M378" s="25">
        <v>64</v>
      </c>
    </row>
    <row r="379" spans="5:13" ht="15" customHeight="1">
      <c r="E379" s="18">
        <v>45621</v>
      </c>
      <c r="F379" s="18">
        <v>45622</v>
      </c>
      <c r="G379" t="s">
        <v>663</v>
      </c>
      <c r="H379" s="18">
        <v>45624</v>
      </c>
      <c r="I379" s="18">
        <v>45624</v>
      </c>
      <c r="J379" s="25" t="s">
        <v>668</v>
      </c>
      <c r="K379" s="25">
        <v>1014</v>
      </c>
      <c r="L379" s="25" t="s">
        <v>666</v>
      </c>
      <c r="M379" s="25">
        <v>0</v>
      </c>
    </row>
    <row r="380" spans="5:13" ht="15" customHeight="1">
      <c r="E380" s="18">
        <v>45621</v>
      </c>
      <c r="F380" s="18">
        <v>45622</v>
      </c>
      <c r="G380" t="s">
        <v>663</v>
      </c>
      <c r="H380" s="18">
        <v>45624</v>
      </c>
      <c r="I380" s="18">
        <v>45624</v>
      </c>
      <c r="J380" s="25" t="s">
        <v>668</v>
      </c>
      <c r="K380" s="25">
        <v>1223</v>
      </c>
      <c r="L380" s="25" t="s">
        <v>664</v>
      </c>
      <c r="M380" s="25">
        <v>0</v>
      </c>
    </row>
    <row r="381" spans="5:13" ht="15" customHeight="1">
      <c r="E381" s="18">
        <v>45621</v>
      </c>
      <c r="F381" s="18">
        <v>45622</v>
      </c>
      <c r="G381" t="s">
        <v>663</v>
      </c>
      <c r="H381" s="18">
        <v>45624</v>
      </c>
      <c r="I381" s="18">
        <v>45624</v>
      </c>
      <c r="J381" s="25" t="s">
        <v>668</v>
      </c>
      <c r="K381" s="25">
        <v>1223</v>
      </c>
      <c r="L381" s="25" t="s">
        <v>665</v>
      </c>
      <c r="M381" s="25">
        <v>0</v>
      </c>
    </row>
    <row r="382" spans="5:13" ht="15" customHeight="1">
      <c r="E382" s="18">
        <v>45621</v>
      </c>
      <c r="F382" s="18">
        <v>45622</v>
      </c>
      <c r="G382" t="s">
        <v>663</v>
      </c>
      <c r="H382" s="18">
        <v>45624</v>
      </c>
      <c r="I382" s="18">
        <v>45624</v>
      </c>
      <c r="J382" s="25" t="s">
        <v>668</v>
      </c>
      <c r="K382" s="25">
        <v>1223</v>
      </c>
      <c r="L382" s="25" t="s">
        <v>666</v>
      </c>
      <c r="M382" s="25">
        <v>0</v>
      </c>
    </row>
    <row r="383" spans="5:13" ht="15" customHeight="1">
      <c r="E383" s="18">
        <v>45621</v>
      </c>
      <c r="F383" s="18">
        <v>45622</v>
      </c>
      <c r="G383" t="s">
        <v>663</v>
      </c>
      <c r="H383" s="18">
        <v>45624</v>
      </c>
      <c r="I383" s="18">
        <v>45624</v>
      </c>
      <c r="J383" s="25" t="s">
        <v>668</v>
      </c>
      <c r="K383" s="25">
        <v>1271</v>
      </c>
      <c r="L383" s="25" t="s">
        <v>664</v>
      </c>
      <c r="M383" s="25">
        <v>0</v>
      </c>
    </row>
    <row r="384" spans="5:13" ht="15" customHeight="1">
      <c r="E384" s="18">
        <v>45621</v>
      </c>
      <c r="F384" s="18">
        <v>45622</v>
      </c>
      <c r="G384" t="s">
        <v>663</v>
      </c>
      <c r="H384" s="18">
        <v>45624</v>
      </c>
      <c r="I384" s="18">
        <v>45624</v>
      </c>
      <c r="J384" s="25" t="s">
        <v>668</v>
      </c>
      <c r="K384" s="25">
        <v>1271</v>
      </c>
      <c r="L384" s="25" t="s">
        <v>665</v>
      </c>
      <c r="M384" s="25">
        <v>3</v>
      </c>
    </row>
    <row r="385" spans="5:13" ht="15" customHeight="1">
      <c r="E385" s="18">
        <v>45621</v>
      </c>
      <c r="F385" s="18">
        <v>45622</v>
      </c>
      <c r="G385" t="s">
        <v>663</v>
      </c>
      <c r="H385" s="18">
        <v>45624</v>
      </c>
      <c r="I385" s="18">
        <v>45624</v>
      </c>
      <c r="J385" s="25" t="s">
        <v>668</v>
      </c>
      <c r="K385" s="25">
        <v>1271</v>
      </c>
      <c r="L385" s="25" t="s">
        <v>666</v>
      </c>
      <c r="M385" s="25">
        <v>0</v>
      </c>
    </row>
    <row r="386" spans="5:13" ht="15" customHeight="1">
      <c r="E386" s="18">
        <v>45621</v>
      </c>
      <c r="F386" s="18">
        <v>45622</v>
      </c>
      <c r="G386" t="s">
        <v>663</v>
      </c>
      <c r="H386" s="18">
        <v>45624</v>
      </c>
      <c r="I386" s="18">
        <v>45624</v>
      </c>
      <c r="J386" s="25" t="s">
        <v>668</v>
      </c>
      <c r="K386" s="25">
        <v>1285</v>
      </c>
      <c r="L386" s="25" t="s">
        <v>664</v>
      </c>
      <c r="M386" s="25">
        <v>0</v>
      </c>
    </row>
    <row r="387" spans="5:13" ht="15" customHeight="1">
      <c r="E387" s="18">
        <v>45621</v>
      </c>
      <c r="F387" s="18">
        <v>45622</v>
      </c>
      <c r="G387" t="s">
        <v>663</v>
      </c>
      <c r="H387" s="18">
        <v>45624</v>
      </c>
      <c r="I387" s="18">
        <v>45624</v>
      </c>
      <c r="J387" s="25" t="s">
        <v>668</v>
      </c>
      <c r="K387" s="25">
        <v>1285</v>
      </c>
      <c r="L387" s="25" t="s">
        <v>665</v>
      </c>
      <c r="M387" s="25">
        <v>0</v>
      </c>
    </row>
    <row r="388" spans="5:13" ht="15" customHeight="1">
      <c r="E388" s="18">
        <v>45621</v>
      </c>
      <c r="F388" s="18">
        <v>45622</v>
      </c>
      <c r="G388" t="s">
        <v>663</v>
      </c>
      <c r="H388" s="18">
        <v>45624</v>
      </c>
      <c r="I388" s="18">
        <v>45624</v>
      </c>
      <c r="J388" s="25" t="s">
        <v>668</v>
      </c>
      <c r="K388" s="25">
        <v>1285</v>
      </c>
      <c r="L388" s="25" t="s">
        <v>666</v>
      </c>
      <c r="M388" s="25">
        <v>0</v>
      </c>
    </row>
    <row r="389" spans="5:13" ht="15" customHeight="1">
      <c r="E389" s="18">
        <v>45621</v>
      </c>
      <c r="F389" s="18">
        <v>45622</v>
      </c>
      <c r="G389" t="s">
        <v>663</v>
      </c>
      <c r="H389" s="18">
        <v>45624</v>
      </c>
      <c r="I389" s="18">
        <v>45624</v>
      </c>
      <c r="J389" s="25" t="s">
        <v>668</v>
      </c>
      <c r="K389" s="25">
        <v>1019</v>
      </c>
      <c r="L389" s="25" t="s">
        <v>664</v>
      </c>
      <c r="M389" s="25">
        <v>0</v>
      </c>
    </row>
    <row r="390" spans="5:13" ht="15" customHeight="1">
      <c r="E390" s="18">
        <v>45621</v>
      </c>
      <c r="F390" s="18">
        <v>45622</v>
      </c>
      <c r="G390" t="s">
        <v>663</v>
      </c>
      <c r="H390" s="18">
        <v>45624</v>
      </c>
      <c r="I390" s="18">
        <v>45624</v>
      </c>
      <c r="J390" s="25" t="s">
        <v>668</v>
      </c>
      <c r="K390" s="25">
        <v>1019</v>
      </c>
      <c r="L390" s="25" t="s">
        <v>665</v>
      </c>
      <c r="M390" s="25">
        <v>2</v>
      </c>
    </row>
    <row r="391" spans="5:13" ht="15" customHeight="1">
      <c r="E391" s="18">
        <v>45621</v>
      </c>
      <c r="F391" s="18">
        <v>45622</v>
      </c>
      <c r="G391" t="s">
        <v>663</v>
      </c>
      <c r="H391" s="18">
        <v>45624</v>
      </c>
      <c r="I391" s="18">
        <v>45624</v>
      </c>
      <c r="J391" s="25" t="s">
        <v>668</v>
      </c>
      <c r="K391" s="25">
        <v>1019</v>
      </c>
      <c r="L391" s="25" t="s">
        <v>666</v>
      </c>
      <c r="M391" s="25">
        <v>0</v>
      </c>
    </row>
    <row r="392" spans="5:13" ht="15" customHeight="1">
      <c r="E392" s="18">
        <v>45621</v>
      </c>
      <c r="F392" s="18">
        <v>45622</v>
      </c>
      <c r="G392" t="s">
        <v>663</v>
      </c>
      <c r="H392" s="18">
        <v>45624</v>
      </c>
      <c r="I392" s="18">
        <v>45624</v>
      </c>
      <c r="J392" s="25" t="s">
        <v>668</v>
      </c>
      <c r="K392" s="25">
        <v>1229</v>
      </c>
      <c r="L392" s="25" t="s">
        <v>664</v>
      </c>
      <c r="M392" s="25">
        <v>0</v>
      </c>
    </row>
    <row r="393" spans="5:13" ht="15" customHeight="1">
      <c r="E393" s="18">
        <v>45621</v>
      </c>
      <c r="F393" s="18">
        <v>45622</v>
      </c>
      <c r="G393" t="s">
        <v>663</v>
      </c>
      <c r="H393" s="18">
        <v>45624</v>
      </c>
      <c r="I393" s="18">
        <v>45624</v>
      </c>
      <c r="J393" s="25" t="s">
        <v>668</v>
      </c>
      <c r="K393" s="25">
        <v>1229</v>
      </c>
      <c r="L393" s="25" t="s">
        <v>665</v>
      </c>
      <c r="M393" s="25">
        <v>0</v>
      </c>
    </row>
    <row r="394" spans="5:13" ht="15" customHeight="1">
      <c r="E394" s="18">
        <v>45621</v>
      </c>
      <c r="F394" s="18">
        <v>45622</v>
      </c>
      <c r="G394" t="s">
        <v>663</v>
      </c>
      <c r="H394" s="18">
        <v>45624</v>
      </c>
      <c r="I394" s="18">
        <v>45624</v>
      </c>
      <c r="J394" s="25" t="s">
        <v>668</v>
      </c>
      <c r="K394" s="25">
        <v>1229</v>
      </c>
      <c r="L394" s="25" t="s">
        <v>666</v>
      </c>
      <c r="M394" s="25">
        <v>0</v>
      </c>
    </row>
    <row r="395" spans="5:13" ht="15" customHeight="1">
      <c r="E395" s="18">
        <v>45621</v>
      </c>
      <c r="F395" s="18">
        <v>45622</v>
      </c>
      <c r="G395" t="s">
        <v>663</v>
      </c>
      <c r="H395" s="18">
        <v>45624</v>
      </c>
      <c r="I395" s="18">
        <v>45624</v>
      </c>
      <c r="J395" s="25" t="s">
        <v>376</v>
      </c>
      <c r="K395" s="25">
        <v>1135</v>
      </c>
      <c r="L395" s="25" t="s">
        <v>664</v>
      </c>
      <c r="M395" s="25">
        <v>0</v>
      </c>
    </row>
    <row r="396" spans="5:13" ht="15" customHeight="1">
      <c r="E396" s="18">
        <v>45621</v>
      </c>
      <c r="F396" s="18">
        <v>45622</v>
      </c>
      <c r="G396" t="s">
        <v>663</v>
      </c>
      <c r="H396" s="18">
        <v>45624</v>
      </c>
      <c r="I396" s="18">
        <v>45624</v>
      </c>
      <c r="J396" s="25" t="s">
        <v>376</v>
      </c>
      <c r="K396" s="25">
        <v>1135</v>
      </c>
      <c r="L396" s="25" t="s">
        <v>665</v>
      </c>
      <c r="M396" s="25">
        <v>1</v>
      </c>
    </row>
    <row r="397" spans="5:13" ht="15" customHeight="1">
      <c r="E397" s="18">
        <v>45621</v>
      </c>
      <c r="F397" s="18">
        <v>45622</v>
      </c>
      <c r="G397" t="s">
        <v>663</v>
      </c>
      <c r="H397" s="18">
        <v>45624</v>
      </c>
      <c r="I397" s="18">
        <v>45624</v>
      </c>
      <c r="J397" s="25" t="s">
        <v>376</v>
      </c>
      <c r="K397" s="25">
        <v>1135</v>
      </c>
      <c r="L397" s="25" t="s">
        <v>666</v>
      </c>
      <c r="M397" s="25">
        <v>4</v>
      </c>
    </row>
    <row r="398" spans="5:13" ht="15" customHeight="1">
      <c r="E398" s="18">
        <v>45621</v>
      </c>
      <c r="F398" s="18">
        <v>45622</v>
      </c>
      <c r="G398" t="s">
        <v>663</v>
      </c>
      <c r="H398" s="18">
        <v>45624</v>
      </c>
      <c r="I398" s="18">
        <v>45624</v>
      </c>
      <c r="J398" s="25" t="s">
        <v>376</v>
      </c>
      <c r="K398" s="25">
        <v>1100</v>
      </c>
      <c r="L398" s="25" t="s">
        <v>664</v>
      </c>
      <c r="M398" s="25">
        <v>0</v>
      </c>
    </row>
    <row r="399" spans="5:13" ht="15" customHeight="1">
      <c r="E399" s="18">
        <v>45621</v>
      </c>
      <c r="F399" s="18">
        <v>45622</v>
      </c>
      <c r="G399" t="s">
        <v>663</v>
      </c>
      <c r="H399" s="18">
        <v>45624</v>
      </c>
      <c r="I399" s="18">
        <v>45624</v>
      </c>
      <c r="J399" s="25" t="s">
        <v>376</v>
      </c>
      <c r="K399" s="25">
        <v>1100</v>
      </c>
      <c r="L399" s="25" t="s">
        <v>665</v>
      </c>
      <c r="M399" s="25">
        <v>3</v>
      </c>
    </row>
    <row r="400" spans="5:13" ht="15" customHeight="1">
      <c r="E400" s="18">
        <v>45621</v>
      </c>
      <c r="F400" s="18">
        <v>45622</v>
      </c>
      <c r="G400" t="s">
        <v>663</v>
      </c>
      <c r="H400" s="18">
        <v>45624</v>
      </c>
      <c r="I400" s="18">
        <v>45624</v>
      </c>
      <c r="J400" s="25" t="s">
        <v>376</v>
      </c>
      <c r="K400" s="25">
        <v>1100</v>
      </c>
      <c r="L400" s="25" t="s">
        <v>666</v>
      </c>
      <c r="M400" s="25">
        <v>1</v>
      </c>
    </row>
    <row r="401" spans="5:13" ht="15" customHeight="1">
      <c r="E401" s="18">
        <v>45621</v>
      </c>
      <c r="F401" s="18">
        <v>45622</v>
      </c>
      <c r="G401" t="s">
        <v>663</v>
      </c>
      <c r="H401" s="18">
        <v>45624</v>
      </c>
      <c r="I401" s="18">
        <v>45624</v>
      </c>
      <c r="J401" s="25" t="s">
        <v>376</v>
      </c>
      <c r="K401" s="25">
        <v>1194</v>
      </c>
      <c r="L401" s="25" t="s">
        <v>664</v>
      </c>
      <c r="M401" s="25">
        <v>0</v>
      </c>
    </row>
    <row r="402" spans="5:13" ht="15" customHeight="1">
      <c r="E402" s="18">
        <v>45621</v>
      </c>
      <c r="F402" s="18">
        <v>45622</v>
      </c>
      <c r="G402" t="s">
        <v>663</v>
      </c>
      <c r="H402" s="18">
        <v>45624</v>
      </c>
      <c r="I402" s="18">
        <v>45624</v>
      </c>
      <c r="J402" s="25" t="s">
        <v>376</v>
      </c>
      <c r="K402" s="25">
        <v>1194</v>
      </c>
      <c r="L402" s="25" t="s">
        <v>665</v>
      </c>
      <c r="M402" s="25">
        <v>2</v>
      </c>
    </row>
    <row r="403" spans="5:13" ht="15" customHeight="1">
      <c r="E403" s="18">
        <v>45621</v>
      </c>
      <c r="F403" s="18">
        <v>45622</v>
      </c>
      <c r="G403" t="s">
        <v>663</v>
      </c>
      <c r="H403" s="18">
        <v>45624</v>
      </c>
      <c r="I403" s="18">
        <v>45624</v>
      </c>
      <c r="J403" s="25" t="s">
        <v>376</v>
      </c>
      <c r="K403" s="25">
        <v>1194</v>
      </c>
      <c r="L403" s="25" t="s">
        <v>666</v>
      </c>
      <c r="M403" s="25">
        <v>0</v>
      </c>
    </row>
    <row r="404" spans="5:13" ht="15" customHeight="1">
      <c r="E404" s="18">
        <v>45621</v>
      </c>
      <c r="F404" s="18">
        <v>45622</v>
      </c>
      <c r="G404" t="s">
        <v>663</v>
      </c>
      <c r="H404" s="18">
        <v>45624</v>
      </c>
      <c r="I404" s="18">
        <v>45624</v>
      </c>
      <c r="J404" s="25" t="s">
        <v>376</v>
      </c>
      <c r="K404" s="25">
        <v>1174</v>
      </c>
      <c r="L404" s="25" t="s">
        <v>664</v>
      </c>
      <c r="M404" s="25">
        <v>0</v>
      </c>
    </row>
    <row r="405" spans="5:13" ht="15" customHeight="1">
      <c r="E405" s="18">
        <v>45621</v>
      </c>
      <c r="F405" s="18">
        <v>45622</v>
      </c>
      <c r="G405" t="s">
        <v>663</v>
      </c>
      <c r="H405" s="18">
        <v>45624</v>
      </c>
      <c r="I405" s="18">
        <v>45624</v>
      </c>
      <c r="J405" s="25" t="s">
        <v>376</v>
      </c>
      <c r="K405" s="25">
        <v>1174</v>
      </c>
      <c r="L405" s="25" t="s">
        <v>665</v>
      </c>
      <c r="M405" s="25">
        <v>2</v>
      </c>
    </row>
    <row r="406" spans="5:13" ht="15" customHeight="1">
      <c r="E406" s="18">
        <v>45621</v>
      </c>
      <c r="F406" s="18">
        <v>45622</v>
      </c>
      <c r="G406" t="s">
        <v>663</v>
      </c>
      <c r="H406" s="18">
        <v>45624</v>
      </c>
      <c r="I406" s="18">
        <v>45624</v>
      </c>
      <c r="J406" s="25" t="s">
        <v>376</v>
      </c>
      <c r="K406" s="25">
        <v>1174</v>
      </c>
      <c r="L406" s="25" t="s">
        <v>666</v>
      </c>
      <c r="M406" s="25">
        <v>0</v>
      </c>
    </row>
    <row r="407" spans="5:13" ht="15" customHeight="1">
      <c r="E407" s="18">
        <v>45621</v>
      </c>
      <c r="F407" s="18">
        <v>45622</v>
      </c>
      <c r="G407" t="s">
        <v>663</v>
      </c>
      <c r="H407" s="18">
        <v>45624</v>
      </c>
      <c r="I407" s="18">
        <v>45624</v>
      </c>
      <c r="J407" s="25" t="s">
        <v>329</v>
      </c>
      <c r="K407" s="25">
        <v>1191</v>
      </c>
      <c r="L407" s="25" t="s">
        <v>664</v>
      </c>
      <c r="M407" s="25">
        <v>0</v>
      </c>
    </row>
    <row r="408" spans="5:13" ht="15" customHeight="1">
      <c r="E408" s="18">
        <v>45621</v>
      </c>
      <c r="F408" s="18">
        <v>45622</v>
      </c>
      <c r="G408" t="s">
        <v>663</v>
      </c>
      <c r="H408" s="18">
        <v>45624</v>
      </c>
      <c r="I408" s="18">
        <v>45624</v>
      </c>
      <c r="J408" s="25" t="s">
        <v>329</v>
      </c>
      <c r="K408" s="25">
        <v>1191</v>
      </c>
      <c r="L408" s="25" t="s">
        <v>665</v>
      </c>
      <c r="M408" s="25">
        <v>4</v>
      </c>
    </row>
    <row r="409" spans="5:13" ht="15" customHeight="1">
      <c r="E409" s="18">
        <v>45621</v>
      </c>
      <c r="F409" s="18">
        <v>45622</v>
      </c>
      <c r="G409" t="s">
        <v>663</v>
      </c>
      <c r="H409" s="18">
        <v>45624</v>
      </c>
      <c r="I409" s="18">
        <v>45624</v>
      </c>
      <c r="J409" s="25" t="s">
        <v>329</v>
      </c>
      <c r="K409" s="25">
        <v>1191</v>
      </c>
      <c r="L409" s="25" t="s">
        <v>666</v>
      </c>
      <c r="M409" s="25">
        <v>0</v>
      </c>
    </row>
    <row r="410" spans="5:13" ht="15" customHeight="1">
      <c r="E410" s="18">
        <v>45621</v>
      </c>
      <c r="F410" s="18">
        <v>45622</v>
      </c>
      <c r="G410" t="s">
        <v>663</v>
      </c>
      <c r="H410" s="18">
        <v>45624</v>
      </c>
      <c r="I410" s="18">
        <v>45624</v>
      </c>
      <c r="J410" s="25" t="s">
        <v>329</v>
      </c>
      <c r="K410" s="25">
        <v>1107</v>
      </c>
      <c r="L410" s="25" t="s">
        <v>664</v>
      </c>
      <c r="M410" s="25">
        <v>0</v>
      </c>
    </row>
    <row r="411" spans="5:13" ht="15" customHeight="1">
      <c r="E411" s="18">
        <v>45621</v>
      </c>
      <c r="F411" s="18">
        <v>45622</v>
      </c>
      <c r="G411" t="s">
        <v>663</v>
      </c>
      <c r="H411" s="18">
        <v>45624</v>
      </c>
      <c r="I411" s="18">
        <v>45624</v>
      </c>
      <c r="J411" s="25" t="s">
        <v>329</v>
      </c>
      <c r="K411" s="25">
        <v>1107</v>
      </c>
      <c r="L411" s="25" t="s">
        <v>665</v>
      </c>
      <c r="M411" s="25">
        <v>5</v>
      </c>
    </row>
    <row r="412" spans="5:13" ht="15" customHeight="1">
      <c r="E412" s="18">
        <v>45621</v>
      </c>
      <c r="F412" s="18">
        <v>45622</v>
      </c>
      <c r="G412" t="s">
        <v>663</v>
      </c>
      <c r="H412" s="18">
        <v>45624</v>
      </c>
      <c r="I412" s="18">
        <v>45624</v>
      </c>
      <c r="J412" s="25" t="s">
        <v>329</v>
      </c>
      <c r="K412" s="25">
        <v>1107</v>
      </c>
      <c r="L412" s="25" t="s">
        <v>666</v>
      </c>
      <c r="M412" s="25">
        <v>3</v>
      </c>
    </row>
    <row r="413" spans="5:13" ht="15" customHeight="1">
      <c r="E413" s="18">
        <v>45621</v>
      </c>
      <c r="F413" s="18">
        <v>45622</v>
      </c>
      <c r="G413" t="s">
        <v>663</v>
      </c>
      <c r="H413" s="18">
        <v>45624</v>
      </c>
      <c r="I413" s="18">
        <v>45624</v>
      </c>
      <c r="J413" s="25" t="s">
        <v>329</v>
      </c>
      <c r="K413" s="25">
        <v>1046</v>
      </c>
      <c r="L413" s="25" t="s">
        <v>664</v>
      </c>
      <c r="M413" s="25">
        <v>1</v>
      </c>
    </row>
    <row r="414" spans="5:13" ht="15" customHeight="1">
      <c r="E414" s="18">
        <v>45621</v>
      </c>
      <c r="F414" s="18">
        <v>45622</v>
      </c>
      <c r="G414" t="s">
        <v>663</v>
      </c>
      <c r="H414" s="18">
        <v>45624</v>
      </c>
      <c r="I414" s="18">
        <v>45624</v>
      </c>
      <c r="J414" s="25" t="s">
        <v>329</v>
      </c>
      <c r="K414" s="25">
        <v>1046</v>
      </c>
      <c r="L414" s="25" t="s">
        <v>665</v>
      </c>
      <c r="M414" s="25">
        <v>1</v>
      </c>
    </row>
    <row r="415" spans="5:13" ht="15" customHeight="1">
      <c r="E415" s="18">
        <v>45621</v>
      </c>
      <c r="F415" s="18">
        <v>45622</v>
      </c>
      <c r="G415" t="s">
        <v>663</v>
      </c>
      <c r="H415" s="18">
        <v>45624</v>
      </c>
      <c r="I415" s="18">
        <v>45624</v>
      </c>
      <c r="J415" s="25" t="s">
        <v>329</v>
      </c>
      <c r="K415" s="25">
        <v>1046</v>
      </c>
      <c r="L415" s="25" t="s">
        <v>666</v>
      </c>
      <c r="M415" s="25">
        <v>0</v>
      </c>
    </row>
    <row r="416" spans="5:13" ht="15" customHeight="1">
      <c r="E416" s="18">
        <v>45621</v>
      </c>
      <c r="F416" s="18">
        <v>45622</v>
      </c>
      <c r="G416" t="s">
        <v>663</v>
      </c>
      <c r="H416" s="18">
        <v>45624</v>
      </c>
      <c r="I416" s="18">
        <v>45624</v>
      </c>
      <c r="J416" s="25" t="s">
        <v>329</v>
      </c>
      <c r="K416" s="25">
        <v>1183</v>
      </c>
      <c r="L416" s="25" t="s">
        <v>664</v>
      </c>
      <c r="M416" s="25">
        <v>1</v>
      </c>
    </row>
    <row r="417" spans="5:13" ht="15" customHeight="1">
      <c r="E417" s="18">
        <v>45621</v>
      </c>
      <c r="F417" s="18">
        <v>45622</v>
      </c>
      <c r="G417" t="s">
        <v>663</v>
      </c>
      <c r="H417" s="18">
        <v>45624</v>
      </c>
      <c r="I417" s="18">
        <v>45624</v>
      </c>
      <c r="J417" s="25" t="s">
        <v>329</v>
      </c>
      <c r="K417" s="25">
        <v>1183</v>
      </c>
      <c r="L417" s="25" t="s">
        <v>665</v>
      </c>
      <c r="M417" s="25">
        <v>0</v>
      </c>
    </row>
    <row r="418" spans="5:13" ht="15" customHeight="1">
      <c r="E418" s="18">
        <v>45621</v>
      </c>
      <c r="F418" s="18">
        <v>45622</v>
      </c>
      <c r="G418" t="s">
        <v>663</v>
      </c>
      <c r="H418" s="18">
        <v>45624</v>
      </c>
      <c r="I418" s="18">
        <v>45624</v>
      </c>
      <c r="J418" s="25" t="s">
        <v>329</v>
      </c>
      <c r="K418" s="25">
        <v>1183</v>
      </c>
      <c r="L418" s="25" t="s">
        <v>666</v>
      </c>
      <c r="M418" s="25">
        <v>1</v>
      </c>
    </row>
    <row r="419" spans="5:13" ht="15" customHeight="1">
      <c r="E419" s="18">
        <v>45621</v>
      </c>
      <c r="F419" s="18">
        <v>45622</v>
      </c>
      <c r="G419" t="s">
        <v>663</v>
      </c>
      <c r="H419" s="18">
        <v>45624</v>
      </c>
      <c r="I419" s="18">
        <v>45624</v>
      </c>
      <c r="J419" s="25" t="s">
        <v>329</v>
      </c>
      <c r="K419" s="25">
        <v>1037</v>
      </c>
      <c r="L419" s="25" t="s">
        <v>664</v>
      </c>
      <c r="M419" s="25">
        <v>0</v>
      </c>
    </row>
    <row r="420" spans="5:13" ht="15" customHeight="1">
      <c r="E420" s="18">
        <v>45621</v>
      </c>
      <c r="F420" s="18">
        <v>45622</v>
      </c>
      <c r="G420" t="s">
        <v>663</v>
      </c>
      <c r="H420" s="18">
        <v>45624</v>
      </c>
      <c r="I420" s="18">
        <v>45624</v>
      </c>
      <c r="J420" s="25" t="s">
        <v>329</v>
      </c>
      <c r="K420" s="25">
        <v>1037</v>
      </c>
      <c r="L420" s="25" t="s">
        <v>665</v>
      </c>
      <c r="M420" s="25">
        <v>3</v>
      </c>
    </row>
    <row r="421" spans="5:13" ht="15" customHeight="1">
      <c r="E421" s="18">
        <v>45621</v>
      </c>
      <c r="F421" s="18">
        <v>45622</v>
      </c>
      <c r="G421" t="s">
        <v>663</v>
      </c>
      <c r="H421" s="18">
        <v>45624</v>
      </c>
      <c r="I421" s="18">
        <v>45624</v>
      </c>
      <c r="J421" s="25" t="s">
        <v>329</v>
      </c>
      <c r="K421" s="25">
        <v>1037</v>
      </c>
      <c r="L421" s="25" t="s">
        <v>666</v>
      </c>
      <c r="M421" s="25">
        <v>0</v>
      </c>
    </row>
    <row r="422" spans="5:13" ht="15" customHeight="1">
      <c r="E422" s="18">
        <v>45621</v>
      </c>
      <c r="F422" s="18">
        <v>45622</v>
      </c>
      <c r="G422" t="s">
        <v>663</v>
      </c>
      <c r="H422" s="18">
        <v>45624</v>
      </c>
      <c r="I422" s="18">
        <v>45624</v>
      </c>
      <c r="J422" s="25" t="s">
        <v>329</v>
      </c>
      <c r="K422" s="25">
        <v>1051</v>
      </c>
      <c r="L422" s="25" t="s">
        <v>664</v>
      </c>
      <c r="M422" s="25">
        <v>0</v>
      </c>
    </row>
    <row r="423" spans="5:13" ht="15" customHeight="1">
      <c r="E423" s="18">
        <v>45621</v>
      </c>
      <c r="F423" s="18">
        <v>45622</v>
      </c>
      <c r="G423" t="s">
        <v>663</v>
      </c>
      <c r="H423" s="18">
        <v>45624</v>
      </c>
      <c r="I423" s="18">
        <v>45624</v>
      </c>
      <c r="J423" s="25" t="s">
        <v>329</v>
      </c>
      <c r="K423" s="25">
        <v>1051</v>
      </c>
      <c r="L423" s="25" t="s">
        <v>665</v>
      </c>
      <c r="M423" s="25">
        <v>0</v>
      </c>
    </row>
    <row r="424" spans="5:13" ht="15" customHeight="1">
      <c r="E424" s="18">
        <v>45621</v>
      </c>
      <c r="F424" s="18">
        <v>45622</v>
      </c>
      <c r="G424" t="s">
        <v>663</v>
      </c>
      <c r="H424" s="18">
        <v>45624</v>
      </c>
      <c r="I424" s="18">
        <v>45624</v>
      </c>
      <c r="J424" s="25" t="s">
        <v>329</v>
      </c>
      <c r="K424" s="25">
        <v>1051</v>
      </c>
      <c r="L424" s="25" t="s">
        <v>666</v>
      </c>
      <c r="M424" s="25">
        <v>0</v>
      </c>
    </row>
    <row r="425" spans="5:13" ht="15" customHeight="1">
      <c r="E425" s="18">
        <v>45621</v>
      </c>
      <c r="F425" s="18">
        <v>45622</v>
      </c>
      <c r="G425" t="s">
        <v>663</v>
      </c>
      <c r="H425" s="18">
        <v>45624</v>
      </c>
      <c r="I425" s="18">
        <v>45624</v>
      </c>
      <c r="J425" s="25" t="s">
        <v>329</v>
      </c>
      <c r="K425" s="25">
        <v>1136</v>
      </c>
      <c r="L425" s="25" t="s">
        <v>664</v>
      </c>
      <c r="M425" s="25">
        <v>2</v>
      </c>
    </row>
    <row r="426" spans="5:13" ht="15" customHeight="1">
      <c r="E426" s="18">
        <v>45621</v>
      </c>
      <c r="F426" s="18">
        <v>45622</v>
      </c>
      <c r="G426" t="s">
        <v>663</v>
      </c>
      <c r="H426" s="18">
        <v>45624</v>
      </c>
      <c r="I426" s="18">
        <v>45624</v>
      </c>
      <c r="J426" s="25" t="s">
        <v>329</v>
      </c>
      <c r="K426" s="25">
        <v>1136</v>
      </c>
      <c r="L426" s="25" t="s">
        <v>665</v>
      </c>
      <c r="M426" s="25">
        <v>1</v>
      </c>
    </row>
    <row r="427" spans="5:13" ht="15" customHeight="1">
      <c r="E427" s="18">
        <v>45621</v>
      </c>
      <c r="F427" s="18">
        <v>45622</v>
      </c>
      <c r="G427" t="s">
        <v>663</v>
      </c>
      <c r="H427" s="18">
        <v>45624</v>
      </c>
      <c r="I427" s="18">
        <v>45624</v>
      </c>
      <c r="J427" s="25" t="s">
        <v>329</v>
      </c>
      <c r="K427" s="25">
        <v>1136</v>
      </c>
      <c r="L427" s="25" t="s">
        <v>666</v>
      </c>
      <c r="M427" s="25">
        <v>0</v>
      </c>
    </row>
    <row r="428" spans="5:13" ht="15" customHeight="1">
      <c r="E428" s="18">
        <v>45621</v>
      </c>
      <c r="F428" s="18">
        <v>45622</v>
      </c>
      <c r="G428" t="s">
        <v>663</v>
      </c>
      <c r="H428" s="18">
        <v>45624</v>
      </c>
      <c r="I428" s="18">
        <v>45624</v>
      </c>
      <c r="J428" s="25" t="s">
        <v>329</v>
      </c>
      <c r="K428" s="25">
        <v>1176</v>
      </c>
      <c r="L428" s="25" t="s">
        <v>664</v>
      </c>
      <c r="M428" s="25">
        <v>1</v>
      </c>
    </row>
    <row r="429" spans="5:13" ht="15" customHeight="1">
      <c r="E429" s="18">
        <v>45621</v>
      </c>
      <c r="F429" s="18">
        <v>45622</v>
      </c>
      <c r="G429" t="s">
        <v>663</v>
      </c>
      <c r="H429" s="18">
        <v>45624</v>
      </c>
      <c r="I429" s="18">
        <v>45624</v>
      </c>
      <c r="J429" s="25" t="s">
        <v>329</v>
      </c>
      <c r="K429" s="25">
        <v>1176</v>
      </c>
      <c r="L429" s="25" t="s">
        <v>665</v>
      </c>
      <c r="M429" s="25">
        <v>3</v>
      </c>
    </row>
    <row r="430" spans="5:13" ht="15" customHeight="1">
      <c r="E430" s="18">
        <v>45621</v>
      </c>
      <c r="F430" s="18">
        <v>45622</v>
      </c>
      <c r="G430" t="s">
        <v>663</v>
      </c>
      <c r="H430" s="18">
        <v>45624</v>
      </c>
      <c r="I430" s="18">
        <v>45624</v>
      </c>
      <c r="J430" s="25" t="s">
        <v>329</v>
      </c>
      <c r="K430" s="25">
        <v>1176</v>
      </c>
      <c r="L430" s="25" t="s">
        <v>666</v>
      </c>
      <c r="M430" s="25">
        <v>0</v>
      </c>
    </row>
    <row r="431" spans="5:13" ht="15" customHeight="1">
      <c r="E431" s="18">
        <v>45621</v>
      </c>
      <c r="F431" s="18">
        <v>45622</v>
      </c>
      <c r="G431" t="s">
        <v>663</v>
      </c>
      <c r="H431" s="18">
        <v>45624</v>
      </c>
      <c r="I431" s="18">
        <v>45624</v>
      </c>
      <c r="J431" s="25" t="s">
        <v>376</v>
      </c>
      <c r="K431" s="25">
        <v>1009</v>
      </c>
      <c r="L431" s="25" t="s">
        <v>664</v>
      </c>
      <c r="M431" s="25">
        <v>0</v>
      </c>
    </row>
    <row r="432" spans="5:13" ht="15" customHeight="1">
      <c r="E432" s="18">
        <v>45621</v>
      </c>
      <c r="F432" s="18">
        <v>45622</v>
      </c>
      <c r="G432" t="s">
        <v>663</v>
      </c>
      <c r="H432" s="18">
        <v>45624</v>
      </c>
      <c r="I432" s="18">
        <v>45624</v>
      </c>
      <c r="J432" s="25" t="s">
        <v>376</v>
      </c>
      <c r="K432" s="25">
        <v>1009</v>
      </c>
      <c r="L432" s="25" t="s">
        <v>665</v>
      </c>
      <c r="M432" s="25">
        <v>1</v>
      </c>
    </row>
    <row r="433" spans="5:13" ht="15" customHeight="1">
      <c r="E433" s="18">
        <v>45621</v>
      </c>
      <c r="F433" s="18">
        <v>45622</v>
      </c>
      <c r="G433" t="s">
        <v>663</v>
      </c>
      <c r="H433" s="18">
        <v>45624</v>
      </c>
      <c r="I433" s="18">
        <v>45624</v>
      </c>
      <c r="J433" s="25" t="s">
        <v>376</v>
      </c>
      <c r="K433" s="25">
        <v>1009</v>
      </c>
      <c r="L433" s="25" t="s">
        <v>666</v>
      </c>
      <c r="M433" s="25">
        <v>0</v>
      </c>
    </row>
    <row r="434" spans="5:13" ht="15" customHeight="1">
      <c r="E434" s="18">
        <v>45621</v>
      </c>
      <c r="F434" s="18">
        <v>45622</v>
      </c>
      <c r="G434" t="s">
        <v>663</v>
      </c>
      <c r="H434" s="18">
        <v>45624</v>
      </c>
      <c r="I434" s="18">
        <v>45624</v>
      </c>
      <c r="J434" s="25" t="s">
        <v>376</v>
      </c>
      <c r="K434" s="25">
        <v>1034</v>
      </c>
      <c r="L434" s="25" t="s">
        <v>664</v>
      </c>
      <c r="M434" s="25">
        <v>0</v>
      </c>
    </row>
    <row r="435" spans="5:13" ht="15" customHeight="1">
      <c r="E435" s="18">
        <v>45621</v>
      </c>
      <c r="F435" s="18">
        <v>45622</v>
      </c>
      <c r="G435" t="s">
        <v>663</v>
      </c>
      <c r="H435" s="18">
        <v>45624</v>
      </c>
      <c r="I435" s="18">
        <v>45624</v>
      </c>
      <c r="J435" s="25" t="s">
        <v>376</v>
      </c>
      <c r="K435" s="25">
        <v>1034</v>
      </c>
      <c r="L435" s="25" t="s">
        <v>665</v>
      </c>
      <c r="M435" s="25">
        <v>24</v>
      </c>
    </row>
    <row r="436" spans="5:13" ht="15" customHeight="1">
      <c r="E436" s="18">
        <v>45621</v>
      </c>
      <c r="F436" s="18">
        <v>45622</v>
      </c>
      <c r="G436" t="s">
        <v>663</v>
      </c>
      <c r="H436" s="18">
        <v>45624</v>
      </c>
      <c r="I436" s="18">
        <v>45624</v>
      </c>
      <c r="J436" s="25" t="s">
        <v>376</v>
      </c>
      <c r="K436" s="25">
        <v>1034</v>
      </c>
      <c r="L436" s="25" t="s">
        <v>666</v>
      </c>
      <c r="M436" s="25">
        <v>0</v>
      </c>
    </row>
    <row r="437" spans="5:13" ht="15" customHeight="1">
      <c r="E437" s="18">
        <v>45621</v>
      </c>
      <c r="F437" s="18">
        <v>45622</v>
      </c>
      <c r="G437" t="s">
        <v>663</v>
      </c>
      <c r="H437" s="18">
        <v>45624</v>
      </c>
      <c r="I437" s="18">
        <v>45624</v>
      </c>
      <c r="J437" s="25" t="s">
        <v>376</v>
      </c>
      <c r="K437" s="25">
        <v>1251</v>
      </c>
      <c r="L437" s="25" t="s">
        <v>664</v>
      </c>
      <c r="M437" s="25">
        <v>0</v>
      </c>
    </row>
    <row r="438" spans="5:13" ht="15" customHeight="1">
      <c r="E438" s="18">
        <v>45621</v>
      </c>
      <c r="F438" s="18">
        <v>45622</v>
      </c>
      <c r="G438" t="s">
        <v>663</v>
      </c>
      <c r="H438" s="18">
        <v>45624</v>
      </c>
      <c r="I438" s="18">
        <v>45624</v>
      </c>
      <c r="J438" s="25" t="s">
        <v>376</v>
      </c>
      <c r="K438" s="25">
        <v>1251</v>
      </c>
      <c r="L438" s="25" t="s">
        <v>665</v>
      </c>
      <c r="M438" s="25">
        <v>1</v>
      </c>
    </row>
    <row r="439" spans="5:13" ht="15" customHeight="1">
      <c r="E439" s="18">
        <v>45621</v>
      </c>
      <c r="F439" s="18">
        <v>45622</v>
      </c>
      <c r="G439" t="s">
        <v>663</v>
      </c>
      <c r="H439" s="18">
        <v>45624</v>
      </c>
      <c r="I439" s="18">
        <v>45624</v>
      </c>
      <c r="J439" s="25" t="s">
        <v>376</v>
      </c>
      <c r="K439" s="25">
        <v>1251</v>
      </c>
      <c r="L439" s="25" t="s">
        <v>666</v>
      </c>
      <c r="M439" s="25">
        <v>0</v>
      </c>
    </row>
    <row r="440" spans="5:13" ht="15" customHeight="1">
      <c r="E440" s="18">
        <v>45621</v>
      </c>
      <c r="F440" s="18">
        <v>45622</v>
      </c>
      <c r="G440" t="s">
        <v>663</v>
      </c>
      <c r="H440" s="18">
        <v>45624</v>
      </c>
      <c r="I440" s="18">
        <v>45624</v>
      </c>
      <c r="J440" s="25" t="s">
        <v>376</v>
      </c>
      <c r="K440" s="25">
        <v>1170</v>
      </c>
      <c r="L440" s="25" t="s">
        <v>664</v>
      </c>
      <c r="M440" s="25">
        <v>0</v>
      </c>
    </row>
    <row r="441" spans="5:13" ht="15" customHeight="1">
      <c r="E441" s="18">
        <v>45621</v>
      </c>
      <c r="F441" s="18">
        <v>45622</v>
      </c>
      <c r="G441" t="s">
        <v>663</v>
      </c>
      <c r="H441" s="18">
        <v>45624</v>
      </c>
      <c r="I441" s="18">
        <v>45624</v>
      </c>
      <c r="J441" s="25" t="s">
        <v>376</v>
      </c>
      <c r="K441" s="25">
        <v>1170</v>
      </c>
      <c r="L441" s="25" t="s">
        <v>665</v>
      </c>
      <c r="M441" s="25">
        <v>5</v>
      </c>
    </row>
    <row r="442" spans="5:13" ht="15" customHeight="1">
      <c r="E442" s="18">
        <v>45621</v>
      </c>
      <c r="F442" s="18">
        <v>45622</v>
      </c>
      <c r="G442" t="s">
        <v>663</v>
      </c>
      <c r="H442" s="18">
        <v>45624</v>
      </c>
      <c r="I442" s="18">
        <v>45624</v>
      </c>
      <c r="J442" s="25" t="s">
        <v>376</v>
      </c>
      <c r="K442" s="25">
        <v>1170</v>
      </c>
      <c r="L442" s="25" t="s">
        <v>666</v>
      </c>
      <c r="M442" s="25">
        <v>0</v>
      </c>
    </row>
    <row r="443" spans="5:13" ht="15" customHeight="1">
      <c r="E443" s="18">
        <v>45621</v>
      </c>
      <c r="F443" s="18">
        <v>45622</v>
      </c>
      <c r="G443" t="s">
        <v>663</v>
      </c>
      <c r="H443" s="18">
        <v>45624</v>
      </c>
      <c r="I443" s="18">
        <v>45624</v>
      </c>
      <c r="J443" s="25" t="s">
        <v>376</v>
      </c>
      <c r="K443" s="25">
        <v>1118</v>
      </c>
      <c r="L443" s="25" t="s">
        <v>664</v>
      </c>
      <c r="M443" s="25">
        <v>1</v>
      </c>
    </row>
    <row r="444" spans="5:13" ht="15" customHeight="1">
      <c r="E444" s="18">
        <v>45621</v>
      </c>
      <c r="F444" s="18">
        <v>45622</v>
      </c>
      <c r="G444" t="s">
        <v>663</v>
      </c>
      <c r="H444" s="18">
        <v>45624</v>
      </c>
      <c r="I444" s="18">
        <v>45624</v>
      </c>
      <c r="J444" s="25" t="s">
        <v>376</v>
      </c>
      <c r="K444" s="25">
        <v>1118</v>
      </c>
      <c r="L444" s="25" t="s">
        <v>665</v>
      </c>
      <c r="M444" s="25">
        <v>3</v>
      </c>
    </row>
    <row r="445" spans="5:13" ht="15" customHeight="1">
      <c r="E445" s="18">
        <v>45621</v>
      </c>
      <c r="F445" s="18">
        <v>45622</v>
      </c>
      <c r="G445" t="s">
        <v>663</v>
      </c>
      <c r="H445" s="18">
        <v>45624</v>
      </c>
      <c r="I445" s="18">
        <v>45624</v>
      </c>
      <c r="J445" s="25" t="s">
        <v>376</v>
      </c>
      <c r="K445" s="25">
        <v>1118</v>
      </c>
      <c r="L445" s="25" t="s">
        <v>666</v>
      </c>
      <c r="M445" s="25">
        <v>0</v>
      </c>
    </row>
    <row r="446" spans="5:13" ht="15" customHeight="1">
      <c r="E446" s="18">
        <v>45621</v>
      </c>
      <c r="F446" s="18">
        <v>45622</v>
      </c>
      <c r="G446" t="s">
        <v>663</v>
      </c>
      <c r="H446" s="18">
        <v>45624</v>
      </c>
      <c r="I446" s="18">
        <v>45624</v>
      </c>
      <c r="J446" s="25" t="s">
        <v>376</v>
      </c>
      <c r="K446" s="25">
        <v>1158</v>
      </c>
      <c r="L446" s="25" t="s">
        <v>664</v>
      </c>
      <c r="M446" s="25">
        <v>1</v>
      </c>
    </row>
    <row r="447" spans="5:13" ht="15" customHeight="1">
      <c r="E447" s="18">
        <v>45621</v>
      </c>
      <c r="F447" s="18">
        <v>45622</v>
      </c>
      <c r="G447" t="s">
        <v>663</v>
      </c>
      <c r="H447" s="18">
        <v>45624</v>
      </c>
      <c r="I447" s="18">
        <v>45624</v>
      </c>
      <c r="J447" s="25" t="s">
        <v>376</v>
      </c>
      <c r="K447" s="25">
        <v>1158</v>
      </c>
      <c r="L447" s="25" t="s">
        <v>665</v>
      </c>
      <c r="M447" s="25">
        <v>1</v>
      </c>
    </row>
    <row r="448" spans="5:13" ht="15" customHeight="1">
      <c r="E448" s="18">
        <v>45621</v>
      </c>
      <c r="F448" s="18">
        <v>45622</v>
      </c>
      <c r="G448" t="s">
        <v>663</v>
      </c>
      <c r="H448" s="18">
        <v>45624</v>
      </c>
      <c r="I448" s="18">
        <v>45624</v>
      </c>
      <c r="J448" s="25" t="s">
        <v>376</v>
      </c>
      <c r="K448" s="25">
        <v>1158</v>
      </c>
      <c r="L448" s="25" t="s">
        <v>666</v>
      </c>
      <c r="M448" s="25">
        <v>1</v>
      </c>
    </row>
    <row r="449" spans="5:13" ht="15" customHeight="1">
      <c r="E449" s="18">
        <v>45621</v>
      </c>
      <c r="F449" s="18">
        <v>45622</v>
      </c>
      <c r="G449" t="s">
        <v>663</v>
      </c>
      <c r="H449" s="18">
        <v>45624</v>
      </c>
      <c r="I449" s="18">
        <v>45624</v>
      </c>
      <c r="J449" s="25" t="s">
        <v>376</v>
      </c>
      <c r="K449" s="25">
        <v>1168</v>
      </c>
      <c r="L449" s="25" t="s">
        <v>664</v>
      </c>
      <c r="M449" s="25">
        <v>2</v>
      </c>
    </row>
    <row r="450" spans="5:13" ht="15" customHeight="1">
      <c r="E450" s="18">
        <v>45621</v>
      </c>
      <c r="F450" s="18">
        <v>45622</v>
      </c>
      <c r="G450" t="s">
        <v>663</v>
      </c>
      <c r="H450" s="18">
        <v>45624</v>
      </c>
      <c r="I450" s="18">
        <v>45624</v>
      </c>
      <c r="J450" s="25" t="s">
        <v>376</v>
      </c>
      <c r="K450" s="25">
        <v>1168</v>
      </c>
      <c r="L450" s="25" t="s">
        <v>665</v>
      </c>
      <c r="M450" s="25">
        <v>0</v>
      </c>
    </row>
    <row r="451" spans="5:13" ht="15" customHeight="1">
      <c r="E451" s="18">
        <v>45621</v>
      </c>
      <c r="F451" s="18">
        <v>45622</v>
      </c>
      <c r="G451" t="s">
        <v>663</v>
      </c>
      <c r="H451" s="18">
        <v>45624</v>
      </c>
      <c r="I451" s="18">
        <v>45624</v>
      </c>
      <c r="J451" s="25" t="s">
        <v>376</v>
      </c>
      <c r="K451" s="25">
        <v>1168</v>
      </c>
      <c r="L451" s="25" t="s">
        <v>666</v>
      </c>
      <c r="M451" s="25">
        <v>0</v>
      </c>
    </row>
    <row r="452" spans="5:13" ht="15" customHeight="1">
      <c r="E452" s="18">
        <v>45621</v>
      </c>
      <c r="F452" s="18">
        <v>45622</v>
      </c>
      <c r="G452" t="s">
        <v>663</v>
      </c>
      <c r="H452" s="18">
        <v>45624</v>
      </c>
      <c r="I452" s="18">
        <v>45624</v>
      </c>
      <c r="J452" s="25" t="s">
        <v>376</v>
      </c>
      <c r="K452" s="25">
        <v>1106</v>
      </c>
      <c r="L452" s="25" t="s">
        <v>664</v>
      </c>
      <c r="M452" s="25">
        <v>0</v>
      </c>
    </row>
    <row r="453" spans="5:13" ht="15" customHeight="1">
      <c r="E453" s="18">
        <v>45621</v>
      </c>
      <c r="F453" s="18">
        <v>45622</v>
      </c>
      <c r="G453" t="s">
        <v>663</v>
      </c>
      <c r="H453" s="18">
        <v>45624</v>
      </c>
      <c r="I453" s="18">
        <v>45624</v>
      </c>
      <c r="J453" s="25" t="s">
        <v>376</v>
      </c>
      <c r="K453" s="25">
        <v>1106</v>
      </c>
      <c r="L453" s="25" t="s">
        <v>665</v>
      </c>
      <c r="M453" s="25">
        <v>1</v>
      </c>
    </row>
    <row r="454" spans="5:13" ht="15" customHeight="1">
      <c r="E454" s="18">
        <v>45621</v>
      </c>
      <c r="F454" s="18">
        <v>45622</v>
      </c>
      <c r="G454" t="s">
        <v>663</v>
      </c>
      <c r="H454" s="18">
        <v>45624</v>
      </c>
      <c r="I454" s="18">
        <v>45624</v>
      </c>
      <c r="J454" s="25" t="s">
        <v>376</v>
      </c>
      <c r="K454" s="25">
        <v>1106</v>
      </c>
      <c r="L454" s="25" t="s">
        <v>666</v>
      </c>
      <c r="M454" s="25">
        <v>2</v>
      </c>
    </row>
    <row r="455" spans="5:13" ht="15" customHeight="1">
      <c r="E455" s="18">
        <v>45621</v>
      </c>
      <c r="F455" s="18">
        <v>45622</v>
      </c>
      <c r="G455" t="s">
        <v>663</v>
      </c>
      <c r="H455" s="18">
        <v>45624</v>
      </c>
      <c r="I455" s="18">
        <v>45624</v>
      </c>
      <c r="J455" s="25" t="s">
        <v>376</v>
      </c>
      <c r="K455" s="25">
        <v>1018</v>
      </c>
      <c r="L455" s="25" t="s">
        <v>664</v>
      </c>
      <c r="M455" s="25">
        <v>0</v>
      </c>
    </row>
    <row r="456" spans="5:13" ht="15" customHeight="1">
      <c r="E456" s="18">
        <v>45621</v>
      </c>
      <c r="F456" s="18">
        <v>45622</v>
      </c>
      <c r="G456" t="s">
        <v>663</v>
      </c>
      <c r="H456" s="18">
        <v>45624</v>
      </c>
      <c r="I456" s="18">
        <v>45624</v>
      </c>
      <c r="J456" s="25" t="s">
        <v>376</v>
      </c>
      <c r="K456" s="25">
        <v>1018</v>
      </c>
      <c r="L456" s="25" t="s">
        <v>665</v>
      </c>
      <c r="M456" s="25">
        <v>4</v>
      </c>
    </row>
    <row r="457" spans="5:13" ht="15" customHeight="1">
      <c r="E457" s="18">
        <v>45621</v>
      </c>
      <c r="F457" s="18">
        <v>45622</v>
      </c>
      <c r="G457" t="s">
        <v>663</v>
      </c>
      <c r="H457" s="18">
        <v>45624</v>
      </c>
      <c r="I457" s="18">
        <v>45624</v>
      </c>
      <c r="J457" s="25" t="s">
        <v>376</v>
      </c>
      <c r="K457" s="25">
        <v>1018</v>
      </c>
      <c r="L457" s="25" t="s">
        <v>666</v>
      </c>
      <c r="M457" s="25">
        <v>0</v>
      </c>
    </row>
    <row r="458" spans="5:13" ht="15" customHeight="1">
      <c r="E458" s="18">
        <v>45621</v>
      </c>
      <c r="F458" s="18">
        <v>45622</v>
      </c>
      <c r="G458" t="s">
        <v>663</v>
      </c>
      <c r="H458" s="18">
        <v>45624</v>
      </c>
      <c r="I458" s="18">
        <v>45624</v>
      </c>
      <c r="J458" s="25" t="s">
        <v>376</v>
      </c>
      <c r="K458" s="25">
        <v>1176</v>
      </c>
      <c r="L458" s="25" t="s">
        <v>664</v>
      </c>
      <c r="M458" s="25">
        <v>0</v>
      </c>
    </row>
    <row r="459" spans="5:13" ht="15" customHeight="1">
      <c r="E459" s="18">
        <v>45621</v>
      </c>
      <c r="F459" s="18">
        <v>45622</v>
      </c>
      <c r="G459" t="s">
        <v>663</v>
      </c>
      <c r="H459" s="18">
        <v>45624</v>
      </c>
      <c r="I459" s="18">
        <v>45624</v>
      </c>
      <c r="J459" s="25" t="s">
        <v>376</v>
      </c>
      <c r="K459" s="25">
        <v>1176</v>
      </c>
      <c r="L459" s="25" t="s">
        <v>665</v>
      </c>
      <c r="M459" s="25">
        <v>0</v>
      </c>
    </row>
    <row r="460" spans="5:13" ht="15" customHeight="1">
      <c r="E460" s="18">
        <v>45621</v>
      </c>
      <c r="F460" s="18">
        <v>45622</v>
      </c>
      <c r="G460" t="s">
        <v>663</v>
      </c>
      <c r="H460" s="18">
        <v>45624</v>
      </c>
      <c r="I460" s="18">
        <v>45624</v>
      </c>
      <c r="J460" s="25" t="s">
        <v>376</v>
      </c>
      <c r="K460" s="25">
        <v>1176</v>
      </c>
      <c r="L460" s="25" t="s">
        <v>666</v>
      </c>
      <c r="M460" s="25">
        <v>0</v>
      </c>
    </row>
    <row r="461" spans="5:13" ht="15" customHeight="1">
      <c r="E461" s="18">
        <v>45621</v>
      </c>
      <c r="F461" s="18">
        <v>45622</v>
      </c>
      <c r="G461" t="s">
        <v>663</v>
      </c>
      <c r="H461" s="18">
        <v>45624</v>
      </c>
      <c r="I461" s="18">
        <v>45624</v>
      </c>
      <c r="J461" s="25" t="s">
        <v>376</v>
      </c>
      <c r="K461" s="25" t="s">
        <v>676</v>
      </c>
      <c r="L461" s="25" t="s">
        <v>664</v>
      </c>
      <c r="M461" s="25">
        <v>0</v>
      </c>
    </row>
    <row r="462" spans="5:13" ht="15" customHeight="1">
      <c r="E462" s="18">
        <v>45621</v>
      </c>
      <c r="F462" s="18">
        <v>45622</v>
      </c>
      <c r="G462" t="s">
        <v>663</v>
      </c>
      <c r="H462" s="18">
        <v>45624</v>
      </c>
      <c r="I462" s="18">
        <v>45624</v>
      </c>
      <c r="J462" s="25" t="s">
        <v>376</v>
      </c>
      <c r="K462" s="25" t="s">
        <v>676</v>
      </c>
      <c r="L462" s="25" t="s">
        <v>665</v>
      </c>
      <c r="M462" s="25">
        <v>7</v>
      </c>
    </row>
    <row r="463" spans="5:13" ht="15" customHeight="1">
      <c r="E463" s="18">
        <v>45621</v>
      </c>
      <c r="F463" s="18">
        <v>45622</v>
      </c>
      <c r="G463" t="s">
        <v>663</v>
      </c>
      <c r="H463" s="18">
        <v>45624</v>
      </c>
      <c r="I463" s="18">
        <v>45624</v>
      </c>
      <c r="J463" s="25" t="s">
        <v>376</v>
      </c>
      <c r="K463" s="25" t="s">
        <v>676</v>
      </c>
      <c r="L463" s="25" t="s">
        <v>666</v>
      </c>
      <c r="M463" s="25">
        <v>0</v>
      </c>
    </row>
    <row r="464" spans="5:13" ht="15" customHeight="1">
      <c r="E464" s="18">
        <v>45621</v>
      </c>
      <c r="F464" s="18">
        <v>45622</v>
      </c>
      <c r="G464" t="s">
        <v>663</v>
      </c>
      <c r="H464" s="18">
        <v>45624</v>
      </c>
      <c r="I464" s="18">
        <v>45624</v>
      </c>
      <c r="J464" s="25" t="s">
        <v>376</v>
      </c>
      <c r="K464" s="25">
        <v>1105</v>
      </c>
      <c r="L464" s="25" t="s">
        <v>664</v>
      </c>
      <c r="M464" s="25">
        <v>0</v>
      </c>
    </row>
    <row r="465" spans="5:13" ht="15" customHeight="1">
      <c r="E465" s="18">
        <v>45621</v>
      </c>
      <c r="F465" s="18">
        <v>45622</v>
      </c>
      <c r="G465" t="s">
        <v>663</v>
      </c>
      <c r="H465" s="18">
        <v>45624</v>
      </c>
      <c r="I465" s="18">
        <v>45624</v>
      </c>
      <c r="J465" s="25" t="s">
        <v>376</v>
      </c>
      <c r="K465" s="25">
        <v>1105</v>
      </c>
      <c r="L465" s="25" t="s">
        <v>665</v>
      </c>
      <c r="M465" s="25">
        <v>3</v>
      </c>
    </row>
    <row r="466" spans="5:13" ht="15" customHeight="1">
      <c r="E466" s="18">
        <v>45621</v>
      </c>
      <c r="F466" s="18">
        <v>45622</v>
      </c>
      <c r="G466" t="s">
        <v>663</v>
      </c>
      <c r="H466" s="18">
        <v>45624</v>
      </c>
      <c r="I466" s="18">
        <v>45624</v>
      </c>
      <c r="J466" s="25" t="s">
        <v>376</v>
      </c>
      <c r="K466" s="25">
        <v>1105</v>
      </c>
      <c r="L466" s="25" t="s">
        <v>666</v>
      </c>
      <c r="M466" s="25">
        <v>2</v>
      </c>
    </row>
    <row r="467" spans="5:13" ht="15" customHeight="1">
      <c r="E467" s="18">
        <v>45621</v>
      </c>
      <c r="F467" s="18">
        <v>45622</v>
      </c>
      <c r="G467" t="s">
        <v>663</v>
      </c>
      <c r="H467" s="18">
        <v>45624</v>
      </c>
      <c r="I467" s="18">
        <v>45624</v>
      </c>
      <c r="J467" s="25" t="s">
        <v>668</v>
      </c>
      <c r="K467" s="25">
        <v>1066</v>
      </c>
      <c r="L467" s="25" t="s">
        <v>664</v>
      </c>
      <c r="M467" s="25">
        <v>0</v>
      </c>
    </row>
    <row r="468" spans="5:13" ht="15" customHeight="1">
      <c r="E468" s="18">
        <v>45621</v>
      </c>
      <c r="F468" s="18">
        <v>45622</v>
      </c>
      <c r="G468" t="s">
        <v>663</v>
      </c>
      <c r="H468" s="18">
        <v>45624</v>
      </c>
      <c r="I468" s="18">
        <v>45624</v>
      </c>
      <c r="J468" s="25" t="s">
        <v>668</v>
      </c>
      <c r="K468" s="25">
        <v>1066</v>
      </c>
      <c r="L468" s="25" t="s">
        <v>665</v>
      </c>
      <c r="M468" s="25">
        <v>1</v>
      </c>
    </row>
    <row r="469" spans="5:13" ht="15" customHeight="1">
      <c r="E469" s="18">
        <v>45621</v>
      </c>
      <c r="F469" s="18">
        <v>45622</v>
      </c>
      <c r="G469" t="s">
        <v>663</v>
      </c>
      <c r="H469" s="18">
        <v>45624</v>
      </c>
      <c r="I469" s="18">
        <v>45624</v>
      </c>
      <c r="J469" s="25" t="s">
        <v>668</v>
      </c>
      <c r="K469" s="25">
        <v>1066</v>
      </c>
      <c r="L469" s="25" t="s">
        <v>666</v>
      </c>
      <c r="M469" s="25">
        <v>0</v>
      </c>
    </row>
    <row r="470" spans="5:13" ht="15" customHeight="1">
      <c r="E470" s="18">
        <v>45621</v>
      </c>
      <c r="F470" s="18">
        <v>45622</v>
      </c>
      <c r="G470" t="s">
        <v>663</v>
      </c>
      <c r="H470" s="18">
        <v>45624</v>
      </c>
      <c r="I470" s="18">
        <v>45624</v>
      </c>
      <c r="J470" s="25" t="s">
        <v>668</v>
      </c>
      <c r="K470" s="25">
        <v>1133</v>
      </c>
      <c r="L470" s="25" t="s">
        <v>664</v>
      </c>
      <c r="M470" s="25">
        <v>0</v>
      </c>
    </row>
    <row r="471" spans="5:13" ht="15" customHeight="1">
      <c r="E471" s="18">
        <v>45621</v>
      </c>
      <c r="F471" s="18">
        <v>45622</v>
      </c>
      <c r="G471" t="s">
        <v>663</v>
      </c>
      <c r="H471" s="18">
        <v>45624</v>
      </c>
      <c r="I471" s="18">
        <v>45624</v>
      </c>
      <c r="J471" s="25" t="s">
        <v>668</v>
      </c>
      <c r="K471" s="25">
        <v>1133</v>
      </c>
      <c r="L471" s="25" t="s">
        <v>665</v>
      </c>
      <c r="M471" s="25">
        <v>5</v>
      </c>
    </row>
    <row r="472" spans="5:13" ht="15" customHeight="1">
      <c r="E472" s="18">
        <v>45621</v>
      </c>
      <c r="F472" s="18">
        <v>45622</v>
      </c>
      <c r="G472" t="s">
        <v>663</v>
      </c>
      <c r="H472" s="18">
        <v>45624</v>
      </c>
      <c r="I472" s="18">
        <v>45624</v>
      </c>
      <c r="J472" s="25" t="s">
        <v>668</v>
      </c>
      <c r="K472" s="25">
        <v>1133</v>
      </c>
      <c r="L472" s="25" t="s">
        <v>666</v>
      </c>
      <c r="M472" s="25">
        <v>0</v>
      </c>
    </row>
    <row r="473" spans="5:13" ht="15" customHeight="1">
      <c r="E473" s="18">
        <v>45621</v>
      </c>
      <c r="F473" s="18">
        <v>45622</v>
      </c>
      <c r="G473" t="s">
        <v>663</v>
      </c>
      <c r="H473" s="18">
        <v>45624</v>
      </c>
      <c r="I473" s="18">
        <v>45624</v>
      </c>
      <c r="J473" s="25" t="s">
        <v>668</v>
      </c>
      <c r="K473" s="25">
        <v>1176</v>
      </c>
      <c r="L473" s="25" t="s">
        <v>664</v>
      </c>
      <c r="M473" s="25">
        <v>0</v>
      </c>
    </row>
    <row r="474" spans="5:13" ht="15" customHeight="1">
      <c r="E474" s="18">
        <v>45621</v>
      </c>
      <c r="F474" s="18">
        <v>45622</v>
      </c>
      <c r="G474" t="s">
        <v>663</v>
      </c>
      <c r="H474" s="18">
        <v>45624</v>
      </c>
      <c r="I474" s="18">
        <v>45624</v>
      </c>
      <c r="J474" s="25" t="s">
        <v>668</v>
      </c>
      <c r="K474" s="25">
        <v>1176</v>
      </c>
      <c r="L474" s="25" t="s">
        <v>665</v>
      </c>
      <c r="M474" s="25">
        <v>0</v>
      </c>
    </row>
    <row r="475" spans="5:13" ht="15" customHeight="1">
      <c r="E475" s="18">
        <v>45621</v>
      </c>
      <c r="F475" s="18">
        <v>45622</v>
      </c>
      <c r="G475" t="s">
        <v>663</v>
      </c>
      <c r="H475" s="18">
        <v>45624</v>
      </c>
      <c r="I475" s="18">
        <v>45624</v>
      </c>
      <c r="J475" s="25" t="s">
        <v>668</v>
      </c>
      <c r="K475" s="25">
        <v>1176</v>
      </c>
      <c r="L475" s="25" t="s">
        <v>666</v>
      </c>
      <c r="M475" s="25">
        <v>0</v>
      </c>
    </row>
    <row r="476" spans="5:13" ht="15" customHeight="1">
      <c r="E476" s="18">
        <v>45621</v>
      </c>
      <c r="F476" s="18">
        <v>45622</v>
      </c>
      <c r="G476" t="s">
        <v>663</v>
      </c>
      <c r="H476" s="18">
        <v>45624</v>
      </c>
      <c r="I476" s="18">
        <v>45624</v>
      </c>
      <c r="J476" s="25" t="s">
        <v>668</v>
      </c>
      <c r="K476" s="25">
        <v>1128</v>
      </c>
      <c r="L476" s="25" t="s">
        <v>664</v>
      </c>
      <c r="M476" s="25">
        <v>0</v>
      </c>
    </row>
    <row r="477" spans="5:13" ht="15" customHeight="1">
      <c r="E477" s="18">
        <v>45621</v>
      </c>
      <c r="F477" s="18">
        <v>45622</v>
      </c>
      <c r="G477" t="s">
        <v>663</v>
      </c>
      <c r="H477" s="18">
        <v>45624</v>
      </c>
      <c r="I477" s="18">
        <v>45624</v>
      </c>
      <c r="J477" s="25" t="s">
        <v>668</v>
      </c>
      <c r="K477" s="25">
        <v>1128</v>
      </c>
      <c r="L477" s="25" t="s">
        <v>665</v>
      </c>
      <c r="M477" s="25">
        <v>1</v>
      </c>
    </row>
    <row r="478" spans="5:13" ht="15" customHeight="1">
      <c r="E478" s="18">
        <v>45621</v>
      </c>
      <c r="F478" s="18">
        <v>45622</v>
      </c>
      <c r="G478" t="s">
        <v>663</v>
      </c>
      <c r="H478" s="18">
        <v>45624</v>
      </c>
      <c r="I478" s="18">
        <v>45624</v>
      </c>
      <c r="J478" s="25" t="s">
        <v>668</v>
      </c>
      <c r="K478" s="25">
        <v>1128</v>
      </c>
      <c r="L478" s="25" t="s">
        <v>666</v>
      </c>
      <c r="M478" s="25">
        <v>0</v>
      </c>
    </row>
    <row r="479" spans="5:13" ht="15" customHeight="1">
      <c r="E479" s="18">
        <v>45621</v>
      </c>
      <c r="F479" s="18">
        <v>45622</v>
      </c>
      <c r="G479" t="s">
        <v>663</v>
      </c>
      <c r="H479" s="18">
        <v>45624</v>
      </c>
      <c r="I479" s="18">
        <v>45624</v>
      </c>
      <c r="J479" s="25" t="s">
        <v>668</v>
      </c>
      <c r="K479" s="25" t="s">
        <v>677</v>
      </c>
      <c r="L479" s="25" t="s">
        <v>664</v>
      </c>
      <c r="M479" s="25">
        <v>1</v>
      </c>
    </row>
    <row r="480" spans="5:13" ht="15" customHeight="1">
      <c r="E480" s="18">
        <v>45621</v>
      </c>
      <c r="F480" s="18">
        <v>45622</v>
      </c>
      <c r="G480" t="s">
        <v>663</v>
      </c>
      <c r="H480" s="18">
        <v>45624</v>
      </c>
      <c r="I480" s="18">
        <v>45624</v>
      </c>
      <c r="J480" s="25" t="s">
        <v>668</v>
      </c>
      <c r="K480" s="25" t="s">
        <v>677</v>
      </c>
      <c r="L480" s="25" t="s">
        <v>665</v>
      </c>
      <c r="M480" s="25">
        <v>45</v>
      </c>
    </row>
    <row r="481" spans="5:13" ht="15" customHeight="1">
      <c r="E481" s="18">
        <v>45621</v>
      </c>
      <c r="F481" s="18">
        <v>45622</v>
      </c>
      <c r="G481" t="s">
        <v>663</v>
      </c>
      <c r="H481" s="18">
        <v>45624</v>
      </c>
      <c r="I481" s="18">
        <v>45624</v>
      </c>
      <c r="J481" s="25" t="s">
        <v>668</v>
      </c>
      <c r="K481" s="25" t="s">
        <v>677</v>
      </c>
      <c r="L481" s="25" t="s">
        <v>666</v>
      </c>
      <c r="M481" s="25">
        <v>6</v>
      </c>
    </row>
    <row r="482" spans="5:13" ht="15" customHeight="1">
      <c r="E482" s="18">
        <v>45621</v>
      </c>
      <c r="F482" s="18">
        <v>45622</v>
      </c>
      <c r="G482" t="s">
        <v>663</v>
      </c>
      <c r="H482" s="18">
        <v>45624</v>
      </c>
      <c r="I482" s="18">
        <v>45624</v>
      </c>
      <c r="J482" s="25" t="s">
        <v>668</v>
      </c>
      <c r="K482" s="25">
        <v>1159</v>
      </c>
      <c r="L482" s="25" t="s">
        <v>664</v>
      </c>
      <c r="M482" s="25">
        <v>0</v>
      </c>
    </row>
    <row r="483" spans="5:13" ht="15" customHeight="1">
      <c r="E483" s="18">
        <v>45621</v>
      </c>
      <c r="F483" s="18">
        <v>45622</v>
      </c>
      <c r="G483" t="s">
        <v>663</v>
      </c>
      <c r="H483" s="18">
        <v>45624</v>
      </c>
      <c r="I483" s="18">
        <v>45624</v>
      </c>
      <c r="J483" s="25" t="s">
        <v>668</v>
      </c>
      <c r="K483" s="25">
        <v>1159</v>
      </c>
      <c r="L483" s="25" t="s">
        <v>665</v>
      </c>
      <c r="M483" s="25">
        <v>0</v>
      </c>
    </row>
    <row r="484" spans="5:13" ht="15" customHeight="1">
      <c r="E484" s="18">
        <v>45621</v>
      </c>
      <c r="F484" s="18">
        <v>45622</v>
      </c>
      <c r="G484" t="s">
        <v>663</v>
      </c>
      <c r="H484" s="18">
        <v>45624</v>
      </c>
      <c r="I484" s="18">
        <v>45624</v>
      </c>
      <c r="J484" s="25" t="s">
        <v>668</v>
      </c>
      <c r="K484" s="25">
        <v>1159</v>
      </c>
      <c r="L484" s="25" t="s">
        <v>666</v>
      </c>
      <c r="M484" s="25">
        <v>0</v>
      </c>
    </row>
    <row r="485" spans="5:13" ht="15" customHeight="1">
      <c r="E485" s="18">
        <v>45621</v>
      </c>
      <c r="F485" s="18">
        <v>45622</v>
      </c>
      <c r="G485" t="s">
        <v>663</v>
      </c>
      <c r="H485" s="18">
        <v>45624</v>
      </c>
      <c r="I485" s="18">
        <v>45624</v>
      </c>
      <c r="J485" s="25" t="s">
        <v>668</v>
      </c>
      <c r="K485" s="25">
        <v>1197</v>
      </c>
      <c r="L485" s="25" t="s">
        <v>664</v>
      </c>
      <c r="M485" s="25">
        <v>0</v>
      </c>
    </row>
    <row r="486" spans="5:13" ht="15" customHeight="1">
      <c r="E486" s="18">
        <v>45621</v>
      </c>
      <c r="F486" s="18">
        <v>45622</v>
      </c>
      <c r="G486" t="s">
        <v>663</v>
      </c>
      <c r="H486" s="18">
        <v>45624</v>
      </c>
      <c r="I486" s="18">
        <v>45624</v>
      </c>
      <c r="J486" s="25" t="s">
        <v>668</v>
      </c>
      <c r="K486" s="25">
        <v>1197</v>
      </c>
      <c r="L486" s="25" t="s">
        <v>665</v>
      </c>
      <c r="M486" s="25">
        <v>105</v>
      </c>
    </row>
    <row r="487" spans="5:13" ht="15" customHeight="1">
      <c r="E487" s="18">
        <v>45621</v>
      </c>
      <c r="F487" s="18">
        <v>45622</v>
      </c>
      <c r="G487" t="s">
        <v>663</v>
      </c>
      <c r="H487" s="18">
        <v>45624</v>
      </c>
      <c r="I487" s="18">
        <v>45624</v>
      </c>
      <c r="J487" s="25" t="s">
        <v>668</v>
      </c>
      <c r="K487" s="25">
        <v>1197</v>
      </c>
      <c r="L487" s="25" t="s">
        <v>666</v>
      </c>
      <c r="M487" s="25">
        <v>1</v>
      </c>
    </row>
    <row r="488" spans="5:13" ht="15" customHeight="1">
      <c r="E488" s="18">
        <v>45621</v>
      </c>
      <c r="F488" s="18">
        <v>45622</v>
      </c>
      <c r="G488" t="s">
        <v>663</v>
      </c>
      <c r="H488" s="18">
        <v>45624</v>
      </c>
      <c r="I488" s="18">
        <v>45624</v>
      </c>
      <c r="J488" s="25" t="s">
        <v>668</v>
      </c>
      <c r="K488" s="25">
        <v>1149</v>
      </c>
      <c r="L488" s="25" t="s">
        <v>664</v>
      </c>
      <c r="M488" s="25">
        <v>0</v>
      </c>
    </row>
    <row r="489" spans="5:13" ht="15" customHeight="1">
      <c r="E489" s="18">
        <v>45621</v>
      </c>
      <c r="F489" s="18">
        <v>45622</v>
      </c>
      <c r="G489" t="s">
        <v>663</v>
      </c>
      <c r="H489" s="18">
        <v>45624</v>
      </c>
      <c r="I489" s="18">
        <v>45624</v>
      </c>
      <c r="J489" s="25" t="s">
        <v>668</v>
      </c>
      <c r="K489" s="25">
        <v>1149</v>
      </c>
      <c r="L489" s="25" t="s">
        <v>665</v>
      </c>
      <c r="M489" s="25">
        <v>42</v>
      </c>
    </row>
    <row r="490" spans="5:13" ht="15" customHeight="1">
      <c r="E490" s="18">
        <v>45621</v>
      </c>
      <c r="F490" s="18">
        <v>45622</v>
      </c>
      <c r="G490" t="s">
        <v>663</v>
      </c>
      <c r="H490" s="18">
        <v>45624</v>
      </c>
      <c r="I490" s="18">
        <v>45624</v>
      </c>
      <c r="J490" s="25" t="s">
        <v>668</v>
      </c>
      <c r="K490" s="25">
        <v>1149</v>
      </c>
      <c r="L490" s="25" t="s">
        <v>666</v>
      </c>
      <c r="M490" s="25">
        <v>8</v>
      </c>
    </row>
    <row r="491" spans="5:13" ht="15" customHeight="1">
      <c r="E491" s="18">
        <v>45621</v>
      </c>
      <c r="F491" s="18">
        <v>45622</v>
      </c>
      <c r="G491" t="s">
        <v>663</v>
      </c>
      <c r="H491" s="18">
        <v>45624</v>
      </c>
      <c r="I491" s="18">
        <v>45624</v>
      </c>
      <c r="J491" s="25" t="s">
        <v>668</v>
      </c>
      <c r="K491" s="25">
        <v>1163</v>
      </c>
      <c r="L491" s="25" t="s">
        <v>664</v>
      </c>
      <c r="M491" s="25">
        <v>0</v>
      </c>
    </row>
    <row r="492" spans="5:13" ht="15" customHeight="1">
      <c r="E492" s="18">
        <v>45621</v>
      </c>
      <c r="F492" s="18">
        <v>45622</v>
      </c>
      <c r="G492" t="s">
        <v>663</v>
      </c>
      <c r="H492" s="18">
        <v>45624</v>
      </c>
      <c r="I492" s="18">
        <v>45624</v>
      </c>
      <c r="J492" s="25" t="s">
        <v>668</v>
      </c>
      <c r="K492" s="25">
        <v>1163</v>
      </c>
      <c r="L492" s="25" t="s">
        <v>665</v>
      </c>
      <c r="M492" s="25">
        <v>5</v>
      </c>
    </row>
    <row r="493" spans="5:13" ht="15" customHeight="1">
      <c r="E493" s="18">
        <v>45621</v>
      </c>
      <c r="F493" s="18">
        <v>45622</v>
      </c>
      <c r="G493" t="s">
        <v>663</v>
      </c>
      <c r="H493" s="18">
        <v>45624</v>
      </c>
      <c r="I493" s="18">
        <v>45624</v>
      </c>
      <c r="J493" s="25" t="s">
        <v>668</v>
      </c>
      <c r="K493" s="25">
        <v>1163</v>
      </c>
      <c r="L493" s="25" t="s">
        <v>666</v>
      </c>
      <c r="M493" s="25">
        <v>0</v>
      </c>
    </row>
    <row r="494" spans="5:13" ht="15" customHeight="1">
      <c r="E494" s="18">
        <v>45621</v>
      </c>
      <c r="F494" s="18">
        <v>45622</v>
      </c>
      <c r="G494" t="s">
        <v>663</v>
      </c>
      <c r="H494" s="18">
        <v>45624</v>
      </c>
      <c r="I494" s="18">
        <v>45624</v>
      </c>
      <c r="J494" s="25" t="s">
        <v>668</v>
      </c>
      <c r="K494" s="25">
        <v>1200</v>
      </c>
      <c r="L494" s="25" t="s">
        <v>664</v>
      </c>
      <c r="M494" s="25">
        <v>0</v>
      </c>
    </row>
    <row r="495" spans="5:13" ht="15" customHeight="1">
      <c r="E495" s="18">
        <v>45621</v>
      </c>
      <c r="F495" s="18">
        <v>45622</v>
      </c>
      <c r="G495" t="s">
        <v>663</v>
      </c>
      <c r="H495" s="18">
        <v>45624</v>
      </c>
      <c r="I495" s="18">
        <v>45624</v>
      </c>
      <c r="J495" s="25" t="s">
        <v>668</v>
      </c>
      <c r="K495" s="25">
        <v>1200</v>
      </c>
      <c r="L495" s="25" t="s">
        <v>665</v>
      </c>
      <c r="M495" s="25">
        <v>0</v>
      </c>
    </row>
    <row r="496" spans="5:13" ht="15" customHeight="1">
      <c r="E496" s="18">
        <v>45621</v>
      </c>
      <c r="F496" s="18">
        <v>45622</v>
      </c>
      <c r="G496" t="s">
        <v>663</v>
      </c>
      <c r="H496" s="18">
        <v>45624</v>
      </c>
      <c r="I496" s="18">
        <v>45624</v>
      </c>
      <c r="J496" s="25" t="s">
        <v>668</v>
      </c>
      <c r="K496" s="25">
        <v>1200</v>
      </c>
      <c r="L496" s="25" t="s">
        <v>666</v>
      </c>
      <c r="M496" s="25">
        <v>0</v>
      </c>
    </row>
    <row r="497" spans="5:13" ht="15" customHeight="1">
      <c r="E497" s="18">
        <v>45621</v>
      </c>
      <c r="F497" s="18">
        <v>45622</v>
      </c>
      <c r="G497" t="s">
        <v>663</v>
      </c>
      <c r="H497" s="18">
        <v>45624</v>
      </c>
      <c r="I497" s="18">
        <v>45624</v>
      </c>
      <c r="J497" s="25" t="s">
        <v>668</v>
      </c>
      <c r="K497" s="25">
        <v>1143</v>
      </c>
      <c r="L497" s="25" t="s">
        <v>664</v>
      </c>
      <c r="M497" s="25">
        <v>0</v>
      </c>
    </row>
    <row r="498" spans="5:13" ht="15" customHeight="1">
      <c r="E498" s="18">
        <v>45621</v>
      </c>
      <c r="F498" s="18">
        <v>45622</v>
      </c>
      <c r="G498" t="s">
        <v>663</v>
      </c>
      <c r="H498" s="18">
        <v>45624</v>
      </c>
      <c r="I498" s="18">
        <v>45624</v>
      </c>
      <c r="J498" s="25" t="s">
        <v>668</v>
      </c>
      <c r="K498" s="25">
        <v>1143</v>
      </c>
      <c r="L498" s="25" t="s">
        <v>665</v>
      </c>
      <c r="M498" s="25">
        <v>2</v>
      </c>
    </row>
    <row r="499" spans="5:13" ht="15" customHeight="1">
      <c r="E499" s="18">
        <v>45621</v>
      </c>
      <c r="F499" s="18">
        <v>45622</v>
      </c>
      <c r="G499" t="s">
        <v>663</v>
      </c>
      <c r="H499" s="18">
        <v>45624</v>
      </c>
      <c r="I499" s="18">
        <v>45624</v>
      </c>
      <c r="J499" s="25" t="s">
        <v>668</v>
      </c>
      <c r="K499" s="25">
        <v>1143</v>
      </c>
      <c r="L499" s="25" t="s">
        <v>666</v>
      </c>
      <c r="M499" s="25">
        <v>0</v>
      </c>
    </row>
    <row r="500" spans="5:13" ht="15" customHeight="1">
      <c r="E500" s="18">
        <v>45621</v>
      </c>
      <c r="F500" s="18">
        <v>45622</v>
      </c>
      <c r="G500" t="s">
        <v>663</v>
      </c>
      <c r="H500" s="18">
        <v>45624</v>
      </c>
      <c r="I500" s="18">
        <v>45624</v>
      </c>
      <c r="J500" s="25" t="s">
        <v>668</v>
      </c>
      <c r="K500" s="25">
        <v>1142</v>
      </c>
      <c r="L500" s="25" t="s">
        <v>664</v>
      </c>
      <c r="M500" s="25">
        <v>0</v>
      </c>
    </row>
    <row r="501" spans="5:13" ht="15" customHeight="1">
      <c r="E501" s="18">
        <v>45621</v>
      </c>
      <c r="F501" s="18">
        <v>45622</v>
      </c>
      <c r="G501" t="s">
        <v>663</v>
      </c>
      <c r="H501" s="18">
        <v>45624</v>
      </c>
      <c r="I501" s="18">
        <v>45624</v>
      </c>
      <c r="J501" s="25" t="s">
        <v>668</v>
      </c>
      <c r="K501" s="25">
        <v>1142</v>
      </c>
      <c r="L501" s="25" t="s">
        <v>665</v>
      </c>
      <c r="M501" s="25">
        <v>1</v>
      </c>
    </row>
    <row r="502" spans="5:13" ht="15" customHeight="1">
      <c r="E502" s="18">
        <v>45621</v>
      </c>
      <c r="F502" s="18">
        <v>45622</v>
      </c>
      <c r="G502" t="s">
        <v>663</v>
      </c>
      <c r="H502" s="18">
        <v>45624</v>
      </c>
      <c r="I502" s="18">
        <v>45624</v>
      </c>
      <c r="J502" s="25" t="s">
        <v>668</v>
      </c>
      <c r="K502" s="25">
        <v>1142</v>
      </c>
      <c r="L502" s="25" t="s">
        <v>666</v>
      </c>
      <c r="M502" s="25">
        <v>0</v>
      </c>
    </row>
    <row r="503" spans="5:13" ht="15" customHeight="1">
      <c r="E503" s="18">
        <v>45621</v>
      </c>
      <c r="F503" s="18">
        <v>45622</v>
      </c>
      <c r="G503" t="s">
        <v>663</v>
      </c>
      <c r="H503" s="18">
        <v>45624</v>
      </c>
      <c r="I503" s="18">
        <v>45624</v>
      </c>
      <c r="J503" s="25" t="s">
        <v>668</v>
      </c>
      <c r="K503" s="25">
        <v>1090</v>
      </c>
      <c r="L503" s="25" t="s">
        <v>664</v>
      </c>
      <c r="M503" s="25">
        <v>0</v>
      </c>
    </row>
    <row r="504" spans="5:13" ht="15" customHeight="1">
      <c r="E504" s="18">
        <v>45621</v>
      </c>
      <c r="F504" s="18">
        <v>45622</v>
      </c>
      <c r="G504" t="s">
        <v>663</v>
      </c>
      <c r="H504" s="18">
        <v>45624</v>
      </c>
      <c r="I504" s="18">
        <v>45624</v>
      </c>
      <c r="J504" s="25" t="s">
        <v>668</v>
      </c>
      <c r="K504" s="25">
        <v>1090</v>
      </c>
      <c r="L504" s="25" t="s">
        <v>665</v>
      </c>
      <c r="M504" s="25">
        <v>0</v>
      </c>
    </row>
    <row r="505" spans="5:13" ht="15" customHeight="1">
      <c r="E505" s="18">
        <v>45621</v>
      </c>
      <c r="F505" s="18">
        <v>45622</v>
      </c>
      <c r="G505" t="s">
        <v>663</v>
      </c>
      <c r="H505" s="18">
        <v>45624</v>
      </c>
      <c r="I505" s="18">
        <v>45624</v>
      </c>
      <c r="J505" s="25" t="s">
        <v>668</v>
      </c>
      <c r="K505" s="25">
        <v>1090</v>
      </c>
      <c r="L505" s="25" t="s">
        <v>666</v>
      </c>
      <c r="M505" s="25">
        <v>0</v>
      </c>
    </row>
    <row r="506" spans="5:13" ht="15" customHeight="1">
      <c r="E506" s="18">
        <v>45621</v>
      </c>
      <c r="F506" s="18">
        <v>45622</v>
      </c>
      <c r="G506" t="s">
        <v>663</v>
      </c>
      <c r="H506" s="18">
        <v>45624</v>
      </c>
      <c r="I506" s="18">
        <v>45624</v>
      </c>
      <c r="J506" s="25" t="s">
        <v>668</v>
      </c>
      <c r="K506" s="25">
        <v>1180</v>
      </c>
      <c r="L506" s="25" t="s">
        <v>664</v>
      </c>
      <c r="M506" s="25">
        <v>0</v>
      </c>
    </row>
    <row r="507" spans="5:13" ht="15" customHeight="1">
      <c r="E507" s="18">
        <v>45621</v>
      </c>
      <c r="F507" s="18">
        <v>45622</v>
      </c>
      <c r="G507" t="s">
        <v>663</v>
      </c>
      <c r="H507" s="18">
        <v>45624</v>
      </c>
      <c r="I507" s="18">
        <v>45624</v>
      </c>
      <c r="J507" s="25" t="s">
        <v>668</v>
      </c>
      <c r="K507" s="25">
        <v>1180</v>
      </c>
      <c r="L507" s="25" t="s">
        <v>665</v>
      </c>
      <c r="M507" s="25">
        <v>1</v>
      </c>
    </row>
    <row r="508" spans="5:13" ht="15" customHeight="1">
      <c r="E508" s="18">
        <v>45621</v>
      </c>
      <c r="F508" s="18">
        <v>45622</v>
      </c>
      <c r="G508" t="s">
        <v>663</v>
      </c>
      <c r="H508" s="18">
        <v>45624</v>
      </c>
      <c r="I508" s="18">
        <v>45624</v>
      </c>
      <c r="J508" s="25" t="s">
        <v>668</v>
      </c>
      <c r="K508" s="25">
        <v>1180</v>
      </c>
      <c r="L508" s="25" t="s">
        <v>666</v>
      </c>
      <c r="M508" s="25">
        <v>0</v>
      </c>
    </row>
    <row r="509" spans="5:13" ht="15" customHeight="1">
      <c r="E509" s="18">
        <v>45621</v>
      </c>
      <c r="F509" s="18">
        <v>45622</v>
      </c>
      <c r="G509" t="s">
        <v>663</v>
      </c>
      <c r="H509" s="18">
        <v>45624</v>
      </c>
      <c r="I509" s="18">
        <v>45624</v>
      </c>
      <c r="J509" s="25" t="s">
        <v>668</v>
      </c>
      <c r="K509" s="25">
        <v>1123</v>
      </c>
      <c r="L509" s="25" t="s">
        <v>664</v>
      </c>
      <c r="M509" s="25">
        <v>0</v>
      </c>
    </row>
    <row r="510" spans="5:13" ht="15" customHeight="1">
      <c r="E510" s="18">
        <v>45621</v>
      </c>
      <c r="F510" s="18">
        <v>45622</v>
      </c>
      <c r="G510" t="s">
        <v>663</v>
      </c>
      <c r="H510" s="18">
        <v>45624</v>
      </c>
      <c r="I510" s="18">
        <v>45624</v>
      </c>
      <c r="J510" s="25" t="s">
        <v>668</v>
      </c>
      <c r="K510" s="25">
        <v>1123</v>
      </c>
      <c r="L510" s="25" t="s">
        <v>665</v>
      </c>
      <c r="M510" s="25">
        <v>2</v>
      </c>
    </row>
    <row r="511" spans="5:13" ht="15" customHeight="1">
      <c r="E511" s="18">
        <v>45621</v>
      </c>
      <c r="F511" s="18">
        <v>45622</v>
      </c>
      <c r="G511" t="s">
        <v>663</v>
      </c>
      <c r="H511" s="18">
        <v>45624</v>
      </c>
      <c r="I511" s="18">
        <v>45624</v>
      </c>
      <c r="J511" s="25" t="s">
        <v>668</v>
      </c>
      <c r="K511" s="25">
        <v>1123</v>
      </c>
      <c r="L511" s="25" t="s">
        <v>666</v>
      </c>
      <c r="M511" s="25">
        <v>0</v>
      </c>
    </row>
    <row r="512" spans="5:13" ht="15" customHeight="1">
      <c r="E512" s="18">
        <v>45621</v>
      </c>
      <c r="F512" s="18">
        <v>45622</v>
      </c>
      <c r="G512" t="s">
        <v>663</v>
      </c>
      <c r="H512" s="18">
        <v>45624</v>
      </c>
      <c r="I512" s="18">
        <v>45624</v>
      </c>
      <c r="J512" s="25" t="s">
        <v>668</v>
      </c>
      <c r="K512" s="25">
        <v>1145</v>
      </c>
      <c r="L512" s="25" t="s">
        <v>664</v>
      </c>
      <c r="M512" s="25">
        <v>0</v>
      </c>
    </row>
    <row r="513" spans="5:13" ht="15" customHeight="1">
      <c r="E513" s="18">
        <v>45621</v>
      </c>
      <c r="F513" s="18">
        <v>45622</v>
      </c>
      <c r="G513" t="s">
        <v>663</v>
      </c>
      <c r="H513" s="18">
        <v>45624</v>
      </c>
      <c r="I513" s="18">
        <v>45624</v>
      </c>
      <c r="J513" s="25" t="s">
        <v>668</v>
      </c>
      <c r="K513" s="25">
        <v>1145</v>
      </c>
      <c r="L513" s="25" t="s">
        <v>665</v>
      </c>
      <c r="M513" s="25">
        <v>0</v>
      </c>
    </row>
    <row r="514" spans="5:13" ht="15" customHeight="1">
      <c r="E514" s="18">
        <v>45621</v>
      </c>
      <c r="F514" s="18">
        <v>45622</v>
      </c>
      <c r="G514" t="s">
        <v>663</v>
      </c>
      <c r="H514" s="18">
        <v>45624</v>
      </c>
      <c r="I514" s="18">
        <v>45624</v>
      </c>
      <c r="J514" s="25" t="s">
        <v>668</v>
      </c>
      <c r="K514" s="25">
        <v>1145</v>
      </c>
      <c r="L514" s="25" t="s">
        <v>666</v>
      </c>
      <c r="M514" s="25">
        <v>0</v>
      </c>
    </row>
    <row r="515" spans="5:13" ht="15" customHeight="1">
      <c r="E515" s="18">
        <v>45621</v>
      </c>
      <c r="F515" s="18">
        <v>45622</v>
      </c>
      <c r="G515" t="s">
        <v>663</v>
      </c>
      <c r="H515" s="18">
        <v>45624</v>
      </c>
      <c r="I515" s="18">
        <v>45624</v>
      </c>
      <c r="J515" s="25" t="s">
        <v>668</v>
      </c>
      <c r="K515" s="25">
        <v>1095</v>
      </c>
      <c r="L515" s="25" t="s">
        <v>664</v>
      </c>
      <c r="M515" s="25">
        <v>0</v>
      </c>
    </row>
    <row r="516" spans="5:13" ht="15" customHeight="1">
      <c r="E516" s="18">
        <v>45621</v>
      </c>
      <c r="F516" s="18">
        <v>45622</v>
      </c>
      <c r="G516" t="s">
        <v>663</v>
      </c>
      <c r="H516" s="18">
        <v>45624</v>
      </c>
      <c r="I516" s="18">
        <v>45624</v>
      </c>
      <c r="J516" s="25" t="s">
        <v>668</v>
      </c>
      <c r="K516" s="25">
        <v>1095</v>
      </c>
      <c r="L516" s="25" t="s">
        <v>665</v>
      </c>
      <c r="M516" s="25">
        <v>1</v>
      </c>
    </row>
    <row r="517" spans="5:13" ht="15" customHeight="1">
      <c r="E517" s="18">
        <v>45621</v>
      </c>
      <c r="F517" s="18">
        <v>45622</v>
      </c>
      <c r="G517" t="s">
        <v>663</v>
      </c>
      <c r="H517" s="18">
        <v>45624</v>
      </c>
      <c r="I517" s="18">
        <v>45624</v>
      </c>
      <c r="J517" s="25" t="s">
        <v>668</v>
      </c>
      <c r="K517" s="25">
        <v>1095</v>
      </c>
      <c r="L517" s="25" t="s">
        <v>666</v>
      </c>
      <c r="M517" s="25">
        <v>0</v>
      </c>
    </row>
    <row r="518" spans="5:13" ht="15" customHeight="1">
      <c r="E518" s="18">
        <v>45621</v>
      </c>
      <c r="F518" s="18">
        <v>45622</v>
      </c>
      <c r="G518" t="s">
        <v>663</v>
      </c>
      <c r="H518" s="18">
        <v>45624</v>
      </c>
      <c r="I518" s="18">
        <v>45624</v>
      </c>
      <c r="J518" s="25" t="s">
        <v>668</v>
      </c>
      <c r="K518" s="25">
        <v>1167</v>
      </c>
      <c r="L518" s="25" t="s">
        <v>664</v>
      </c>
      <c r="M518" s="25">
        <v>0</v>
      </c>
    </row>
    <row r="519" spans="5:13" ht="15" customHeight="1">
      <c r="E519" s="18">
        <v>45621</v>
      </c>
      <c r="F519" s="18">
        <v>45622</v>
      </c>
      <c r="G519" t="s">
        <v>663</v>
      </c>
      <c r="H519" s="18">
        <v>45624</v>
      </c>
      <c r="I519" s="18">
        <v>45624</v>
      </c>
      <c r="J519" s="25" t="s">
        <v>668</v>
      </c>
      <c r="K519" s="25">
        <v>1167</v>
      </c>
      <c r="L519" s="25" t="s">
        <v>665</v>
      </c>
      <c r="M519" s="25">
        <v>2</v>
      </c>
    </row>
    <row r="520" spans="5:13" ht="15" customHeight="1">
      <c r="E520" s="18">
        <v>45621</v>
      </c>
      <c r="F520" s="18">
        <v>45622</v>
      </c>
      <c r="G520" t="s">
        <v>663</v>
      </c>
      <c r="H520" s="18">
        <v>45624</v>
      </c>
      <c r="I520" s="18">
        <v>45624</v>
      </c>
      <c r="J520" s="25" t="s">
        <v>668</v>
      </c>
      <c r="K520" s="25">
        <v>1167</v>
      </c>
      <c r="L520" s="25" t="s">
        <v>666</v>
      </c>
      <c r="M520" s="25">
        <v>0</v>
      </c>
    </row>
    <row r="521" spans="5:13" ht="15" customHeight="1">
      <c r="E521" s="18">
        <v>45621</v>
      </c>
      <c r="F521" s="18">
        <v>45622</v>
      </c>
      <c r="G521" t="s">
        <v>663</v>
      </c>
      <c r="H521" s="18">
        <v>45624</v>
      </c>
      <c r="I521" s="18">
        <v>45624</v>
      </c>
      <c r="J521" s="25" t="s">
        <v>668</v>
      </c>
      <c r="K521" s="25">
        <v>104</v>
      </c>
      <c r="L521" s="25" t="s">
        <v>664</v>
      </c>
      <c r="M521" s="25">
        <v>0</v>
      </c>
    </row>
    <row r="522" spans="5:13" ht="15" customHeight="1">
      <c r="E522" s="18">
        <v>45621</v>
      </c>
      <c r="F522" s="18">
        <v>45622</v>
      </c>
      <c r="G522" t="s">
        <v>663</v>
      </c>
      <c r="H522" s="18">
        <v>45624</v>
      </c>
      <c r="I522" s="18">
        <v>45624</v>
      </c>
      <c r="J522" s="25" t="s">
        <v>668</v>
      </c>
      <c r="K522" s="25">
        <v>104</v>
      </c>
      <c r="L522" s="25" t="s">
        <v>665</v>
      </c>
      <c r="M522" s="25">
        <v>1</v>
      </c>
    </row>
    <row r="523" spans="5:13" ht="15" customHeight="1">
      <c r="E523" s="18">
        <v>45621</v>
      </c>
      <c r="F523" s="18">
        <v>45622</v>
      </c>
      <c r="G523" t="s">
        <v>663</v>
      </c>
      <c r="H523" s="18">
        <v>45624</v>
      </c>
      <c r="I523" s="18">
        <v>45624</v>
      </c>
      <c r="J523" s="25" t="s">
        <v>668</v>
      </c>
      <c r="K523" s="25">
        <v>104</v>
      </c>
      <c r="L523" s="25" t="s">
        <v>666</v>
      </c>
      <c r="M523" s="25">
        <v>1</v>
      </c>
    </row>
    <row r="524" spans="5:13" ht="15" customHeight="1">
      <c r="E524" s="18">
        <v>45621</v>
      </c>
      <c r="F524" s="18">
        <v>45622</v>
      </c>
      <c r="G524" t="s">
        <v>663</v>
      </c>
      <c r="H524" s="18">
        <v>45624</v>
      </c>
      <c r="I524" s="18">
        <v>45624</v>
      </c>
      <c r="J524" s="25" t="s">
        <v>668</v>
      </c>
      <c r="K524" s="25">
        <v>1144</v>
      </c>
      <c r="L524" s="25" t="s">
        <v>664</v>
      </c>
      <c r="M524" s="25">
        <v>0</v>
      </c>
    </row>
    <row r="525" spans="5:13" ht="15" customHeight="1">
      <c r="E525" s="18">
        <v>45621</v>
      </c>
      <c r="F525" s="18">
        <v>45622</v>
      </c>
      <c r="G525" t="s">
        <v>663</v>
      </c>
      <c r="H525" s="18">
        <v>45624</v>
      </c>
      <c r="I525" s="18">
        <v>45624</v>
      </c>
      <c r="J525" s="25" t="s">
        <v>668</v>
      </c>
      <c r="K525" s="25">
        <v>1144</v>
      </c>
      <c r="L525" s="25" t="s">
        <v>665</v>
      </c>
      <c r="M525" s="25">
        <v>6</v>
      </c>
    </row>
    <row r="526" spans="5:13" ht="15" customHeight="1">
      <c r="E526" s="18">
        <v>45621</v>
      </c>
      <c r="F526" s="18">
        <v>45622</v>
      </c>
      <c r="G526" t="s">
        <v>663</v>
      </c>
      <c r="H526" s="18">
        <v>45624</v>
      </c>
      <c r="I526" s="18">
        <v>45624</v>
      </c>
      <c r="J526" s="25" t="s">
        <v>668</v>
      </c>
      <c r="K526" s="25">
        <v>1144</v>
      </c>
      <c r="L526" s="25" t="s">
        <v>666</v>
      </c>
      <c r="M526" s="25">
        <v>0</v>
      </c>
    </row>
    <row r="527" spans="5:13" ht="15" customHeight="1">
      <c r="E527" s="18">
        <v>45621</v>
      </c>
      <c r="F527" s="18">
        <v>45622</v>
      </c>
      <c r="G527" t="s">
        <v>663</v>
      </c>
      <c r="H527" s="18">
        <v>45624</v>
      </c>
      <c r="I527" s="18">
        <v>45624</v>
      </c>
      <c r="J527" s="25" t="s">
        <v>668</v>
      </c>
      <c r="K527" s="25">
        <v>1151</v>
      </c>
      <c r="L527" s="25" t="s">
        <v>664</v>
      </c>
      <c r="M527" s="25">
        <v>0</v>
      </c>
    </row>
    <row r="528" spans="5:13" ht="15" customHeight="1">
      <c r="E528" s="18">
        <v>45621</v>
      </c>
      <c r="F528" s="18">
        <v>45622</v>
      </c>
      <c r="G528" t="s">
        <v>663</v>
      </c>
      <c r="H528" s="18">
        <v>45624</v>
      </c>
      <c r="I528" s="18">
        <v>45624</v>
      </c>
      <c r="J528" s="25" t="s">
        <v>668</v>
      </c>
      <c r="K528" s="25">
        <v>1151</v>
      </c>
      <c r="L528" s="25" t="s">
        <v>665</v>
      </c>
      <c r="M528" s="25">
        <v>0</v>
      </c>
    </row>
    <row r="529" spans="5:13" ht="15" customHeight="1">
      <c r="E529" s="18">
        <v>45621</v>
      </c>
      <c r="F529" s="18">
        <v>45622</v>
      </c>
      <c r="G529" t="s">
        <v>663</v>
      </c>
      <c r="H529" s="18">
        <v>45624</v>
      </c>
      <c r="I529" s="18">
        <v>45624</v>
      </c>
      <c r="J529" s="25" t="s">
        <v>668</v>
      </c>
      <c r="K529" s="25">
        <v>1151</v>
      </c>
      <c r="L529" s="25" t="s">
        <v>666</v>
      </c>
      <c r="M529" s="25">
        <v>0</v>
      </c>
    </row>
    <row r="530" spans="5:13" ht="15" customHeight="1">
      <c r="E530" s="18">
        <v>45621</v>
      </c>
      <c r="F530" s="18">
        <v>45622</v>
      </c>
      <c r="G530" t="s">
        <v>663</v>
      </c>
      <c r="H530" s="18">
        <v>45624</v>
      </c>
      <c r="I530" s="18">
        <v>45624</v>
      </c>
      <c r="J530" s="25" t="s">
        <v>668</v>
      </c>
      <c r="K530" s="25">
        <v>1175</v>
      </c>
      <c r="L530" s="25" t="s">
        <v>664</v>
      </c>
      <c r="M530" s="25">
        <v>0</v>
      </c>
    </row>
    <row r="531" spans="5:13" ht="15" customHeight="1">
      <c r="E531" s="18">
        <v>45621</v>
      </c>
      <c r="F531" s="18">
        <v>45622</v>
      </c>
      <c r="G531" t="s">
        <v>663</v>
      </c>
      <c r="H531" s="18">
        <v>45624</v>
      </c>
      <c r="I531" s="18">
        <v>45624</v>
      </c>
      <c r="J531" s="25" t="s">
        <v>668</v>
      </c>
      <c r="K531" s="25">
        <v>1175</v>
      </c>
      <c r="L531" s="25" t="s">
        <v>665</v>
      </c>
      <c r="M531" s="25">
        <v>0</v>
      </c>
    </row>
    <row r="532" spans="5:13" ht="15" customHeight="1">
      <c r="E532" s="18">
        <v>45621</v>
      </c>
      <c r="F532" s="18">
        <v>45622</v>
      </c>
      <c r="G532" t="s">
        <v>663</v>
      </c>
      <c r="H532" s="18">
        <v>45624</v>
      </c>
      <c r="I532" s="18">
        <v>45624</v>
      </c>
      <c r="J532" s="25" t="s">
        <v>668</v>
      </c>
      <c r="K532" s="25">
        <v>1175</v>
      </c>
      <c r="L532" s="25" t="s">
        <v>666</v>
      </c>
      <c r="M532" s="25">
        <v>0</v>
      </c>
    </row>
    <row r="533" spans="5:13" ht="15" customHeight="1">
      <c r="E533" s="18">
        <v>45621</v>
      </c>
      <c r="F533" s="18">
        <v>45622</v>
      </c>
      <c r="G533" t="s">
        <v>663</v>
      </c>
      <c r="H533" s="18">
        <v>45624</v>
      </c>
      <c r="I533" s="18">
        <v>45624</v>
      </c>
      <c r="J533" s="25" t="s">
        <v>577</v>
      </c>
      <c r="K533" s="25">
        <v>1171</v>
      </c>
      <c r="L533" s="25" t="s">
        <v>664</v>
      </c>
      <c r="M533" s="25">
        <v>0</v>
      </c>
    </row>
    <row r="534" spans="5:13" ht="15" customHeight="1">
      <c r="E534" s="18">
        <v>45621</v>
      </c>
      <c r="F534" s="18">
        <v>45622</v>
      </c>
      <c r="G534" t="s">
        <v>663</v>
      </c>
      <c r="H534" s="18">
        <v>45624</v>
      </c>
      <c r="I534" s="18">
        <v>45624</v>
      </c>
      <c r="J534" s="25" t="s">
        <v>577</v>
      </c>
      <c r="K534" s="25">
        <v>1171</v>
      </c>
      <c r="L534" s="25" t="s">
        <v>665</v>
      </c>
      <c r="M534" s="25">
        <v>3</v>
      </c>
    </row>
    <row r="535" spans="5:13" ht="15" customHeight="1">
      <c r="E535" s="18">
        <v>45621</v>
      </c>
      <c r="F535" s="18">
        <v>45622</v>
      </c>
      <c r="G535" t="s">
        <v>663</v>
      </c>
      <c r="H535" s="18">
        <v>45624</v>
      </c>
      <c r="I535" s="18">
        <v>45624</v>
      </c>
      <c r="J535" s="25" t="s">
        <v>577</v>
      </c>
      <c r="K535" s="25">
        <v>1171</v>
      </c>
      <c r="L535" s="25" t="s">
        <v>666</v>
      </c>
      <c r="M535" s="25">
        <v>1</v>
      </c>
    </row>
    <row r="536" spans="5:13" ht="15" customHeight="1">
      <c r="E536" s="18">
        <v>45621</v>
      </c>
      <c r="F536" s="18">
        <v>45622</v>
      </c>
      <c r="G536" t="s">
        <v>663</v>
      </c>
      <c r="H536" s="18">
        <v>45624</v>
      </c>
      <c r="I536" s="18">
        <v>45624</v>
      </c>
      <c r="J536" s="25" t="s">
        <v>577</v>
      </c>
      <c r="K536" s="25">
        <v>1113</v>
      </c>
      <c r="L536" s="25" t="s">
        <v>664</v>
      </c>
      <c r="M536" s="25">
        <v>1</v>
      </c>
    </row>
    <row r="537" spans="5:13" ht="15" customHeight="1">
      <c r="E537" s="18">
        <v>45621</v>
      </c>
      <c r="F537" s="18">
        <v>45622</v>
      </c>
      <c r="G537" t="s">
        <v>663</v>
      </c>
      <c r="H537" s="18">
        <v>45624</v>
      </c>
      <c r="I537" s="18">
        <v>45624</v>
      </c>
      <c r="J537" s="25" t="s">
        <v>577</v>
      </c>
      <c r="K537" s="25">
        <v>1113</v>
      </c>
      <c r="L537" s="25" t="s">
        <v>665</v>
      </c>
      <c r="M537" s="25">
        <v>4</v>
      </c>
    </row>
    <row r="538" spans="5:13" ht="15" customHeight="1">
      <c r="E538" s="18">
        <v>45621</v>
      </c>
      <c r="F538" s="18">
        <v>45622</v>
      </c>
      <c r="G538" t="s">
        <v>663</v>
      </c>
      <c r="H538" s="18">
        <v>45624</v>
      </c>
      <c r="I538" s="18">
        <v>45624</v>
      </c>
      <c r="J538" s="25" t="s">
        <v>577</v>
      </c>
      <c r="K538" s="25">
        <v>1113</v>
      </c>
      <c r="L538" s="25" t="s">
        <v>666</v>
      </c>
      <c r="M538" s="25">
        <v>0</v>
      </c>
    </row>
    <row r="539" spans="5:13" ht="15" customHeight="1">
      <c r="E539" s="18">
        <v>45621</v>
      </c>
      <c r="F539" s="18">
        <v>45622</v>
      </c>
      <c r="G539" t="s">
        <v>663</v>
      </c>
      <c r="H539" s="18">
        <v>45624</v>
      </c>
      <c r="I539" s="18">
        <v>45624</v>
      </c>
      <c r="J539" s="25" t="s">
        <v>577</v>
      </c>
      <c r="K539" s="25">
        <v>1093</v>
      </c>
      <c r="L539" s="25" t="s">
        <v>664</v>
      </c>
      <c r="M539" s="25">
        <v>0</v>
      </c>
    </row>
    <row r="540" spans="5:13" ht="15" customHeight="1">
      <c r="E540" s="18">
        <v>45621</v>
      </c>
      <c r="F540" s="18">
        <v>45622</v>
      </c>
      <c r="G540" t="s">
        <v>663</v>
      </c>
      <c r="H540" s="18">
        <v>45624</v>
      </c>
      <c r="I540" s="18">
        <v>45624</v>
      </c>
      <c r="J540" s="25" t="s">
        <v>577</v>
      </c>
      <c r="K540" s="25">
        <v>1093</v>
      </c>
      <c r="L540" s="25" t="s">
        <v>665</v>
      </c>
      <c r="M540" s="25">
        <v>4</v>
      </c>
    </row>
    <row r="541" spans="5:13" ht="15" customHeight="1">
      <c r="E541" s="18">
        <v>45621</v>
      </c>
      <c r="F541" s="18">
        <v>45622</v>
      </c>
      <c r="G541" t="s">
        <v>663</v>
      </c>
      <c r="H541" s="18">
        <v>45624</v>
      </c>
      <c r="I541" s="18">
        <v>45624</v>
      </c>
      <c r="J541" s="25" t="s">
        <v>577</v>
      </c>
      <c r="K541" s="25">
        <v>1093</v>
      </c>
      <c r="L541" s="25" t="s">
        <v>666</v>
      </c>
      <c r="M541" s="25">
        <v>0</v>
      </c>
    </row>
    <row r="542" spans="5:13" ht="15" customHeight="1">
      <c r="E542" s="18">
        <v>45621</v>
      </c>
      <c r="F542" s="18">
        <v>45622</v>
      </c>
      <c r="G542" t="s">
        <v>663</v>
      </c>
      <c r="H542" s="18">
        <v>45624</v>
      </c>
      <c r="I542" s="18">
        <v>45624</v>
      </c>
      <c r="J542" s="25" t="s">
        <v>577</v>
      </c>
      <c r="K542" s="25">
        <v>1155</v>
      </c>
      <c r="L542" s="25" t="s">
        <v>664</v>
      </c>
      <c r="M542" s="25">
        <v>0</v>
      </c>
    </row>
    <row r="543" spans="5:13" ht="15" customHeight="1">
      <c r="E543" s="18">
        <v>45621</v>
      </c>
      <c r="F543" s="18">
        <v>45622</v>
      </c>
      <c r="G543" t="s">
        <v>663</v>
      </c>
      <c r="H543" s="18">
        <v>45624</v>
      </c>
      <c r="I543" s="18">
        <v>45624</v>
      </c>
      <c r="J543" s="25" t="s">
        <v>577</v>
      </c>
      <c r="K543" s="25">
        <v>1155</v>
      </c>
      <c r="L543" s="25" t="s">
        <v>665</v>
      </c>
      <c r="M543" s="25">
        <v>1</v>
      </c>
    </row>
    <row r="544" spans="5:13" ht="15" customHeight="1">
      <c r="E544" s="18">
        <v>45621</v>
      </c>
      <c r="F544" s="18">
        <v>45622</v>
      </c>
      <c r="G544" t="s">
        <v>663</v>
      </c>
      <c r="H544" s="18">
        <v>45624</v>
      </c>
      <c r="I544" s="18">
        <v>45624</v>
      </c>
      <c r="J544" s="25" t="s">
        <v>577</v>
      </c>
      <c r="K544" s="25">
        <v>1155</v>
      </c>
      <c r="L544" s="25" t="s">
        <v>666</v>
      </c>
      <c r="M544" s="25">
        <v>0</v>
      </c>
    </row>
    <row r="545" spans="5:13" ht="15" customHeight="1">
      <c r="E545" s="18">
        <v>45621</v>
      </c>
      <c r="F545" s="18">
        <v>45622</v>
      </c>
      <c r="G545" t="s">
        <v>663</v>
      </c>
      <c r="H545" s="18">
        <v>45624</v>
      </c>
      <c r="I545" s="18">
        <v>45624</v>
      </c>
      <c r="J545" s="25" t="s">
        <v>577</v>
      </c>
      <c r="K545" s="25">
        <v>1040</v>
      </c>
      <c r="L545" s="25" t="s">
        <v>664</v>
      </c>
      <c r="M545" s="25">
        <v>0</v>
      </c>
    </row>
    <row r="546" spans="5:13" ht="15" customHeight="1">
      <c r="E546" s="18">
        <v>45621</v>
      </c>
      <c r="F546" s="18">
        <v>45622</v>
      </c>
      <c r="G546" t="s">
        <v>663</v>
      </c>
      <c r="H546" s="18">
        <v>45624</v>
      </c>
      <c r="I546" s="18">
        <v>45624</v>
      </c>
      <c r="J546" s="25" t="s">
        <v>577</v>
      </c>
      <c r="K546" s="25">
        <v>1040</v>
      </c>
      <c r="L546" s="25" t="s">
        <v>665</v>
      </c>
      <c r="M546" s="25">
        <v>13</v>
      </c>
    </row>
    <row r="547" spans="5:13" ht="15" customHeight="1">
      <c r="E547" s="18">
        <v>45621</v>
      </c>
      <c r="F547" s="18">
        <v>45622</v>
      </c>
      <c r="G547" t="s">
        <v>663</v>
      </c>
      <c r="H547" s="18">
        <v>45624</v>
      </c>
      <c r="I547" s="18">
        <v>45624</v>
      </c>
      <c r="J547" s="25" t="s">
        <v>577</v>
      </c>
      <c r="K547" s="25">
        <v>1040</v>
      </c>
      <c r="L547" s="25" t="s">
        <v>666</v>
      </c>
      <c r="M547" s="25">
        <v>1</v>
      </c>
    </row>
    <row r="548" spans="5:13" ht="15" customHeight="1">
      <c r="E548" s="18">
        <v>45621</v>
      </c>
      <c r="F548" s="18">
        <v>45622</v>
      </c>
      <c r="G548" t="s">
        <v>663</v>
      </c>
      <c r="H548" s="18">
        <v>45624</v>
      </c>
      <c r="I548" s="18">
        <v>45624</v>
      </c>
      <c r="J548" s="25" t="s">
        <v>577</v>
      </c>
      <c r="K548" s="25">
        <v>1189</v>
      </c>
      <c r="L548" s="25" t="s">
        <v>664</v>
      </c>
      <c r="M548" s="25">
        <v>0</v>
      </c>
    </row>
    <row r="549" spans="5:13" ht="15" customHeight="1">
      <c r="E549" s="18">
        <v>45621</v>
      </c>
      <c r="F549" s="18">
        <v>45622</v>
      </c>
      <c r="G549" t="s">
        <v>663</v>
      </c>
      <c r="H549" s="18">
        <v>45624</v>
      </c>
      <c r="I549" s="18">
        <v>45624</v>
      </c>
      <c r="J549" s="25" t="s">
        <v>577</v>
      </c>
      <c r="K549" s="25">
        <v>1189</v>
      </c>
      <c r="L549" s="25" t="s">
        <v>665</v>
      </c>
      <c r="M549" s="25">
        <v>5</v>
      </c>
    </row>
    <row r="550" spans="5:13" ht="15" customHeight="1">
      <c r="E550" s="18">
        <v>45621</v>
      </c>
      <c r="F550" s="18">
        <v>45622</v>
      </c>
      <c r="G550" t="s">
        <v>663</v>
      </c>
      <c r="H550" s="18">
        <v>45624</v>
      </c>
      <c r="I550" s="18">
        <v>45624</v>
      </c>
      <c r="J550" s="25" t="s">
        <v>577</v>
      </c>
      <c r="K550" s="25">
        <v>1189</v>
      </c>
      <c r="L550" s="25" t="s">
        <v>666</v>
      </c>
      <c r="M550" s="25">
        <v>2</v>
      </c>
    </row>
    <row r="551" spans="5:13" ht="15" customHeight="1">
      <c r="E551" s="18">
        <v>45621</v>
      </c>
      <c r="F551" s="18">
        <v>45622</v>
      </c>
      <c r="G551" t="s">
        <v>663</v>
      </c>
      <c r="H551" s="18">
        <v>45624</v>
      </c>
      <c r="I551" s="18">
        <v>45624</v>
      </c>
      <c r="J551" s="25" t="s">
        <v>577</v>
      </c>
      <c r="K551" s="25">
        <v>1074</v>
      </c>
      <c r="L551" s="25" t="s">
        <v>664</v>
      </c>
      <c r="M551" s="25">
        <v>1</v>
      </c>
    </row>
    <row r="552" spans="5:13" ht="15" customHeight="1">
      <c r="E552" s="18">
        <v>45621</v>
      </c>
      <c r="F552" s="18">
        <v>45622</v>
      </c>
      <c r="G552" t="s">
        <v>663</v>
      </c>
      <c r="H552" s="18">
        <v>45624</v>
      </c>
      <c r="I552" s="18">
        <v>45624</v>
      </c>
      <c r="J552" s="25" t="s">
        <v>577</v>
      </c>
      <c r="K552" s="25">
        <v>1074</v>
      </c>
      <c r="L552" s="25" t="s">
        <v>665</v>
      </c>
      <c r="M552" s="25">
        <v>8</v>
      </c>
    </row>
    <row r="553" spans="5:13" ht="15" customHeight="1">
      <c r="E553" s="18">
        <v>45621</v>
      </c>
      <c r="F553" s="18">
        <v>45622</v>
      </c>
      <c r="G553" t="s">
        <v>663</v>
      </c>
      <c r="H553" s="18">
        <v>45624</v>
      </c>
      <c r="I553" s="18">
        <v>45624</v>
      </c>
      <c r="J553" s="25" t="s">
        <v>577</v>
      </c>
      <c r="K553" s="25">
        <v>1074</v>
      </c>
      <c r="L553" s="25" t="s">
        <v>666</v>
      </c>
      <c r="M553" s="25">
        <v>0</v>
      </c>
    </row>
    <row r="554" spans="5:13" ht="15" customHeight="1">
      <c r="E554" s="18">
        <v>45621</v>
      </c>
      <c r="F554" s="18">
        <v>45622</v>
      </c>
      <c r="G554" t="s">
        <v>663</v>
      </c>
      <c r="H554" s="18">
        <v>45624</v>
      </c>
      <c r="I554" s="18">
        <v>45624</v>
      </c>
      <c r="J554" s="25" t="s">
        <v>577</v>
      </c>
      <c r="K554" s="25">
        <v>1086</v>
      </c>
      <c r="L554" s="25" t="s">
        <v>664</v>
      </c>
      <c r="M554" s="25">
        <v>1</v>
      </c>
    </row>
    <row r="555" spans="5:13" ht="15" customHeight="1">
      <c r="E555" s="18">
        <v>45621</v>
      </c>
      <c r="F555" s="18">
        <v>45622</v>
      </c>
      <c r="G555" t="s">
        <v>663</v>
      </c>
      <c r="H555" s="18">
        <v>45624</v>
      </c>
      <c r="I555" s="18">
        <v>45624</v>
      </c>
      <c r="J555" s="25" t="s">
        <v>577</v>
      </c>
      <c r="K555" s="25">
        <v>1086</v>
      </c>
      <c r="L555" s="25" t="s">
        <v>665</v>
      </c>
      <c r="M555" s="25">
        <v>62</v>
      </c>
    </row>
    <row r="556" spans="5:13" ht="15" customHeight="1">
      <c r="E556" s="18">
        <v>45621</v>
      </c>
      <c r="F556" s="18">
        <v>45622</v>
      </c>
      <c r="G556" t="s">
        <v>663</v>
      </c>
      <c r="H556" s="18">
        <v>45624</v>
      </c>
      <c r="I556" s="18">
        <v>45624</v>
      </c>
      <c r="J556" s="25" t="s">
        <v>577</v>
      </c>
      <c r="K556" s="25">
        <v>1086</v>
      </c>
      <c r="L556" s="25" t="s">
        <v>666</v>
      </c>
      <c r="M556" s="25">
        <v>7</v>
      </c>
    </row>
    <row r="557" spans="5:13" ht="15" customHeight="1">
      <c r="E557" s="18">
        <v>45621</v>
      </c>
      <c r="F557" s="18">
        <v>45622</v>
      </c>
      <c r="G557" t="s">
        <v>663</v>
      </c>
      <c r="H557" s="18">
        <v>45624</v>
      </c>
      <c r="I557" s="18">
        <v>45624</v>
      </c>
      <c r="J557" s="25" t="s">
        <v>577</v>
      </c>
      <c r="K557" s="25">
        <v>1147</v>
      </c>
      <c r="L557" s="25" t="s">
        <v>664</v>
      </c>
      <c r="M557" s="25">
        <v>1</v>
      </c>
    </row>
    <row r="558" spans="5:13" ht="15" customHeight="1">
      <c r="E558" s="18">
        <v>45621</v>
      </c>
      <c r="F558" s="18">
        <v>45622</v>
      </c>
      <c r="G558" t="s">
        <v>663</v>
      </c>
      <c r="H558" s="18">
        <v>45624</v>
      </c>
      <c r="I558" s="18">
        <v>45624</v>
      </c>
      <c r="J558" s="25" t="s">
        <v>577</v>
      </c>
      <c r="K558" s="25">
        <v>1147</v>
      </c>
      <c r="L558" s="25" t="s">
        <v>665</v>
      </c>
      <c r="M558" s="25">
        <v>8</v>
      </c>
    </row>
    <row r="559" spans="5:13" ht="15" customHeight="1">
      <c r="E559" s="18">
        <v>45621</v>
      </c>
      <c r="F559" s="18">
        <v>45622</v>
      </c>
      <c r="G559" t="s">
        <v>663</v>
      </c>
      <c r="H559" s="18">
        <v>45624</v>
      </c>
      <c r="I559" s="18">
        <v>45624</v>
      </c>
      <c r="J559" s="25" t="s">
        <v>577</v>
      </c>
      <c r="K559" s="25">
        <v>1147</v>
      </c>
      <c r="L559" s="25" t="s">
        <v>666</v>
      </c>
      <c r="M559" s="25">
        <v>0</v>
      </c>
    </row>
    <row r="560" spans="5:13" ht="15" customHeight="1">
      <c r="E560" s="18">
        <v>45621</v>
      </c>
      <c r="F560" s="18">
        <v>45622</v>
      </c>
      <c r="G560" t="s">
        <v>663</v>
      </c>
      <c r="H560" s="18">
        <v>45624</v>
      </c>
      <c r="I560" s="18">
        <v>45624</v>
      </c>
      <c r="J560" s="25" t="s">
        <v>577</v>
      </c>
      <c r="K560" s="25">
        <v>1012</v>
      </c>
      <c r="L560" s="25" t="s">
        <v>664</v>
      </c>
      <c r="M560" s="25">
        <v>0</v>
      </c>
    </row>
    <row r="561" spans="5:13" ht="15" customHeight="1">
      <c r="E561" s="18">
        <v>45621</v>
      </c>
      <c r="F561" s="18">
        <v>45622</v>
      </c>
      <c r="G561" t="s">
        <v>663</v>
      </c>
      <c r="H561" s="18">
        <v>45624</v>
      </c>
      <c r="I561" s="18">
        <v>45624</v>
      </c>
      <c r="J561" s="25" t="s">
        <v>577</v>
      </c>
      <c r="K561" s="25">
        <v>1012</v>
      </c>
      <c r="L561" s="25" t="s">
        <v>665</v>
      </c>
      <c r="M561" s="25">
        <v>1</v>
      </c>
    </row>
    <row r="562" spans="5:13" ht="15" customHeight="1">
      <c r="E562" s="18">
        <v>45621</v>
      </c>
      <c r="F562" s="18">
        <v>45622</v>
      </c>
      <c r="G562" t="s">
        <v>663</v>
      </c>
      <c r="H562" s="18">
        <v>45624</v>
      </c>
      <c r="I562" s="18">
        <v>45624</v>
      </c>
      <c r="J562" s="25" t="s">
        <v>577</v>
      </c>
      <c r="K562" s="25">
        <v>1012</v>
      </c>
      <c r="L562" s="25" t="s">
        <v>666</v>
      </c>
      <c r="M562" s="25">
        <v>0</v>
      </c>
    </row>
    <row r="563" spans="5:13" ht="15" customHeight="1">
      <c r="E563" s="18">
        <v>45621</v>
      </c>
      <c r="F563" s="18">
        <v>45622</v>
      </c>
      <c r="G563" t="s">
        <v>663</v>
      </c>
      <c r="H563" s="18">
        <v>45624</v>
      </c>
      <c r="I563" s="18">
        <v>45624</v>
      </c>
      <c r="J563" s="25" t="s">
        <v>577</v>
      </c>
      <c r="K563" s="25">
        <v>1017</v>
      </c>
      <c r="L563" s="25" t="s">
        <v>664</v>
      </c>
      <c r="M563" s="25">
        <v>0</v>
      </c>
    </row>
    <row r="564" spans="5:13" ht="15" customHeight="1">
      <c r="E564" s="18">
        <v>45621</v>
      </c>
      <c r="F564" s="18">
        <v>45622</v>
      </c>
      <c r="G564" t="s">
        <v>663</v>
      </c>
      <c r="H564" s="18">
        <v>45624</v>
      </c>
      <c r="I564" s="18">
        <v>45624</v>
      </c>
      <c r="J564" s="25" t="s">
        <v>577</v>
      </c>
      <c r="K564" s="25">
        <v>1017</v>
      </c>
      <c r="L564" s="25" t="s">
        <v>665</v>
      </c>
      <c r="M564" s="25">
        <v>1</v>
      </c>
    </row>
    <row r="565" spans="5:13" ht="15" customHeight="1">
      <c r="E565" s="18">
        <v>45621</v>
      </c>
      <c r="F565" s="18">
        <v>45622</v>
      </c>
      <c r="G565" t="s">
        <v>663</v>
      </c>
      <c r="H565" s="18">
        <v>45624</v>
      </c>
      <c r="I565" s="18">
        <v>45624</v>
      </c>
      <c r="J565" s="25" t="s">
        <v>577</v>
      </c>
      <c r="K565" s="25">
        <v>1017</v>
      </c>
      <c r="L565" s="25" t="s">
        <v>666</v>
      </c>
      <c r="M565" s="25">
        <v>0</v>
      </c>
    </row>
    <row r="566" spans="5:13" ht="15" customHeight="1">
      <c r="E566" s="18">
        <v>45621</v>
      </c>
      <c r="F566" s="18">
        <v>45622</v>
      </c>
      <c r="G566" t="s">
        <v>663</v>
      </c>
      <c r="H566" s="18">
        <v>45624</v>
      </c>
      <c r="I566" s="18">
        <v>45624</v>
      </c>
      <c r="J566" s="25" t="s">
        <v>577</v>
      </c>
      <c r="K566" s="25">
        <v>1028</v>
      </c>
      <c r="L566" s="25" t="s">
        <v>664</v>
      </c>
      <c r="M566" s="25">
        <v>2</v>
      </c>
    </row>
    <row r="567" spans="5:13" ht="15" customHeight="1">
      <c r="E567" s="18">
        <v>45621</v>
      </c>
      <c r="F567" s="18">
        <v>45622</v>
      </c>
      <c r="G567" t="s">
        <v>663</v>
      </c>
      <c r="H567" s="18">
        <v>45624</v>
      </c>
      <c r="I567" s="18">
        <v>45624</v>
      </c>
      <c r="J567" s="25" t="s">
        <v>577</v>
      </c>
      <c r="K567" s="25">
        <v>1028</v>
      </c>
      <c r="L567" s="25" t="s">
        <v>665</v>
      </c>
      <c r="M567" s="25">
        <v>1</v>
      </c>
    </row>
    <row r="568" spans="5:13" ht="15" customHeight="1">
      <c r="E568" s="18">
        <v>45621</v>
      </c>
      <c r="F568" s="18">
        <v>45622</v>
      </c>
      <c r="G568" t="s">
        <v>663</v>
      </c>
      <c r="H568" s="18">
        <v>45624</v>
      </c>
      <c r="I568" s="18">
        <v>45624</v>
      </c>
      <c r="J568" s="25" t="s">
        <v>577</v>
      </c>
      <c r="K568" s="25">
        <v>1028</v>
      </c>
      <c r="L568" s="25" t="s">
        <v>666</v>
      </c>
      <c r="M568" s="25">
        <v>1</v>
      </c>
    </row>
    <row r="569" spans="5:13" ht="15" customHeight="1">
      <c r="E569" s="18">
        <v>45621</v>
      </c>
      <c r="F569" s="18">
        <v>45622</v>
      </c>
      <c r="G569" t="s">
        <v>663</v>
      </c>
      <c r="H569" s="18">
        <v>45624</v>
      </c>
      <c r="I569" s="18">
        <v>45624</v>
      </c>
      <c r="J569" s="25" t="s">
        <v>577</v>
      </c>
      <c r="K569" s="25">
        <v>1055</v>
      </c>
      <c r="L569" s="25" t="s">
        <v>664</v>
      </c>
      <c r="M569" s="25">
        <v>0</v>
      </c>
    </row>
    <row r="570" spans="5:13" ht="15" customHeight="1">
      <c r="E570" s="18">
        <v>45621</v>
      </c>
      <c r="F570" s="18">
        <v>45622</v>
      </c>
      <c r="G570" t="s">
        <v>663</v>
      </c>
      <c r="H570" s="18">
        <v>45624</v>
      </c>
      <c r="I570" s="18">
        <v>45624</v>
      </c>
      <c r="J570" s="25" t="s">
        <v>577</v>
      </c>
      <c r="K570" s="25">
        <v>1055</v>
      </c>
      <c r="L570" s="25" t="s">
        <v>665</v>
      </c>
      <c r="M570" s="25">
        <v>4</v>
      </c>
    </row>
    <row r="571" spans="5:13" ht="15" customHeight="1">
      <c r="E571" s="18">
        <v>45621</v>
      </c>
      <c r="F571" s="18">
        <v>45622</v>
      </c>
      <c r="G571" t="s">
        <v>663</v>
      </c>
      <c r="H571" s="18">
        <v>45624</v>
      </c>
      <c r="I571" s="18">
        <v>45624</v>
      </c>
      <c r="J571" s="25" t="s">
        <v>577</v>
      </c>
      <c r="K571" s="25">
        <v>1055</v>
      </c>
      <c r="L571" s="25" t="s">
        <v>666</v>
      </c>
      <c r="M571" s="25">
        <v>0</v>
      </c>
    </row>
    <row r="572" spans="5:13" ht="15" customHeight="1">
      <c r="E572" s="18">
        <v>45621</v>
      </c>
      <c r="F572" s="18">
        <v>45622</v>
      </c>
      <c r="G572" t="s">
        <v>663</v>
      </c>
      <c r="H572" s="18">
        <v>45624</v>
      </c>
      <c r="I572" s="18">
        <v>45624</v>
      </c>
      <c r="J572" s="25" t="s">
        <v>577</v>
      </c>
      <c r="K572" s="25">
        <v>1166</v>
      </c>
      <c r="L572" s="25" t="s">
        <v>664</v>
      </c>
      <c r="M572" s="25">
        <v>0</v>
      </c>
    </row>
    <row r="573" spans="5:13" ht="15" customHeight="1">
      <c r="E573" s="18">
        <v>45621</v>
      </c>
      <c r="F573" s="18">
        <v>45622</v>
      </c>
      <c r="G573" t="s">
        <v>663</v>
      </c>
      <c r="H573" s="18">
        <v>45624</v>
      </c>
      <c r="I573" s="18">
        <v>45624</v>
      </c>
      <c r="J573" s="25" t="s">
        <v>577</v>
      </c>
      <c r="K573" s="25">
        <v>1166</v>
      </c>
      <c r="L573" s="25" t="s">
        <v>665</v>
      </c>
      <c r="M573" s="25">
        <v>4</v>
      </c>
    </row>
    <row r="574" spans="5:13" ht="15" customHeight="1">
      <c r="E574" s="18">
        <v>45621</v>
      </c>
      <c r="F574" s="18">
        <v>45622</v>
      </c>
      <c r="G574" t="s">
        <v>663</v>
      </c>
      <c r="H574" s="18">
        <v>45624</v>
      </c>
      <c r="I574" s="18">
        <v>45624</v>
      </c>
      <c r="J574" s="25" t="s">
        <v>577</v>
      </c>
      <c r="K574" s="25">
        <v>1166</v>
      </c>
      <c r="L574" s="25" t="s">
        <v>666</v>
      </c>
      <c r="M574" s="25">
        <v>0</v>
      </c>
    </row>
    <row r="575" spans="5:13" ht="15" customHeight="1">
      <c r="E575" s="18">
        <v>45621</v>
      </c>
      <c r="F575" s="18">
        <v>45622</v>
      </c>
      <c r="G575" t="s">
        <v>663</v>
      </c>
      <c r="H575" s="18">
        <v>45624</v>
      </c>
      <c r="I575" s="18">
        <v>45624</v>
      </c>
      <c r="J575" s="25" t="s">
        <v>669</v>
      </c>
      <c r="K575" s="25">
        <v>1231</v>
      </c>
      <c r="L575" s="25" t="s">
        <v>664</v>
      </c>
      <c r="M575" s="25">
        <v>0</v>
      </c>
    </row>
    <row r="576" spans="5:13" ht="15" customHeight="1">
      <c r="E576" s="18">
        <v>45621</v>
      </c>
      <c r="F576" s="18">
        <v>45622</v>
      </c>
      <c r="G576" t="s">
        <v>663</v>
      </c>
      <c r="H576" s="18">
        <v>45624</v>
      </c>
      <c r="I576" s="18">
        <v>45624</v>
      </c>
      <c r="J576" s="25" t="s">
        <v>669</v>
      </c>
      <c r="K576" s="25">
        <v>1231</v>
      </c>
      <c r="L576" s="25" t="s">
        <v>665</v>
      </c>
      <c r="M576" s="25">
        <v>0</v>
      </c>
    </row>
    <row r="577" spans="5:13" ht="15" customHeight="1">
      <c r="E577" s="18">
        <v>45621</v>
      </c>
      <c r="F577" s="18">
        <v>45622</v>
      </c>
      <c r="G577" t="s">
        <v>663</v>
      </c>
      <c r="H577" s="18">
        <v>45624</v>
      </c>
      <c r="I577" s="18">
        <v>45624</v>
      </c>
      <c r="J577" s="25" t="s">
        <v>669</v>
      </c>
      <c r="K577" s="25">
        <v>1231</v>
      </c>
      <c r="L577" s="25" t="s">
        <v>666</v>
      </c>
      <c r="M577" s="25">
        <v>0</v>
      </c>
    </row>
    <row r="578" spans="5:13" ht="15" customHeight="1">
      <c r="E578" s="18">
        <v>45621</v>
      </c>
      <c r="F578" s="18">
        <v>45622</v>
      </c>
      <c r="G578" t="s">
        <v>663</v>
      </c>
      <c r="H578" s="18">
        <v>45624</v>
      </c>
      <c r="I578" s="18">
        <v>45624</v>
      </c>
      <c r="J578" s="25" t="s">
        <v>669</v>
      </c>
      <c r="K578" s="25">
        <v>1201</v>
      </c>
      <c r="L578" s="25" t="s">
        <v>664</v>
      </c>
      <c r="M578" s="25">
        <v>0</v>
      </c>
    </row>
    <row r="579" spans="5:13" ht="15" customHeight="1">
      <c r="E579" s="18">
        <v>45621</v>
      </c>
      <c r="F579" s="18">
        <v>45622</v>
      </c>
      <c r="G579" t="s">
        <v>663</v>
      </c>
      <c r="H579" s="18">
        <v>45624</v>
      </c>
      <c r="I579" s="18">
        <v>45624</v>
      </c>
      <c r="J579" s="25" t="s">
        <v>669</v>
      </c>
      <c r="K579" s="25">
        <v>1201</v>
      </c>
      <c r="L579" s="25" t="s">
        <v>665</v>
      </c>
      <c r="M579" s="25">
        <v>1</v>
      </c>
    </row>
    <row r="580" spans="5:13" ht="15" customHeight="1">
      <c r="E580" s="18">
        <v>45621</v>
      </c>
      <c r="F580" s="18">
        <v>45622</v>
      </c>
      <c r="G580" t="s">
        <v>663</v>
      </c>
      <c r="H580" s="18">
        <v>45624</v>
      </c>
      <c r="I580" s="18">
        <v>45624</v>
      </c>
      <c r="J580" s="25" t="s">
        <v>669</v>
      </c>
      <c r="K580" s="25">
        <v>1201</v>
      </c>
      <c r="L580" s="25" t="s">
        <v>666</v>
      </c>
      <c r="M580" s="25">
        <v>0</v>
      </c>
    </row>
    <row r="581" spans="5:13" ht="15" customHeight="1">
      <c r="E581" s="18">
        <v>45621</v>
      </c>
      <c r="F581" s="18">
        <v>45622</v>
      </c>
      <c r="G581" t="s">
        <v>663</v>
      </c>
      <c r="H581" s="18">
        <v>45624</v>
      </c>
      <c r="I581" s="18">
        <v>45624</v>
      </c>
      <c r="J581" s="25" t="s">
        <v>669</v>
      </c>
      <c r="K581" s="25">
        <v>1291</v>
      </c>
      <c r="L581" s="25" t="s">
        <v>664</v>
      </c>
      <c r="M581" s="25">
        <v>0</v>
      </c>
    </row>
    <row r="582" spans="5:13" ht="15" customHeight="1">
      <c r="E582" s="18">
        <v>45621</v>
      </c>
      <c r="F582" s="18">
        <v>45622</v>
      </c>
      <c r="G582" t="s">
        <v>663</v>
      </c>
      <c r="H582" s="18">
        <v>45624</v>
      </c>
      <c r="I582" s="18">
        <v>45624</v>
      </c>
      <c r="J582" s="25" t="s">
        <v>669</v>
      </c>
      <c r="K582" s="25">
        <v>1291</v>
      </c>
      <c r="L582" s="25" t="s">
        <v>665</v>
      </c>
      <c r="M582" s="25">
        <v>27</v>
      </c>
    </row>
    <row r="583" spans="5:13" ht="15" customHeight="1">
      <c r="E583" s="18">
        <v>45621</v>
      </c>
      <c r="F583" s="18">
        <v>45622</v>
      </c>
      <c r="G583" t="s">
        <v>663</v>
      </c>
      <c r="H583" s="18">
        <v>45624</v>
      </c>
      <c r="I583" s="18">
        <v>45624</v>
      </c>
      <c r="J583" s="25" t="s">
        <v>669</v>
      </c>
      <c r="K583" s="25">
        <v>1291</v>
      </c>
      <c r="L583" s="25" t="s">
        <v>666</v>
      </c>
      <c r="M583" s="25">
        <v>0</v>
      </c>
    </row>
    <row r="584" spans="5:13" ht="15" customHeight="1">
      <c r="E584" s="18">
        <v>45621</v>
      </c>
      <c r="F584" s="18">
        <v>45622</v>
      </c>
      <c r="G584" t="s">
        <v>663</v>
      </c>
      <c r="H584" s="18">
        <v>45624</v>
      </c>
      <c r="I584" s="18">
        <v>45624</v>
      </c>
      <c r="J584" s="25" t="s">
        <v>669</v>
      </c>
      <c r="K584" s="25">
        <v>1098</v>
      </c>
      <c r="L584" s="25" t="s">
        <v>664</v>
      </c>
      <c r="M584" s="25">
        <v>0</v>
      </c>
    </row>
    <row r="585" spans="5:13" ht="15" customHeight="1">
      <c r="E585" s="18">
        <v>45621</v>
      </c>
      <c r="F585" s="18">
        <v>45622</v>
      </c>
      <c r="G585" t="s">
        <v>663</v>
      </c>
      <c r="H585" s="18">
        <v>45624</v>
      </c>
      <c r="I585" s="18">
        <v>45624</v>
      </c>
      <c r="J585" s="25" t="s">
        <v>669</v>
      </c>
      <c r="K585" s="25">
        <v>1098</v>
      </c>
      <c r="L585" s="25" t="s">
        <v>665</v>
      </c>
      <c r="M585" s="25">
        <v>0</v>
      </c>
    </row>
    <row r="586" spans="5:13" ht="15" customHeight="1">
      <c r="E586" s="18">
        <v>45621</v>
      </c>
      <c r="F586" s="18">
        <v>45622</v>
      </c>
      <c r="G586" t="s">
        <v>663</v>
      </c>
      <c r="H586" s="18">
        <v>45624</v>
      </c>
      <c r="I586" s="18">
        <v>45624</v>
      </c>
      <c r="J586" s="25" t="s">
        <v>669</v>
      </c>
      <c r="K586" s="25">
        <v>1098</v>
      </c>
      <c r="L586" s="25" t="s">
        <v>666</v>
      </c>
      <c r="M586" s="25">
        <v>0</v>
      </c>
    </row>
    <row r="587" spans="5:13" ht="15" customHeight="1">
      <c r="E587" s="18">
        <v>45621</v>
      </c>
      <c r="F587" s="18">
        <v>45622</v>
      </c>
      <c r="G587" t="s">
        <v>663</v>
      </c>
      <c r="H587" s="18">
        <v>45624</v>
      </c>
      <c r="I587" s="18">
        <v>45624</v>
      </c>
      <c r="J587" s="25" t="s">
        <v>669</v>
      </c>
      <c r="K587" s="25">
        <v>1044</v>
      </c>
      <c r="L587" s="25" t="s">
        <v>664</v>
      </c>
      <c r="M587" s="25">
        <v>0</v>
      </c>
    </row>
    <row r="588" spans="5:13" ht="15" customHeight="1">
      <c r="E588" s="18">
        <v>45621</v>
      </c>
      <c r="F588" s="18">
        <v>45622</v>
      </c>
      <c r="G588" t="s">
        <v>663</v>
      </c>
      <c r="H588" s="18">
        <v>45624</v>
      </c>
      <c r="I588" s="18">
        <v>45624</v>
      </c>
      <c r="J588" s="25" t="s">
        <v>669</v>
      </c>
      <c r="K588" s="25">
        <v>1044</v>
      </c>
      <c r="L588" s="25" t="s">
        <v>665</v>
      </c>
      <c r="M588" s="25">
        <v>6</v>
      </c>
    </row>
    <row r="589" spans="5:13" ht="15" customHeight="1">
      <c r="E589" s="18">
        <v>45621</v>
      </c>
      <c r="F589" s="18">
        <v>45622</v>
      </c>
      <c r="G589" t="s">
        <v>663</v>
      </c>
      <c r="H589" s="18">
        <v>45624</v>
      </c>
      <c r="I589" s="18">
        <v>45624</v>
      </c>
      <c r="J589" s="25" t="s">
        <v>669</v>
      </c>
      <c r="K589" s="25">
        <v>1044</v>
      </c>
      <c r="L589" s="25" t="s">
        <v>666</v>
      </c>
      <c r="M589" s="25">
        <v>0</v>
      </c>
    </row>
    <row r="590" spans="5:13" ht="15" customHeight="1">
      <c r="E590" s="18">
        <v>45621</v>
      </c>
      <c r="F590" s="18">
        <v>45622</v>
      </c>
      <c r="G590" t="s">
        <v>663</v>
      </c>
      <c r="H590" s="18">
        <v>45624</v>
      </c>
      <c r="I590" s="18">
        <v>45624</v>
      </c>
      <c r="J590" s="25" t="s">
        <v>669</v>
      </c>
      <c r="K590" s="25">
        <v>1041</v>
      </c>
      <c r="L590" s="25" t="s">
        <v>664</v>
      </c>
      <c r="M590" s="25">
        <v>0</v>
      </c>
    </row>
    <row r="591" spans="5:13" ht="15" customHeight="1">
      <c r="E591" s="18">
        <v>45621</v>
      </c>
      <c r="F591" s="18">
        <v>45622</v>
      </c>
      <c r="G591" t="s">
        <v>663</v>
      </c>
      <c r="H591" s="18">
        <v>45624</v>
      </c>
      <c r="I591" s="18">
        <v>45624</v>
      </c>
      <c r="J591" s="25" t="s">
        <v>669</v>
      </c>
      <c r="K591" s="25">
        <v>1041</v>
      </c>
      <c r="L591" s="25" t="s">
        <v>665</v>
      </c>
      <c r="M591" s="25">
        <v>0</v>
      </c>
    </row>
    <row r="592" spans="5:13" ht="15" customHeight="1">
      <c r="E592" s="18">
        <v>45621</v>
      </c>
      <c r="F592" s="18">
        <v>45622</v>
      </c>
      <c r="G592" t="s">
        <v>663</v>
      </c>
      <c r="H592" s="18">
        <v>45624</v>
      </c>
      <c r="I592" s="18">
        <v>45624</v>
      </c>
      <c r="J592" s="25" t="s">
        <v>669</v>
      </c>
      <c r="K592" s="25">
        <v>1041</v>
      </c>
      <c r="L592" s="25" t="s">
        <v>666</v>
      </c>
      <c r="M592" s="25">
        <v>0</v>
      </c>
    </row>
    <row r="593" spans="5:13" ht="15" customHeight="1">
      <c r="E593" s="18">
        <v>45621</v>
      </c>
      <c r="F593" s="18">
        <v>45622</v>
      </c>
      <c r="G593" t="s">
        <v>663</v>
      </c>
      <c r="H593" s="18">
        <v>45624</v>
      </c>
      <c r="I593" s="18">
        <v>45624</v>
      </c>
      <c r="J593" s="25" t="s">
        <v>669</v>
      </c>
      <c r="K593" s="25">
        <v>1078</v>
      </c>
      <c r="L593" s="25" t="s">
        <v>664</v>
      </c>
      <c r="M593" s="25">
        <v>1</v>
      </c>
    </row>
    <row r="594" spans="5:13" ht="15" customHeight="1">
      <c r="E594" s="18">
        <v>45621</v>
      </c>
      <c r="F594" s="18">
        <v>45622</v>
      </c>
      <c r="G594" t="s">
        <v>663</v>
      </c>
      <c r="H594" s="18">
        <v>45624</v>
      </c>
      <c r="I594" s="18">
        <v>45624</v>
      </c>
      <c r="J594" s="25" t="s">
        <v>669</v>
      </c>
      <c r="K594" s="25">
        <v>1078</v>
      </c>
      <c r="L594" s="25" t="s">
        <v>665</v>
      </c>
      <c r="M594" s="25">
        <v>0</v>
      </c>
    </row>
    <row r="595" spans="5:13" ht="15" customHeight="1">
      <c r="E595" s="18">
        <v>45621</v>
      </c>
      <c r="F595" s="18">
        <v>45622</v>
      </c>
      <c r="G595" t="s">
        <v>663</v>
      </c>
      <c r="H595" s="18">
        <v>45624</v>
      </c>
      <c r="I595" s="18">
        <v>45624</v>
      </c>
      <c r="J595" s="25" t="s">
        <v>669</v>
      </c>
      <c r="K595" s="25">
        <v>1078</v>
      </c>
      <c r="L595" s="25" t="s">
        <v>666</v>
      </c>
      <c r="M595" s="25">
        <v>0</v>
      </c>
    </row>
    <row r="596" spans="5:13" ht="15" customHeight="1">
      <c r="E596" s="18">
        <v>45621</v>
      </c>
      <c r="F596" s="18">
        <v>45622</v>
      </c>
      <c r="G596" t="s">
        <v>663</v>
      </c>
      <c r="H596" s="18">
        <v>45624</v>
      </c>
      <c r="I596" s="18">
        <v>45624</v>
      </c>
      <c r="J596" s="25" t="s">
        <v>669</v>
      </c>
      <c r="K596" s="25">
        <v>1274</v>
      </c>
      <c r="L596" s="25" t="s">
        <v>664</v>
      </c>
      <c r="M596" s="25">
        <v>1</v>
      </c>
    </row>
    <row r="597" spans="5:13" ht="15" customHeight="1">
      <c r="E597" s="18">
        <v>45621</v>
      </c>
      <c r="F597" s="18">
        <v>45622</v>
      </c>
      <c r="G597" t="s">
        <v>663</v>
      </c>
      <c r="H597" s="18">
        <v>45624</v>
      </c>
      <c r="I597" s="18">
        <v>45624</v>
      </c>
      <c r="J597" s="25" t="s">
        <v>669</v>
      </c>
      <c r="K597" s="25">
        <v>1274</v>
      </c>
      <c r="L597" s="25" t="s">
        <v>665</v>
      </c>
      <c r="M597" s="25">
        <v>2</v>
      </c>
    </row>
    <row r="598" spans="5:13" ht="15" customHeight="1">
      <c r="E598" s="18">
        <v>45621</v>
      </c>
      <c r="F598" s="18">
        <v>45622</v>
      </c>
      <c r="G598" t="s">
        <v>663</v>
      </c>
      <c r="H598" s="18">
        <v>45624</v>
      </c>
      <c r="I598" s="18">
        <v>45624</v>
      </c>
      <c r="J598" s="25" t="s">
        <v>669</v>
      </c>
      <c r="K598" s="25">
        <v>1274</v>
      </c>
      <c r="L598" s="25" t="s">
        <v>666</v>
      </c>
      <c r="M598" s="25">
        <v>0</v>
      </c>
    </row>
    <row r="599" spans="5:13" ht="15" customHeight="1">
      <c r="E599" s="18">
        <v>45621</v>
      </c>
      <c r="F599" s="18">
        <v>45622</v>
      </c>
      <c r="G599" t="s">
        <v>663</v>
      </c>
      <c r="H599" s="18">
        <v>45624</v>
      </c>
      <c r="I599" s="18">
        <v>45624</v>
      </c>
      <c r="J599" s="25" t="s">
        <v>669</v>
      </c>
      <c r="K599" s="25">
        <v>1030</v>
      </c>
      <c r="L599" s="25" t="s">
        <v>664</v>
      </c>
      <c r="M599" s="25">
        <v>0</v>
      </c>
    </row>
    <row r="600" spans="5:13" ht="15" customHeight="1">
      <c r="E600" s="18">
        <v>45621</v>
      </c>
      <c r="F600" s="18">
        <v>45622</v>
      </c>
      <c r="G600" t="s">
        <v>663</v>
      </c>
      <c r="H600" s="18">
        <v>45624</v>
      </c>
      <c r="I600" s="18">
        <v>45624</v>
      </c>
      <c r="J600" s="25" t="s">
        <v>669</v>
      </c>
      <c r="K600" s="25">
        <v>1030</v>
      </c>
      <c r="L600" s="25" t="s">
        <v>665</v>
      </c>
      <c r="M600" s="25">
        <v>2</v>
      </c>
    </row>
    <row r="601" spans="5:13" ht="15" customHeight="1">
      <c r="E601" s="18">
        <v>45621</v>
      </c>
      <c r="F601" s="18">
        <v>45622</v>
      </c>
      <c r="G601" t="s">
        <v>663</v>
      </c>
      <c r="H601" s="18">
        <v>45624</v>
      </c>
      <c r="I601" s="18">
        <v>45624</v>
      </c>
      <c r="J601" s="25" t="s">
        <v>669</v>
      </c>
      <c r="K601" s="25">
        <v>1030</v>
      </c>
      <c r="L601" s="25" t="s">
        <v>666</v>
      </c>
      <c r="M601" s="25">
        <v>0</v>
      </c>
    </row>
    <row r="602" spans="5:13" ht="15" customHeight="1">
      <c r="E602" s="18">
        <v>45621</v>
      </c>
      <c r="F602" s="18">
        <v>45622</v>
      </c>
      <c r="G602" t="s">
        <v>663</v>
      </c>
      <c r="H602" s="18">
        <v>45624</v>
      </c>
      <c r="I602" s="18">
        <v>45624</v>
      </c>
      <c r="J602" s="25" t="s">
        <v>669</v>
      </c>
      <c r="K602" s="25">
        <v>1234</v>
      </c>
      <c r="L602" s="25" t="s">
        <v>664</v>
      </c>
      <c r="M602" s="25">
        <v>0</v>
      </c>
    </row>
    <row r="603" spans="5:13" ht="15" customHeight="1">
      <c r="E603" s="18">
        <v>45621</v>
      </c>
      <c r="F603" s="18">
        <v>45622</v>
      </c>
      <c r="G603" t="s">
        <v>663</v>
      </c>
      <c r="H603" s="18">
        <v>45624</v>
      </c>
      <c r="I603" s="18">
        <v>45624</v>
      </c>
      <c r="J603" s="25" t="s">
        <v>669</v>
      </c>
      <c r="K603" s="25">
        <v>1234</v>
      </c>
      <c r="L603" s="25" t="s">
        <v>665</v>
      </c>
      <c r="M603" s="25">
        <v>0</v>
      </c>
    </row>
    <row r="604" spans="5:13" ht="15" customHeight="1">
      <c r="E604" s="18">
        <v>45621</v>
      </c>
      <c r="F604" s="18">
        <v>45622</v>
      </c>
      <c r="G604" t="s">
        <v>663</v>
      </c>
      <c r="H604" s="18">
        <v>45624</v>
      </c>
      <c r="I604" s="18">
        <v>45624</v>
      </c>
      <c r="J604" s="25" t="s">
        <v>669</v>
      </c>
      <c r="K604" s="25">
        <v>1234</v>
      </c>
      <c r="L604" s="25" t="s">
        <v>666</v>
      </c>
      <c r="M604" s="25">
        <v>0</v>
      </c>
    </row>
    <row r="605" spans="5:13" ht="15" customHeight="1">
      <c r="E605" s="18">
        <v>45621</v>
      </c>
      <c r="F605" s="18">
        <v>45622</v>
      </c>
      <c r="G605" t="s">
        <v>663</v>
      </c>
      <c r="H605" s="18">
        <v>45624</v>
      </c>
      <c r="I605" s="18">
        <v>45624</v>
      </c>
      <c r="J605" s="25" t="s">
        <v>669</v>
      </c>
      <c r="K605" s="25">
        <v>1063</v>
      </c>
      <c r="L605" s="25" t="s">
        <v>664</v>
      </c>
      <c r="M605" s="25">
        <v>2</v>
      </c>
    </row>
    <row r="606" spans="5:13" ht="15" customHeight="1">
      <c r="E606" s="18">
        <v>45621</v>
      </c>
      <c r="F606" s="18">
        <v>45622</v>
      </c>
      <c r="G606" t="s">
        <v>663</v>
      </c>
      <c r="H606" s="18">
        <v>45624</v>
      </c>
      <c r="I606" s="18">
        <v>45624</v>
      </c>
      <c r="J606" s="25" t="s">
        <v>669</v>
      </c>
      <c r="K606" s="25">
        <v>1063</v>
      </c>
      <c r="L606" s="25" t="s">
        <v>665</v>
      </c>
      <c r="M606" s="25">
        <v>3</v>
      </c>
    </row>
    <row r="607" spans="5:13" ht="15" customHeight="1">
      <c r="E607" s="18">
        <v>45621</v>
      </c>
      <c r="F607" s="18">
        <v>45622</v>
      </c>
      <c r="G607" t="s">
        <v>663</v>
      </c>
      <c r="H607" s="18">
        <v>45624</v>
      </c>
      <c r="I607" s="18">
        <v>45624</v>
      </c>
      <c r="J607" s="25" t="s">
        <v>669</v>
      </c>
      <c r="K607" s="25">
        <v>1063</v>
      </c>
      <c r="L607" s="25" t="s">
        <v>666</v>
      </c>
      <c r="M607" s="25">
        <v>0</v>
      </c>
    </row>
    <row r="608" spans="5:13" ht="15" customHeight="1">
      <c r="E608" s="18">
        <v>45621</v>
      </c>
      <c r="F608" s="18">
        <v>45622</v>
      </c>
      <c r="G608" t="s">
        <v>663</v>
      </c>
      <c r="H608" s="18">
        <v>45624</v>
      </c>
      <c r="I608" s="18">
        <v>45624</v>
      </c>
      <c r="J608" s="25" t="s">
        <v>669</v>
      </c>
      <c r="K608" s="25">
        <v>1257</v>
      </c>
      <c r="L608" s="25" t="s">
        <v>664</v>
      </c>
      <c r="M608" s="25">
        <v>0</v>
      </c>
    </row>
    <row r="609" spans="5:13" ht="15" customHeight="1">
      <c r="E609" s="18">
        <v>45621</v>
      </c>
      <c r="F609" s="18">
        <v>45622</v>
      </c>
      <c r="G609" t="s">
        <v>663</v>
      </c>
      <c r="H609" s="18">
        <v>45624</v>
      </c>
      <c r="I609" s="18">
        <v>45624</v>
      </c>
      <c r="J609" s="25" t="s">
        <v>669</v>
      </c>
      <c r="K609" s="25">
        <v>1257</v>
      </c>
      <c r="L609" s="25" t="s">
        <v>665</v>
      </c>
      <c r="M609" s="25">
        <v>2</v>
      </c>
    </row>
    <row r="610" spans="5:13" ht="15" customHeight="1">
      <c r="E610" s="18">
        <v>45621</v>
      </c>
      <c r="F610" s="18">
        <v>45622</v>
      </c>
      <c r="G610" t="s">
        <v>663</v>
      </c>
      <c r="H610" s="18">
        <v>45624</v>
      </c>
      <c r="I610" s="18">
        <v>45624</v>
      </c>
      <c r="J610" s="25" t="s">
        <v>669</v>
      </c>
      <c r="K610" s="25">
        <v>1257</v>
      </c>
      <c r="L610" s="25" t="s">
        <v>666</v>
      </c>
      <c r="M610" s="25">
        <v>0</v>
      </c>
    </row>
    <row r="611" spans="5:13" ht="15" customHeight="1">
      <c r="E611" s="18">
        <v>45621</v>
      </c>
      <c r="F611" s="18">
        <v>45622</v>
      </c>
      <c r="G611" t="s">
        <v>663</v>
      </c>
      <c r="H611" s="18">
        <v>45624</v>
      </c>
      <c r="I611" s="18">
        <v>45624</v>
      </c>
      <c r="J611" s="25" t="s">
        <v>669</v>
      </c>
      <c r="K611" s="25">
        <v>1064</v>
      </c>
      <c r="L611" s="25" t="s">
        <v>664</v>
      </c>
      <c r="M611" s="25">
        <v>0</v>
      </c>
    </row>
    <row r="612" spans="5:13" ht="15" customHeight="1">
      <c r="E612" s="18">
        <v>45621</v>
      </c>
      <c r="F612" s="18">
        <v>45622</v>
      </c>
      <c r="G612" t="s">
        <v>663</v>
      </c>
      <c r="H612" s="18">
        <v>45624</v>
      </c>
      <c r="I612" s="18">
        <v>45624</v>
      </c>
      <c r="J612" s="25" t="s">
        <v>669</v>
      </c>
      <c r="K612" s="25">
        <v>1064</v>
      </c>
      <c r="L612" s="25" t="s">
        <v>665</v>
      </c>
      <c r="M612" s="25">
        <v>2</v>
      </c>
    </row>
    <row r="613" spans="5:13" ht="15" customHeight="1">
      <c r="E613" s="18">
        <v>45621</v>
      </c>
      <c r="F613" s="18">
        <v>45622</v>
      </c>
      <c r="G613" t="s">
        <v>663</v>
      </c>
      <c r="H613" s="18">
        <v>45624</v>
      </c>
      <c r="I613" s="18">
        <v>45624</v>
      </c>
      <c r="J613" s="25" t="s">
        <v>669</v>
      </c>
      <c r="K613" s="25">
        <v>1064</v>
      </c>
      <c r="L613" s="25" t="s">
        <v>666</v>
      </c>
      <c r="M613" s="25">
        <v>0</v>
      </c>
    </row>
    <row r="614" spans="5:13" ht="15" customHeight="1">
      <c r="E614" s="18">
        <v>45621</v>
      </c>
      <c r="F614" s="18">
        <v>45622</v>
      </c>
      <c r="G614" t="s">
        <v>663</v>
      </c>
      <c r="H614" s="18">
        <v>45624</v>
      </c>
      <c r="I614" s="18">
        <v>45624</v>
      </c>
      <c r="J614" s="25" t="s">
        <v>669</v>
      </c>
      <c r="K614" s="25">
        <v>1010</v>
      </c>
      <c r="L614" s="25" t="s">
        <v>664</v>
      </c>
      <c r="M614" s="25">
        <v>0</v>
      </c>
    </row>
    <row r="615" spans="5:13" ht="15" customHeight="1">
      <c r="E615" s="18">
        <v>45621</v>
      </c>
      <c r="F615" s="18">
        <v>45622</v>
      </c>
      <c r="G615" t="s">
        <v>663</v>
      </c>
      <c r="H615" s="18">
        <v>45624</v>
      </c>
      <c r="I615" s="18">
        <v>45624</v>
      </c>
      <c r="J615" s="25" t="s">
        <v>669</v>
      </c>
      <c r="K615" s="25">
        <v>1010</v>
      </c>
      <c r="L615" s="25" t="s">
        <v>665</v>
      </c>
      <c r="M615" s="25">
        <v>2</v>
      </c>
    </row>
    <row r="616" spans="5:13" ht="15" customHeight="1">
      <c r="E616" s="18">
        <v>45621</v>
      </c>
      <c r="F616" s="18">
        <v>45622</v>
      </c>
      <c r="G616" t="s">
        <v>663</v>
      </c>
      <c r="H616" s="18">
        <v>45624</v>
      </c>
      <c r="I616" s="18">
        <v>45624</v>
      </c>
      <c r="J616" s="25" t="s">
        <v>669</v>
      </c>
      <c r="K616" s="25">
        <v>1010</v>
      </c>
      <c r="L616" s="25" t="s">
        <v>666</v>
      </c>
      <c r="M616" s="25">
        <v>0</v>
      </c>
    </row>
    <row r="617" spans="5:13" ht="15" customHeight="1">
      <c r="E617" s="18">
        <v>45621</v>
      </c>
      <c r="F617" s="18">
        <v>45622</v>
      </c>
      <c r="G617" t="s">
        <v>663</v>
      </c>
      <c r="H617" s="18">
        <v>45624</v>
      </c>
      <c r="I617" s="18">
        <v>45624</v>
      </c>
      <c r="J617" s="25" t="s">
        <v>669</v>
      </c>
      <c r="K617" s="25">
        <v>1241</v>
      </c>
      <c r="L617" s="25" t="s">
        <v>664</v>
      </c>
      <c r="M617" s="25">
        <v>1</v>
      </c>
    </row>
    <row r="618" spans="5:13" ht="15" customHeight="1">
      <c r="E618" s="18">
        <v>45621</v>
      </c>
      <c r="F618" s="18">
        <v>45622</v>
      </c>
      <c r="G618" t="s">
        <v>663</v>
      </c>
      <c r="H618" s="18">
        <v>45624</v>
      </c>
      <c r="I618" s="18">
        <v>45624</v>
      </c>
      <c r="J618" s="25" t="s">
        <v>669</v>
      </c>
      <c r="K618" s="25">
        <v>1241</v>
      </c>
      <c r="L618" s="25" t="s">
        <v>665</v>
      </c>
      <c r="M618" s="25">
        <v>0</v>
      </c>
    </row>
    <row r="619" spans="5:13" ht="15" customHeight="1">
      <c r="E619" s="18">
        <v>45621</v>
      </c>
      <c r="F619" s="18">
        <v>45622</v>
      </c>
      <c r="G619" t="s">
        <v>663</v>
      </c>
      <c r="H619" s="18">
        <v>45624</v>
      </c>
      <c r="I619" s="18">
        <v>45624</v>
      </c>
      <c r="J619" s="25" t="s">
        <v>669</v>
      </c>
      <c r="K619" s="25">
        <v>1241</v>
      </c>
      <c r="L619" s="25" t="s">
        <v>666</v>
      </c>
      <c r="M619" s="25">
        <v>0</v>
      </c>
    </row>
    <row r="620" spans="5:13" ht="15" customHeight="1">
      <c r="E620" s="18">
        <v>45621</v>
      </c>
      <c r="F620" s="18">
        <v>45622</v>
      </c>
      <c r="G620" t="s">
        <v>663</v>
      </c>
      <c r="H620" s="18">
        <v>45624</v>
      </c>
      <c r="I620" s="18">
        <v>45624</v>
      </c>
      <c r="J620" s="25" t="s">
        <v>669</v>
      </c>
      <c r="K620" s="25">
        <v>1243</v>
      </c>
      <c r="L620" s="25" t="s">
        <v>664</v>
      </c>
      <c r="M620" s="25">
        <v>0</v>
      </c>
    </row>
    <row r="621" spans="5:13" ht="15" customHeight="1">
      <c r="E621" s="18">
        <v>45621</v>
      </c>
      <c r="F621" s="18">
        <v>45622</v>
      </c>
      <c r="G621" t="s">
        <v>663</v>
      </c>
      <c r="H621" s="18">
        <v>45624</v>
      </c>
      <c r="I621" s="18">
        <v>45624</v>
      </c>
      <c r="J621" s="25" t="s">
        <v>669</v>
      </c>
      <c r="K621" s="25">
        <v>1243</v>
      </c>
      <c r="L621" s="25" t="s">
        <v>665</v>
      </c>
      <c r="M621" s="25">
        <v>3</v>
      </c>
    </row>
    <row r="622" spans="5:13" ht="15" customHeight="1">
      <c r="E622" s="18">
        <v>45621</v>
      </c>
      <c r="F622" s="18">
        <v>45622</v>
      </c>
      <c r="G622" t="s">
        <v>663</v>
      </c>
      <c r="H622" s="18">
        <v>45624</v>
      </c>
      <c r="I622" s="18">
        <v>45624</v>
      </c>
      <c r="J622" s="25" t="s">
        <v>669</v>
      </c>
      <c r="K622" s="25">
        <v>1243</v>
      </c>
      <c r="L622" s="25" t="s">
        <v>666</v>
      </c>
      <c r="M622" s="25">
        <v>0</v>
      </c>
    </row>
    <row r="623" spans="5:13" ht="15" customHeight="1">
      <c r="E623" s="18">
        <v>45621</v>
      </c>
      <c r="F623" s="18">
        <v>45622</v>
      </c>
      <c r="G623" t="s">
        <v>663</v>
      </c>
      <c r="H623" s="18">
        <v>45624</v>
      </c>
      <c r="I623" s="18">
        <v>45624</v>
      </c>
      <c r="J623" s="25" t="s">
        <v>669</v>
      </c>
      <c r="K623" s="25">
        <v>1225</v>
      </c>
      <c r="L623" s="25" t="s">
        <v>664</v>
      </c>
      <c r="M623" s="25">
        <v>2</v>
      </c>
    </row>
    <row r="624" spans="5:13" ht="15" customHeight="1">
      <c r="E624" s="18">
        <v>45621</v>
      </c>
      <c r="F624" s="18">
        <v>45622</v>
      </c>
      <c r="G624" t="s">
        <v>663</v>
      </c>
      <c r="H624" s="18">
        <v>45624</v>
      </c>
      <c r="I624" s="18">
        <v>45624</v>
      </c>
      <c r="J624" s="25" t="s">
        <v>669</v>
      </c>
      <c r="K624" s="25">
        <v>1225</v>
      </c>
      <c r="L624" s="25" t="s">
        <v>665</v>
      </c>
      <c r="M624" s="25">
        <v>13</v>
      </c>
    </row>
    <row r="625" spans="5:13" ht="15" customHeight="1">
      <c r="E625" s="18">
        <v>45621</v>
      </c>
      <c r="F625" s="18">
        <v>45622</v>
      </c>
      <c r="G625" t="s">
        <v>663</v>
      </c>
      <c r="H625" s="18">
        <v>45624</v>
      </c>
      <c r="I625" s="18">
        <v>45624</v>
      </c>
      <c r="J625" s="25" t="s">
        <v>669</v>
      </c>
      <c r="K625" s="25">
        <v>1225</v>
      </c>
      <c r="L625" s="25" t="s">
        <v>666</v>
      </c>
      <c r="M625" s="25">
        <v>0</v>
      </c>
    </row>
    <row r="626" spans="5:13" ht="15" customHeight="1">
      <c r="E626" s="18">
        <v>45621</v>
      </c>
      <c r="F626" s="18">
        <v>45622</v>
      </c>
      <c r="G626" t="s">
        <v>663</v>
      </c>
      <c r="H626" s="18">
        <v>45624</v>
      </c>
      <c r="I626" s="18">
        <v>45624</v>
      </c>
      <c r="J626" s="25" t="s">
        <v>669</v>
      </c>
      <c r="K626" s="25">
        <v>1062</v>
      </c>
      <c r="L626" s="25" t="s">
        <v>664</v>
      </c>
      <c r="M626" s="25">
        <v>0</v>
      </c>
    </row>
    <row r="627" spans="5:13" ht="15" customHeight="1">
      <c r="E627" s="18">
        <v>45621</v>
      </c>
      <c r="F627" s="18">
        <v>45622</v>
      </c>
      <c r="G627" t="s">
        <v>663</v>
      </c>
      <c r="H627" s="18">
        <v>45624</v>
      </c>
      <c r="I627" s="18">
        <v>45624</v>
      </c>
      <c r="J627" s="25" t="s">
        <v>669</v>
      </c>
      <c r="K627" s="25">
        <v>1062</v>
      </c>
      <c r="L627" s="25" t="s">
        <v>665</v>
      </c>
      <c r="M627" s="25">
        <v>2</v>
      </c>
    </row>
    <row r="628" spans="5:13" ht="15" customHeight="1">
      <c r="E628" s="18">
        <v>45621</v>
      </c>
      <c r="F628" s="18">
        <v>45622</v>
      </c>
      <c r="G628" t="s">
        <v>663</v>
      </c>
      <c r="H628" s="18">
        <v>45624</v>
      </c>
      <c r="I628" s="18">
        <v>45624</v>
      </c>
      <c r="J628" s="25" t="s">
        <v>669</v>
      </c>
      <c r="K628" s="25">
        <v>1062</v>
      </c>
      <c r="L628" s="25" t="s">
        <v>666</v>
      </c>
      <c r="M628" s="25">
        <v>0</v>
      </c>
    </row>
    <row r="629" spans="5:13" ht="15" customHeight="1">
      <c r="E629" s="18">
        <v>45621</v>
      </c>
      <c r="F629" s="18">
        <v>45622</v>
      </c>
      <c r="G629" t="s">
        <v>663</v>
      </c>
      <c r="H629" s="18">
        <v>45624</v>
      </c>
      <c r="I629" s="18">
        <v>45624</v>
      </c>
      <c r="J629" s="25" t="s">
        <v>669</v>
      </c>
      <c r="K629" s="25">
        <v>1287</v>
      </c>
      <c r="L629" s="25" t="s">
        <v>664</v>
      </c>
      <c r="M629" s="25">
        <v>0</v>
      </c>
    </row>
    <row r="630" spans="5:13" ht="15" customHeight="1">
      <c r="E630" s="18">
        <v>45621</v>
      </c>
      <c r="F630" s="18">
        <v>45622</v>
      </c>
      <c r="G630" t="s">
        <v>663</v>
      </c>
      <c r="H630" s="18">
        <v>45624</v>
      </c>
      <c r="I630" s="18">
        <v>45624</v>
      </c>
      <c r="J630" s="25" t="s">
        <v>669</v>
      </c>
      <c r="K630" s="25">
        <v>1287</v>
      </c>
      <c r="L630" s="25" t="s">
        <v>665</v>
      </c>
      <c r="M630" s="25">
        <v>2</v>
      </c>
    </row>
    <row r="631" spans="5:13" ht="15" customHeight="1">
      <c r="E631" s="18">
        <v>45621</v>
      </c>
      <c r="F631" s="18">
        <v>45622</v>
      </c>
      <c r="G631" t="s">
        <v>663</v>
      </c>
      <c r="H631" s="18">
        <v>45624</v>
      </c>
      <c r="I631" s="18">
        <v>45624</v>
      </c>
      <c r="J631" s="25" t="s">
        <v>669</v>
      </c>
      <c r="K631" s="25">
        <v>1287</v>
      </c>
      <c r="L631" s="25" t="s">
        <v>666</v>
      </c>
      <c r="M631" s="25">
        <v>0</v>
      </c>
    </row>
    <row r="632" spans="5:13" ht="15" customHeight="1">
      <c r="E632" s="18">
        <v>45621</v>
      </c>
      <c r="F632" s="18">
        <v>45622</v>
      </c>
      <c r="G632" t="s">
        <v>663</v>
      </c>
      <c r="H632" s="18">
        <v>45624</v>
      </c>
      <c r="I632" s="18">
        <v>45624</v>
      </c>
      <c r="J632" s="25" t="s">
        <v>669</v>
      </c>
      <c r="K632" s="25">
        <v>1099</v>
      </c>
      <c r="L632" s="25" t="s">
        <v>664</v>
      </c>
      <c r="M632" s="25">
        <v>0</v>
      </c>
    </row>
    <row r="633" spans="5:13" ht="15" customHeight="1">
      <c r="E633" s="18">
        <v>45621</v>
      </c>
      <c r="F633" s="18">
        <v>45622</v>
      </c>
      <c r="G633" t="s">
        <v>663</v>
      </c>
      <c r="H633" s="18">
        <v>45624</v>
      </c>
      <c r="I633" s="18">
        <v>45624</v>
      </c>
      <c r="J633" s="25" t="s">
        <v>669</v>
      </c>
      <c r="K633" s="25">
        <v>1099</v>
      </c>
      <c r="L633" s="25" t="s">
        <v>665</v>
      </c>
      <c r="M633" s="25">
        <v>29</v>
      </c>
    </row>
    <row r="634" spans="5:13" ht="15" customHeight="1">
      <c r="E634" s="18">
        <v>45621</v>
      </c>
      <c r="F634" s="18">
        <v>45622</v>
      </c>
      <c r="G634" t="s">
        <v>663</v>
      </c>
      <c r="H634" s="18">
        <v>45624</v>
      </c>
      <c r="I634" s="18">
        <v>45624</v>
      </c>
      <c r="J634" s="25" t="s">
        <v>669</v>
      </c>
      <c r="K634" s="25">
        <v>1099</v>
      </c>
      <c r="L634" s="25" t="s">
        <v>666</v>
      </c>
      <c r="M634" s="25">
        <v>0</v>
      </c>
    </row>
    <row r="635" spans="5:13" ht="15" customHeight="1">
      <c r="E635" s="18">
        <v>45621</v>
      </c>
      <c r="F635" s="18">
        <v>45622</v>
      </c>
      <c r="G635" t="s">
        <v>663</v>
      </c>
      <c r="H635" s="18">
        <v>45624</v>
      </c>
      <c r="I635" s="18">
        <v>45624</v>
      </c>
      <c r="J635" s="25" t="s">
        <v>669</v>
      </c>
      <c r="K635" s="25">
        <v>1060</v>
      </c>
      <c r="L635" s="25" t="s">
        <v>664</v>
      </c>
      <c r="M635" s="25">
        <v>0</v>
      </c>
    </row>
    <row r="636" spans="5:13" ht="15" customHeight="1">
      <c r="E636" s="18">
        <v>45621</v>
      </c>
      <c r="F636" s="18">
        <v>45622</v>
      </c>
      <c r="G636" t="s">
        <v>663</v>
      </c>
      <c r="H636" s="18">
        <v>45624</v>
      </c>
      <c r="I636" s="18">
        <v>45624</v>
      </c>
      <c r="J636" s="25" t="s">
        <v>669</v>
      </c>
      <c r="K636" s="25">
        <v>1060</v>
      </c>
      <c r="L636" s="25" t="s">
        <v>665</v>
      </c>
      <c r="M636" s="25">
        <v>0</v>
      </c>
    </row>
    <row r="637" spans="5:13" ht="15" customHeight="1">
      <c r="E637" s="18">
        <v>45621</v>
      </c>
      <c r="F637" s="18">
        <v>45622</v>
      </c>
      <c r="G637" t="s">
        <v>663</v>
      </c>
      <c r="H637" s="18">
        <v>45624</v>
      </c>
      <c r="I637" s="18">
        <v>45624</v>
      </c>
      <c r="J637" s="25" t="s">
        <v>669</v>
      </c>
      <c r="K637" s="25">
        <v>1060</v>
      </c>
      <c r="L637" s="25" t="s">
        <v>666</v>
      </c>
      <c r="M637" s="25">
        <v>0</v>
      </c>
    </row>
    <row r="638" spans="5:13" ht="15" customHeight="1">
      <c r="E638" s="18">
        <v>45621</v>
      </c>
      <c r="F638" s="18">
        <v>45622</v>
      </c>
      <c r="G638" t="s">
        <v>663</v>
      </c>
      <c r="H638" s="18">
        <v>45624</v>
      </c>
      <c r="I638" s="18">
        <v>45624</v>
      </c>
      <c r="J638" s="25" t="s">
        <v>669</v>
      </c>
      <c r="K638" s="25">
        <v>1124</v>
      </c>
      <c r="L638" s="25" t="s">
        <v>664</v>
      </c>
      <c r="M638" s="25">
        <v>0</v>
      </c>
    </row>
    <row r="639" spans="5:13" ht="15" customHeight="1">
      <c r="E639" s="18">
        <v>45621</v>
      </c>
      <c r="F639" s="18">
        <v>45622</v>
      </c>
      <c r="G639" t="s">
        <v>663</v>
      </c>
      <c r="H639" s="18">
        <v>45624</v>
      </c>
      <c r="I639" s="18">
        <v>45624</v>
      </c>
      <c r="J639" s="25" t="s">
        <v>669</v>
      </c>
      <c r="K639" s="25">
        <v>1124</v>
      </c>
      <c r="L639" s="25" t="s">
        <v>665</v>
      </c>
      <c r="M639" s="25">
        <v>0</v>
      </c>
    </row>
    <row r="640" spans="5:13" ht="15" customHeight="1">
      <c r="E640" s="18">
        <v>45621</v>
      </c>
      <c r="F640" s="18">
        <v>45622</v>
      </c>
      <c r="G640" t="s">
        <v>663</v>
      </c>
      <c r="H640" s="18">
        <v>45624</v>
      </c>
      <c r="I640" s="18">
        <v>45624</v>
      </c>
      <c r="J640" s="25" t="s">
        <v>669</v>
      </c>
      <c r="K640" s="25">
        <v>1124</v>
      </c>
      <c r="L640" s="25" t="s">
        <v>666</v>
      </c>
      <c r="M640" s="25">
        <v>0</v>
      </c>
    </row>
    <row r="641" spans="5:13" ht="15" customHeight="1">
      <c r="E641" s="18">
        <v>45621</v>
      </c>
      <c r="F641" s="18">
        <v>45622</v>
      </c>
      <c r="G641" t="s">
        <v>663</v>
      </c>
      <c r="H641" s="18">
        <v>45624</v>
      </c>
      <c r="I641" s="18">
        <v>45624</v>
      </c>
      <c r="J641" s="25" t="s">
        <v>669</v>
      </c>
      <c r="K641" s="25">
        <v>1057</v>
      </c>
      <c r="L641" s="25" t="s">
        <v>664</v>
      </c>
      <c r="M641" s="25">
        <v>0</v>
      </c>
    </row>
    <row r="642" spans="5:13" ht="15" customHeight="1">
      <c r="E642" s="18">
        <v>45621</v>
      </c>
      <c r="F642" s="18">
        <v>45622</v>
      </c>
      <c r="G642" t="s">
        <v>663</v>
      </c>
      <c r="H642" s="18">
        <v>45624</v>
      </c>
      <c r="I642" s="18">
        <v>45624</v>
      </c>
      <c r="J642" s="25" t="s">
        <v>669</v>
      </c>
      <c r="K642" s="25">
        <v>1057</v>
      </c>
      <c r="L642" s="25" t="s">
        <v>665</v>
      </c>
      <c r="M642" s="25">
        <v>1</v>
      </c>
    </row>
    <row r="643" spans="5:13" ht="15" customHeight="1">
      <c r="E643" s="18">
        <v>45621</v>
      </c>
      <c r="F643" s="18">
        <v>45622</v>
      </c>
      <c r="G643" t="s">
        <v>663</v>
      </c>
      <c r="H643" s="18">
        <v>45624</v>
      </c>
      <c r="I643" s="18">
        <v>45624</v>
      </c>
      <c r="J643" s="25" t="s">
        <v>669</v>
      </c>
      <c r="K643" s="25">
        <v>1057</v>
      </c>
      <c r="L643" s="25" t="s">
        <v>666</v>
      </c>
      <c r="M643" s="25">
        <v>0</v>
      </c>
    </row>
    <row r="644" spans="5:13" ht="15" customHeight="1">
      <c r="E644" s="18">
        <v>45621</v>
      </c>
      <c r="F644" s="18">
        <v>45622</v>
      </c>
      <c r="G644" t="s">
        <v>663</v>
      </c>
      <c r="H644" s="18">
        <v>45624</v>
      </c>
      <c r="I644" s="18">
        <v>45624</v>
      </c>
      <c r="J644" s="25" t="s">
        <v>669</v>
      </c>
      <c r="K644" s="25">
        <v>1169</v>
      </c>
      <c r="L644" s="25" t="s">
        <v>664</v>
      </c>
      <c r="M644" s="25">
        <v>0</v>
      </c>
    </row>
    <row r="645" spans="5:13" ht="15" customHeight="1">
      <c r="E645" s="18">
        <v>45621</v>
      </c>
      <c r="F645" s="18">
        <v>45622</v>
      </c>
      <c r="G645" t="s">
        <v>663</v>
      </c>
      <c r="H645" s="18">
        <v>45624</v>
      </c>
      <c r="I645" s="18">
        <v>45624</v>
      </c>
      <c r="J645" s="25" t="s">
        <v>669</v>
      </c>
      <c r="K645" s="25">
        <v>1169</v>
      </c>
      <c r="L645" s="25" t="s">
        <v>665</v>
      </c>
      <c r="M645" s="25">
        <v>0</v>
      </c>
    </row>
    <row r="646" spans="5:13" ht="15" customHeight="1">
      <c r="E646" s="18">
        <v>45621</v>
      </c>
      <c r="F646" s="18">
        <v>45622</v>
      </c>
      <c r="G646" t="s">
        <v>663</v>
      </c>
      <c r="H646" s="18">
        <v>45624</v>
      </c>
      <c r="I646" s="18">
        <v>45624</v>
      </c>
      <c r="J646" s="25" t="s">
        <v>669</v>
      </c>
      <c r="K646" s="25">
        <v>1169</v>
      </c>
      <c r="L646" s="25" t="s">
        <v>666</v>
      </c>
      <c r="M646" s="25">
        <v>0</v>
      </c>
    </row>
    <row r="647" spans="5:13" ht="15" customHeight="1">
      <c r="E647" s="18">
        <v>45621</v>
      </c>
      <c r="F647" s="18">
        <v>45622</v>
      </c>
      <c r="G647" t="s">
        <v>663</v>
      </c>
      <c r="H647" s="18">
        <v>45624</v>
      </c>
      <c r="I647" s="18">
        <v>45624</v>
      </c>
      <c r="J647" s="25" t="s">
        <v>669</v>
      </c>
      <c r="K647" s="25">
        <v>1165</v>
      </c>
      <c r="L647" s="25" t="s">
        <v>664</v>
      </c>
      <c r="M647" s="25">
        <v>0</v>
      </c>
    </row>
    <row r="648" spans="5:13" ht="15" customHeight="1">
      <c r="E648" s="18">
        <v>45621</v>
      </c>
      <c r="F648" s="18">
        <v>45622</v>
      </c>
      <c r="G648" t="s">
        <v>663</v>
      </c>
      <c r="H648" s="18">
        <v>45624</v>
      </c>
      <c r="I648" s="18">
        <v>45624</v>
      </c>
      <c r="J648" s="25" t="s">
        <v>669</v>
      </c>
      <c r="K648" s="25">
        <v>1165</v>
      </c>
      <c r="L648" s="25" t="s">
        <v>665</v>
      </c>
      <c r="M648" s="25">
        <v>1</v>
      </c>
    </row>
    <row r="649" spans="5:13" ht="15" customHeight="1">
      <c r="E649" s="18">
        <v>45621</v>
      </c>
      <c r="F649" s="18">
        <v>45622</v>
      </c>
      <c r="G649" t="s">
        <v>663</v>
      </c>
      <c r="H649" s="18">
        <v>45624</v>
      </c>
      <c r="I649" s="18">
        <v>45624</v>
      </c>
      <c r="J649" s="25" t="s">
        <v>669</v>
      </c>
      <c r="K649" s="25">
        <v>1165</v>
      </c>
      <c r="L649" s="25" t="s">
        <v>666</v>
      </c>
      <c r="M649" s="25">
        <v>0</v>
      </c>
    </row>
    <row r="650" spans="5:13" ht="15" customHeight="1">
      <c r="E650" s="18">
        <v>45621</v>
      </c>
      <c r="F650" s="18">
        <v>45622</v>
      </c>
      <c r="G650" t="s">
        <v>663</v>
      </c>
      <c r="H650" s="18">
        <v>45624</v>
      </c>
      <c r="I650" s="18">
        <v>45624</v>
      </c>
      <c r="J650" s="25" t="s">
        <v>669</v>
      </c>
      <c r="K650" s="25">
        <v>1131</v>
      </c>
      <c r="L650" s="25" t="s">
        <v>664</v>
      </c>
      <c r="M650" s="25">
        <v>0</v>
      </c>
    </row>
    <row r="651" spans="5:13" ht="15" customHeight="1">
      <c r="E651" s="18">
        <v>45621</v>
      </c>
      <c r="F651" s="18">
        <v>45622</v>
      </c>
      <c r="G651" t="s">
        <v>663</v>
      </c>
      <c r="H651" s="18">
        <v>45624</v>
      </c>
      <c r="I651" s="18">
        <v>45624</v>
      </c>
      <c r="J651" s="25" t="s">
        <v>669</v>
      </c>
      <c r="K651" s="25">
        <v>1131</v>
      </c>
      <c r="L651" s="25" t="s">
        <v>665</v>
      </c>
      <c r="M651" s="25">
        <v>0</v>
      </c>
    </row>
    <row r="652" spans="5:13" ht="15" customHeight="1">
      <c r="E652" s="18">
        <v>45621</v>
      </c>
      <c r="F652" s="18">
        <v>45622</v>
      </c>
      <c r="G652" t="s">
        <v>663</v>
      </c>
      <c r="H652" s="18">
        <v>45624</v>
      </c>
      <c r="I652" s="18">
        <v>45624</v>
      </c>
      <c r="J652" s="25" t="s">
        <v>669</v>
      </c>
      <c r="K652" s="25">
        <v>1131</v>
      </c>
      <c r="L652" s="25" t="s">
        <v>666</v>
      </c>
      <c r="M652" s="25">
        <v>0</v>
      </c>
    </row>
    <row r="653" spans="5:13" ht="15" customHeight="1">
      <c r="E653" s="18">
        <v>45621</v>
      </c>
      <c r="F653" s="18">
        <v>45622</v>
      </c>
      <c r="G653" t="s">
        <v>663</v>
      </c>
      <c r="H653" s="18">
        <v>45624</v>
      </c>
      <c r="I653" s="18">
        <v>45624</v>
      </c>
      <c r="J653" s="25" t="s">
        <v>669</v>
      </c>
      <c r="K653" s="25">
        <v>1096</v>
      </c>
      <c r="L653" s="25" t="s">
        <v>664</v>
      </c>
      <c r="M653" s="25">
        <v>1</v>
      </c>
    </row>
    <row r="654" spans="5:13" ht="15" customHeight="1">
      <c r="E654" s="18">
        <v>45621</v>
      </c>
      <c r="F654" s="18">
        <v>45622</v>
      </c>
      <c r="G654" t="s">
        <v>663</v>
      </c>
      <c r="H654" s="18">
        <v>45624</v>
      </c>
      <c r="I654" s="18">
        <v>45624</v>
      </c>
      <c r="J654" s="25" t="s">
        <v>669</v>
      </c>
      <c r="K654" s="25">
        <v>1096</v>
      </c>
      <c r="L654" s="25" t="s">
        <v>665</v>
      </c>
      <c r="M654" s="25">
        <v>1</v>
      </c>
    </row>
    <row r="655" spans="5:13" ht="15" customHeight="1">
      <c r="E655" s="18">
        <v>45621</v>
      </c>
      <c r="F655" s="18">
        <v>45622</v>
      </c>
      <c r="G655" t="s">
        <v>663</v>
      </c>
      <c r="H655" s="18">
        <v>45624</v>
      </c>
      <c r="I655" s="18">
        <v>45624</v>
      </c>
      <c r="J655" s="25" t="s">
        <v>669</v>
      </c>
      <c r="K655" s="25">
        <v>1096</v>
      </c>
      <c r="L655" s="25" t="s">
        <v>666</v>
      </c>
      <c r="M655" s="25">
        <v>0</v>
      </c>
    </row>
    <row r="656" spans="5:13" ht="15" customHeight="1">
      <c r="E656" s="18">
        <v>45621</v>
      </c>
      <c r="F656" s="18">
        <v>45622</v>
      </c>
      <c r="G656" t="s">
        <v>663</v>
      </c>
      <c r="H656" s="18">
        <v>45624</v>
      </c>
      <c r="I656" s="18">
        <v>45624</v>
      </c>
      <c r="J656" s="25" t="s">
        <v>669</v>
      </c>
      <c r="K656" s="25">
        <v>1042</v>
      </c>
      <c r="L656" s="25" t="s">
        <v>664</v>
      </c>
      <c r="M656" s="25">
        <v>0</v>
      </c>
    </row>
    <row r="657" spans="5:13" ht="15" customHeight="1">
      <c r="E657" s="18">
        <v>45621</v>
      </c>
      <c r="F657" s="18">
        <v>45622</v>
      </c>
      <c r="G657" t="s">
        <v>663</v>
      </c>
      <c r="H657" s="18">
        <v>45624</v>
      </c>
      <c r="I657" s="18">
        <v>45624</v>
      </c>
      <c r="J657" s="25" t="s">
        <v>669</v>
      </c>
      <c r="K657" s="25">
        <v>1042</v>
      </c>
      <c r="L657" s="25" t="s">
        <v>665</v>
      </c>
      <c r="M657" s="25">
        <v>0</v>
      </c>
    </row>
    <row r="658" spans="5:13" ht="15" customHeight="1">
      <c r="E658" s="18">
        <v>45621</v>
      </c>
      <c r="F658" s="18">
        <v>45622</v>
      </c>
      <c r="G658" t="s">
        <v>663</v>
      </c>
      <c r="H658" s="18">
        <v>45624</v>
      </c>
      <c r="I658" s="18">
        <v>45624</v>
      </c>
      <c r="J658" s="25" t="s">
        <v>669</v>
      </c>
      <c r="K658" s="25">
        <v>1042</v>
      </c>
      <c r="L658" s="25" t="s">
        <v>666</v>
      </c>
      <c r="M658" s="25">
        <v>0</v>
      </c>
    </row>
    <row r="659" spans="5:13" ht="15" customHeight="1">
      <c r="E659" s="18">
        <v>45621</v>
      </c>
      <c r="F659" s="18">
        <v>45622</v>
      </c>
      <c r="G659" t="s">
        <v>663</v>
      </c>
      <c r="H659" s="18">
        <v>45624</v>
      </c>
      <c r="I659" s="18">
        <v>45624</v>
      </c>
      <c r="J659" s="25" t="s">
        <v>669</v>
      </c>
      <c r="K659" s="25">
        <v>1193</v>
      </c>
      <c r="L659" s="25" t="s">
        <v>664</v>
      </c>
      <c r="M659" s="25">
        <v>0</v>
      </c>
    </row>
    <row r="660" spans="5:13" ht="15" customHeight="1">
      <c r="E660" s="18">
        <v>45621</v>
      </c>
      <c r="F660" s="18">
        <v>45622</v>
      </c>
      <c r="G660" t="s">
        <v>663</v>
      </c>
      <c r="H660" s="18">
        <v>45624</v>
      </c>
      <c r="I660" s="18">
        <v>45624</v>
      </c>
      <c r="J660" s="25" t="s">
        <v>669</v>
      </c>
      <c r="K660" s="25">
        <v>1193</v>
      </c>
      <c r="L660" s="25" t="s">
        <v>665</v>
      </c>
      <c r="M660" s="25">
        <v>0</v>
      </c>
    </row>
    <row r="661" spans="5:13" ht="15" customHeight="1">
      <c r="E661" s="18">
        <v>45621</v>
      </c>
      <c r="F661" s="18">
        <v>45622</v>
      </c>
      <c r="G661" t="s">
        <v>663</v>
      </c>
      <c r="H661" s="18">
        <v>45624</v>
      </c>
      <c r="I661" s="18">
        <v>45624</v>
      </c>
      <c r="J661" s="25" t="s">
        <v>669</v>
      </c>
      <c r="K661" s="25">
        <v>1193</v>
      </c>
      <c r="L661" s="25" t="s">
        <v>666</v>
      </c>
      <c r="M661" s="25">
        <v>0</v>
      </c>
    </row>
    <row r="662" spans="5:13" ht="15" customHeight="1">
      <c r="E662" s="18">
        <v>45621</v>
      </c>
      <c r="F662" s="18">
        <v>45622</v>
      </c>
      <c r="G662" t="s">
        <v>663</v>
      </c>
      <c r="H662" s="18">
        <v>45624</v>
      </c>
      <c r="I662" s="18">
        <v>45624</v>
      </c>
      <c r="J662" s="25" t="s">
        <v>669</v>
      </c>
      <c r="K662" s="25">
        <v>1073</v>
      </c>
      <c r="L662" s="25" t="s">
        <v>664</v>
      </c>
      <c r="M662" s="25">
        <v>15</v>
      </c>
    </row>
    <row r="663" spans="5:13" ht="15" customHeight="1">
      <c r="E663" s="18">
        <v>45621</v>
      </c>
      <c r="F663" s="18">
        <v>45622</v>
      </c>
      <c r="G663" t="s">
        <v>663</v>
      </c>
      <c r="H663" s="18">
        <v>45624</v>
      </c>
      <c r="I663" s="18">
        <v>45624</v>
      </c>
      <c r="J663" s="25" t="s">
        <v>669</v>
      </c>
      <c r="K663" s="25">
        <v>1073</v>
      </c>
      <c r="L663" s="25" t="s">
        <v>665</v>
      </c>
      <c r="M663" s="25">
        <v>967</v>
      </c>
    </row>
    <row r="664" spans="5:13" ht="15" customHeight="1">
      <c r="E664" s="18">
        <v>45621</v>
      </c>
      <c r="F664" s="18">
        <v>45622</v>
      </c>
      <c r="G664" t="s">
        <v>663</v>
      </c>
      <c r="H664" s="18">
        <v>45624</v>
      </c>
      <c r="I664" s="18">
        <v>45624</v>
      </c>
      <c r="J664" s="25" t="s">
        <v>669</v>
      </c>
      <c r="K664" s="25">
        <v>1073</v>
      </c>
      <c r="L664" s="25" t="s">
        <v>666</v>
      </c>
      <c r="M664" s="25">
        <v>59</v>
      </c>
    </row>
    <row r="665" spans="5:13" ht="15" customHeight="1">
      <c r="E665" s="18">
        <v>45621</v>
      </c>
      <c r="F665" s="18">
        <v>45622</v>
      </c>
      <c r="G665" t="s">
        <v>663</v>
      </c>
      <c r="H665" s="18">
        <v>45624</v>
      </c>
      <c r="I665" s="18">
        <v>45624</v>
      </c>
      <c r="J665" s="25" t="s">
        <v>669</v>
      </c>
      <c r="K665" s="25">
        <v>1178</v>
      </c>
      <c r="L665" s="25" t="s">
        <v>664</v>
      </c>
      <c r="M665" s="25">
        <v>10</v>
      </c>
    </row>
    <row r="666" spans="5:13" ht="15" customHeight="1">
      <c r="E666" s="18">
        <v>45621</v>
      </c>
      <c r="F666" s="18">
        <v>45622</v>
      </c>
      <c r="G666" t="s">
        <v>663</v>
      </c>
      <c r="H666" s="18">
        <v>45624</v>
      </c>
      <c r="I666" s="18">
        <v>45624</v>
      </c>
      <c r="J666" s="25" t="s">
        <v>669</v>
      </c>
      <c r="K666" s="25">
        <v>1178</v>
      </c>
      <c r="L666" s="25" t="s">
        <v>665</v>
      </c>
      <c r="M666" s="25">
        <v>149</v>
      </c>
    </row>
    <row r="667" spans="5:13" ht="15" customHeight="1">
      <c r="E667" s="18">
        <v>45621</v>
      </c>
      <c r="F667" s="18">
        <v>45622</v>
      </c>
      <c r="G667" t="s">
        <v>663</v>
      </c>
      <c r="H667" s="18">
        <v>45624</v>
      </c>
      <c r="I667" s="18">
        <v>45624</v>
      </c>
      <c r="J667" s="25" t="s">
        <v>669</v>
      </c>
      <c r="K667" s="25">
        <v>1178</v>
      </c>
      <c r="L667" s="25" t="s">
        <v>666</v>
      </c>
      <c r="M667" s="25">
        <v>49</v>
      </c>
    </row>
    <row r="668" spans="5:13" ht="15" customHeight="1">
      <c r="E668" s="18">
        <v>45621</v>
      </c>
      <c r="F668" s="18">
        <v>45622</v>
      </c>
      <c r="G668" t="s">
        <v>663</v>
      </c>
      <c r="H668" s="18">
        <v>45624</v>
      </c>
      <c r="I668" s="18">
        <v>45624</v>
      </c>
      <c r="J668" s="25" t="s">
        <v>669</v>
      </c>
      <c r="K668" s="25">
        <v>1005</v>
      </c>
      <c r="L668" s="25" t="s">
        <v>664</v>
      </c>
      <c r="M668" s="25">
        <v>0</v>
      </c>
    </row>
    <row r="669" spans="5:13" ht="15" customHeight="1">
      <c r="E669" s="18">
        <v>45621</v>
      </c>
      <c r="F669" s="18">
        <v>45622</v>
      </c>
      <c r="G669" t="s">
        <v>663</v>
      </c>
      <c r="H669" s="18">
        <v>45624</v>
      </c>
      <c r="I669" s="18">
        <v>45624</v>
      </c>
      <c r="J669" s="25" t="s">
        <v>669</v>
      </c>
      <c r="K669" s="25">
        <v>1005</v>
      </c>
      <c r="L669" s="25" t="s">
        <v>665</v>
      </c>
      <c r="M669" s="25">
        <v>124</v>
      </c>
    </row>
    <row r="670" spans="5:13" ht="15" customHeight="1">
      <c r="E670" s="18">
        <v>45621</v>
      </c>
      <c r="F670" s="18">
        <v>45622</v>
      </c>
      <c r="G670" t="s">
        <v>663</v>
      </c>
      <c r="H670" s="18">
        <v>45624</v>
      </c>
      <c r="I670" s="18">
        <v>45624</v>
      </c>
      <c r="J670" s="25" t="s">
        <v>669</v>
      </c>
      <c r="K670" s="25">
        <v>1005</v>
      </c>
      <c r="L670" s="25" t="s">
        <v>666</v>
      </c>
      <c r="M670" s="25">
        <v>0</v>
      </c>
    </row>
    <row r="671" spans="5:13" ht="15" customHeight="1">
      <c r="E671" s="18">
        <v>45621</v>
      </c>
      <c r="F671" s="18">
        <v>45622</v>
      </c>
      <c r="G671" t="s">
        <v>663</v>
      </c>
      <c r="H671" s="18">
        <v>45624</v>
      </c>
      <c r="I671" s="18">
        <v>45624</v>
      </c>
      <c r="J671" s="25" t="s">
        <v>678</v>
      </c>
      <c r="K671" s="25">
        <v>1049</v>
      </c>
      <c r="L671" s="25" t="s">
        <v>664</v>
      </c>
      <c r="M671" s="25">
        <v>0</v>
      </c>
    </row>
    <row r="672" spans="5:13" ht="15" customHeight="1">
      <c r="E672" s="18">
        <v>45621</v>
      </c>
      <c r="F672" s="18">
        <v>45622</v>
      </c>
      <c r="G672" t="s">
        <v>663</v>
      </c>
      <c r="H672" s="18">
        <v>45624</v>
      </c>
      <c r="I672" s="18">
        <v>45624</v>
      </c>
      <c r="J672" s="25" t="s">
        <v>678</v>
      </c>
      <c r="K672" s="25">
        <v>1049</v>
      </c>
      <c r="L672" s="25" t="s">
        <v>665</v>
      </c>
      <c r="M672" s="25">
        <v>1</v>
      </c>
    </row>
    <row r="673" spans="5:13" ht="15" customHeight="1">
      <c r="E673" s="18">
        <v>45621</v>
      </c>
      <c r="F673" s="18">
        <v>45622</v>
      </c>
      <c r="G673" t="s">
        <v>663</v>
      </c>
      <c r="H673" s="18">
        <v>45624</v>
      </c>
      <c r="I673" s="18">
        <v>45624</v>
      </c>
      <c r="J673" s="25" t="s">
        <v>678</v>
      </c>
      <c r="K673" s="25">
        <v>1049</v>
      </c>
      <c r="L673" s="25" t="s">
        <v>666</v>
      </c>
      <c r="M673" s="25">
        <v>0</v>
      </c>
    </row>
    <row r="674" spans="5:13" ht="15" customHeight="1">
      <c r="E674" s="18">
        <v>45621</v>
      </c>
      <c r="F674" s="18">
        <v>45622</v>
      </c>
      <c r="G674" t="s">
        <v>663</v>
      </c>
      <c r="H674" s="18">
        <v>45624</v>
      </c>
      <c r="I674" s="18">
        <v>45624</v>
      </c>
      <c r="J674" s="25" t="s">
        <v>678</v>
      </c>
      <c r="K674" s="25">
        <v>1126</v>
      </c>
      <c r="L674" s="25" t="s">
        <v>664</v>
      </c>
      <c r="M674" s="25">
        <v>0</v>
      </c>
    </row>
    <row r="675" spans="5:13" ht="15" customHeight="1">
      <c r="E675" s="18">
        <v>45621</v>
      </c>
      <c r="F675" s="18">
        <v>45622</v>
      </c>
      <c r="G675" t="s">
        <v>663</v>
      </c>
      <c r="H675" s="18">
        <v>45624</v>
      </c>
      <c r="I675" s="18">
        <v>45624</v>
      </c>
      <c r="J675" s="25" t="s">
        <v>678</v>
      </c>
      <c r="K675" s="25">
        <v>1126</v>
      </c>
      <c r="L675" s="25" t="s">
        <v>665</v>
      </c>
      <c r="M675" s="25">
        <v>0</v>
      </c>
    </row>
    <row r="676" spans="5:13" ht="15" customHeight="1">
      <c r="E676" s="18">
        <v>45621</v>
      </c>
      <c r="F676" s="18">
        <v>45622</v>
      </c>
      <c r="G676" t="s">
        <v>663</v>
      </c>
      <c r="H676" s="18">
        <v>45624</v>
      </c>
      <c r="I676" s="18">
        <v>45624</v>
      </c>
      <c r="J676" s="25" t="s">
        <v>678</v>
      </c>
      <c r="K676" s="25">
        <v>1126</v>
      </c>
      <c r="L676" s="25" t="s">
        <v>666</v>
      </c>
      <c r="M676" s="25">
        <v>0</v>
      </c>
    </row>
    <row r="677" spans="5:13" ht="15" customHeight="1">
      <c r="E677" s="18">
        <v>45621</v>
      </c>
      <c r="F677" s="18">
        <v>45622</v>
      </c>
      <c r="G677" t="s">
        <v>663</v>
      </c>
      <c r="H677" s="18">
        <v>45624</v>
      </c>
      <c r="I677" s="18">
        <v>45624</v>
      </c>
      <c r="J677" s="25" t="s">
        <v>678</v>
      </c>
      <c r="K677" s="25">
        <v>1198</v>
      </c>
      <c r="L677" s="25" t="s">
        <v>664</v>
      </c>
      <c r="M677" s="25">
        <v>0</v>
      </c>
    </row>
    <row r="678" spans="5:13" ht="15" customHeight="1">
      <c r="E678" s="18">
        <v>45621</v>
      </c>
      <c r="F678" s="18">
        <v>45622</v>
      </c>
      <c r="G678" t="s">
        <v>663</v>
      </c>
      <c r="H678" s="18">
        <v>45624</v>
      </c>
      <c r="I678" s="18">
        <v>45624</v>
      </c>
      <c r="J678" s="25" t="s">
        <v>678</v>
      </c>
      <c r="K678" s="25">
        <v>1198</v>
      </c>
      <c r="L678" s="25" t="s">
        <v>665</v>
      </c>
      <c r="M678" s="25">
        <v>1</v>
      </c>
    </row>
    <row r="679" spans="5:13" ht="15" customHeight="1">
      <c r="E679" s="18">
        <v>45621</v>
      </c>
      <c r="F679" s="18">
        <v>45622</v>
      </c>
      <c r="G679" t="s">
        <v>663</v>
      </c>
      <c r="H679" s="18">
        <v>45624</v>
      </c>
      <c r="I679" s="18">
        <v>45624</v>
      </c>
      <c r="J679" s="25" t="s">
        <v>678</v>
      </c>
      <c r="K679" s="25">
        <v>1198</v>
      </c>
      <c r="L679" s="25" t="s">
        <v>666</v>
      </c>
      <c r="M679" s="25">
        <v>1</v>
      </c>
    </row>
    <row r="680" spans="5:13" ht="15" customHeight="1">
      <c r="E680" s="18">
        <v>45621</v>
      </c>
      <c r="F680" s="18">
        <v>45622</v>
      </c>
      <c r="G680" t="s">
        <v>663</v>
      </c>
      <c r="H680" s="18">
        <v>45624</v>
      </c>
      <c r="I680" s="18">
        <v>45624</v>
      </c>
      <c r="J680" s="25" t="s">
        <v>669</v>
      </c>
      <c r="K680" s="25">
        <v>1190</v>
      </c>
      <c r="L680" s="25" t="s">
        <v>664</v>
      </c>
      <c r="M680" s="25">
        <v>1</v>
      </c>
    </row>
    <row r="681" spans="5:13" ht="15" customHeight="1">
      <c r="E681" s="18">
        <v>45621</v>
      </c>
      <c r="F681" s="18">
        <v>45622</v>
      </c>
      <c r="G681" t="s">
        <v>663</v>
      </c>
      <c r="H681" s="18">
        <v>45624</v>
      </c>
      <c r="I681" s="18">
        <v>45624</v>
      </c>
      <c r="J681" s="25" t="s">
        <v>669</v>
      </c>
      <c r="K681" s="25">
        <v>1190</v>
      </c>
      <c r="L681" s="25" t="s">
        <v>665</v>
      </c>
      <c r="M681" s="25">
        <v>0</v>
      </c>
    </row>
    <row r="682" spans="5:13" ht="15" customHeight="1">
      <c r="E682" s="18">
        <v>45621</v>
      </c>
      <c r="F682" s="18">
        <v>45622</v>
      </c>
      <c r="G682" t="s">
        <v>663</v>
      </c>
      <c r="H682" s="18">
        <v>45624</v>
      </c>
      <c r="I682" s="18">
        <v>45624</v>
      </c>
      <c r="J682" s="25" t="s">
        <v>669</v>
      </c>
      <c r="K682" s="25">
        <v>1190</v>
      </c>
      <c r="L682" s="25" t="s">
        <v>666</v>
      </c>
      <c r="M682" s="25">
        <v>0</v>
      </c>
    </row>
    <row r="683" spans="5:13" ht="15" customHeight="1">
      <c r="E683" s="18">
        <v>45621</v>
      </c>
      <c r="F683" s="18">
        <v>45622</v>
      </c>
      <c r="G683" t="s">
        <v>663</v>
      </c>
      <c r="H683" s="18">
        <v>45624</v>
      </c>
      <c r="I683" s="18">
        <v>45624</v>
      </c>
      <c r="J683" s="25" t="s">
        <v>669</v>
      </c>
      <c r="K683" s="25">
        <v>1117</v>
      </c>
      <c r="L683" s="25" t="s">
        <v>664</v>
      </c>
      <c r="M683" s="25">
        <v>0</v>
      </c>
    </row>
    <row r="684" spans="5:13" ht="15" customHeight="1">
      <c r="E684" s="18">
        <v>45621</v>
      </c>
      <c r="F684" s="18">
        <v>45622</v>
      </c>
      <c r="G684" t="s">
        <v>663</v>
      </c>
      <c r="H684" s="18">
        <v>45624</v>
      </c>
      <c r="I684" s="18">
        <v>45624</v>
      </c>
      <c r="J684" s="25" t="s">
        <v>669</v>
      </c>
      <c r="K684" s="25">
        <v>1117</v>
      </c>
      <c r="L684" s="25" t="s">
        <v>665</v>
      </c>
      <c r="M684" s="25">
        <v>1</v>
      </c>
    </row>
    <row r="685" spans="5:13" ht="15" customHeight="1">
      <c r="E685" s="18">
        <v>45621</v>
      </c>
      <c r="F685" s="18">
        <v>45622</v>
      </c>
      <c r="G685" t="s">
        <v>663</v>
      </c>
      <c r="H685" s="18">
        <v>45624</v>
      </c>
      <c r="I685" s="18">
        <v>45624</v>
      </c>
      <c r="J685" s="25" t="s">
        <v>669</v>
      </c>
      <c r="K685" s="25">
        <v>1117</v>
      </c>
      <c r="L685" s="25" t="s">
        <v>666</v>
      </c>
      <c r="M685" s="25">
        <v>0</v>
      </c>
    </row>
    <row r="686" spans="5:13" ht="15" customHeight="1">
      <c r="E686" s="18">
        <v>45621</v>
      </c>
      <c r="F686" s="18">
        <v>45622</v>
      </c>
      <c r="G686" t="s">
        <v>663</v>
      </c>
      <c r="H686" s="18">
        <v>45624</v>
      </c>
      <c r="I686" s="18">
        <v>45624</v>
      </c>
      <c r="J686" s="25" t="s">
        <v>669</v>
      </c>
      <c r="K686" s="25">
        <v>1059</v>
      </c>
      <c r="L686" s="25" t="s">
        <v>664</v>
      </c>
      <c r="M686" s="25">
        <v>2</v>
      </c>
    </row>
    <row r="687" spans="5:13" ht="15" customHeight="1">
      <c r="E687" s="18">
        <v>45621</v>
      </c>
      <c r="F687" s="18">
        <v>45622</v>
      </c>
      <c r="G687" t="s">
        <v>663</v>
      </c>
      <c r="H687" s="18">
        <v>45624</v>
      </c>
      <c r="I687" s="18">
        <v>45624</v>
      </c>
      <c r="J687" s="25" t="s">
        <v>669</v>
      </c>
      <c r="K687" s="25">
        <v>1059</v>
      </c>
      <c r="L687" s="25" t="s">
        <v>665</v>
      </c>
      <c r="M687" s="25">
        <v>1</v>
      </c>
    </row>
    <row r="688" spans="5:13" ht="15" customHeight="1">
      <c r="E688" s="18">
        <v>45621</v>
      </c>
      <c r="F688" s="18">
        <v>45622</v>
      </c>
      <c r="G688" t="s">
        <v>663</v>
      </c>
      <c r="H688" s="18">
        <v>45624</v>
      </c>
      <c r="I688" s="18">
        <v>45624</v>
      </c>
      <c r="J688" s="25" t="s">
        <v>669</v>
      </c>
      <c r="K688" s="25">
        <v>1059</v>
      </c>
      <c r="L688" s="25" t="s">
        <v>666</v>
      </c>
      <c r="M688" s="25">
        <v>0</v>
      </c>
    </row>
    <row r="689" spans="5:13" ht="15" customHeight="1">
      <c r="E689" s="18">
        <v>45621</v>
      </c>
      <c r="F689" s="18">
        <v>45622</v>
      </c>
      <c r="G689" t="s">
        <v>663</v>
      </c>
      <c r="H689" s="18">
        <v>45624</v>
      </c>
      <c r="I689" s="18">
        <v>45624</v>
      </c>
      <c r="J689" s="25" t="s">
        <v>669</v>
      </c>
      <c r="K689" s="25">
        <v>1036</v>
      </c>
      <c r="L689" s="25" t="s">
        <v>664</v>
      </c>
      <c r="M689" s="25">
        <v>0</v>
      </c>
    </row>
    <row r="690" spans="5:13" ht="15" customHeight="1">
      <c r="E690" s="18">
        <v>45621</v>
      </c>
      <c r="F690" s="18">
        <v>45622</v>
      </c>
      <c r="G690" t="s">
        <v>663</v>
      </c>
      <c r="H690" s="18">
        <v>45624</v>
      </c>
      <c r="I690" s="18">
        <v>45624</v>
      </c>
      <c r="J690" s="25" t="s">
        <v>669</v>
      </c>
      <c r="K690" s="25">
        <v>1036</v>
      </c>
      <c r="L690" s="25" t="s">
        <v>665</v>
      </c>
      <c r="M690" s="25">
        <v>2</v>
      </c>
    </row>
    <row r="691" spans="5:13" ht="15" customHeight="1">
      <c r="E691" s="18">
        <v>45621</v>
      </c>
      <c r="F691" s="18">
        <v>45622</v>
      </c>
      <c r="G691" t="s">
        <v>663</v>
      </c>
      <c r="H691" s="18">
        <v>45624</v>
      </c>
      <c r="I691" s="18">
        <v>45624</v>
      </c>
      <c r="J691" s="25" t="s">
        <v>669</v>
      </c>
      <c r="K691" s="25">
        <v>1036</v>
      </c>
      <c r="L691" s="25" t="s">
        <v>666</v>
      </c>
      <c r="M691" s="25">
        <v>0</v>
      </c>
    </row>
    <row r="692" spans="5:13" ht="15" customHeight="1">
      <c r="E692" s="18">
        <v>45621</v>
      </c>
      <c r="F692" s="18">
        <v>45622</v>
      </c>
      <c r="G692" t="s">
        <v>663</v>
      </c>
      <c r="H692" s="18">
        <v>45624</v>
      </c>
      <c r="I692" s="18">
        <v>45624</v>
      </c>
      <c r="J692" s="25" t="s">
        <v>669</v>
      </c>
      <c r="K692" s="25">
        <v>1003</v>
      </c>
      <c r="L692" s="25" t="s">
        <v>664</v>
      </c>
      <c r="M692" s="25">
        <v>1</v>
      </c>
    </row>
    <row r="693" spans="5:13" ht="15" customHeight="1">
      <c r="E693" s="18">
        <v>45621</v>
      </c>
      <c r="F693" s="18">
        <v>45622</v>
      </c>
      <c r="G693" t="s">
        <v>663</v>
      </c>
      <c r="H693" s="18">
        <v>45624</v>
      </c>
      <c r="I693" s="18">
        <v>45624</v>
      </c>
      <c r="J693" s="25" t="s">
        <v>669</v>
      </c>
      <c r="K693" s="25">
        <v>1003</v>
      </c>
      <c r="L693" s="25" t="s">
        <v>665</v>
      </c>
      <c r="M693" s="25">
        <v>4</v>
      </c>
    </row>
    <row r="694" spans="5:13" ht="15" customHeight="1">
      <c r="E694" s="18">
        <v>45621</v>
      </c>
      <c r="F694" s="18">
        <v>45622</v>
      </c>
      <c r="G694" t="s">
        <v>663</v>
      </c>
      <c r="H694" s="18">
        <v>45624</v>
      </c>
      <c r="I694" s="18">
        <v>45624</v>
      </c>
      <c r="J694" s="25" t="s">
        <v>669</v>
      </c>
      <c r="K694" s="25">
        <v>1003</v>
      </c>
      <c r="L694" s="25" t="s">
        <v>666</v>
      </c>
      <c r="M694" s="25">
        <v>0</v>
      </c>
    </row>
    <row r="695" spans="5:13" ht="15" customHeight="1">
      <c r="E695" s="18">
        <v>45621</v>
      </c>
      <c r="F695" s="18">
        <v>45622</v>
      </c>
      <c r="G695" t="s">
        <v>663</v>
      </c>
      <c r="H695" s="18">
        <v>45624</v>
      </c>
      <c r="I695" s="18">
        <v>45624</v>
      </c>
      <c r="J695" s="25" t="s">
        <v>669</v>
      </c>
      <c r="K695" s="25">
        <v>1069</v>
      </c>
      <c r="L695" s="25" t="s">
        <v>664</v>
      </c>
      <c r="M695" s="25">
        <v>1</v>
      </c>
    </row>
    <row r="696" spans="5:13" ht="15" customHeight="1">
      <c r="E696" s="18">
        <v>45621</v>
      </c>
      <c r="F696" s="18">
        <v>45622</v>
      </c>
      <c r="G696" t="s">
        <v>663</v>
      </c>
      <c r="H696" s="18">
        <v>45624</v>
      </c>
      <c r="I696" s="18">
        <v>45624</v>
      </c>
      <c r="J696" s="25" t="s">
        <v>669</v>
      </c>
      <c r="K696" s="25">
        <v>1069</v>
      </c>
      <c r="L696" s="25" t="s">
        <v>665</v>
      </c>
      <c r="M696" s="25">
        <v>0</v>
      </c>
    </row>
    <row r="697" spans="5:13" ht="15" customHeight="1">
      <c r="E697" s="18">
        <v>45621</v>
      </c>
      <c r="F697" s="18">
        <v>45622</v>
      </c>
      <c r="G697" t="s">
        <v>663</v>
      </c>
      <c r="H697" s="18">
        <v>45624</v>
      </c>
      <c r="I697" s="18">
        <v>45624</v>
      </c>
      <c r="J697" s="25" t="s">
        <v>669</v>
      </c>
      <c r="K697" s="25">
        <v>1069</v>
      </c>
      <c r="L697" s="25" t="s">
        <v>666</v>
      </c>
      <c r="M697" s="25">
        <v>1</v>
      </c>
    </row>
    <row r="698" spans="5:13" ht="15" customHeight="1">
      <c r="E698" s="18">
        <v>45621</v>
      </c>
      <c r="F698" s="18">
        <v>45622</v>
      </c>
      <c r="G698" t="s">
        <v>663</v>
      </c>
      <c r="H698" s="18">
        <v>45624</v>
      </c>
      <c r="I698" s="18">
        <v>45624</v>
      </c>
      <c r="J698" s="25" t="s">
        <v>669</v>
      </c>
      <c r="K698" s="25">
        <v>1140</v>
      </c>
      <c r="L698" s="25" t="s">
        <v>664</v>
      </c>
      <c r="M698" s="25">
        <v>1</v>
      </c>
    </row>
    <row r="699" spans="5:13" ht="15" customHeight="1">
      <c r="E699" s="18">
        <v>45621</v>
      </c>
      <c r="F699" s="18">
        <v>45622</v>
      </c>
      <c r="G699" t="s">
        <v>663</v>
      </c>
      <c r="H699" s="18">
        <v>45624</v>
      </c>
      <c r="I699" s="18">
        <v>45624</v>
      </c>
      <c r="J699" s="25" t="s">
        <v>669</v>
      </c>
      <c r="K699" s="25">
        <v>1140</v>
      </c>
      <c r="L699" s="25" t="s">
        <v>665</v>
      </c>
      <c r="M699" s="25">
        <v>8</v>
      </c>
    </row>
    <row r="700" spans="5:13" ht="15" customHeight="1">
      <c r="E700" s="18">
        <v>45621</v>
      </c>
      <c r="F700" s="18">
        <v>45622</v>
      </c>
      <c r="G700" t="s">
        <v>663</v>
      </c>
      <c r="H700" s="18">
        <v>45624</v>
      </c>
      <c r="I700" s="18">
        <v>45624</v>
      </c>
      <c r="J700" s="25" t="s">
        <v>669</v>
      </c>
      <c r="K700" s="25">
        <v>1140</v>
      </c>
      <c r="L700" s="25" t="s">
        <v>666</v>
      </c>
      <c r="M700" s="25">
        <v>3</v>
      </c>
    </row>
    <row r="701" spans="5:13" ht="15" customHeight="1">
      <c r="E701" s="18">
        <v>45621</v>
      </c>
      <c r="F701" s="18">
        <v>45622</v>
      </c>
      <c r="G701" t="s">
        <v>663</v>
      </c>
      <c r="H701" s="18">
        <v>45624</v>
      </c>
      <c r="I701" s="18">
        <v>45624</v>
      </c>
      <c r="J701" s="25" t="s">
        <v>669</v>
      </c>
      <c r="K701" s="25">
        <v>1091</v>
      </c>
      <c r="L701" s="25" t="s">
        <v>664</v>
      </c>
      <c r="M701" s="25">
        <v>0</v>
      </c>
    </row>
    <row r="702" spans="5:13" ht="15" customHeight="1">
      <c r="E702" s="18">
        <v>45621</v>
      </c>
      <c r="F702" s="18">
        <v>45622</v>
      </c>
      <c r="G702" t="s">
        <v>663</v>
      </c>
      <c r="H702" s="18">
        <v>45624</v>
      </c>
      <c r="I702" s="18">
        <v>45624</v>
      </c>
      <c r="J702" s="25" t="s">
        <v>669</v>
      </c>
      <c r="K702" s="25">
        <v>1091</v>
      </c>
      <c r="L702" s="25" t="s">
        <v>665</v>
      </c>
      <c r="M702" s="25">
        <v>0</v>
      </c>
    </row>
    <row r="703" spans="5:13" ht="15" customHeight="1">
      <c r="E703" s="18">
        <v>45621</v>
      </c>
      <c r="F703" s="18">
        <v>45622</v>
      </c>
      <c r="G703" t="s">
        <v>663</v>
      </c>
      <c r="H703" s="18">
        <v>45624</v>
      </c>
      <c r="I703" s="18">
        <v>45624</v>
      </c>
      <c r="J703" s="25" t="s">
        <v>669</v>
      </c>
      <c r="K703" s="25">
        <v>1091</v>
      </c>
      <c r="L703" s="25" t="s">
        <v>666</v>
      </c>
      <c r="M703" s="25">
        <v>2</v>
      </c>
    </row>
    <row r="704" spans="5:13" ht="15" customHeight="1">
      <c r="E704" s="18">
        <v>45621</v>
      </c>
      <c r="F704" s="18">
        <v>45622</v>
      </c>
      <c r="G704" t="s">
        <v>663</v>
      </c>
      <c r="H704" s="18">
        <v>45624</v>
      </c>
      <c r="I704" s="18">
        <v>45624</v>
      </c>
      <c r="J704" s="25" t="s">
        <v>669</v>
      </c>
      <c r="K704" s="25">
        <v>1141</v>
      </c>
      <c r="L704" s="25" t="s">
        <v>664</v>
      </c>
      <c r="M704" s="25">
        <v>0</v>
      </c>
    </row>
    <row r="705" spans="5:13" ht="15" customHeight="1">
      <c r="E705" s="18">
        <v>45621</v>
      </c>
      <c r="F705" s="18">
        <v>45622</v>
      </c>
      <c r="G705" t="s">
        <v>663</v>
      </c>
      <c r="H705" s="18">
        <v>45624</v>
      </c>
      <c r="I705" s="18">
        <v>45624</v>
      </c>
      <c r="J705" s="25" t="s">
        <v>669</v>
      </c>
      <c r="K705" s="25">
        <v>1141</v>
      </c>
      <c r="L705" s="25" t="s">
        <v>665</v>
      </c>
      <c r="M705" s="25">
        <v>0</v>
      </c>
    </row>
    <row r="706" spans="5:13" ht="15" customHeight="1">
      <c r="E706" s="18">
        <v>45621</v>
      </c>
      <c r="F706" s="18">
        <v>45622</v>
      </c>
      <c r="G706" t="s">
        <v>663</v>
      </c>
      <c r="H706" s="18">
        <v>45624</v>
      </c>
      <c r="I706" s="18">
        <v>45624</v>
      </c>
      <c r="J706" s="25" t="s">
        <v>669</v>
      </c>
      <c r="K706" s="25">
        <v>1141</v>
      </c>
      <c r="L706" s="25" t="s">
        <v>666</v>
      </c>
      <c r="M706" s="25">
        <v>0</v>
      </c>
    </row>
    <row r="707" spans="5:13" ht="15" customHeight="1">
      <c r="E707" s="18">
        <v>45621</v>
      </c>
      <c r="F707" s="18">
        <v>45622</v>
      </c>
      <c r="G707" t="s">
        <v>663</v>
      </c>
      <c r="H707" s="18">
        <v>45624</v>
      </c>
      <c r="I707" s="18">
        <v>45624</v>
      </c>
      <c r="J707" s="25" t="s">
        <v>679</v>
      </c>
      <c r="K707" s="25">
        <v>1006</v>
      </c>
      <c r="L707" s="25" t="s">
        <v>664</v>
      </c>
      <c r="M707" s="25">
        <v>0</v>
      </c>
    </row>
    <row r="708" spans="5:13" ht="15" customHeight="1">
      <c r="E708" s="18">
        <v>45621</v>
      </c>
      <c r="F708" s="18">
        <v>45622</v>
      </c>
      <c r="G708" t="s">
        <v>663</v>
      </c>
      <c r="H708" s="18">
        <v>45624</v>
      </c>
      <c r="I708" s="18">
        <v>45624</v>
      </c>
      <c r="J708" s="25" t="s">
        <v>679</v>
      </c>
      <c r="K708" s="25">
        <v>1006</v>
      </c>
      <c r="L708" s="25" t="s">
        <v>665</v>
      </c>
      <c r="M708" s="25">
        <v>2</v>
      </c>
    </row>
    <row r="709" spans="5:13" ht="15" customHeight="1">
      <c r="E709" s="18">
        <v>45621</v>
      </c>
      <c r="F709" s="18">
        <v>45622</v>
      </c>
      <c r="G709" t="s">
        <v>663</v>
      </c>
      <c r="H709" s="18">
        <v>45624</v>
      </c>
      <c r="I709" s="18">
        <v>45624</v>
      </c>
      <c r="J709" s="25" t="s">
        <v>679</v>
      </c>
      <c r="K709" s="25">
        <v>1006</v>
      </c>
      <c r="L709" s="25" t="s">
        <v>666</v>
      </c>
      <c r="M709" s="25">
        <v>0</v>
      </c>
    </row>
    <row r="710" spans="5:13" ht="15" customHeight="1">
      <c r="E710" s="18">
        <v>45621</v>
      </c>
      <c r="F710" s="18">
        <v>45622</v>
      </c>
      <c r="G710" t="s">
        <v>663</v>
      </c>
      <c r="H710" s="18">
        <v>45624</v>
      </c>
      <c r="I710" s="18">
        <v>45624</v>
      </c>
      <c r="J710" s="25" t="s">
        <v>679</v>
      </c>
      <c r="K710" s="25">
        <v>1101</v>
      </c>
      <c r="L710" s="25" t="s">
        <v>664</v>
      </c>
      <c r="M710" s="25">
        <v>1</v>
      </c>
    </row>
    <row r="711" spans="5:13" ht="15" customHeight="1">
      <c r="E711" s="18">
        <v>45621</v>
      </c>
      <c r="F711" s="18">
        <v>45622</v>
      </c>
      <c r="G711" t="s">
        <v>663</v>
      </c>
      <c r="H711" s="18">
        <v>45624</v>
      </c>
      <c r="I711" s="18">
        <v>45624</v>
      </c>
      <c r="J711" s="25" t="s">
        <v>679</v>
      </c>
      <c r="K711" s="25">
        <v>1101</v>
      </c>
      <c r="L711" s="25" t="s">
        <v>665</v>
      </c>
      <c r="M711" s="25">
        <v>1</v>
      </c>
    </row>
    <row r="712" spans="5:13" ht="15" customHeight="1">
      <c r="E712" s="18">
        <v>45621</v>
      </c>
      <c r="F712" s="18">
        <v>45622</v>
      </c>
      <c r="G712" t="s">
        <v>663</v>
      </c>
      <c r="H712" s="18">
        <v>45624</v>
      </c>
      <c r="I712" s="18">
        <v>45624</v>
      </c>
      <c r="J712" s="25" t="s">
        <v>679</v>
      </c>
      <c r="K712" s="25">
        <v>1101</v>
      </c>
      <c r="L712" s="25" t="s">
        <v>666</v>
      </c>
      <c r="M712" s="25">
        <v>1</v>
      </c>
    </row>
    <row r="713" spans="5:13" ht="15" customHeight="1">
      <c r="E713" s="18">
        <v>45621</v>
      </c>
      <c r="F713" s="18">
        <v>45622</v>
      </c>
      <c r="G713" t="s">
        <v>663</v>
      </c>
      <c r="H713" s="18">
        <v>45624</v>
      </c>
      <c r="I713" s="18">
        <v>45624</v>
      </c>
      <c r="J713" s="25" t="s">
        <v>679</v>
      </c>
      <c r="K713" s="25">
        <v>1104</v>
      </c>
      <c r="L713" s="25" t="s">
        <v>664</v>
      </c>
      <c r="M713" s="25">
        <v>2</v>
      </c>
    </row>
    <row r="714" spans="5:13" ht="15" customHeight="1">
      <c r="E714" s="18">
        <v>45621</v>
      </c>
      <c r="F714" s="18">
        <v>45622</v>
      </c>
      <c r="G714" t="s">
        <v>663</v>
      </c>
      <c r="H714" s="18">
        <v>45624</v>
      </c>
      <c r="I714" s="18">
        <v>45624</v>
      </c>
      <c r="J714" s="25" t="s">
        <v>679</v>
      </c>
      <c r="K714" s="25">
        <v>1104</v>
      </c>
      <c r="L714" s="25" t="s">
        <v>665</v>
      </c>
      <c r="M714" s="25">
        <v>57</v>
      </c>
    </row>
    <row r="715" spans="5:13" ht="15" customHeight="1">
      <c r="E715" s="18">
        <v>45621</v>
      </c>
      <c r="F715" s="18">
        <v>45622</v>
      </c>
      <c r="G715" t="s">
        <v>663</v>
      </c>
      <c r="H715" s="18">
        <v>45624</v>
      </c>
      <c r="I715" s="18">
        <v>45624</v>
      </c>
      <c r="J715" s="25" t="s">
        <v>679</v>
      </c>
      <c r="K715" s="25">
        <v>1104</v>
      </c>
      <c r="L715" s="25" t="s">
        <v>666</v>
      </c>
      <c r="M715" s="25">
        <v>1</v>
      </c>
    </row>
    <row r="716" spans="5:13" ht="15" customHeight="1">
      <c r="E716" s="18">
        <v>45621</v>
      </c>
      <c r="F716" s="18">
        <v>45622</v>
      </c>
      <c r="G716" t="s">
        <v>663</v>
      </c>
      <c r="H716" s="18">
        <v>45624</v>
      </c>
      <c r="I716" s="18">
        <v>45624</v>
      </c>
      <c r="J716" s="25" t="s">
        <v>679</v>
      </c>
      <c r="K716" s="25">
        <v>1127</v>
      </c>
      <c r="L716" s="25" t="s">
        <v>664</v>
      </c>
      <c r="M716" s="25">
        <v>7</v>
      </c>
    </row>
    <row r="717" spans="5:13" ht="15" customHeight="1">
      <c r="E717" s="18">
        <v>45621</v>
      </c>
      <c r="F717" s="18">
        <v>45622</v>
      </c>
      <c r="G717" t="s">
        <v>663</v>
      </c>
      <c r="H717" s="18">
        <v>45624</v>
      </c>
      <c r="I717" s="18">
        <v>45624</v>
      </c>
      <c r="J717" s="25" t="s">
        <v>679</v>
      </c>
      <c r="K717" s="25">
        <v>1127</v>
      </c>
      <c r="L717" s="25" t="s">
        <v>665</v>
      </c>
      <c r="M717" s="25">
        <v>85</v>
      </c>
    </row>
    <row r="718" spans="5:13" ht="15" customHeight="1">
      <c r="E718" s="18">
        <v>45621</v>
      </c>
      <c r="F718" s="18">
        <v>45622</v>
      </c>
      <c r="G718" t="s">
        <v>663</v>
      </c>
      <c r="H718" s="18">
        <v>45624</v>
      </c>
      <c r="I718" s="18">
        <v>45624</v>
      </c>
      <c r="J718" s="25" t="s">
        <v>679</v>
      </c>
      <c r="K718" s="25">
        <v>1127</v>
      </c>
      <c r="L718" s="25" t="s">
        <v>666</v>
      </c>
      <c r="M718" s="25">
        <v>1</v>
      </c>
    </row>
    <row r="719" spans="5:13" ht="15" customHeight="1">
      <c r="E719" s="18">
        <v>45621</v>
      </c>
      <c r="F719" s="18">
        <v>45622</v>
      </c>
      <c r="G719" t="s">
        <v>663</v>
      </c>
      <c r="H719" s="18">
        <v>45624</v>
      </c>
      <c r="I719" s="18">
        <v>45624</v>
      </c>
      <c r="J719" s="25" t="s">
        <v>577</v>
      </c>
      <c r="K719" s="25">
        <v>1216</v>
      </c>
      <c r="L719" s="25" t="s">
        <v>664</v>
      </c>
      <c r="M719" s="25">
        <v>0</v>
      </c>
    </row>
    <row r="720" spans="5:13" ht="15" customHeight="1">
      <c r="E720" s="18">
        <v>45621</v>
      </c>
      <c r="F720" s="18">
        <v>45622</v>
      </c>
      <c r="G720" t="s">
        <v>663</v>
      </c>
      <c r="H720" s="18">
        <v>45624</v>
      </c>
      <c r="I720" s="18">
        <v>45624</v>
      </c>
      <c r="J720" s="25" t="s">
        <v>577</v>
      </c>
      <c r="K720" s="25">
        <v>1216</v>
      </c>
      <c r="L720" s="25" t="s">
        <v>665</v>
      </c>
      <c r="M720" s="25">
        <v>8</v>
      </c>
    </row>
    <row r="721" spans="5:13" ht="15" customHeight="1">
      <c r="E721" s="18">
        <v>45621</v>
      </c>
      <c r="F721" s="18">
        <v>45622</v>
      </c>
      <c r="G721" t="s">
        <v>663</v>
      </c>
      <c r="H721" s="18">
        <v>45624</v>
      </c>
      <c r="I721" s="18">
        <v>45624</v>
      </c>
      <c r="J721" s="25" t="s">
        <v>577</v>
      </c>
      <c r="K721" s="25">
        <v>1216</v>
      </c>
      <c r="L721" s="25" t="s">
        <v>666</v>
      </c>
      <c r="M721" s="25">
        <v>0</v>
      </c>
    </row>
    <row r="722" spans="5:13" ht="15" customHeight="1">
      <c r="E722" s="18">
        <v>45621</v>
      </c>
      <c r="F722" s="18">
        <v>45622</v>
      </c>
      <c r="G722" t="s">
        <v>663</v>
      </c>
      <c r="H722" s="18">
        <v>45624</v>
      </c>
      <c r="I722" s="18">
        <v>45624</v>
      </c>
      <c r="J722" s="25" t="s">
        <v>577</v>
      </c>
      <c r="K722" s="25">
        <v>1219</v>
      </c>
      <c r="L722" s="25" t="s">
        <v>664</v>
      </c>
      <c r="M722" s="25">
        <v>0</v>
      </c>
    </row>
    <row r="723" spans="5:13" ht="15" customHeight="1">
      <c r="E723" s="18">
        <v>45621</v>
      </c>
      <c r="F723" s="18">
        <v>45622</v>
      </c>
      <c r="G723" t="s">
        <v>663</v>
      </c>
      <c r="H723" s="18">
        <v>45624</v>
      </c>
      <c r="I723" s="18">
        <v>45624</v>
      </c>
      <c r="J723" s="25" t="s">
        <v>577</v>
      </c>
      <c r="K723" s="25">
        <v>1219</v>
      </c>
      <c r="L723" s="25" t="s">
        <v>665</v>
      </c>
      <c r="M723" s="25">
        <v>10</v>
      </c>
    </row>
    <row r="724" spans="5:13" ht="15" customHeight="1">
      <c r="E724" s="18">
        <v>45621</v>
      </c>
      <c r="F724" s="18">
        <v>45622</v>
      </c>
      <c r="G724" t="s">
        <v>663</v>
      </c>
      <c r="H724" s="18">
        <v>45624</v>
      </c>
      <c r="I724" s="18">
        <v>45624</v>
      </c>
      <c r="J724" s="25" t="s">
        <v>577</v>
      </c>
      <c r="K724" s="25">
        <v>1219</v>
      </c>
      <c r="L724" s="25" t="s">
        <v>666</v>
      </c>
      <c r="M724" s="25">
        <v>0</v>
      </c>
    </row>
    <row r="725" spans="5:13" ht="15" customHeight="1">
      <c r="E725" s="18">
        <v>45621</v>
      </c>
      <c r="F725" s="18">
        <v>45622</v>
      </c>
      <c r="G725" t="s">
        <v>663</v>
      </c>
      <c r="H725" s="18">
        <v>45624</v>
      </c>
      <c r="I725" s="18">
        <v>45624</v>
      </c>
      <c r="J725" s="25" t="s">
        <v>679</v>
      </c>
      <c r="K725" s="25">
        <v>1221</v>
      </c>
      <c r="L725" s="25" t="s">
        <v>664</v>
      </c>
      <c r="M725" s="25">
        <v>0</v>
      </c>
    </row>
    <row r="726" spans="5:13" ht="15" customHeight="1">
      <c r="E726" s="18">
        <v>45621</v>
      </c>
      <c r="F726" s="18">
        <v>45622</v>
      </c>
      <c r="G726" t="s">
        <v>663</v>
      </c>
      <c r="H726" s="18">
        <v>45624</v>
      </c>
      <c r="I726" s="18">
        <v>45624</v>
      </c>
      <c r="J726" s="25" t="s">
        <v>679</v>
      </c>
      <c r="K726" s="25">
        <v>1221</v>
      </c>
      <c r="L726" s="25" t="s">
        <v>665</v>
      </c>
      <c r="M726" s="25">
        <v>0</v>
      </c>
    </row>
    <row r="727" spans="5:13" ht="15" customHeight="1">
      <c r="E727" s="18">
        <v>45621</v>
      </c>
      <c r="F727" s="18">
        <v>45622</v>
      </c>
      <c r="G727" t="s">
        <v>663</v>
      </c>
      <c r="H727" s="18">
        <v>45624</v>
      </c>
      <c r="I727" s="18">
        <v>45624</v>
      </c>
      <c r="J727" s="25" t="s">
        <v>679</v>
      </c>
      <c r="K727" s="25">
        <v>1221</v>
      </c>
      <c r="L727" s="25" t="s">
        <v>666</v>
      </c>
      <c r="M727" s="25">
        <v>0</v>
      </c>
    </row>
    <row r="728" spans="5:13" ht="15" customHeight="1">
      <c r="E728" s="18">
        <v>45621</v>
      </c>
      <c r="F728" s="18">
        <v>45622</v>
      </c>
      <c r="G728" t="s">
        <v>663</v>
      </c>
      <c r="H728" s="18">
        <v>45624</v>
      </c>
      <c r="I728" s="18">
        <v>45624</v>
      </c>
      <c r="J728" s="25" t="s">
        <v>679</v>
      </c>
      <c r="K728" s="25">
        <v>1054</v>
      </c>
      <c r="L728" s="25" t="s">
        <v>664</v>
      </c>
      <c r="M728" s="25">
        <v>0</v>
      </c>
    </row>
    <row r="729" spans="5:13" ht="15" customHeight="1">
      <c r="E729" s="18">
        <v>45621</v>
      </c>
      <c r="F729" s="18">
        <v>45622</v>
      </c>
      <c r="G729" t="s">
        <v>663</v>
      </c>
      <c r="H729" s="18">
        <v>45624</v>
      </c>
      <c r="I729" s="18">
        <v>45624</v>
      </c>
      <c r="J729" s="25" t="s">
        <v>679</v>
      </c>
      <c r="K729" s="25">
        <v>1054</v>
      </c>
      <c r="L729" s="25" t="s">
        <v>665</v>
      </c>
      <c r="M729" s="25">
        <v>0</v>
      </c>
    </row>
    <row r="730" spans="5:13" ht="15" customHeight="1">
      <c r="E730" s="18">
        <v>45621</v>
      </c>
      <c r="F730" s="18">
        <v>45622</v>
      </c>
      <c r="G730" t="s">
        <v>663</v>
      </c>
      <c r="H730" s="18">
        <v>45624</v>
      </c>
      <c r="I730" s="18">
        <v>45624</v>
      </c>
      <c r="J730" s="25" t="s">
        <v>679</v>
      </c>
      <c r="K730" s="25">
        <v>1054</v>
      </c>
      <c r="L730" s="25" t="s">
        <v>666</v>
      </c>
      <c r="M730" s="25">
        <v>0</v>
      </c>
    </row>
    <row r="731" spans="5:13" ht="15" customHeight="1">
      <c r="E731" s="18">
        <v>45621</v>
      </c>
      <c r="F731" s="18">
        <v>45622</v>
      </c>
      <c r="G731" t="s">
        <v>663</v>
      </c>
      <c r="H731" s="18">
        <v>45624</v>
      </c>
      <c r="I731" s="18">
        <v>45624</v>
      </c>
      <c r="J731" s="25" t="s">
        <v>577</v>
      </c>
      <c r="K731" s="25">
        <v>1110</v>
      </c>
      <c r="L731" s="25" t="s">
        <v>664</v>
      </c>
      <c r="M731" s="25">
        <v>2</v>
      </c>
    </row>
    <row r="732" spans="5:13" ht="15" customHeight="1">
      <c r="E732" s="18">
        <v>45621</v>
      </c>
      <c r="F732" s="18">
        <v>45622</v>
      </c>
      <c r="G732" t="s">
        <v>663</v>
      </c>
      <c r="H732" s="18">
        <v>45624</v>
      </c>
      <c r="I732" s="18">
        <v>45624</v>
      </c>
      <c r="J732" s="25" t="s">
        <v>577</v>
      </c>
      <c r="K732" s="25">
        <v>1110</v>
      </c>
      <c r="L732" s="25" t="s">
        <v>665</v>
      </c>
      <c r="M732" s="25">
        <v>6</v>
      </c>
    </row>
    <row r="733" spans="5:13" ht="15" customHeight="1">
      <c r="E733" s="18">
        <v>45621</v>
      </c>
      <c r="F733" s="18">
        <v>45622</v>
      </c>
      <c r="G733" t="s">
        <v>663</v>
      </c>
      <c r="H733" s="18">
        <v>45624</v>
      </c>
      <c r="I733" s="18">
        <v>45624</v>
      </c>
      <c r="J733" s="25" t="s">
        <v>577</v>
      </c>
      <c r="K733" s="25">
        <v>1110</v>
      </c>
      <c r="L733" s="25" t="s">
        <v>666</v>
      </c>
      <c r="M733" s="25">
        <v>1</v>
      </c>
    </row>
    <row r="734" spans="5:13" ht="15" customHeight="1">
      <c r="E734" s="18">
        <v>45621</v>
      </c>
      <c r="F734" s="18">
        <v>45622</v>
      </c>
      <c r="G734" t="s">
        <v>663</v>
      </c>
      <c r="H734" s="18">
        <v>45624</v>
      </c>
      <c r="I734" s="18">
        <v>45624</v>
      </c>
      <c r="J734" s="25" t="s">
        <v>577</v>
      </c>
      <c r="K734" s="25">
        <v>1141</v>
      </c>
      <c r="L734" s="25" t="s">
        <v>664</v>
      </c>
      <c r="M734" s="25">
        <v>0</v>
      </c>
    </row>
    <row r="735" spans="5:13" ht="15" customHeight="1">
      <c r="E735" s="18">
        <v>45621</v>
      </c>
      <c r="F735" s="18">
        <v>45622</v>
      </c>
      <c r="G735" t="s">
        <v>663</v>
      </c>
      <c r="H735" s="18">
        <v>45624</v>
      </c>
      <c r="I735" s="18">
        <v>45624</v>
      </c>
      <c r="J735" s="25" t="s">
        <v>577</v>
      </c>
      <c r="K735" s="25">
        <v>1141</v>
      </c>
      <c r="L735" s="25" t="s">
        <v>665</v>
      </c>
      <c r="M735" s="25">
        <v>4</v>
      </c>
    </row>
    <row r="736" spans="5:13" ht="15" customHeight="1">
      <c r="E736" s="18">
        <v>45621</v>
      </c>
      <c r="F736" s="18">
        <v>45622</v>
      </c>
      <c r="G736" t="s">
        <v>663</v>
      </c>
      <c r="H736" s="18">
        <v>45624</v>
      </c>
      <c r="I736" s="18">
        <v>45624</v>
      </c>
      <c r="J736" s="25" t="s">
        <v>577</v>
      </c>
      <c r="K736" s="25">
        <v>1141</v>
      </c>
      <c r="L736" s="25" t="s">
        <v>666</v>
      </c>
      <c r="M736" s="25">
        <v>1</v>
      </c>
    </row>
    <row r="737" spans="5:13" ht="15" customHeight="1">
      <c r="E737" s="18">
        <v>45621</v>
      </c>
      <c r="F737" s="18">
        <v>45622</v>
      </c>
      <c r="G737" t="s">
        <v>663</v>
      </c>
      <c r="H737" s="18">
        <v>45624</v>
      </c>
      <c r="I737" s="18">
        <v>45624</v>
      </c>
      <c r="J737" s="25" t="s">
        <v>577</v>
      </c>
      <c r="K737" s="25">
        <v>1145</v>
      </c>
      <c r="L737" s="25" t="s">
        <v>664</v>
      </c>
      <c r="M737" s="25">
        <v>0</v>
      </c>
    </row>
    <row r="738" spans="5:13" ht="15" customHeight="1">
      <c r="E738" s="18">
        <v>45621</v>
      </c>
      <c r="F738" s="18">
        <v>45622</v>
      </c>
      <c r="G738" t="s">
        <v>663</v>
      </c>
      <c r="H738" s="18">
        <v>45624</v>
      </c>
      <c r="I738" s="18">
        <v>45624</v>
      </c>
      <c r="J738" s="25" t="s">
        <v>577</v>
      </c>
      <c r="K738" s="25">
        <v>1145</v>
      </c>
      <c r="L738" s="25" t="s">
        <v>665</v>
      </c>
      <c r="M738" s="25">
        <v>4</v>
      </c>
    </row>
    <row r="739" spans="5:13" ht="15" customHeight="1">
      <c r="E739" s="18">
        <v>45621</v>
      </c>
      <c r="F739" s="18">
        <v>45622</v>
      </c>
      <c r="G739" t="s">
        <v>663</v>
      </c>
      <c r="H739" s="18">
        <v>45624</v>
      </c>
      <c r="I739" s="18">
        <v>45624</v>
      </c>
      <c r="J739" s="25" t="s">
        <v>577</v>
      </c>
      <c r="K739" s="25">
        <v>1145</v>
      </c>
      <c r="L739" s="25" t="s">
        <v>666</v>
      </c>
      <c r="M739" s="25">
        <v>0</v>
      </c>
    </row>
    <row r="740" spans="5:13" ht="15" customHeight="1">
      <c r="E740" s="18">
        <v>45621</v>
      </c>
      <c r="F740" s="18">
        <v>45622</v>
      </c>
      <c r="G740" t="s">
        <v>663</v>
      </c>
      <c r="H740" s="18">
        <v>45624</v>
      </c>
      <c r="I740" s="18">
        <v>45624</v>
      </c>
      <c r="J740" s="25" t="s">
        <v>577</v>
      </c>
      <c r="K740" s="25">
        <v>1199</v>
      </c>
      <c r="L740" s="25" t="s">
        <v>664</v>
      </c>
      <c r="M740" s="25">
        <v>0</v>
      </c>
    </row>
    <row r="741" spans="5:13" ht="15" customHeight="1">
      <c r="E741" s="18">
        <v>45621</v>
      </c>
      <c r="F741" s="18">
        <v>45622</v>
      </c>
      <c r="G741" t="s">
        <v>663</v>
      </c>
      <c r="H741" s="18">
        <v>45624</v>
      </c>
      <c r="I741" s="18">
        <v>45624</v>
      </c>
      <c r="J741" s="25" t="s">
        <v>577</v>
      </c>
      <c r="K741" s="25">
        <v>1199</v>
      </c>
      <c r="L741" s="25" t="s">
        <v>665</v>
      </c>
      <c r="M741" s="25">
        <v>4</v>
      </c>
    </row>
    <row r="742" spans="5:13" ht="15" customHeight="1">
      <c r="E742" s="18">
        <v>45621</v>
      </c>
      <c r="F742" s="18">
        <v>45622</v>
      </c>
      <c r="G742" t="s">
        <v>663</v>
      </c>
      <c r="H742" s="18">
        <v>45624</v>
      </c>
      <c r="I742" s="18">
        <v>45624</v>
      </c>
      <c r="J742" s="25" t="s">
        <v>577</v>
      </c>
      <c r="K742" s="25">
        <v>1199</v>
      </c>
      <c r="L742" s="25" t="s">
        <v>666</v>
      </c>
      <c r="M742" s="25">
        <v>0</v>
      </c>
    </row>
    <row r="743" spans="5:13" ht="15" customHeight="1">
      <c r="E743" s="18">
        <v>45621</v>
      </c>
      <c r="F743" s="18">
        <v>45622</v>
      </c>
      <c r="G743" t="s">
        <v>663</v>
      </c>
      <c r="H743" s="18">
        <v>45624</v>
      </c>
      <c r="I743" s="18">
        <v>45624</v>
      </c>
      <c r="J743" s="25" t="s">
        <v>577</v>
      </c>
      <c r="K743" s="25">
        <v>1072</v>
      </c>
      <c r="L743" s="25" t="s">
        <v>664</v>
      </c>
      <c r="M743" s="25">
        <v>0</v>
      </c>
    </row>
    <row r="744" spans="5:13" ht="15" customHeight="1">
      <c r="E744" s="18">
        <v>45621</v>
      </c>
      <c r="F744" s="18">
        <v>45622</v>
      </c>
      <c r="G744" t="s">
        <v>663</v>
      </c>
      <c r="H744" s="18">
        <v>45624</v>
      </c>
      <c r="I744" s="18">
        <v>45624</v>
      </c>
      <c r="J744" s="25" t="s">
        <v>577</v>
      </c>
      <c r="K744" s="25">
        <v>1072</v>
      </c>
      <c r="L744" s="25" t="s">
        <v>665</v>
      </c>
      <c r="M744" s="25">
        <v>1</v>
      </c>
    </row>
    <row r="745" spans="5:13" ht="15" customHeight="1">
      <c r="E745" s="18">
        <v>45621</v>
      </c>
      <c r="F745" s="18">
        <v>45622</v>
      </c>
      <c r="G745" t="s">
        <v>663</v>
      </c>
      <c r="H745" s="18">
        <v>45624</v>
      </c>
      <c r="I745" s="18">
        <v>45624</v>
      </c>
      <c r="J745" s="25" t="s">
        <v>577</v>
      </c>
      <c r="K745" s="25">
        <v>1072</v>
      </c>
      <c r="L745" s="25" t="s">
        <v>666</v>
      </c>
      <c r="M745" s="25">
        <v>1</v>
      </c>
    </row>
    <row r="746" spans="5:13" ht="15" customHeight="1">
      <c r="E746" s="18">
        <v>45621</v>
      </c>
      <c r="F746" s="18">
        <v>45622</v>
      </c>
      <c r="G746" t="s">
        <v>663</v>
      </c>
      <c r="H746" s="18">
        <v>45624</v>
      </c>
      <c r="I746" s="18">
        <v>45624</v>
      </c>
      <c r="J746" s="25" t="s">
        <v>577</v>
      </c>
      <c r="K746" s="25">
        <v>1186</v>
      </c>
      <c r="L746" s="25" t="s">
        <v>664</v>
      </c>
      <c r="M746" s="25">
        <v>0</v>
      </c>
    </row>
    <row r="747" spans="5:13" ht="15" customHeight="1">
      <c r="E747" s="18">
        <v>45621</v>
      </c>
      <c r="F747" s="18">
        <v>45622</v>
      </c>
      <c r="G747" t="s">
        <v>663</v>
      </c>
      <c r="H747" s="18">
        <v>45624</v>
      </c>
      <c r="I747" s="18">
        <v>45624</v>
      </c>
      <c r="J747" s="25" t="s">
        <v>577</v>
      </c>
      <c r="K747" s="25">
        <v>1186</v>
      </c>
      <c r="L747" s="25" t="s">
        <v>665</v>
      </c>
      <c r="M747" s="25">
        <v>0</v>
      </c>
    </row>
    <row r="748" spans="5:13" ht="15" customHeight="1">
      <c r="E748" s="18">
        <v>45621</v>
      </c>
      <c r="F748" s="18">
        <v>45622</v>
      </c>
      <c r="G748" t="s">
        <v>663</v>
      </c>
      <c r="H748" s="18">
        <v>45624</v>
      </c>
      <c r="I748" s="18">
        <v>45624</v>
      </c>
      <c r="J748" s="25" t="s">
        <v>577</v>
      </c>
      <c r="K748" s="25">
        <v>1186</v>
      </c>
      <c r="L748" s="25" t="s">
        <v>666</v>
      </c>
      <c r="M748" s="25">
        <v>0</v>
      </c>
    </row>
    <row r="749" spans="5:13" ht="15" customHeight="1">
      <c r="E749" s="18">
        <v>45621</v>
      </c>
      <c r="F749" s="18">
        <v>45622</v>
      </c>
      <c r="G749" t="s">
        <v>663</v>
      </c>
      <c r="H749" s="18">
        <v>45624</v>
      </c>
      <c r="I749" s="18">
        <v>45624</v>
      </c>
      <c r="J749" s="25" t="s">
        <v>577</v>
      </c>
      <c r="K749" s="25">
        <v>1174</v>
      </c>
      <c r="L749" s="25" t="s">
        <v>664</v>
      </c>
      <c r="M749" s="25">
        <v>0</v>
      </c>
    </row>
    <row r="750" spans="5:13" ht="15" customHeight="1">
      <c r="E750" s="18">
        <v>45621</v>
      </c>
      <c r="F750" s="18">
        <v>45622</v>
      </c>
      <c r="G750" t="s">
        <v>663</v>
      </c>
      <c r="H750" s="18">
        <v>45624</v>
      </c>
      <c r="I750" s="18">
        <v>45624</v>
      </c>
      <c r="J750" s="25" t="s">
        <v>577</v>
      </c>
      <c r="K750" s="25">
        <v>1174</v>
      </c>
      <c r="L750" s="25" t="s">
        <v>665</v>
      </c>
      <c r="M750" s="25">
        <v>15</v>
      </c>
    </row>
    <row r="751" spans="5:13" ht="15" customHeight="1">
      <c r="E751" s="18">
        <v>45621</v>
      </c>
      <c r="F751" s="18">
        <v>45622</v>
      </c>
      <c r="G751" t="s">
        <v>663</v>
      </c>
      <c r="H751" s="18">
        <v>45624</v>
      </c>
      <c r="I751" s="18">
        <v>45624</v>
      </c>
      <c r="J751" s="25" t="s">
        <v>577</v>
      </c>
      <c r="K751" s="25">
        <v>1174</v>
      </c>
      <c r="L751" s="25" t="s">
        <v>666</v>
      </c>
      <c r="M751" s="25">
        <v>1</v>
      </c>
    </row>
    <row r="752" spans="5:13" ht="15" customHeight="1">
      <c r="E752" s="18">
        <v>45621</v>
      </c>
      <c r="F752" s="18">
        <v>45622</v>
      </c>
      <c r="G752" t="s">
        <v>663</v>
      </c>
      <c r="H752" s="18">
        <v>45624</v>
      </c>
      <c r="I752" s="18">
        <v>45624</v>
      </c>
      <c r="J752" s="25" t="s">
        <v>679</v>
      </c>
      <c r="K752" s="25">
        <v>1081</v>
      </c>
      <c r="L752" s="25" t="s">
        <v>664</v>
      </c>
      <c r="M752" s="25">
        <v>0</v>
      </c>
    </row>
    <row r="753" spans="5:13" ht="15" customHeight="1">
      <c r="E753" s="18">
        <v>45621</v>
      </c>
      <c r="F753" s="18">
        <v>45622</v>
      </c>
      <c r="G753" t="s">
        <v>663</v>
      </c>
      <c r="H753" s="18">
        <v>45624</v>
      </c>
      <c r="I753" s="18">
        <v>45624</v>
      </c>
      <c r="J753" s="25" t="s">
        <v>679</v>
      </c>
      <c r="K753" s="25">
        <v>1081</v>
      </c>
      <c r="L753" s="25" t="s">
        <v>665</v>
      </c>
      <c r="M753" s="25">
        <v>0</v>
      </c>
    </row>
    <row r="754" spans="5:13" ht="15" customHeight="1">
      <c r="E754" s="18">
        <v>45621</v>
      </c>
      <c r="F754" s="18">
        <v>45622</v>
      </c>
      <c r="G754" t="s">
        <v>663</v>
      </c>
      <c r="H754" s="18">
        <v>45624</v>
      </c>
      <c r="I754" s="18">
        <v>45624</v>
      </c>
      <c r="J754" s="25" t="s">
        <v>679</v>
      </c>
      <c r="K754" s="25">
        <v>1081</v>
      </c>
      <c r="L754" s="25" t="s">
        <v>666</v>
      </c>
      <c r="M754" s="25">
        <v>0</v>
      </c>
    </row>
    <row r="755" spans="5:13" ht="15" customHeight="1">
      <c r="E755" s="18">
        <v>45621</v>
      </c>
      <c r="F755" s="18">
        <v>45622</v>
      </c>
      <c r="G755" t="s">
        <v>663</v>
      </c>
      <c r="H755" s="18">
        <v>45624</v>
      </c>
      <c r="I755" s="18">
        <v>45624</v>
      </c>
      <c r="J755" s="25" t="s">
        <v>679</v>
      </c>
      <c r="K755" s="25">
        <v>1150</v>
      </c>
      <c r="L755" s="25" t="s">
        <v>664</v>
      </c>
      <c r="M755" s="25">
        <v>0</v>
      </c>
    </row>
    <row r="756" spans="5:13" ht="15" customHeight="1">
      <c r="E756" s="18">
        <v>45621</v>
      </c>
      <c r="F756" s="18">
        <v>45622</v>
      </c>
      <c r="G756" t="s">
        <v>663</v>
      </c>
      <c r="H756" s="18">
        <v>45624</v>
      </c>
      <c r="I756" s="18">
        <v>45624</v>
      </c>
      <c r="J756" s="25" t="s">
        <v>679</v>
      </c>
      <c r="K756" s="25">
        <v>1150</v>
      </c>
      <c r="L756" s="25" t="s">
        <v>665</v>
      </c>
      <c r="M756" s="25">
        <v>6</v>
      </c>
    </row>
    <row r="757" spans="5:13" ht="15" customHeight="1">
      <c r="E757" s="18">
        <v>45621</v>
      </c>
      <c r="F757" s="18">
        <v>45622</v>
      </c>
      <c r="G757" t="s">
        <v>663</v>
      </c>
      <c r="H757" s="18">
        <v>45624</v>
      </c>
      <c r="I757" s="18">
        <v>45624</v>
      </c>
      <c r="J757" s="25" t="s">
        <v>679</v>
      </c>
      <c r="K757" s="25">
        <v>1150</v>
      </c>
      <c r="L757" s="25" t="s">
        <v>666</v>
      </c>
      <c r="M757" s="25">
        <v>1</v>
      </c>
    </row>
    <row r="758" spans="5:13" ht="15" customHeight="1">
      <c r="E758" s="18">
        <v>45621</v>
      </c>
      <c r="F758" s="18">
        <v>45622</v>
      </c>
      <c r="G758" t="s">
        <v>663</v>
      </c>
      <c r="H758" s="18">
        <v>45624</v>
      </c>
      <c r="I758" s="18">
        <v>45624</v>
      </c>
      <c r="J758" s="25" t="s">
        <v>668</v>
      </c>
      <c r="K758" s="25">
        <v>1296</v>
      </c>
      <c r="L758" s="25" t="s">
        <v>664</v>
      </c>
      <c r="M758" s="25">
        <v>0</v>
      </c>
    </row>
    <row r="759" spans="5:13" ht="15" customHeight="1">
      <c r="E759" s="18">
        <v>45621</v>
      </c>
      <c r="F759" s="18">
        <v>45622</v>
      </c>
      <c r="G759" t="s">
        <v>663</v>
      </c>
      <c r="H759" s="18">
        <v>45624</v>
      </c>
      <c r="I759" s="18">
        <v>45624</v>
      </c>
      <c r="J759" s="25" t="s">
        <v>668</v>
      </c>
      <c r="K759" s="25">
        <v>1296</v>
      </c>
      <c r="L759" s="25" t="s">
        <v>665</v>
      </c>
      <c r="M759" s="25">
        <v>3</v>
      </c>
    </row>
    <row r="760" spans="5:13" ht="15" customHeight="1">
      <c r="E760" s="18">
        <v>45621</v>
      </c>
      <c r="F760" s="18">
        <v>45622</v>
      </c>
      <c r="G760" t="s">
        <v>663</v>
      </c>
      <c r="H760" s="18">
        <v>45624</v>
      </c>
      <c r="I760" s="18">
        <v>45624</v>
      </c>
      <c r="J760" s="25" t="s">
        <v>668</v>
      </c>
      <c r="K760" s="25">
        <v>1296</v>
      </c>
      <c r="L760" s="25" t="s">
        <v>666</v>
      </c>
      <c r="M760" s="25">
        <v>0</v>
      </c>
    </row>
    <row r="761" spans="5:13" ht="15" customHeight="1">
      <c r="E761" s="18">
        <v>45621</v>
      </c>
      <c r="F761" s="18">
        <v>45622</v>
      </c>
      <c r="G761" t="s">
        <v>663</v>
      </c>
      <c r="H761" s="18">
        <v>45624</v>
      </c>
      <c r="I761" s="18">
        <v>45624</v>
      </c>
      <c r="J761" s="25" t="s">
        <v>577</v>
      </c>
      <c r="K761" s="25">
        <v>1276</v>
      </c>
      <c r="L761" s="25" t="s">
        <v>664</v>
      </c>
      <c r="M761" s="25">
        <v>1</v>
      </c>
    </row>
    <row r="762" spans="5:13" ht="15" customHeight="1">
      <c r="E762" s="18">
        <v>45621</v>
      </c>
      <c r="F762" s="18">
        <v>45622</v>
      </c>
      <c r="G762" t="s">
        <v>663</v>
      </c>
      <c r="H762" s="18">
        <v>45624</v>
      </c>
      <c r="I762" s="18">
        <v>45624</v>
      </c>
      <c r="J762" s="25" t="s">
        <v>577</v>
      </c>
      <c r="K762" s="25">
        <v>1276</v>
      </c>
      <c r="L762" s="25" t="s">
        <v>665</v>
      </c>
      <c r="M762" s="25">
        <v>20</v>
      </c>
    </row>
    <row r="763" spans="5:13" ht="15" customHeight="1">
      <c r="E763" s="18">
        <v>45621</v>
      </c>
      <c r="F763" s="18">
        <v>45622</v>
      </c>
      <c r="G763" t="s">
        <v>663</v>
      </c>
      <c r="H763" s="18">
        <v>45624</v>
      </c>
      <c r="I763" s="18">
        <v>45624</v>
      </c>
      <c r="J763" s="25" t="s">
        <v>577</v>
      </c>
      <c r="K763" s="25">
        <v>1276</v>
      </c>
      <c r="L763" s="25" t="s">
        <v>666</v>
      </c>
      <c r="M763" s="25">
        <v>4</v>
      </c>
    </row>
    <row r="764" spans="5:13" ht="15" customHeight="1">
      <c r="E764" s="18">
        <v>45621</v>
      </c>
      <c r="F764" s="18">
        <v>45622</v>
      </c>
      <c r="G764" t="s">
        <v>663</v>
      </c>
      <c r="H764" s="18">
        <v>45624</v>
      </c>
      <c r="I764" s="18">
        <v>45624</v>
      </c>
      <c r="J764" s="25" t="s">
        <v>577</v>
      </c>
      <c r="K764" s="25">
        <v>1245</v>
      </c>
      <c r="L764" s="25" t="s">
        <v>664</v>
      </c>
      <c r="M764" s="25">
        <v>0</v>
      </c>
    </row>
    <row r="765" spans="5:13" ht="15" customHeight="1">
      <c r="E765" s="18">
        <v>45621</v>
      </c>
      <c r="F765" s="18">
        <v>45622</v>
      </c>
      <c r="G765" t="s">
        <v>663</v>
      </c>
      <c r="H765" s="18">
        <v>45624</v>
      </c>
      <c r="I765" s="18">
        <v>45624</v>
      </c>
      <c r="J765" s="25" t="s">
        <v>577</v>
      </c>
      <c r="K765" s="25">
        <v>1245</v>
      </c>
      <c r="L765" s="25" t="s">
        <v>665</v>
      </c>
      <c r="M765" s="25">
        <v>1</v>
      </c>
    </row>
    <row r="766" spans="5:13" ht="15" customHeight="1">
      <c r="E766" s="18">
        <v>45621</v>
      </c>
      <c r="F766" s="18">
        <v>45622</v>
      </c>
      <c r="G766" t="s">
        <v>663</v>
      </c>
      <c r="H766" s="18">
        <v>45624</v>
      </c>
      <c r="I766" s="18">
        <v>45624</v>
      </c>
      <c r="J766" s="25" t="s">
        <v>577</v>
      </c>
      <c r="K766" s="25">
        <v>1245</v>
      </c>
      <c r="L766" s="25" t="s">
        <v>666</v>
      </c>
      <c r="M766" s="25">
        <v>0</v>
      </c>
    </row>
    <row r="767" spans="5:13" ht="15" customHeight="1">
      <c r="E767" s="18">
        <v>45621</v>
      </c>
      <c r="F767" s="18">
        <v>45622</v>
      </c>
      <c r="G767" t="s">
        <v>663</v>
      </c>
      <c r="H767" s="18">
        <v>45624</v>
      </c>
      <c r="I767" s="18">
        <v>45624</v>
      </c>
      <c r="J767" s="25" t="s">
        <v>577</v>
      </c>
      <c r="K767" s="25">
        <v>27</v>
      </c>
      <c r="L767" s="25" t="s">
        <v>664</v>
      </c>
      <c r="M767" s="25">
        <v>0</v>
      </c>
    </row>
    <row r="768" spans="5:13" ht="15" customHeight="1">
      <c r="E768" s="18">
        <v>45621</v>
      </c>
      <c r="F768" s="18">
        <v>45622</v>
      </c>
      <c r="G768" t="s">
        <v>663</v>
      </c>
      <c r="H768" s="18">
        <v>45624</v>
      </c>
      <c r="I768" s="18">
        <v>45624</v>
      </c>
      <c r="J768" s="25" t="s">
        <v>577</v>
      </c>
      <c r="K768" s="25">
        <v>27</v>
      </c>
      <c r="L768" s="25" t="s">
        <v>665</v>
      </c>
      <c r="M768" s="25">
        <v>4</v>
      </c>
    </row>
    <row r="769" spans="5:13" ht="15" customHeight="1">
      <c r="E769" s="18">
        <v>45621</v>
      </c>
      <c r="F769" s="18">
        <v>45622</v>
      </c>
      <c r="G769" t="s">
        <v>663</v>
      </c>
      <c r="H769" s="18">
        <v>45624</v>
      </c>
      <c r="I769" s="18">
        <v>45624</v>
      </c>
      <c r="J769" s="25" t="s">
        <v>577</v>
      </c>
      <c r="K769" s="25">
        <v>27</v>
      </c>
      <c r="L769" s="25" t="s">
        <v>666</v>
      </c>
      <c r="M769" s="25">
        <v>0</v>
      </c>
    </row>
    <row r="770" spans="5:13" ht="15" customHeight="1">
      <c r="E770" s="18">
        <v>45621</v>
      </c>
      <c r="F770" s="18">
        <v>45622</v>
      </c>
      <c r="G770" t="s">
        <v>663</v>
      </c>
      <c r="H770" s="18">
        <v>45624</v>
      </c>
      <c r="I770" s="18">
        <v>45624</v>
      </c>
      <c r="J770" s="25" t="s">
        <v>577</v>
      </c>
      <c r="K770" s="25">
        <v>1292</v>
      </c>
      <c r="L770" s="25" t="s">
        <v>664</v>
      </c>
      <c r="M770" s="25">
        <v>1</v>
      </c>
    </row>
    <row r="771" spans="5:13" ht="15" customHeight="1">
      <c r="E771" s="18">
        <v>45621</v>
      </c>
      <c r="F771" s="18">
        <v>45622</v>
      </c>
      <c r="G771" t="s">
        <v>663</v>
      </c>
      <c r="H771" s="18">
        <v>45624</v>
      </c>
      <c r="I771" s="18">
        <v>45624</v>
      </c>
      <c r="J771" s="25" t="s">
        <v>577</v>
      </c>
      <c r="K771" s="25">
        <v>1292</v>
      </c>
      <c r="L771" s="25" t="s">
        <v>665</v>
      </c>
      <c r="M771" s="25">
        <v>7</v>
      </c>
    </row>
    <row r="772" spans="5:13" ht="15" customHeight="1">
      <c r="E772" s="18">
        <v>45621</v>
      </c>
      <c r="F772" s="18">
        <v>45622</v>
      </c>
      <c r="G772" t="s">
        <v>663</v>
      </c>
      <c r="H772" s="18">
        <v>45624</v>
      </c>
      <c r="I772" s="18">
        <v>45624</v>
      </c>
      <c r="J772" s="25" t="s">
        <v>577</v>
      </c>
      <c r="K772" s="25">
        <v>1292</v>
      </c>
      <c r="L772" s="25" t="s">
        <v>666</v>
      </c>
      <c r="M772" s="25">
        <v>0</v>
      </c>
    </row>
    <row r="773" spans="5:13" ht="15" customHeight="1">
      <c r="E773" s="18">
        <v>45621</v>
      </c>
      <c r="F773" s="18">
        <v>45622</v>
      </c>
      <c r="G773" t="s">
        <v>663</v>
      </c>
      <c r="H773" s="18">
        <v>45624</v>
      </c>
      <c r="I773" s="18">
        <v>45624</v>
      </c>
      <c r="J773" s="25" t="s">
        <v>577</v>
      </c>
      <c r="K773" s="25">
        <v>1071</v>
      </c>
      <c r="L773" s="25" t="s">
        <v>664</v>
      </c>
      <c r="M773" s="25">
        <v>0</v>
      </c>
    </row>
    <row r="774" spans="5:13" ht="15" customHeight="1">
      <c r="E774" s="18">
        <v>45621</v>
      </c>
      <c r="F774" s="18">
        <v>45622</v>
      </c>
      <c r="G774" t="s">
        <v>663</v>
      </c>
      <c r="H774" s="18">
        <v>45624</v>
      </c>
      <c r="I774" s="18">
        <v>45624</v>
      </c>
      <c r="J774" s="25" t="s">
        <v>577</v>
      </c>
      <c r="K774" s="25">
        <v>1071</v>
      </c>
      <c r="L774" s="25" t="s">
        <v>665</v>
      </c>
      <c r="M774" s="25">
        <v>6</v>
      </c>
    </row>
    <row r="775" spans="5:13" ht="15" customHeight="1">
      <c r="E775" s="18">
        <v>45621</v>
      </c>
      <c r="F775" s="18">
        <v>45622</v>
      </c>
      <c r="G775" t="s">
        <v>663</v>
      </c>
      <c r="H775" s="18">
        <v>45624</v>
      </c>
      <c r="I775" s="18">
        <v>45624</v>
      </c>
      <c r="J775" s="25" t="s">
        <v>577</v>
      </c>
      <c r="K775" s="25">
        <v>1071</v>
      </c>
      <c r="L775" s="25" t="s">
        <v>666</v>
      </c>
      <c r="M775" s="25">
        <v>0</v>
      </c>
    </row>
    <row r="776" spans="5:13" ht="15" customHeight="1">
      <c r="E776" s="18">
        <v>45621</v>
      </c>
      <c r="F776" s="18">
        <v>45622</v>
      </c>
      <c r="G776" t="s">
        <v>663</v>
      </c>
      <c r="H776" s="18">
        <v>45624</v>
      </c>
      <c r="I776" s="18">
        <v>45624</v>
      </c>
      <c r="J776" s="25" t="s">
        <v>577</v>
      </c>
      <c r="K776" s="25">
        <v>1278</v>
      </c>
      <c r="L776" s="25" t="s">
        <v>664</v>
      </c>
      <c r="M776" s="25">
        <v>1</v>
      </c>
    </row>
    <row r="777" spans="5:13" ht="15" customHeight="1">
      <c r="E777" s="18">
        <v>45621</v>
      </c>
      <c r="F777" s="18">
        <v>45622</v>
      </c>
      <c r="G777" t="s">
        <v>663</v>
      </c>
      <c r="H777" s="18">
        <v>45624</v>
      </c>
      <c r="I777" s="18">
        <v>45624</v>
      </c>
      <c r="J777" s="25" t="s">
        <v>577</v>
      </c>
      <c r="K777" s="25">
        <v>1278</v>
      </c>
      <c r="L777" s="25" t="s">
        <v>665</v>
      </c>
      <c r="M777" s="25">
        <v>11</v>
      </c>
    </row>
    <row r="778" spans="5:13" ht="15" customHeight="1">
      <c r="E778" s="18">
        <v>45621</v>
      </c>
      <c r="F778" s="18">
        <v>45622</v>
      </c>
      <c r="G778" t="s">
        <v>663</v>
      </c>
      <c r="H778" s="18">
        <v>45624</v>
      </c>
      <c r="I778" s="18">
        <v>45624</v>
      </c>
      <c r="J778" s="25" t="s">
        <v>577</v>
      </c>
      <c r="K778" s="25">
        <v>1278</v>
      </c>
      <c r="L778" s="25" t="s">
        <v>666</v>
      </c>
      <c r="M778" s="25">
        <v>0</v>
      </c>
    </row>
    <row r="779" spans="5:13" ht="15" customHeight="1">
      <c r="E779" s="18">
        <v>45621</v>
      </c>
      <c r="F779" s="18">
        <v>45622</v>
      </c>
      <c r="G779" t="s">
        <v>663</v>
      </c>
      <c r="H779" s="18">
        <v>45624</v>
      </c>
      <c r="I779" s="18">
        <v>45624</v>
      </c>
      <c r="J779" s="25" t="s">
        <v>577</v>
      </c>
      <c r="K779" s="25">
        <v>1039</v>
      </c>
      <c r="L779" s="25" t="s">
        <v>664</v>
      </c>
      <c r="M779" s="25">
        <v>1</v>
      </c>
    </row>
    <row r="780" spans="5:13" ht="15" customHeight="1">
      <c r="E780" s="18">
        <v>45621</v>
      </c>
      <c r="F780" s="18">
        <v>45622</v>
      </c>
      <c r="G780" t="s">
        <v>663</v>
      </c>
      <c r="H780" s="18">
        <v>45624</v>
      </c>
      <c r="I780" s="18">
        <v>45624</v>
      </c>
      <c r="J780" s="25" t="s">
        <v>577</v>
      </c>
      <c r="K780" s="25">
        <v>1039</v>
      </c>
      <c r="L780" s="25" t="s">
        <v>665</v>
      </c>
      <c r="M780" s="25">
        <v>103</v>
      </c>
    </row>
    <row r="781" spans="5:13" ht="15" customHeight="1">
      <c r="E781" s="18">
        <v>45621</v>
      </c>
      <c r="F781" s="18">
        <v>45622</v>
      </c>
      <c r="G781" t="s">
        <v>663</v>
      </c>
      <c r="H781" s="18">
        <v>45624</v>
      </c>
      <c r="I781" s="18">
        <v>45624</v>
      </c>
      <c r="J781" s="25" t="s">
        <v>577</v>
      </c>
      <c r="K781" s="25">
        <v>1039</v>
      </c>
      <c r="L781" s="25" t="s">
        <v>666</v>
      </c>
      <c r="M781" s="25">
        <v>0</v>
      </c>
    </row>
    <row r="782" spans="5:13" ht="15" customHeight="1">
      <c r="E782" s="18">
        <v>45621</v>
      </c>
      <c r="F782" s="18">
        <v>45622</v>
      </c>
      <c r="G782" t="s">
        <v>663</v>
      </c>
      <c r="H782" s="18">
        <v>45624</v>
      </c>
      <c r="I782" s="18">
        <v>45624</v>
      </c>
      <c r="J782" s="25" t="s">
        <v>376</v>
      </c>
      <c r="K782" s="25">
        <v>1247</v>
      </c>
      <c r="L782" s="25" t="s">
        <v>664</v>
      </c>
      <c r="M782" s="25">
        <v>0</v>
      </c>
    </row>
    <row r="783" spans="5:13" ht="15" customHeight="1">
      <c r="E783" s="18">
        <v>45621</v>
      </c>
      <c r="F783" s="18">
        <v>45622</v>
      </c>
      <c r="G783" t="s">
        <v>663</v>
      </c>
      <c r="H783" s="18">
        <v>45624</v>
      </c>
      <c r="I783" s="18">
        <v>45624</v>
      </c>
      <c r="J783" s="25" t="s">
        <v>376</v>
      </c>
      <c r="K783" s="25">
        <v>1247</v>
      </c>
      <c r="L783" s="25" t="s">
        <v>665</v>
      </c>
      <c r="M783" s="25">
        <v>1</v>
      </c>
    </row>
    <row r="784" spans="5:13" ht="15" customHeight="1">
      <c r="E784" s="18">
        <v>45621</v>
      </c>
      <c r="F784" s="18">
        <v>45622</v>
      </c>
      <c r="G784" t="s">
        <v>663</v>
      </c>
      <c r="H784" s="18">
        <v>45624</v>
      </c>
      <c r="I784" s="18">
        <v>45624</v>
      </c>
      <c r="J784" s="25" t="s">
        <v>376</v>
      </c>
      <c r="K784" s="25">
        <v>1247</v>
      </c>
      <c r="L784" s="25" t="s">
        <v>666</v>
      </c>
      <c r="M784" s="25">
        <v>1</v>
      </c>
    </row>
    <row r="785" spans="5:13" ht="15" customHeight="1">
      <c r="E785" s="18">
        <v>45621</v>
      </c>
      <c r="F785" s="18">
        <v>45622</v>
      </c>
      <c r="G785" t="s">
        <v>663</v>
      </c>
      <c r="H785" s="18">
        <v>45624</v>
      </c>
      <c r="I785" s="18">
        <v>45624</v>
      </c>
      <c r="J785" s="25" t="s">
        <v>376</v>
      </c>
      <c r="K785" s="25">
        <v>1242</v>
      </c>
      <c r="L785" s="25" t="s">
        <v>664</v>
      </c>
      <c r="M785" s="25">
        <v>0</v>
      </c>
    </row>
    <row r="786" spans="5:13" ht="15" customHeight="1">
      <c r="E786" s="18">
        <v>45621</v>
      </c>
      <c r="F786" s="18">
        <v>45622</v>
      </c>
      <c r="G786" t="s">
        <v>663</v>
      </c>
      <c r="H786" s="18">
        <v>45624</v>
      </c>
      <c r="I786" s="18">
        <v>45624</v>
      </c>
      <c r="J786" s="25" t="s">
        <v>376</v>
      </c>
      <c r="K786" s="25">
        <v>1242</v>
      </c>
      <c r="L786" s="25" t="s">
        <v>665</v>
      </c>
      <c r="M786" s="25">
        <v>3</v>
      </c>
    </row>
    <row r="787" spans="5:13" ht="15" customHeight="1">
      <c r="E787" s="18">
        <v>45621</v>
      </c>
      <c r="F787" s="18">
        <v>45622</v>
      </c>
      <c r="G787" t="s">
        <v>663</v>
      </c>
      <c r="H787" s="18">
        <v>45624</v>
      </c>
      <c r="I787" s="18">
        <v>45624</v>
      </c>
      <c r="J787" s="25" t="s">
        <v>376</v>
      </c>
      <c r="K787" s="25">
        <v>1242</v>
      </c>
      <c r="L787" s="25" t="s">
        <v>666</v>
      </c>
      <c r="M787" s="25">
        <v>0</v>
      </c>
    </row>
    <row r="788" spans="5:13" ht="15" customHeight="1">
      <c r="E788" s="18">
        <v>45621</v>
      </c>
      <c r="F788" s="18">
        <v>45622</v>
      </c>
      <c r="G788" t="s">
        <v>663</v>
      </c>
      <c r="H788" s="18">
        <v>45624</v>
      </c>
      <c r="I788" s="18">
        <v>45624</v>
      </c>
      <c r="J788" s="25" t="s">
        <v>376</v>
      </c>
      <c r="K788" s="25">
        <v>1226</v>
      </c>
      <c r="L788" s="25" t="s">
        <v>664</v>
      </c>
      <c r="M788" s="25">
        <v>0</v>
      </c>
    </row>
    <row r="789" spans="5:13" ht="15" customHeight="1">
      <c r="E789" s="18">
        <v>45621</v>
      </c>
      <c r="F789" s="18">
        <v>45622</v>
      </c>
      <c r="G789" t="s">
        <v>663</v>
      </c>
      <c r="H789" s="18">
        <v>45624</v>
      </c>
      <c r="I789" s="18">
        <v>45624</v>
      </c>
      <c r="J789" s="25" t="s">
        <v>376</v>
      </c>
      <c r="K789" s="25">
        <v>1226</v>
      </c>
      <c r="L789" s="25" t="s">
        <v>665</v>
      </c>
      <c r="M789" s="25">
        <v>0</v>
      </c>
    </row>
    <row r="790" spans="5:13" ht="15" customHeight="1">
      <c r="E790" s="18">
        <v>45621</v>
      </c>
      <c r="F790" s="18">
        <v>45622</v>
      </c>
      <c r="G790" t="s">
        <v>663</v>
      </c>
      <c r="H790" s="18">
        <v>45624</v>
      </c>
      <c r="I790" s="18">
        <v>45624</v>
      </c>
      <c r="J790" s="25" t="s">
        <v>376</v>
      </c>
      <c r="K790" s="25">
        <v>1226</v>
      </c>
      <c r="L790" s="25" t="s">
        <v>666</v>
      </c>
      <c r="M790" s="25">
        <v>0</v>
      </c>
    </row>
    <row r="791" spans="5:13" ht="15" customHeight="1">
      <c r="E791" s="18">
        <v>45621</v>
      </c>
      <c r="F791" s="18">
        <v>45622</v>
      </c>
      <c r="G791" t="s">
        <v>663</v>
      </c>
      <c r="H791" s="18">
        <v>45624</v>
      </c>
      <c r="I791" s="18">
        <v>45624</v>
      </c>
      <c r="J791" s="25" t="s">
        <v>376</v>
      </c>
      <c r="K791" s="25" t="s">
        <v>85</v>
      </c>
      <c r="L791" s="25" t="s">
        <v>664</v>
      </c>
      <c r="M791" s="25">
        <v>0</v>
      </c>
    </row>
    <row r="792" spans="5:13" ht="15" customHeight="1">
      <c r="E792" s="18">
        <v>45621</v>
      </c>
      <c r="F792" s="18">
        <v>45622</v>
      </c>
      <c r="G792" t="s">
        <v>663</v>
      </c>
      <c r="H792" s="18">
        <v>45624</v>
      </c>
      <c r="I792" s="18">
        <v>45624</v>
      </c>
      <c r="J792" s="25" t="s">
        <v>376</v>
      </c>
      <c r="K792" s="25" t="s">
        <v>85</v>
      </c>
      <c r="L792" s="25" t="s">
        <v>665</v>
      </c>
      <c r="M792" s="25">
        <v>145</v>
      </c>
    </row>
    <row r="793" spans="5:13" ht="15" customHeight="1">
      <c r="E793" s="18">
        <v>45621</v>
      </c>
      <c r="F793" s="18">
        <v>45622</v>
      </c>
      <c r="G793" t="s">
        <v>663</v>
      </c>
      <c r="H793" s="18">
        <v>45624</v>
      </c>
      <c r="I793" s="18">
        <v>45624</v>
      </c>
      <c r="J793" s="25" t="s">
        <v>376</v>
      </c>
      <c r="K793" s="25" t="s">
        <v>85</v>
      </c>
      <c r="L793" s="25" t="s">
        <v>666</v>
      </c>
      <c r="M793" s="25">
        <v>0</v>
      </c>
    </row>
    <row r="794" spans="5:13" ht="15" customHeight="1">
      <c r="E794" s="18">
        <v>45621</v>
      </c>
      <c r="F794" s="18">
        <v>45622</v>
      </c>
      <c r="G794" t="s">
        <v>663</v>
      </c>
      <c r="H794" s="18">
        <v>45624</v>
      </c>
      <c r="I794" s="18">
        <v>45624</v>
      </c>
      <c r="J794" s="25" t="s">
        <v>376</v>
      </c>
      <c r="K794" s="25">
        <v>1236</v>
      </c>
      <c r="L794" s="25" t="s">
        <v>664</v>
      </c>
      <c r="M794" s="25">
        <v>0</v>
      </c>
    </row>
    <row r="795" spans="5:13" ht="15" customHeight="1">
      <c r="E795" s="18">
        <v>45621</v>
      </c>
      <c r="F795" s="18">
        <v>45622</v>
      </c>
      <c r="G795" t="s">
        <v>663</v>
      </c>
      <c r="H795" s="18">
        <v>45624</v>
      </c>
      <c r="I795" s="18">
        <v>45624</v>
      </c>
      <c r="J795" s="25" t="s">
        <v>376</v>
      </c>
      <c r="K795" s="25">
        <v>1236</v>
      </c>
      <c r="L795" s="25" t="s">
        <v>665</v>
      </c>
      <c r="M795" s="25">
        <v>3</v>
      </c>
    </row>
    <row r="796" spans="5:13" ht="15" customHeight="1">
      <c r="E796" s="18">
        <v>45621</v>
      </c>
      <c r="F796" s="18">
        <v>45622</v>
      </c>
      <c r="G796" t="s">
        <v>663</v>
      </c>
      <c r="H796" s="18">
        <v>45624</v>
      </c>
      <c r="I796" s="18">
        <v>45624</v>
      </c>
      <c r="J796" s="25" t="s">
        <v>376</v>
      </c>
      <c r="K796" s="25">
        <v>1236</v>
      </c>
      <c r="L796" s="25" t="s">
        <v>666</v>
      </c>
      <c r="M796" s="25">
        <v>0</v>
      </c>
    </row>
    <row r="797" spans="5:13" ht="15" customHeight="1">
      <c r="E797" s="18">
        <v>45621</v>
      </c>
      <c r="F797" s="18">
        <v>45622</v>
      </c>
      <c r="G797" t="s">
        <v>663</v>
      </c>
      <c r="H797" s="18">
        <v>45624</v>
      </c>
      <c r="I797" s="18">
        <v>45624</v>
      </c>
      <c r="J797" s="25" t="s">
        <v>376</v>
      </c>
      <c r="K797" s="25">
        <v>1298</v>
      </c>
      <c r="L797" s="25" t="s">
        <v>664</v>
      </c>
      <c r="M797" s="25">
        <v>1</v>
      </c>
    </row>
    <row r="798" spans="5:13" ht="15" customHeight="1">
      <c r="E798" s="18">
        <v>45621</v>
      </c>
      <c r="F798" s="18">
        <v>45622</v>
      </c>
      <c r="G798" t="s">
        <v>663</v>
      </c>
      <c r="H798" s="18">
        <v>45624</v>
      </c>
      <c r="I798" s="18">
        <v>45624</v>
      </c>
      <c r="J798" s="25" t="s">
        <v>376</v>
      </c>
      <c r="K798" s="25">
        <v>1298</v>
      </c>
      <c r="L798" s="25" t="s">
        <v>665</v>
      </c>
      <c r="M798" s="25">
        <v>0</v>
      </c>
    </row>
    <row r="799" spans="5:13" ht="15" customHeight="1">
      <c r="E799" s="18">
        <v>45621</v>
      </c>
      <c r="F799" s="18">
        <v>45622</v>
      </c>
      <c r="G799" t="s">
        <v>663</v>
      </c>
      <c r="H799" s="18">
        <v>45624</v>
      </c>
      <c r="I799" s="18">
        <v>45624</v>
      </c>
      <c r="J799" s="25" t="s">
        <v>376</v>
      </c>
      <c r="K799" s="25">
        <v>1298</v>
      </c>
      <c r="L799" s="25" t="s">
        <v>666</v>
      </c>
      <c r="M799" s="25">
        <v>0</v>
      </c>
    </row>
    <row r="800" spans="5:13" ht="15" customHeight="1">
      <c r="E800" s="18">
        <v>45621</v>
      </c>
      <c r="F800" s="18">
        <v>45622</v>
      </c>
      <c r="G800" t="s">
        <v>663</v>
      </c>
      <c r="H800" s="18">
        <v>45624</v>
      </c>
      <c r="I800" s="18">
        <v>45624</v>
      </c>
      <c r="J800" s="25" t="s">
        <v>376</v>
      </c>
      <c r="K800" s="25">
        <v>1293</v>
      </c>
      <c r="L800" s="25" t="s">
        <v>664</v>
      </c>
      <c r="M800" s="25">
        <v>0</v>
      </c>
    </row>
    <row r="801" spans="5:13" ht="15" customHeight="1">
      <c r="E801" s="18">
        <v>45621</v>
      </c>
      <c r="F801" s="18">
        <v>45622</v>
      </c>
      <c r="G801" t="s">
        <v>663</v>
      </c>
      <c r="H801" s="18">
        <v>45624</v>
      </c>
      <c r="I801" s="18">
        <v>45624</v>
      </c>
      <c r="J801" s="25" t="s">
        <v>376</v>
      </c>
      <c r="K801" s="25">
        <v>1293</v>
      </c>
      <c r="L801" s="25" t="s">
        <v>665</v>
      </c>
      <c r="M801" s="25">
        <v>2</v>
      </c>
    </row>
    <row r="802" spans="5:13" ht="15" customHeight="1">
      <c r="E802" s="18">
        <v>45621</v>
      </c>
      <c r="F802" s="18">
        <v>45622</v>
      </c>
      <c r="G802" t="s">
        <v>663</v>
      </c>
      <c r="H802" s="18">
        <v>45624</v>
      </c>
      <c r="I802" s="18">
        <v>45624</v>
      </c>
      <c r="J802" s="25" t="s">
        <v>376</v>
      </c>
      <c r="K802" s="25">
        <v>1293</v>
      </c>
      <c r="L802" s="25" t="s">
        <v>666</v>
      </c>
      <c r="M802" s="25">
        <v>0</v>
      </c>
    </row>
    <row r="803" spans="5:13" ht="15" customHeight="1">
      <c r="E803" s="18">
        <v>45621</v>
      </c>
      <c r="F803" s="18">
        <v>45622</v>
      </c>
      <c r="G803" t="s">
        <v>663</v>
      </c>
      <c r="H803" s="18">
        <v>45624</v>
      </c>
      <c r="I803" s="18">
        <v>45624</v>
      </c>
      <c r="J803" s="25" t="s">
        <v>376</v>
      </c>
      <c r="K803" s="25">
        <v>1277</v>
      </c>
      <c r="L803" s="25" t="s">
        <v>664</v>
      </c>
      <c r="M803" s="25">
        <v>1</v>
      </c>
    </row>
    <row r="804" spans="5:13" ht="15" customHeight="1">
      <c r="E804" s="18">
        <v>45621</v>
      </c>
      <c r="F804" s="18">
        <v>45622</v>
      </c>
      <c r="G804" t="s">
        <v>663</v>
      </c>
      <c r="H804" s="18">
        <v>45624</v>
      </c>
      <c r="I804" s="18">
        <v>45624</v>
      </c>
      <c r="J804" s="25" t="s">
        <v>376</v>
      </c>
      <c r="K804" s="25">
        <v>1277</v>
      </c>
      <c r="L804" s="25" t="s">
        <v>665</v>
      </c>
      <c r="M804" s="25">
        <v>4</v>
      </c>
    </row>
    <row r="805" spans="5:13" ht="15" customHeight="1">
      <c r="E805" s="18">
        <v>45621</v>
      </c>
      <c r="F805" s="18">
        <v>45622</v>
      </c>
      <c r="G805" t="s">
        <v>663</v>
      </c>
      <c r="H805" s="18">
        <v>45624</v>
      </c>
      <c r="I805" s="18">
        <v>45624</v>
      </c>
      <c r="J805" s="25" t="s">
        <v>376</v>
      </c>
      <c r="K805" s="25">
        <v>1277</v>
      </c>
      <c r="L805" s="25" t="s">
        <v>666</v>
      </c>
      <c r="M805" s="25">
        <v>0</v>
      </c>
    </row>
    <row r="806" spans="5:13" ht="15" customHeight="1">
      <c r="E806" s="18">
        <v>45621</v>
      </c>
      <c r="F806" s="18">
        <v>45622</v>
      </c>
      <c r="G806" t="s">
        <v>663</v>
      </c>
      <c r="H806" s="18">
        <v>45624</v>
      </c>
      <c r="I806" s="18">
        <v>45624</v>
      </c>
      <c r="J806" s="25" t="s">
        <v>376</v>
      </c>
      <c r="K806" s="25">
        <v>1288</v>
      </c>
      <c r="L806" s="25" t="s">
        <v>664</v>
      </c>
      <c r="M806" s="25">
        <v>0</v>
      </c>
    </row>
    <row r="807" spans="5:13" ht="15" customHeight="1">
      <c r="E807" s="18">
        <v>45621</v>
      </c>
      <c r="F807" s="18">
        <v>45622</v>
      </c>
      <c r="G807" t="s">
        <v>663</v>
      </c>
      <c r="H807" s="18">
        <v>45624</v>
      </c>
      <c r="I807" s="18">
        <v>45624</v>
      </c>
      <c r="J807" s="25" t="s">
        <v>376</v>
      </c>
      <c r="K807" s="25">
        <v>1288</v>
      </c>
      <c r="L807" s="25" t="s">
        <v>665</v>
      </c>
      <c r="M807" s="25">
        <v>4</v>
      </c>
    </row>
    <row r="808" spans="5:13" ht="15" customHeight="1">
      <c r="E808" s="18">
        <v>45621</v>
      </c>
      <c r="F808" s="18">
        <v>45622</v>
      </c>
      <c r="G808" t="s">
        <v>663</v>
      </c>
      <c r="H808" s="18">
        <v>45624</v>
      </c>
      <c r="I808" s="18">
        <v>45624</v>
      </c>
      <c r="J808" s="25" t="s">
        <v>376</v>
      </c>
      <c r="K808" s="25">
        <v>1288</v>
      </c>
      <c r="L808" s="25" t="s">
        <v>666</v>
      </c>
      <c r="M808" s="25">
        <v>0</v>
      </c>
    </row>
    <row r="809" spans="5:13" ht="15" customHeight="1">
      <c r="E809" s="18">
        <v>45621</v>
      </c>
      <c r="F809" s="18">
        <v>45622</v>
      </c>
      <c r="G809" t="s">
        <v>663</v>
      </c>
      <c r="H809" s="18">
        <v>45624</v>
      </c>
      <c r="I809" s="18">
        <v>45624</v>
      </c>
      <c r="J809" s="25" t="s">
        <v>376</v>
      </c>
      <c r="K809" s="25">
        <v>1261</v>
      </c>
      <c r="L809" s="25" t="s">
        <v>664</v>
      </c>
      <c r="M809" s="25">
        <v>0</v>
      </c>
    </row>
    <row r="810" spans="5:13" ht="15" customHeight="1">
      <c r="E810" s="18">
        <v>45621</v>
      </c>
      <c r="F810" s="18">
        <v>45622</v>
      </c>
      <c r="G810" t="s">
        <v>663</v>
      </c>
      <c r="H810" s="18">
        <v>45624</v>
      </c>
      <c r="I810" s="18">
        <v>45624</v>
      </c>
      <c r="J810" s="25" t="s">
        <v>376</v>
      </c>
      <c r="K810" s="25">
        <v>1261</v>
      </c>
      <c r="L810" s="25" t="s">
        <v>665</v>
      </c>
      <c r="M810" s="25">
        <v>4</v>
      </c>
    </row>
    <row r="811" spans="5:13" ht="15" customHeight="1">
      <c r="E811" s="18">
        <v>45621</v>
      </c>
      <c r="F811" s="18">
        <v>45622</v>
      </c>
      <c r="G811" t="s">
        <v>663</v>
      </c>
      <c r="H811" s="18">
        <v>45624</v>
      </c>
      <c r="I811" s="18">
        <v>45624</v>
      </c>
      <c r="J811" s="25" t="s">
        <v>376</v>
      </c>
      <c r="K811" s="25">
        <v>1261</v>
      </c>
      <c r="L811" s="25" t="s">
        <v>666</v>
      </c>
      <c r="M811" s="25">
        <v>0</v>
      </c>
    </row>
    <row r="812" spans="5:13" ht="15" customHeight="1">
      <c r="E812" s="18">
        <v>45621</v>
      </c>
      <c r="F812" s="18">
        <v>45622</v>
      </c>
      <c r="G812" t="s">
        <v>663</v>
      </c>
      <c r="H812" s="18">
        <v>45624</v>
      </c>
      <c r="I812" s="18">
        <v>45624</v>
      </c>
      <c r="J812" s="25" t="s">
        <v>376</v>
      </c>
      <c r="K812" s="25">
        <v>1259</v>
      </c>
      <c r="L812" s="25" t="s">
        <v>664</v>
      </c>
      <c r="M812" s="25">
        <v>0</v>
      </c>
    </row>
    <row r="813" spans="5:13" ht="15" customHeight="1">
      <c r="E813" s="18">
        <v>45621</v>
      </c>
      <c r="F813" s="18">
        <v>45622</v>
      </c>
      <c r="G813" t="s">
        <v>663</v>
      </c>
      <c r="H813" s="18">
        <v>45624</v>
      </c>
      <c r="I813" s="18">
        <v>45624</v>
      </c>
      <c r="J813" s="25" t="s">
        <v>376</v>
      </c>
      <c r="K813" s="25">
        <v>1259</v>
      </c>
      <c r="L813" s="25" t="s">
        <v>665</v>
      </c>
      <c r="M813" s="25">
        <v>4</v>
      </c>
    </row>
    <row r="814" spans="5:13" ht="15" customHeight="1">
      <c r="E814" s="18">
        <v>45621</v>
      </c>
      <c r="F814" s="18">
        <v>45622</v>
      </c>
      <c r="G814" t="s">
        <v>663</v>
      </c>
      <c r="H814" s="18">
        <v>45624</v>
      </c>
      <c r="I814" s="18">
        <v>45624</v>
      </c>
      <c r="J814" s="25" t="s">
        <v>376</v>
      </c>
      <c r="K814" s="25">
        <v>1259</v>
      </c>
      <c r="L814" s="25" t="s">
        <v>666</v>
      </c>
      <c r="M814" s="25">
        <v>0</v>
      </c>
    </row>
    <row r="815" spans="5:13" ht="15" customHeight="1">
      <c r="E815" s="18">
        <v>45621</v>
      </c>
      <c r="F815" s="18">
        <v>45622</v>
      </c>
      <c r="G815" t="s">
        <v>663</v>
      </c>
      <c r="H815" s="18">
        <v>45624</v>
      </c>
      <c r="I815" s="18">
        <v>45624</v>
      </c>
      <c r="J815" s="25" t="s">
        <v>376</v>
      </c>
      <c r="K815" s="25">
        <v>1294</v>
      </c>
      <c r="L815" s="25" t="s">
        <v>664</v>
      </c>
      <c r="M815" s="25">
        <v>0</v>
      </c>
    </row>
    <row r="816" spans="5:13" ht="15" customHeight="1">
      <c r="E816" s="18">
        <v>45621</v>
      </c>
      <c r="F816" s="18">
        <v>45622</v>
      </c>
      <c r="G816" t="s">
        <v>663</v>
      </c>
      <c r="H816" s="18">
        <v>45624</v>
      </c>
      <c r="I816" s="18">
        <v>45624</v>
      </c>
      <c r="J816" s="25" t="s">
        <v>376</v>
      </c>
      <c r="K816" s="25">
        <v>1294</v>
      </c>
      <c r="L816" s="25" t="s">
        <v>665</v>
      </c>
      <c r="M816" s="25">
        <v>3</v>
      </c>
    </row>
    <row r="817" spans="5:13" ht="15" customHeight="1">
      <c r="E817" s="18">
        <v>45621</v>
      </c>
      <c r="F817" s="18">
        <v>45622</v>
      </c>
      <c r="G817" t="s">
        <v>663</v>
      </c>
      <c r="H817" s="18">
        <v>45624</v>
      </c>
      <c r="I817" s="18">
        <v>45624</v>
      </c>
      <c r="J817" s="25" t="s">
        <v>376</v>
      </c>
      <c r="K817" s="25">
        <v>1294</v>
      </c>
      <c r="L817" s="25" t="s">
        <v>666</v>
      </c>
      <c r="M817" s="25">
        <v>0</v>
      </c>
    </row>
    <row r="818" spans="5:13" ht="15" customHeight="1">
      <c r="E818" s="18">
        <v>45621</v>
      </c>
      <c r="F818" s="18">
        <v>45622</v>
      </c>
      <c r="G818" t="s">
        <v>663</v>
      </c>
      <c r="H818" s="18">
        <v>45624</v>
      </c>
      <c r="I818" s="18">
        <v>45624</v>
      </c>
      <c r="J818" s="25" t="s">
        <v>376</v>
      </c>
      <c r="K818" s="25">
        <v>1246</v>
      </c>
      <c r="L818" s="25" t="s">
        <v>664</v>
      </c>
      <c r="M818" s="25">
        <v>1</v>
      </c>
    </row>
    <row r="819" spans="5:13" ht="15" customHeight="1">
      <c r="E819" s="18">
        <v>45621</v>
      </c>
      <c r="F819" s="18">
        <v>45622</v>
      </c>
      <c r="G819" t="s">
        <v>663</v>
      </c>
      <c r="H819" s="18">
        <v>45624</v>
      </c>
      <c r="I819" s="18">
        <v>45624</v>
      </c>
      <c r="J819" s="25" t="s">
        <v>376</v>
      </c>
      <c r="K819" s="25">
        <v>1246</v>
      </c>
      <c r="L819" s="25" t="s">
        <v>665</v>
      </c>
      <c r="M819" s="25">
        <v>1</v>
      </c>
    </row>
    <row r="820" spans="5:13" ht="15" customHeight="1">
      <c r="E820" s="18">
        <v>45621</v>
      </c>
      <c r="F820" s="18">
        <v>45622</v>
      </c>
      <c r="G820" t="s">
        <v>663</v>
      </c>
      <c r="H820" s="18">
        <v>45624</v>
      </c>
      <c r="I820" s="18">
        <v>45624</v>
      </c>
      <c r="J820" s="25" t="s">
        <v>376</v>
      </c>
      <c r="K820" s="25">
        <v>1246</v>
      </c>
      <c r="L820" s="25" t="s">
        <v>666</v>
      </c>
      <c r="M820" s="25">
        <v>0</v>
      </c>
    </row>
    <row r="821" spans="5:13" ht="15" customHeight="1">
      <c r="E821" s="18">
        <v>45621</v>
      </c>
      <c r="F821" s="18">
        <v>45622</v>
      </c>
      <c r="G821" t="s">
        <v>663</v>
      </c>
      <c r="H821" s="18">
        <v>45624</v>
      </c>
      <c r="I821" s="18">
        <v>45624</v>
      </c>
      <c r="J821" s="25" t="s">
        <v>679</v>
      </c>
      <c r="K821" s="25">
        <v>1290</v>
      </c>
      <c r="L821" s="25" t="s">
        <v>664</v>
      </c>
      <c r="M821" s="25">
        <v>0</v>
      </c>
    </row>
    <row r="822" spans="5:13" ht="15" customHeight="1">
      <c r="E822" s="18">
        <v>45621</v>
      </c>
      <c r="F822" s="18">
        <v>45622</v>
      </c>
      <c r="G822" t="s">
        <v>663</v>
      </c>
      <c r="H822" s="18">
        <v>45624</v>
      </c>
      <c r="I822" s="18">
        <v>45624</v>
      </c>
      <c r="J822" s="25" t="s">
        <v>679</v>
      </c>
      <c r="K822" s="25">
        <v>1290</v>
      </c>
      <c r="L822" s="25" t="s">
        <v>665</v>
      </c>
      <c r="M822" s="25">
        <v>1</v>
      </c>
    </row>
    <row r="823" spans="5:13" ht="15" customHeight="1">
      <c r="E823" s="18">
        <v>45621</v>
      </c>
      <c r="F823" s="18">
        <v>45622</v>
      </c>
      <c r="G823" t="s">
        <v>663</v>
      </c>
      <c r="H823" s="18">
        <v>45624</v>
      </c>
      <c r="I823" s="18">
        <v>45624</v>
      </c>
      <c r="J823" s="25" t="s">
        <v>679</v>
      </c>
      <c r="K823" s="25">
        <v>1290</v>
      </c>
      <c r="L823" s="25" t="s">
        <v>666</v>
      </c>
      <c r="M823" s="25">
        <v>0</v>
      </c>
    </row>
    <row r="824" spans="5:13" ht="15" customHeight="1">
      <c r="E824" s="18">
        <v>45621</v>
      </c>
      <c r="F824" s="18">
        <v>45622</v>
      </c>
      <c r="G824" t="s">
        <v>663</v>
      </c>
      <c r="H824" s="18">
        <v>45624</v>
      </c>
      <c r="I824" s="18">
        <v>45624</v>
      </c>
      <c r="J824" s="25" t="s">
        <v>679</v>
      </c>
      <c r="K824" s="25">
        <v>1022</v>
      </c>
      <c r="L824" s="25" t="s">
        <v>664</v>
      </c>
      <c r="M824" s="25">
        <v>0</v>
      </c>
    </row>
    <row r="825" spans="5:13" ht="15" customHeight="1">
      <c r="E825" s="18">
        <v>45621</v>
      </c>
      <c r="F825" s="18">
        <v>45622</v>
      </c>
      <c r="G825" t="s">
        <v>663</v>
      </c>
      <c r="H825" s="18">
        <v>45624</v>
      </c>
      <c r="I825" s="18">
        <v>45624</v>
      </c>
      <c r="J825" s="25" t="s">
        <v>679</v>
      </c>
      <c r="K825" s="25">
        <v>1022</v>
      </c>
      <c r="L825" s="25" t="s">
        <v>665</v>
      </c>
      <c r="M825" s="25">
        <v>1</v>
      </c>
    </row>
    <row r="826" spans="5:13" ht="15" customHeight="1">
      <c r="E826" s="18">
        <v>45621</v>
      </c>
      <c r="F826" s="18">
        <v>45622</v>
      </c>
      <c r="G826" t="s">
        <v>663</v>
      </c>
      <c r="H826" s="18">
        <v>45624</v>
      </c>
      <c r="I826" s="18">
        <v>45624</v>
      </c>
      <c r="J826" s="25" t="s">
        <v>679</v>
      </c>
      <c r="K826" s="25">
        <v>1022</v>
      </c>
      <c r="L826" s="25" t="s">
        <v>666</v>
      </c>
      <c r="M826" s="25">
        <v>0</v>
      </c>
    </row>
    <row r="827" spans="5:13" ht="15" customHeight="1">
      <c r="E827" s="18">
        <v>45621</v>
      </c>
      <c r="F827" s="18">
        <v>45622</v>
      </c>
      <c r="G827" t="s">
        <v>663</v>
      </c>
      <c r="H827" s="18">
        <v>45624</v>
      </c>
      <c r="I827" s="18">
        <v>45624</v>
      </c>
      <c r="J827" s="25" t="s">
        <v>679</v>
      </c>
      <c r="K827" s="25">
        <v>1269</v>
      </c>
      <c r="L827" s="25" t="s">
        <v>664</v>
      </c>
      <c r="M827" s="25">
        <v>0</v>
      </c>
    </row>
    <row r="828" spans="5:13" ht="15" customHeight="1">
      <c r="E828" s="18">
        <v>45621</v>
      </c>
      <c r="F828" s="18">
        <v>45622</v>
      </c>
      <c r="G828" t="s">
        <v>663</v>
      </c>
      <c r="H828" s="18">
        <v>45624</v>
      </c>
      <c r="I828" s="18">
        <v>45624</v>
      </c>
      <c r="J828" s="25" t="s">
        <v>679</v>
      </c>
      <c r="K828" s="25">
        <v>1269</v>
      </c>
      <c r="L828" s="25" t="s">
        <v>665</v>
      </c>
      <c r="M828" s="25">
        <v>2</v>
      </c>
    </row>
    <row r="829" spans="5:13" ht="15" customHeight="1">
      <c r="E829" s="18">
        <v>45621</v>
      </c>
      <c r="F829" s="18">
        <v>45622</v>
      </c>
      <c r="G829" t="s">
        <v>663</v>
      </c>
      <c r="H829" s="18">
        <v>45624</v>
      </c>
      <c r="I829" s="18">
        <v>45624</v>
      </c>
      <c r="J829" s="25" t="s">
        <v>679</v>
      </c>
      <c r="K829" s="25">
        <v>1269</v>
      </c>
      <c r="L829" s="25" t="s">
        <v>666</v>
      </c>
      <c r="M829" s="25">
        <v>0</v>
      </c>
    </row>
    <row r="830" spans="5:13" ht="15" customHeight="1">
      <c r="E830" s="18">
        <v>45621</v>
      </c>
      <c r="F830" s="18">
        <v>45622</v>
      </c>
      <c r="G830" t="s">
        <v>663</v>
      </c>
      <c r="H830" s="18">
        <v>45624</v>
      </c>
      <c r="I830" s="18">
        <v>45624</v>
      </c>
      <c r="J830" s="25" t="s">
        <v>679</v>
      </c>
      <c r="K830" s="25">
        <v>1204</v>
      </c>
      <c r="L830" s="25" t="s">
        <v>664</v>
      </c>
      <c r="M830" s="25">
        <v>0</v>
      </c>
    </row>
    <row r="831" spans="5:13" ht="15" customHeight="1">
      <c r="E831" s="18">
        <v>45621</v>
      </c>
      <c r="F831" s="18">
        <v>45622</v>
      </c>
      <c r="G831" t="s">
        <v>663</v>
      </c>
      <c r="H831" s="18">
        <v>45624</v>
      </c>
      <c r="I831" s="18">
        <v>45624</v>
      </c>
      <c r="J831" s="25" t="s">
        <v>679</v>
      </c>
      <c r="K831" s="25">
        <v>1204</v>
      </c>
      <c r="L831" s="25" t="s">
        <v>665</v>
      </c>
      <c r="M831" s="25">
        <v>1</v>
      </c>
    </row>
    <row r="832" spans="5:13" ht="15" customHeight="1">
      <c r="E832" s="18">
        <v>45621</v>
      </c>
      <c r="F832" s="18">
        <v>45622</v>
      </c>
      <c r="G832" t="s">
        <v>663</v>
      </c>
      <c r="H832" s="18">
        <v>45624</v>
      </c>
      <c r="I832" s="18">
        <v>45624</v>
      </c>
      <c r="J832" s="25" t="s">
        <v>679</v>
      </c>
      <c r="K832" s="25">
        <v>1204</v>
      </c>
      <c r="L832" s="25" t="s">
        <v>666</v>
      </c>
      <c r="M832" s="25">
        <v>0</v>
      </c>
    </row>
    <row r="833" spans="5:13" ht="15" customHeight="1">
      <c r="E833" s="18">
        <v>45621</v>
      </c>
      <c r="F833" s="18">
        <v>45622</v>
      </c>
      <c r="G833" t="s">
        <v>663</v>
      </c>
      <c r="H833" s="18">
        <v>45624</v>
      </c>
      <c r="I833" s="18">
        <v>45624</v>
      </c>
      <c r="J833" s="25" t="s">
        <v>679</v>
      </c>
      <c r="K833" s="25">
        <v>1033</v>
      </c>
      <c r="L833" s="25" t="s">
        <v>664</v>
      </c>
      <c r="M833" s="25">
        <v>1</v>
      </c>
    </row>
    <row r="834" spans="5:13" ht="15" customHeight="1">
      <c r="E834" s="18">
        <v>45621</v>
      </c>
      <c r="F834" s="18">
        <v>45622</v>
      </c>
      <c r="G834" t="s">
        <v>663</v>
      </c>
      <c r="H834" s="18">
        <v>45624</v>
      </c>
      <c r="I834" s="18">
        <v>45624</v>
      </c>
      <c r="J834" s="25" t="s">
        <v>679</v>
      </c>
      <c r="K834" s="25">
        <v>1033</v>
      </c>
      <c r="L834" s="25" t="s">
        <v>665</v>
      </c>
      <c r="M834" s="25">
        <v>2</v>
      </c>
    </row>
    <row r="835" spans="5:13" ht="15" customHeight="1">
      <c r="E835" s="18">
        <v>45621</v>
      </c>
      <c r="F835" s="18">
        <v>45622</v>
      </c>
      <c r="G835" t="s">
        <v>663</v>
      </c>
      <c r="H835" s="18">
        <v>45624</v>
      </c>
      <c r="I835" s="18">
        <v>45624</v>
      </c>
      <c r="J835" s="25" t="s">
        <v>679</v>
      </c>
      <c r="K835" s="25">
        <v>1033</v>
      </c>
      <c r="L835" s="25" t="s">
        <v>666</v>
      </c>
      <c r="M835" s="25">
        <v>0</v>
      </c>
    </row>
    <row r="836" spans="5:13" ht="15" customHeight="1">
      <c r="E836" s="18">
        <v>45621</v>
      </c>
      <c r="F836" s="18">
        <v>45622</v>
      </c>
      <c r="G836" t="s">
        <v>663</v>
      </c>
      <c r="H836" s="18">
        <v>45624</v>
      </c>
      <c r="I836" s="18">
        <v>45624</v>
      </c>
      <c r="J836" s="25" t="s">
        <v>679</v>
      </c>
      <c r="K836" s="25">
        <v>1087</v>
      </c>
      <c r="L836" s="25" t="s">
        <v>664</v>
      </c>
      <c r="M836" s="25">
        <v>0</v>
      </c>
    </row>
    <row r="837" spans="5:13" ht="15" customHeight="1">
      <c r="E837" s="18">
        <v>45621</v>
      </c>
      <c r="F837" s="18">
        <v>45622</v>
      </c>
      <c r="G837" t="s">
        <v>663</v>
      </c>
      <c r="H837" s="18">
        <v>45624</v>
      </c>
      <c r="I837" s="18">
        <v>45624</v>
      </c>
      <c r="J837" s="25" t="s">
        <v>679</v>
      </c>
      <c r="K837" s="25">
        <v>1087</v>
      </c>
      <c r="L837" s="25" t="s">
        <v>665</v>
      </c>
      <c r="M837" s="25">
        <v>2</v>
      </c>
    </row>
    <row r="838" spans="5:13" ht="15" customHeight="1">
      <c r="E838" s="18">
        <v>45621</v>
      </c>
      <c r="F838" s="18">
        <v>45622</v>
      </c>
      <c r="G838" t="s">
        <v>663</v>
      </c>
      <c r="H838" s="18">
        <v>45624</v>
      </c>
      <c r="I838" s="18">
        <v>45624</v>
      </c>
      <c r="J838" s="25" t="s">
        <v>679</v>
      </c>
      <c r="K838" s="25">
        <v>1087</v>
      </c>
      <c r="L838" s="25" t="s">
        <v>666</v>
      </c>
      <c r="M838" s="25">
        <v>0</v>
      </c>
    </row>
    <row r="839" spans="5:13" ht="15" customHeight="1">
      <c r="E839" s="18">
        <v>45621</v>
      </c>
      <c r="F839" s="18">
        <v>45622</v>
      </c>
      <c r="G839" t="s">
        <v>663</v>
      </c>
      <c r="H839" s="18">
        <v>45624</v>
      </c>
      <c r="I839" s="18">
        <v>45624</v>
      </c>
      <c r="J839" s="25" t="s">
        <v>679</v>
      </c>
      <c r="K839" s="25">
        <v>1202</v>
      </c>
      <c r="L839" s="25" t="s">
        <v>664</v>
      </c>
      <c r="M839" s="25">
        <v>0</v>
      </c>
    </row>
    <row r="840" spans="5:13" ht="15" customHeight="1">
      <c r="E840" s="18">
        <v>45621</v>
      </c>
      <c r="F840" s="18">
        <v>45622</v>
      </c>
      <c r="G840" t="s">
        <v>663</v>
      </c>
      <c r="H840" s="18">
        <v>45624</v>
      </c>
      <c r="I840" s="18">
        <v>45624</v>
      </c>
      <c r="J840" s="25" t="s">
        <v>679</v>
      </c>
      <c r="K840" s="25">
        <v>1202</v>
      </c>
      <c r="L840" s="25" t="s">
        <v>665</v>
      </c>
      <c r="M840" s="25">
        <v>3</v>
      </c>
    </row>
    <row r="841" spans="5:13" ht="15" customHeight="1">
      <c r="E841" s="18">
        <v>45621</v>
      </c>
      <c r="F841" s="18">
        <v>45622</v>
      </c>
      <c r="G841" t="s">
        <v>663</v>
      </c>
      <c r="H841" s="18">
        <v>45624</v>
      </c>
      <c r="I841" s="18">
        <v>45624</v>
      </c>
      <c r="J841" s="25" t="s">
        <v>679</v>
      </c>
      <c r="K841" s="25">
        <v>1202</v>
      </c>
      <c r="L841" s="25" t="s">
        <v>666</v>
      </c>
      <c r="M841" s="25">
        <v>0</v>
      </c>
    </row>
    <row r="842" spans="5:13" ht="15" customHeight="1">
      <c r="E842" s="18">
        <v>45621</v>
      </c>
      <c r="F842" s="18">
        <v>45622</v>
      </c>
      <c r="G842" t="s">
        <v>663</v>
      </c>
      <c r="H842" s="18">
        <v>45624</v>
      </c>
      <c r="I842" s="18">
        <v>45624</v>
      </c>
      <c r="J842" s="25" t="s">
        <v>679</v>
      </c>
      <c r="K842" s="25">
        <v>1218</v>
      </c>
      <c r="L842" s="25" t="s">
        <v>664</v>
      </c>
      <c r="M842" s="25">
        <v>0</v>
      </c>
    </row>
    <row r="843" spans="5:13" ht="15" customHeight="1">
      <c r="E843" s="18">
        <v>45621</v>
      </c>
      <c r="F843" s="18">
        <v>45622</v>
      </c>
      <c r="G843" t="s">
        <v>663</v>
      </c>
      <c r="H843" s="18">
        <v>45624</v>
      </c>
      <c r="I843" s="18">
        <v>45624</v>
      </c>
      <c r="J843" s="25" t="s">
        <v>679</v>
      </c>
      <c r="K843" s="25">
        <v>1218</v>
      </c>
      <c r="L843" s="25" t="s">
        <v>665</v>
      </c>
      <c r="M843" s="25">
        <v>1</v>
      </c>
    </row>
    <row r="844" spans="5:13" ht="15" customHeight="1">
      <c r="E844" s="18">
        <v>45621</v>
      </c>
      <c r="F844" s="18">
        <v>45622</v>
      </c>
      <c r="G844" t="s">
        <v>663</v>
      </c>
      <c r="H844" s="18">
        <v>45624</v>
      </c>
      <c r="I844" s="18">
        <v>45624</v>
      </c>
      <c r="J844" s="25" t="s">
        <v>679</v>
      </c>
      <c r="K844" s="25">
        <v>1218</v>
      </c>
      <c r="L844" s="25" t="s">
        <v>666</v>
      </c>
      <c r="M844" s="25">
        <v>0</v>
      </c>
    </row>
    <row r="845" spans="5:13" ht="15" customHeight="1">
      <c r="E845" s="18">
        <v>45621</v>
      </c>
      <c r="F845" s="18">
        <v>45622</v>
      </c>
      <c r="G845" t="s">
        <v>663</v>
      </c>
      <c r="H845" s="18">
        <v>45624</v>
      </c>
      <c r="I845" s="18">
        <v>45624</v>
      </c>
      <c r="J845" s="25" t="s">
        <v>679</v>
      </c>
      <c r="K845" s="25">
        <v>1076</v>
      </c>
      <c r="L845" s="25" t="s">
        <v>664</v>
      </c>
      <c r="M845" s="25">
        <v>1</v>
      </c>
    </row>
    <row r="846" spans="5:13" ht="15" customHeight="1">
      <c r="E846" s="18">
        <v>45621</v>
      </c>
      <c r="F846" s="18">
        <v>45622</v>
      </c>
      <c r="G846" t="s">
        <v>663</v>
      </c>
      <c r="H846" s="18">
        <v>45624</v>
      </c>
      <c r="I846" s="18">
        <v>45624</v>
      </c>
      <c r="J846" s="25" t="s">
        <v>679</v>
      </c>
      <c r="K846" s="25">
        <v>1076</v>
      </c>
      <c r="L846" s="25" t="s">
        <v>665</v>
      </c>
      <c r="M846" s="25">
        <v>2</v>
      </c>
    </row>
    <row r="847" spans="5:13" ht="15" customHeight="1">
      <c r="E847" s="18">
        <v>45621</v>
      </c>
      <c r="F847" s="18">
        <v>45622</v>
      </c>
      <c r="G847" t="s">
        <v>663</v>
      </c>
      <c r="H847" s="18">
        <v>45624</v>
      </c>
      <c r="I847" s="18">
        <v>45624</v>
      </c>
      <c r="J847" s="25" t="s">
        <v>679</v>
      </c>
      <c r="K847" s="25">
        <v>1076</v>
      </c>
      <c r="L847" s="25" t="s">
        <v>666</v>
      </c>
      <c r="M847" s="25">
        <v>0</v>
      </c>
    </row>
    <row r="848" spans="5:13" ht="15" customHeight="1">
      <c r="E848" s="18">
        <v>45621</v>
      </c>
      <c r="F848" s="18">
        <v>45622</v>
      </c>
      <c r="G848" t="s">
        <v>663</v>
      </c>
      <c r="H848" s="18">
        <v>45624</v>
      </c>
      <c r="I848" s="18">
        <v>45624</v>
      </c>
      <c r="J848" s="25" t="s">
        <v>679</v>
      </c>
      <c r="K848" s="25">
        <v>1210</v>
      </c>
      <c r="L848" s="25" t="s">
        <v>664</v>
      </c>
      <c r="M848" s="25">
        <v>0</v>
      </c>
    </row>
    <row r="849" spans="5:13" ht="15" customHeight="1">
      <c r="E849" s="18">
        <v>45621</v>
      </c>
      <c r="F849" s="18">
        <v>45622</v>
      </c>
      <c r="G849" t="s">
        <v>663</v>
      </c>
      <c r="H849" s="18">
        <v>45624</v>
      </c>
      <c r="I849" s="18">
        <v>45624</v>
      </c>
      <c r="J849" s="25" t="s">
        <v>679</v>
      </c>
      <c r="K849" s="25">
        <v>1210</v>
      </c>
      <c r="L849" s="25" t="s">
        <v>665</v>
      </c>
      <c r="M849" s="25">
        <v>2</v>
      </c>
    </row>
    <row r="850" spans="5:13" ht="15" customHeight="1">
      <c r="E850" s="18">
        <v>45621</v>
      </c>
      <c r="F850" s="18">
        <v>45622</v>
      </c>
      <c r="G850" t="s">
        <v>663</v>
      </c>
      <c r="H850" s="18">
        <v>45624</v>
      </c>
      <c r="I850" s="18">
        <v>45624</v>
      </c>
      <c r="J850" s="25" t="s">
        <v>679</v>
      </c>
      <c r="K850" s="25">
        <v>1210</v>
      </c>
      <c r="L850" s="25" t="s">
        <v>666</v>
      </c>
      <c r="M850" s="25">
        <v>0</v>
      </c>
    </row>
    <row r="851" spans="5:13" ht="15" customHeight="1">
      <c r="E851" s="18">
        <v>45621</v>
      </c>
      <c r="F851" s="18">
        <v>45622</v>
      </c>
      <c r="G851" t="s">
        <v>663</v>
      </c>
      <c r="H851" s="18">
        <v>45624</v>
      </c>
      <c r="I851" s="18">
        <v>45624</v>
      </c>
      <c r="J851" s="25" t="s">
        <v>329</v>
      </c>
      <c r="K851" s="25">
        <v>1103</v>
      </c>
      <c r="L851" s="25" t="s">
        <v>664</v>
      </c>
      <c r="M851" s="25">
        <v>0</v>
      </c>
    </row>
    <row r="852" spans="5:13" ht="15" customHeight="1">
      <c r="E852" s="18">
        <v>45621</v>
      </c>
      <c r="F852" s="18">
        <v>45622</v>
      </c>
      <c r="G852" t="s">
        <v>663</v>
      </c>
      <c r="H852" s="18">
        <v>45624</v>
      </c>
      <c r="I852" s="18">
        <v>45624</v>
      </c>
      <c r="J852" s="25" t="s">
        <v>329</v>
      </c>
      <c r="K852" s="25">
        <v>1103</v>
      </c>
      <c r="L852" s="25" t="s">
        <v>665</v>
      </c>
      <c r="M852" s="25">
        <v>2</v>
      </c>
    </row>
    <row r="853" spans="5:13" ht="15" customHeight="1">
      <c r="E853" s="18">
        <v>45621</v>
      </c>
      <c r="F853" s="18">
        <v>45622</v>
      </c>
      <c r="G853" t="s">
        <v>663</v>
      </c>
      <c r="H853" s="18">
        <v>45624</v>
      </c>
      <c r="I853" s="18">
        <v>45624</v>
      </c>
      <c r="J853" s="25" t="s">
        <v>329</v>
      </c>
      <c r="K853" s="25">
        <v>1103</v>
      </c>
      <c r="L853" s="25" t="s">
        <v>666</v>
      </c>
      <c r="M853" s="25">
        <v>0</v>
      </c>
    </row>
    <row r="854" spans="5:13" ht="15" customHeight="1">
      <c r="E854" s="18">
        <v>45621</v>
      </c>
      <c r="F854" s="18">
        <v>45622</v>
      </c>
      <c r="G854" t="s">
        <v>663</v>
      </c>
      <c r="H854" s="18">
        <v>45624</v>
      </c>
      <c r="I854" s="18">
        <v>45624</v>
      </c>
      <c r="J854" s="25" t="s">
        <v>329</v>
      </c>
      <c r="K854" s="25" t="s">
        <v>680</v>
      </c>
      <c r="L854" s="25" t="s">
        <v>664</v>
      </c>
      <c r="M854" s="25">
        <v>0</v>
      </c>
    </row>
    <row r="855" spans="5:13" ht="15" customHeight="1">
      <c r="E855" s="18">
        <v>45621</v>
      </c>
      <c r="F855" s="18">
        <v>45622</v>
      </c>
      <c r="G855" t="s">
        <v>663</v>
      </c>
      <c r="H855" s="18">
        <v>45624</v>
      </c>
      <c r="I855" s="18">
        <v>45624</v>
      </c>
      <c r="J855" s="25" t="s">
        <v>329</v>
      </c>
      <c r="K855" s="25" t="s">
        <v>680</v>
      </c>
      <c r="L855" s="25" t="s">
        <v>665</v>
      </c>
      <c r="M855" s="25">
        <v>1</v>
      </c>
    </row>
    <row r="856" spans="5:13" ht="15" customHeight="1">
      <c r="E856" s="18">
        <v>45621</v>
      </c>
      <c r="F856" s="18">
        <v>45622</v>
      </c>
      <c r="G856" t="s">
        <v>663</v>
      </c>
      <c r="H856" s="18">
        <v>45624</v>
      </c>
      <c r="I856" s="18">
        <v>45624</v>
      </c>
      <c r="J856" s="25" t="s">
        <v>329</v>
      </c>
      <c r="K856" s="25" t="s">
        <v>680</v>
      </c>
      <c r="L856" s="25" t="s">
        <v>666</v>
      </c>
      <c r="M856" s="25">
        <v>0</v>
      </c>
    </row>
    <row r="857" spans="5:13" ht="15" customHeight="1">
      <c r="E857" s="18">
        <v>45621</v>
      </c>
      <c r="F857" s="18">
        <v>45622</v>
      </c>
      <c r="G857" t="s">
        <v>663</v>
      </c>
      <c r="H857" s="18">
        <v>45624</v>
      </c>
      <c r="I857" s="18">
        <v>45624</v>
      </c>
      <c r="J857" s="25" t="s">
        <v>329</v>
      </c>
      <c r="K857" s="25">
        <v>1134</v>
      </c>
      <c r="L857" s="25" t="s">
        <v>664</v>
      </c>
      <c r="M857" s="25">
        <v>0</v>
      </c>
    </row>
    <row r="858" spans="5:13" ht="15" customHeight="1">
      <c r="E858" s="18">
        <v>45621</v>
      </c>
      <c r="F858" s="18">
        <v>45622</v>
      </c>
      <c r="G858" t="s">
        <v>663</v>
      </c>
      <c r="H858" s="18">
        <v>45624</v>
      </c>
      <c r="I858" s="18">
        <v>45624</v>
      </c>
      <c r="J858" s="25" t="s">
        <v>329</v>
      </c>
      <c r="K858" s="25">
        <v>1134</v>
      </c>
      <c r="L858" s="25" t="s">
        <v>665</v>
      </c>
      <c r="M858" s="25">
        <v>3</v>
      </c>
    </row>
    <row r="859" spans="5:13" ht="15" customHeight="1">
      <c r="E859" s="18">
        <v>45621</v>
      </c>
      <c r="F859" s="18">
        <v>45622</v>
      </c>
      <c r="G859" t="s">
        <v>663</v>
      </c>
      <c r="H859" s="18">
        <v>45624</v>
      </c>
      <c r="I859" s="18">
        <v>45624</v>
      </c>
      <c r="J859" s="25" t="s">
        <v>329</v>
      </c>
      <c r="K859" s="25">
        <v>1134</v>
      </c>
      <c r="L859" s="25" t="s">
        <v>666</v>
      </c>
      <c r="M859" s="25">
        <v>1</v>
      </c>
    </row>
    <row r="860" spans="5:13" ht="15" customHeight="1">
      <c r="E860" s="18">
        <v>45621</v>
      </c>
      <c r="F860" s="18">
        <v>45622</v>
      </c>
      <c r="G860" t="s">
        <v>663</v>
      </c>
      <c r="H860" s="18">
        <v>45624</v>
      </c>
      <c r="I860" s="18">
        <v>45624</v>
      </c>
      <c r="J860" s="25" t="s">
        <v>329</v>
      </c>
      <c r="K860" s="25">
        <v>1196</v>
      </c>
      <c r="L860" s="25" t="s">
        <v>664</v>
      </c>
      <c r="M860" s="25">
        <v>0</v>
      </c>
    </row>
    <row r="861" spans="5:13" ht="15" customHeight="1">
      <c r="E861" s="18">
        <v>45621</v>
      </c>
      <c r="F861" s="18">
        <v>45622</v>
      </c>
      <c r="G861" t="s">
        <v>663</v>
      </c>
      <c r="H861" s="18">
        <v>45624</v>
      </c>
      <c r="I861" s="18">
        <v>45624</v>
      </c>
      <c r="J861" s="25" t="s">
        <v>329</v>
      </c>
      <c r="K861" s="25">
        <v>1196</v>
      </c>
      <c r="L861" s="25" t="s">
        <v>665</v>
      </c>
      <c r="M861" s="25">
        <v>1</v>
      </c>
    </row>
    <row r="862" spans="5:13" ht="15" customHeight="1">
      <c r="E862" s="18">
        <v>45621</v>
      </c>
      <c r="F862" s="18">
        <v>45622</v>
      </c>
      <c r="G862" t="s">
        <v>663</v>
      </c>
      <c r="H862" s="18">
        <v>45624</v>
      </c>
      <c r="I862" s="18">
        <v>45624</v>
      </c>
      <c r="J862" s="25" t="s">
        <v>329</v>
      </c>
      <c r="K862" s="25">
        <v>1196</v>
      </c>
      <c r="L862" s="25" t="s">
        <v>666</v>
      </c>
      <c r="M862" s="25">
        <v>2</v>
      </c>
    </row>
    <row r="863" spans="5:13" ht="15" customHeight="1">
      <c r="E863" s="18">
        <v>45621</v>
      </c>
      <c r="F863" s="18">
        <v>45622</v>
      </c>
      <c r="G863" t="s">
        <v>663</v>
      </c>
      <c r="H863" s="18">
        <v>45624</v>
      </c>
      <c r="I863" s="18">
        <v>45624</v>
      </c>
      <c r="J863" s="25" t="s">
        <v>329</v>
      </c>
      <c r="K863" s="25">
        <v>1050</v>
      </c>
      <c r="L863" s="25" t="s">
        <v>664</v>
      </c>
      <c r="M863" s="25">
        <v>0</v>
      </c>
    </row>
    <row r="864" spans="5:13" ht="15" customHeight="1">
      <c r="E864" s="18">
        <v>45621</v>
      </c>
      <c r="F864" s="18">
        <v>45622</v>
      </c>
      <c r="G864" t="s">
        <v>663</v>
      </c>
      <c r="H864" s="18">
        <v>45624</v>
      </c>
      <c r="I864" s="18">
        <v>45624</v>
      </c>
      <c r="J864" s="25" t="s">
        <v>329</v>
      </c>
      <c r="K864" s="25">
        <v>1050</v>
      </c>
      <c r="L864" s="25" t="s">
        <v>665</v>
      </c>
      <c r="M864" s="25">
        <v>1</v>
      </c>
    </row>
    <row r="865" spans="5:13" ht="15" customHeight="1">
      <c r="E865" s="18">
        <v>45621</v>
      </c>
      <c r="F865" s="18">
        <v>45622</v>
      </c>
      <c r="G865" t="s">
        <v>663</v>
      </c>
      <c r="H865" s="18">
        <v>45624</v>
      </c>
      <c r="I865" s="18">
        <v>45624</v>
      </c>
      <c r="J865" s="25" t="s">
        <v>329</v>
      </c>
      <c r="K865" s="25">
        <v>1050</v>
      </c>
      <c r="L865" s="25" t="s">
        <v>666</v>
      </c>
      <c r="M865" s="25">
        <v>0</v>
      </c>
    </row>
    <row r="866" spans="5:13" ht="15" customHeight="1">
      <c r="E866" s="18">
        <v>45621</v>
      </c>
      <c r="F866" s="18">
        <v>45622</v>
      </c>
      <c r="G866" t="s">
        <v>663</v>
      </c>
      <c r="H866" s="18">
        <v>45624</v>
      </c>
      <c r="I866" s="18">
        <v>45624</v>
      </c>
      <c r="J866" s="25" t="s">
        <v>329</v>
      </c>
      <c r="K866" s="25">
        <v>1116</v>
      </c>
      <c r="L866" s="25" t="s">
        <v>664</v>
      </c>
      <c r="M866" s="25">
        <v>1</v>
      </c>
    </row>
    <row r="867" spans="5:13" ht="15" customHeight="1">
      <c r="E867" s="18">
        <v>45621</v>
      </c>
      <c r="F867" s="18">
        <v>45622</v>
      </c>
      <c r="G867" t="s">
        <v>663</v>
      </c>
      <c r="H867" s="18">
        <v>45624</v>
      </c>
      <c r="I867" s="18">
        <v>45624</v>
      </c>
      <c r="J867" s="25" t="s">
        <v>329</v>
      </c>
      <c r="K867" s="25">
        <v>1116</v>
      </c>
      <c r="L867" s="25" t="s">
        <v>665</v>
      </c>
      <c r="M867" s="25">
        <v>2</v>
      </c>
    </row>
    <row r="868" spans="5:13" ht="15" customHeight="1">
      <c r="E868" s="18">
        <v>45621</v>
      </c>
      <c r="F868" s="18">
        <v>45622</v>
      </c>
      <c r="G868" t="s">
        <v>663</v>
      </c>
      <c r="H868" s="18">
        <v>45624</v>
      </c>
      <c r="I868" s="18">
        <v>45624</v>
      </c>
      <c r="J868" s="25" t="s">
        <v>329</v>
      </c>
      <c r="K868" s="25">
        <v>1116</v>
      </c>
      <c r="L868" s="25" t="s">
        <v>666</v>
      </c>
      <c r="M868" s="25">
        <v>0</v>
      </c>
    </row>
    <row r="869" spans="5:13" ht="15" customHeight="1">
      <c r="E869" s="18">
        <v>45621</v>
      </c>
      <c r="F869" s="18">
        <v>45622</v>
      </c>
      <c r="G869" t="s">
        <v>663</v>
      </c>
      <c r="H869" s="18">
        <v>45624</v>
      </c>
      <c r="I869" s="18">
        <v>45624</v>
      </c>
      <c r="J869" s="25" t="s">
        <v>329</v>
      </c>
      <c r="K869" s="25">
        <v>1048</v>
      </c>
      <c r="L869" s="25" t="s">
        <v>664</v>
      </c>
      <c r="M869" s="25">
        <v>4</v>
      </c>
    </row>
    <row r="870" spans="5:13" ht="15" customHeight="1">
      <c r="E870" s="18">
        <v>45621</v>
      </c>
      <c r="F870" s="18">
        <v>45622</v>
      </c>
      <c r="G870" t="s">
        <v>663</v>
      </c>
      <c r="H870" s="18">
        <v>45624</v>
      </c>
      <c r="I870" s="18">
        <v>45624</v>
      </c>
      <c r="J870" s="25" t="s">
        <v>329</v>
      </c>
      <c r="K870" s="25">
        <v>1048</v>
      </c>
      <c r="L870" s="25" t="s">
        <v>665</v>
      </c>
      <c r="M870" s="25">
        <v>8</v>
      </c>
    </row>
    <row r="871" spans="5:13" ht="15" customHeight="1">
      <c r="E871" s="18">
        <v>45621</v>
      </c>
      <c r="F871" s="18">
        <v>45622</v>
      </c>
      <c r="G871" t="s">
        <v>663</v>
      </c>
      <c r="H871" s="18">
        <v>45624</v>
      </c>
      <c r="I871" s="18">
        <v>45624</v>
      </c>
      <c r="J871" s="25" t="s">
        <v>329</v>
      </c>
      <c r="K871" s="25">
        <v>1048</v>
      </c>
      <c r="L871" s="25" t="s">
        <v>666</v>
      </c>
      <c r="M871" s="25">
        <v>0</v>
      </c>
    </row>
    <row r="872" spans="5:13" ht="15" customHeight="1">
      <c r="E872" s="18">
        <v>45621</v>
      </c>
      <c r="F872" s="18">
        <v>45622</v>
      </c>
      <c r="G872" t="s">
        <v>663</v>
      </c>
      <c r="H872" s="18">
        <v>45624</v>
      </c>
      <c r="I872" s="18">
        <v>45624</v>
      </c>
      <c r="J872" s="25" t="s">
        <v>376</v>
      </c>
      <c r="K872" s="25">
        <v>1108</v>
      </c>
      <c r="L872" s="25" t="s">
        <v>664</v>
      </c>
      <c r="M872" s="25">
        <v>0</v>
      </c>
    </row>
    <row r="873" spans="5:13" ht="15" customHeight="1">
      <c r="E873" s="18">
        <v>45621</v>
      </c>
      <c r="F873" s="18">
        <v>45622</v>
      </c>
      <c r="G873" t="s">
        <v>663</v>
      </c>
      <c r="H873" s="18">
        <v>45624</v>
      </c>
      <c r="I873" s="18">
        <v>45624</v>
      </c>
      <c r="J873" s="25" t="s">
        <v>376</v>
      </c>
      <c r="K873" s="25">
        <v>1108</v>
      </c>
      <c r="L873" s="25" t="s">
        <v>665</v>
      </c>
      <c r="M873" s="25">
        <v>0</v>
      </c>
    </row>
    <row r="874" spans="5:13" ht="15" customHeight="1">
      <c r="E874" s="18">
        <v>45621</v>
      </c>
      <c r="F874" s="18">
        <v>45622</v>
      </c>
      <c r="G874" t="s">
        <v>663</v>
      </c>
      <c r="H874" s="18">
        <v>45624</v>
      </c>
      <c r="I874" s="18">
        <v>45624</v>
      </c>
      <c r="J874" s="25" t="s">
        <v>376</v>
      </c>
      <c r="K874" s="25">
        <v>1108</v>
      </c>
      <c r="L874" s="25" t="s">
        <v>666</v>
      </c>
      <c r="M874" s="25">
        <v>0</v>
      </c>
    </row>
    <row r="875" spans="5:13" ht="15" customHeight="1">
      <c r="E875" s="18">
        <v>45621</v>
      </c>
      <c r="F875" s="18">
        <v>45622</v>
      </c>
      <c r="G875" t="s">
        <v>663</v>
      </c>
      <c r="H875" s="18">
        <v>45624</v>
      </c>
      <c r="I875" s="18">
        <v>45624</v>
      </c>
      <c r="J875" s="25" t="s">
        <v>376</v>
      </c>
      <c r="K875" s="25">
        <v>199</v>
      </c>
      <c r="L875" s="25" t="s">
        <v>664</v>
      </c>
      <c r="M875" s="25">
        <v>1</v>
      </c>
    </row>
    <row r="876" spans="5:13" ht="15" customHeight="1">
      <c r="E876" s="18">
        <v>45621</v>
      </c>
      <c r="F876" s="18">
        <v>45622</v>
      </c>
      <c r="G876" t="s">
        <v>663</v>
      </c>
      <c r="H876" s="18">
        <v>45624</v>
      </c>
      <c r="I876" s="18">
        <v>45624</v>
      </c>
      <c r="J876" s="25" t="s">
        <v>376</v>
      </c>
      <c r="K876" s="25">
        <v>199</v>
      </c>
      <c r="L876" s="25" t="s">
        <v>665</v>
      </c>
      <c r="M876" s="25">
        <v>0</v>
      </c>
    </row>
    <row r="877" spans="5:13" ht="15" customHeight="1">
      <c r="E877" s="18">
        <v>45621</v>
      </c>
      <c r="F877" s="18">
        <v>45622</v>
      </c>
      <c r="G877" t="s">
        <v>663</v>
      </c>
      <c r="H877" s="18">
        <v>45624</v>
      </c>
      <c r="I877" s="18">
        <v>45624</v>
      </c>
      <c r="J877" s="25" t="s">
        <v>376</v>
      </c>
      <c r="K877" s="25">
        <v>199</v>
      </c>
      <c r="L877" s="25" t="s">
        <v>666</v>
      </c>
      <c r="M877" s="25">
        <v>0</v>
      </c>
    </row>
    <row r="878" spans="5:13" ht="15" customHeight="1">
      <c r="E878" s="18">
        <v>45621</v>
      </c>
      <c r="F878" s="18">
        <v>45622</v>
      </c>
      <c r="G878" t="s">
        <v>663</v>
      </c>
      <c r="H878" s="18">
        <v>45624</v>
      </c>
      <c r="I878" s="18">
        <v>45624</v>
      </c>
      <c r="J878" s="25" t="s">
        <v>376</v>
      </c>
      <c r="K878" s="25">
        <v>1132</v>
      </c>
      <c r="L878" s="25" t="s">
        <v>664</v>
      </c>
      <c r="M878" s="25">
        <v>0</v>
      </c>
    </row>
    <row r="879" spans="5:13" ht="15" customHeight="1">
      <c r="E879" s="18">
        <v>45621</v>
      </c>
      <c r="F879" s="18">
        <v>45622</v>
      </c>
      <c r="G879" t="s">
        <v>663</v>
      </c>
      <c r="H879" s="18">
        <v>45624</v>
      </c>
      <c r="I879" s="18">
        <v>45624</v>
      </c>
      <c r="J879" s="25" t="s">
        <v>376</v>
      </c>
      <c r="K879" s="25">
        <v>1132</v>
      </c>
      <c r="L879" s="25" t="s">
        <v>665</v>
      </c>
      <c r="M879" s="25">
        <v>0</v>
      </c>
    </row>
    <row r="880" spans="5:13" ht="15" customHeight="1">
      <c r="E880" s="18">
        <v>45621</v>
      </c>
      <c r="F880" s="18">
        <v>45622</v>
      </c>
      <c r="G880" t="s">
        <v>663</v>
      </c>
      <c r="H880" s="18">
        <v>45624</v>
      </c>
      <c r="I880" s="18">
        <v>45624</v>
      </c>
      <c r="J880" s="25" t="s">
        <v>376</v>
      </c>
      <c r="K880" s="25">
        <v>1132</v>
      </c>
      <c r="L880" s="25" t="s">
        <v>666</v>
      </c>
      <c r="M880" s="25">
        <v>0</v>
      </c>
    </row>
    <row r="881" spans="5:13" ht="15" customHeight="1">
      <c r="E881" s="18">
        <v>45621</v>
      </c>
      <c r="F881" s="18">
        <v>45622</v>
      </c>
      <c r="G881" t="s">
        <v>663</v>
      </c>
      <c r="H881" s="18">
        <v>45624</v>
      </c>
      <c r="I881" s="18">
        <v>45624</v>
      </c>
      <c r="J881" s="25" t="s">
        <v>376</v>
      </c>
      <c r="K881" s="25">
        <v>1182</v>
      </c>
      <c r="L881" s="25" t="s">
        <v>664</v>
      </c>
      <c r="M881" s="25">
        <v>0</v>
      </c>
    </row>
    <row r="882" spans="5:13" ht="15" customHeight="1">
      <c r="E882" s="18">
        <v>45621</v>
      </c>
      <c r="F882" s="18">
        <v>45622</v>
      </c>
      <c r="G882" t="s">
        <v>663</v>
      </c>
      <c r="H882" s="18">
        <v>45624</v>
      </c>
      <c r="I882" s="18">
        <v>45624</v>
      </c>
      <c r="J882" s="25" t="s">
        <v>376</v>
      </c>
      <c r="K882" s="25">
        <v>1182</v>
      </c>
      <c r="L882" s="25" t="s">
        <v>665</v>
      </c>
      <c r="M882" s="25">
        <v>1</v>
      </c>
    </row>
    <row r="883" spans="5:13" ht="15" customHeight="1">
      <c r="E883" s="18">
        <v>45621</v>
      </c>
      <c r="F883" s="18">
        <v>45622</v>
      </c>
      <c r="G883" t="s">
        <v>663</v>
      </c>
      <c r="H883" s="18">
        <v>45624</v>
      </c>
      <c r="I883" s="18">
        <v>45624</v>
      </c>
      <c r="J883" s="25" t="s">
        <v>376</v>
      </c>
      <c r="K883" s="25">
        <v>1182</v>
      </c>
      <c r="L883" s="25" t="s">
        <v>666</v>
      </c>
      <c r="M883" s="25">
        <v>0</v>
      </c>
    </row>
    <row r="884" spans="5:13" ht="15" customHeight="1">
      <c r="E884" s="18">
        <v>45621</v>
      </c>
      <c r="F884" s="18">
        <v>45622</v>
      </c>
      <c r="G884" t="s">
        <v>663</v>
      </c>
      <c r="H884" s="18">
        <v>45624</v>
      </c>
      <c r="I884" s="18">
        <v>45624</v>
      </c>
      <c r="J884" s="25" t="s">
        <v>376</v>
      </c>
      <c r="K884" s="25">
        <v>1129</v>
      </c>
      <c r="L884" s="25" t="s">
        <v>664</v>
      </c>
      <c r="M884" s="25">
        <v>0</v>
      </c>
    </row>
    <row r="885" spans="5:13" ht="15" customHeight="1">
      <c r="E885" s="18">
        <v>45621</v>
      </c>
      <c r="F885" s="18">
        <v>45622</v>
      </c>
      <c r="G885" t="s">
        <v>663</v>
      </c>
      <c r="H885" s="18">
        <v>45624</v>
      </c>
      <c r="I885" s="18">
        <v>45624</v>
      </c>
      <c r="J885" s="25" t="s">
        <v>376</v>
      </c>
      <c r="K885" s="25">
        <v>1129</v>
      </c>
      <c r="L885" s="25" t="s">
        <v>665</v>
      </c>
      <c r="M885" s="25">
        <v>1</v>
      </c>
    </row>
    <row r="886" spans="5:13" ht="15" customHeight="1">
      <c r="E886" s="18">
        <v>45621</v>
      </c>
      <c r="F886" s="18">
        <v>45622</v>
      </c>
      <c r="G886" t="s">
        <v>663</v>
      </c>
      <c r="H886" s="18">
        <v>45624</v>
      </c>
      <c r="I886" s="18">
        <v>45624</v>
      </c>
      <c r="J886" s="25" t="s">
        <v>376</v>
      </c>
      <c r="K886" s="25">
        <v>1129</v>
      </c>
      <c r="L886" s="25" t="s">
        <v>666</v>
      </c>
      <c r="M886" s="25">
        <v>1</v>
      </c>
    </row>
    <row r="887" spans="5:13" ht="15" customHeight="1">
      <c r="E887" s="18">
        <v>45621</v>
      </c>
      <c r="F887" s="18">
        <v>45622</v>
      </c>
      <c r="G887" t="s">
        <v>663</v>
      </c>
      <c r="H887" s="18">
        <v>45624</v>
      </c>
      <c r="I887" s="18">
        <v>45624</v>
      </c>
      <c r="J887" s="25" t="s">
        <v>376</v>
      </c>
      <c r="K887" s="25">
        <v>1112</v>
      </c>
      <c r="L887" s="25" t="s">
        <v>664</v>
      </c>
      <c r="M887" s="25">
        <v>0</v>
      </c>
    </row>
    <row r="888" spans="5:13" ht="15" customHeight="1">
      <c r="E888" s="18">
        <v>45621</v>
      </c>
      <c r="F888" s="18">
        <v>45622</v>
      </c>
      <c r="G888" t="s">
        <v>663</v>
      </c>
      <c r="H888" s="18">
        <v>45624</v>
      </c>
      <c r="I888" s="18">
        <v>45624</v>
      </c>
      <c r="J888" s="25" t="s">
        <v>376</v>
      </c>
      <c r="K888" s="25">
        <v>1112</v>
      </c>
      <c r="L888" s="25" t="s">
        <v>665</v>
      </c>
      <c r="M888" s="25">
        <v>1</v>
      </c>
    </row>
    <row r="889" spans="5:13" ht="15" customHeight="1">
      <c r="E889" s="18">
        <v>45621</v>
      </c>
      <c r="F889" s="18">
        <v>45622</v>
      </c>
      <c r="G889" t="s">
        <v>663</v>
      </c>
      <c r="H889" s="18">
        <v>45624</v>
      </c>
      <c r="I889" s="18">
        <v>45624</v>
      </c>
      <c r="J889" s="25" t="s">
        <v>376</v>
      </c>
      <c r="K889" s="25">
        <v>1112</v>
      </c>
      <c r="L889" s="25" t="s">
        <v>666</v>
      </c>
      <c r="M889" s="25">
        <v>0</v>
      </c>
    </row>
    <row r="890" spans="5:13" ht="15" customHeight="1">
      <c r="E890" s="18">
        <v>45621</v>
      </c>
      <c r="F890" s="18">
        <v>45622</v>
      </c>
      <c r="G890" t="s">
        <v>663</v>
      </c>
      <c r="H890" s="18">
        <v>45624</v>
      </c>
      <c r="I890" s="18">
        <v>45624</v>
      </c>
      <c r="J890" s="25" t="s">
        <v>376</v>
      </c>
      <c r="K890" s="25">
        <v>1114</v>
      </c>
      <c r="L890" s="25" t="s">
        <v>664</v>
      </c>
      <c r="M890" s="25">
        <v>1</v>
      </c>
    </row>
    <row r="891" spans="5:13" ht="15" customHeight="1">
      <c r="E891" s="18">
        <v>45621</v>
      </c>
      <c r="F891" s="18">
        <v>45622</v>
      </c>
      <c r="G891" t="s">
        <v>663</v>
      </c>
      <c r="H891" s="18">
        <v>45624</v>
      </c>
      <c r="I891" s="18">
        <v>45624</v>
      </c>
      <c r="J891" s="25" t="s">
        <v>376</v>
      </c>
      <c r="K891" s="25">
        <v>1114</v>
      </c>
      <c r="L891" s="25" t="s">
        <v>665</v>
      </c>
      <c r="M891" s="25">
        <v>2</v>
      </c>
    </row>
    <row r="892" spans="5:13" ht="15" customHeight="1">
      <c r="E892" s="18">
        <v>45621</v>
      </c>
      <c r="F892" s="18">
        <v>45622</v>
      </c>
      <c r="G892" t="s">
        <v>663</v>
      </c>
      <c r="H892" s="18">
        <v>45624</v>
      </c>
      <c r="I892" s="18">
        <v>45624</v>
      </c>
      <c r="J892" s="25" t="s">
        <v>376</v>
      </c>
      <c r="K892" s="25">
        <v>1114</v>
      </c>
      <c r="L892" s="25" t="s">
        <v>666</v>
      </c>
      <c r="M892" s="25">
        <v>0</v>
      </c>
    </row>
    <row r="893" spans="5:13" ht="15" customHeight="1">
      <c r="E893" s="18">
        <v>45621</v>
      </c>
      <c r="F893" s="18">
        <v>45622</v>
      </c>
      <c r="G893" t="s">
        <v>663</v>
      </c>
      <c r="H893" s="18">
        <v>45624</v>
      </c>
      <c r="I893" s="18">
        <v>45624</v>
      </c>
      <c r="J893" s="25" t="s">
        <v>376</v>
      </c>
      <c r="K893" s="25">
        <v>1097</v>
      </c>
      <c r="L893" s="25" t="s">
        <v>664</v>
      </c>
      <c r="M893" s="25">
        <v>0</v>
      </c>
    </row>
    <row r="894" spans="5:13" ht="15" customHeight="1">
      <c r="E894" s="18">
        <v>45621</v>
      </c>
      <c r="F894" s="18">
        <v>45622</v>
      </c>
      <c r="G894" t="s">
        <v>663</v>
      </c>
      <c r="H894" s="18">
        <v>45624</v>
      </c>
      <c r="I894" s="18">
        <v>45624</v>
      </c>
      <c r="J894" s="25" t="s">
        <v>376</v>
      </c>
      <c r="K894" s="25">
        <v>1097</v>
      </c>
      <c r="L894" s="25" t="s">
        <v>665</v>
      </c>
      <c r="M894" s="25">
        <v>0</v>
      </c>
    </row>
    <row r="895" spans="5:13" ht="15" customHeight="1">
      <c r="E895" s="18">
        <v>45621</v>
      </c>
      <c r="F895" s="18">
        <v>45622</v>
      </c>
      <c r="G895" t="s">
        <v>663</v>
      </c>
      <c r="H895" s="18">
        <v>45624</v>
      </c>
      <c r="I895" s="18">
        <v>45624</v>
      </c>
      <c r="J895" s="25" t="s">
        <v>376</v>
      </c>
      <c r="K895" s="25">
        <v>1097</v>
      </c>
      <c r="L895" s="25" t="s">
        <v>666</v>
      </c>
      <c r="M895" s="25">
        <v>0</v>
      </c>
    </row>
    <row r="896" spans="5:13" ht="15" customHeight="1">
      <c r="E896" s="18">
        <v>45621</v>
      </c>
      <c r="F896" s="18">
        <v>45622</v>
      </c>
      <c r="G896" t="s">
        <v>663</v>
      </c>
      <c r="H896" s="18">
        <v>45624</v>
      </c>
      <c r="I896" s="18">
        <v>45624</v>
      </c>
      <c r="J896" s="25" t="s">
        <v>376</v>
      </c>
      <c r="K896" s="25">
        <v>1195</v>
      </c>
      <c r="L896" s="25" t="s">
        <v>664</v>
      </c>
      <c r="M896" s="25">
        <v>0</v>
      </c>
    </row>
    <row r="897" spans="5:13" ht="15" customHeight="1">
      <c r="E897" s="18">
        <v>45621</v>
      </c>
      <c r="F897" s="18">
        <v>45622</v>
      </c>
      <c r="G897" t="s">
        <v>663</v>
      </c>
      <c r="H897" s="18">
        <v>45624</v>
      </c>
      <c r="I897" s="18">
        <v>45624</v>
      </c>
      <c r="J897" s="25" t="s">
        <v>376</v>
      </c>
      <c r="K897" s="25">
        <v>1195</v>
      </c>
      <c r="L897" s="25" t="s">
        <v>665</v>
      </c>
      <c r="M897" s="25">
        <v>0</v>
      </c>
    </row>
    <row r="898" spans="5:13" ht="15" customHeight="1">
      <c r="E898" s="18">
        <v>45621</v>
      </c>
      <c r="F898" s="18">
        <v>45622</v>
      </c>
      <c r="G898" t="s">
        <v>663</v>
      </c>
      <c r="H898" s="18">
        <v>45624</v>
      </c>
      <c r="I898" s="18">
        <v>45624</v>
      </c>
      <c r="J898" s="25" t="s">
        <v>376</v>
      </c>
      <c r="K898" s="25">
        <v>1195</v>
      </c>
      <c r="L898" s="25" t="s">
        <v>666</v>
      </c>
      <c r="M898" s="25">
        <v>0</v>
      </c>
    </row>
    <row r="899" spans="5:13" ht="15" customHeight="1">
      <c r="E899" s="18">
        <v>45621</v>
      </c>
      <c r="F899" s="18">
        <v>45622</v>
      </c>
      <c r="G899" t="s">
        <v>663</v>
      </c>
      <c r="H899" s="18">
        <v>45624</v>
      </c>
      <c r="I899" s="18">
        <v>45624</v>
      </c>
      <c r="J899" s="25" t="s">
        <v>376</v>
      </c>
      <c r="K899" s="25">
        <v>1068</v>
      </c>
      <c r="L899" s="25" t="s">
        <v>664</v>
      </c>
      <c r="M899" s="25">
        <v>0</v>
      </c>
    </row>
    <row r="900" spans="5:13" ht="15" customHeight="1">
      <c r="E900" s="18">
        <v>45621</v>
      </c>
      <c r="F900" s="18">
        <v>45622</v>
      </c>
      <c r="G900" t="s">
        <v>663</v>
      </c>
      <c r="H900" s="18">
        <v>45624</v>
      </c>
      <c r="I900" s="18">
        <v>45624</v>
      </c>
      <c r="J900" s="25" t="s">
        <v>376</v>
      </c>
      <c r="K900" s="25">
        <v>1068</v>
      </c>
      <c r="L900" s="25" t="s">
        <v>665</v>
      </c>
      <c r="M900" s="25">
        <v>2</v>
      </c>
    </row>
    <row r="901" spans="5:13" ht="15" customHeight="1">
      <c r="E901" s="18">
        <v>45621</v>
      </c>
      <c r="F901" s="18">
        <v>45622</v>
      </c>
      <c r="G901" t="s">
        <v>663</v>
      </c>
      <c r="H901" s="18">
        <v>45624</v>
      </c>
      <c r="I901" s="18">
        <v>45624</v>
      </c>
      <c r="J901" s="25" t="s">
        <v>376</v>
      </c>
      <c r="K901" s="25">
        <v>1068</v>
      </c>
      <c r="L901" s="25" t="s">
        <v>666</v>
      </c>
      <c r="M901" s="25">
        <v>0</v>
      </c>
    </row>
    <row r="902" spans="5:13" ht="15" customHeight="1">
      <c r="E902" s="18">
        <v>45621</v>
      </c>
      <c r="F902" s="18">
        <v>45622</v>
      </c>
      <c r="G902" t="s">
        <v>663</v>
      </c>
      <c r="H902" s="18">
        <v>45624</v>
      </c>
      <c r="I902" s="18">
        <v>45624</v>
      </c>
      <c r="J902" s="25" t="s">
        <v>376</v>
      </c>
      <c r="K902" s="25">
        <v>1156</v>
      </c>
      <c r="L902" s="25" t="s">
        <v>664</v>
      </c>
      <c r="M902" s="25">
        <v>0</v>
      </c>
    </row>
    <row r="903" spans="5:13" ht="15" customHeight="1">
      <c r="E903" s="18">
        <v>45621</v>
      </c>
      <c r="F903" s="18">
        <v>45622</v>
      </c>
      <c r="G903" t="s">
        <v>663</v>
      </c>
      <c r="H903" s="18">
        <v>45624</v>
      </c>
      <c r="I903" s="18">
        <v>45624</v>
      </c>
      <c r="J903" s="25" t="s">
        <v>376</v>
      </c>
      <c r="K903" s="25">
        <v>1156</v>
      </c>
      <c r="L903" s="25" t="s">
        <v>665</v>
      </c>
      <c r="M903" s="25">
        <v>0</v>
      </c>
    </row>
    <row r="904" spans="5:13" ht="15" customHeight="1">
      <c r="E904" s="18">
        <v>45621</v>
      </c>
      <c r="F904" s="18">
        <v>45622</v>
      </c>
      <c r="G904" t="s">
        <v>663</v>
      </c>
      <c r="H904" s="18">
        <v>45624</v>
      </c>
      <c r="I904" s="18">
        <v>45624</v>
      </c>
      <c r="J904" s="25" t="s">
        <v>376</v>
      </c>
      <c r="K904" s="25">
        <v>1156</v>
      </c>
      <c r="L904" s="25" t="s">
        <v>666</v>
      </c>
      <c r="M904" s="25">
        <v>0</v>
      </c>
    </row>
    <row r="905" spans="5:13" ht="15" customHeight="1">
      <c r="E905" s="18">
        <v>45621</v>
      </c>
      <c r="F905" s="18">
        <v>45622</v>
      </c>
      <c r="G905" t="s">
        <v>663</v>
      </c>
      <c r="H905" s="18">
        <v>45624</v>
      </c>
      <c r="I905" s="18">
        <v>45624</v>
      </c>
      <c r="J905" s="25" t="s">
        <v>376</v>
      </c>
      <c r="K905" s="25">
        <v>1160</v>
      </c>
      <c r="L905" s="25" t="s">
        <v>664</v>
      </c>
      <c r="M905" s="25">
        <v>0</v>
      </c>
    </row>
    <row r="906" spans="5:13" ht="15" customHeight="1">
      <c r="E906" s="18">
        <v>45621</v>
      </c>
      <c r="F906" s="18">
        <v>45622</v>
      </c>
      <c r="G906" t="s">
        <v>663</v>
      </c>
      <c r="H906" s="18">
        <v>45624</v>
      </c>
      <c r="I906" s="18">
        <v>45624</v>
      </c>
      <c r="J906" s="25" t="s">
        <v>376</v>
      </c>
      <c r="K906" s="25">
        <v>1160</v>
      </c>
      <c r="L906" s="25" t="s">
        <v>665</v>
      </c>
      <c r="M906" s="25">
        <v>1</v>
      </c>
    </row>
    <row r="907" spans="5:13" ht="15" customHeight="1">
      <c r="E907" s="18">
        <v>45621</v>
      </c>
      <c r="F907" s="18">
        <v>45622</v>
      </c>
      <c r="G907" t="s">
        <v>663</v>
      </c>
      <c r="H907" s="18">
        <v>45624</v>
      </c>
      <c r="I907" s="18">
        <v>45624</v>
      </c>
      <c r="J907" s="25" t="s">
        <v>376</v>
      </c>
      <c r="K907" s="25">
        <v>1160</v>
      </c>
      <c r="L907" s="25" t="s">
        <v>666</v>
      </c>
      <c r="M907" s="25">
        <v>0</v>
      </c>
    </row>
  </sheetData>
  <autoFilter ref="A1:AE1" xr:uid="{0D72B1E1-B701-401F-A626-A1F13F215FE1}"/>
  <sortState xmlns:xlrd2="http://schemas.microsoft.com/office/spreadsheetml/2017/richdata2" ref="A2:AF40">
    <sortCondition ref="K2:K40"/>
    <sortCondition ref="L2:L40"/>
    <sortCondition ref="B2:B40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DFD0-9789-461C-9ACE-836C0623248D}">
  <dimension ref="A1:S385"/>
  <sheetViews>
    <sheetView topLeftCell="E1" workbookViewId="0">
      <pane ySplit="1" topLeftCell="A2" activePane="bottomLeft" state="frozen"/>
      <selection pane="bottomLeft" sqref="A1:XFD1048576"/>
    </sheetView>
  </sheetViews>
  <sheetFormatPr defaultColWidth="9.140625" defaultRowHeight="15" customHeight="1"/>
  <cols>
    <col min="2" max="2" width="10.42578125" customWidth="1"/>
    <col min="3" max="3" width="18.85546875" bestFit="1" customWidth="1"/>
    <col min="4" max="4" width="24.85546875" bestFit="1" customWidth="1"/>
    <col min="5" max="5" width="15.42578125" customWidth="1"/>
    <col min="6" max="6" width="12.85546875" customWidth="1"/>
    <col min="7" max="7" width="19" customWidth="1"/>
    <col min="8" max="8" width="16.5703125" bestFit="1" customWidth="1"/>
    <col min="9" max="10" width="11.42578125" bestFit="1" customWidth="1"/>
    <col min="11" max="11" width="11" customWidth="1"/>
    <col min="12" max="12" width="10.42578125" bestFit="1" customWidth="1"/>
    <col min="13" max="13" width="10" customWidth="1"/>
    <col min="14" max="14" width="9.5703125" customWidth="1"/>
    <col min="15" max="15" width="14.85546875" bestFit="1" customWidth="1"/>
    <col min="16" max="16" width="12" customWidth="1"/>
  </cols>
  <sheetData>
    <row r="1" spans="1:19">
      <c r="A1" s="15" t="s">
        <v>681</v>
      </c>
      <c r="B1" s="15" t="s">
        <v>35</v>
      </c>
      <c r="C1" t="s">
        <v>584</v>
      </c>
      <c r="D1" t="s">
        <v>682</v>
      </c>
      <c r="E1" s="15" t="s">
        <v>609</v>
      </c>
      <c r="F1" s="15" t="s">
        <v>143</v>
      </c>
      <c r="G1" s="15" t="s">
        <v>595</v>
      </c>
      <c r="H1" t="s">
        <v>592</v>
      </c>
      <c r="I1" t="s">
        <v>593</v>
      </c>
      <c r="J1" s="15" t="s">
        <v>313</v>
      </c>
      <c r="K1" s="15" t="s">
        <v>610</v>
      </c>
      <c r="L1" s="15" t="s">
        <v>611</v>
      </c>
      <c r="M1" s="15" t="s">
        <v>612</v>
      </c>
      <c r="N1" s="15" t="s">
        <v>683</v>
      </c>
      <c r="O1" s="15" t="s">
        <v>255</v>
      </c>
      <c r="P1" s="15" t="s">
        <v>684</v>
      </c>
      <c r="Q1" s="15" t="s">
        <v>685</v>
      </c>
      <c r="R1" s="15" t="s">
        <v>686</v>
      </c>
      <c r="S1" s="15" t="s">
        <v>110</v>
      </c>
    </row>
    <row r="2" spans="1:19" ht="15" customHeight="1">
      <c r="A2" s="15" t="s">
        <v>687</v>
      </c>
      <c r="B2" s="15" t="s">
        <v>94</v>
      </c>
      <c r="C2" s="18">
        <v>45623</v>
      </c>
      <c r="D2" s="18">
        <v>45623</v>
      </c>
      <c r="E2" s="15" t="s">
        <v>688</v>
      </c>
      <c r="F2" s="15" t="s">
        <v>644</v>
      </c>
      <c r="G2" s="15" t="s">
        <v>689</v>
      </c>
      <c r="H2" s="18">
        <v>45626</v>
      </c>
      <c r="I2" s="18">
        <v>45626</v>
      </c>
      <c r="J2" s="15" t="s">
        <v>376</v>
      </c>
      <c r="K2" s="15">
        <v>817</v>
      </c>
      <c r="L2" s="15" t="s">
        <v>664</v>
      </c>
      <c r="M2" s="15">
        <v>0</v>
      </c>
      <c r="N2" s="15" t="s">
        <v>94</v>
      </c>
      <c r="O2" s="15" t="s">
        <v>690</v>
      </c>
      <c r="P2" s="15" t="s">
        <v>94</v>
      </c>
      <c r="Q2" s="15" t="s">
        <v>94</v>
      </c>
      <c r="R2" s="15" t="s">
        <v>94</v>
      </c>
      <c r="S2" s="15" t="s">
        <v>94</v>
      </c>
    </row>
    <row r="3" spans="1:19" ht="15" customHeight="1">
      <c r="A3" s="15" t="s">
        <v>687</v>
      </c>
      <c r="B3" s="15" t="s">
        <v>94</v>
      </c>
      <c r="C3" s="18">
        <v>45623</v>
      </c>
      <c r="D3" s="18">
        <v>45623</v>
      </c>
      <c r="E3" s="15" t="s">
        <v>688</v>
      </c>
      <c r="F3" s="15" t="s">
        <v>644</v>
      </c>
      <c r="G3" s="15" t="s">
        <v>689</v>
      </c>
      <c r="H3" s="18">
        <v>45626</v>
      </c>
      <c r="I3" s="18">
        <v>45626</v>
      </c>
      <c r="J3" s="15" t="s">
        <v>376</v>
      </c>
      <c r="K3" s="15">
        <v>817</v>
      </c>
      <c r="L3" s="15" t="s">
        <v>665</v>
      </c>
      <c r="M3" s="15">
        <v>2</v>
      </c>
      <c r="N3" s="15" t="s">
        <v>94</v>
      </c>
      <c r="O3" s="15"/>
      <c r="P3" s="15" t="s">
        <v>94</v>
      </c>
      <c r="Q3" s="15" t="s">
        <v>94</v>
      </c>
      <c r="R3" s="15" t="s">
        <v>94</v>
      </c>
      <c r="S3" s="15" t="s">
        <v>94</v>
      </c>
    </row>
    <row r="4" spans="1:19" ht="15" customHeight="1">
      <c r="A4" s="15" t="s">
        <v>687</v>
      </c>
      <c r="B4" s="15" t="s">
        <v>94</v>
      </c>
      <c r="C4" s="18">
        <v>45623</v>
      </c>
      <c r="D4" s="18">
        <v>45623</v>
      </c>
      <c r="E4" s="15" t="s">
        <v>688</v>
      </c>
      <c r="F4" s="15" t="s">
        <v>644</v>
      </c>
      <c r="G4" s="15" t="s">
        <v>689</v>
      </c>
      <c r="H4" s="18">
        <v>45626</v>
      </c>
      <c r="I4" s="18">
        <v>45626</v>
      </c>
      <c r="J4" s="15" t="s">
        <v>376</v>
      </c>
      <c r="K4" s="15">
        <v>817</v>
      </c>
      <c r="L4" s="15" t="s">
        <v>666</v>
      </c>
      <c r="M4" s="15">
        <v>0</v>
      </c>
      <c r="N4" s="15" t="s">
        <v>94</v>
      </c>
      <c r="O4" s="15"/>
      <c r="P4" s="15" t="s">
        <v>94</v>
      </c>
      <c r="Q4" s="15" t="s">
        <v>94</v>
      </c>
      <c r="R4" s="15" t="s">
        <v>94</v>
      </c>
      <c r="S4" s="15" t="s">
        <v>94</v>
      </c>
    </row>
    <row r="5" spans="1:19" ht="15" customHeight="1">
      <c r="A5" s="15" t="s">
        <v>687</v>
      </c>
      <c r="B5" s="15" t="s">
        <v>94</v>
      </c>
      <c r="C5" s="18">
        <v>45623</v>
      </c>
      <c r="D5" s="18">
        <v>45623</v>
      </c>
      <c r="E5" s="15" t="s">
        <v>688</v>
      </c>
      <c r="F5" s="15" t="s">
        <v>644</v>
      </c>
      <c r="G5" s="15" t="s">
        <v>691</v>
      </c>
      <c r="H5" s="18">
        <v>45626</v>
      </c>
      <c r="I5" s="18">
        <v>45626</v>
      </c>
      <c r="J5" s="15" t="s">
        <v>113</v>
      </c>
      <c r="K5" s="15">
        <v>818</v>
      </c>
      <c r="L5" s="15" t="s">
        <v>664</v>
      </c>
      <c r="M5" s="15">
        <v>0</v>
      </c>
      <c r="N5" s="15" t="s">
        <v>94</v>
      </c>
      <c r="O5" s="15"/>
      <c r="P5" s="15" t="s">
        <v>94</v>
      </c>
      <c r="Q5" s="15" t="s">
        <v>94</v>
      </c>
      <c r="R5" s="15" t="s">
        <v>94</v>
      </c>
      <c r="S5" s="15" t="s">
        <v>94</v>
      </c>
    </row>
    <row r="6" spans="1:19" ht="15" customHeight="1">
      <c r="A6" s="15" t="s">
        <v>687</v>
      </c>
      <c r="B6" s="15" t="s">
        <v>94</v>
      </c>
      <c r="C6" s="18">
        <v>45623</v>
      </c>
      <c r="D6" s="18">
        <v>45623</v>
      </c>
      <c r="E6" s="15" t="s">
        <v>688</v>
      </c>
      <c r="F6" s="15" t="s">
        <v>644</v>
      </c>
      <c r="G6" s="15" t="s">
        <v>691</v>
      </c>
      <c r="H6" s="18">
        <v>45626</v>
      </c>
      <c r="I6" s="18">
        <v>45626</v>
      </c>
      <c r="J6" s="15" t="s">
        <v>113</v>
      </c>
      <c r="K6" s="15">
        <v>818</v>
      </c>
      <c r="L6" s="15" t="s">
        <v>665</v>
      </c>
      <c r="M6" s="15">
        <v>1</v>
      </c>
      <c r="N6" s="15" t="s">
        <v>94</v>
      </c>
      <c r="O6" s="15"/>
      <c r="P6" s="15" t="s">
        <v>94</v>
      </c>
      <c r="Q6" s="15" t="s">
        <v>94</v>
      </c>
      <c r="R6" s="15" t="s">
        <v>94</v>
      </c>
      <c r="S6" s="15" t="s">
        <v>94</v>
      </c>
    </row>
    <row r="7" spans="1:19" ht="15" customHeight="1">
      <c r="A7" s="15" t="s">
        <v>687</v>
      </c>
      <c r="B7" s="15" t="s">
        <v>94</v>
      </c>
      <c r="C7" s="18">
        <v>45623</v>
      </c>
      <c r="D7" s="18">
        <v>45623</v>
      </c>
      <c r="E7" s="15" t="s">
        <v>688</v>
      </c>
      <c r="F7" s="15" t="s">
        <v>644</v>
      </c>
      <c r="G7" s="15" t="s">
        <v>691</v>
      </c>
      <c r="H7" s="18">
        <v>45626</v>
      </c>
      <c r="I7" s="18">
        <v>45626</v>
      </c>
      <c r="J7" s="15" t="s">
        <v>113</v>
      </c>
      <c r="K7" s="15">
        <v>818</v>
      </c>
      <c r="L7" s="15" t="s">
        <v>666</v>
      </c>
      <c r="M7" s="15">
        <v>0</v>
      </c>
      <c r="N7" s="15" t="s">
        <v>94</v>
      </c>
      <c r="O7" s="15"/>
      <c r="P7" s="15" t="s">
        <v>94</v>
      </c>
      <c r="Q7" s="15" t="s">
        <v>94</v>
      </c>
      <c r="R7" s="15" t="s">
        <v>94</v>
      </c>
      <c r="S7" s="15" t="s">
        <v>94</v>
      </c>
    </row>
    <row r="8" spans="1:19" ht="15" customHeight="1">
      <c r="A8" s="15" t="s">
        <v>687</v>
      </c>
      <c r="B8" s="15" t="s">
        <v>94</v>
      </c>
      <c r="C8" s="18">
        <v>45623</v>
      </c>
      <c r="D8" s="18">
        <v>45623</v>
      </c>
      <c r="E8" s="15" t="s">
        <v>688</v>
      </c>
      <c r="F8" s="15" t="s">
        <v>644</v>
      </c>
      <c r="G8" s="15" t="s">
        <v>691</v>
      </c>
      <c r="H8" s="18">
        <v>45626</v>
      </c>
      <c r="I8" s="18">
        <v>45626</v>
      </c>
      <c r="J8" s="15" t="s">
        <v>692</v>
      </c>
      <c r="K8" s="15">
        <v>820</v>
      </c>
      <c r="L8" s="15" t="s">
        <v>664</v>
      </c>
      <c r="M8" s="15">
        <v>0</v>
      </c>
      <c r="N8" s="15" t="s">
        <v>94</v>
      </c>
      <c r="O8" s="15"/>
      <c r="P8" s="15" t="s">
        <v>94</v>
      </c>
      <c r="Q8" s="15" t="s">
        <v>94</v>
      </c>
      <c r="R8" s="15" t="s">
        <v>94</v>
      </c>
      <c r="S8" s="15" t="s">
        <v>94</v>
      </c>
    </row>
    <row r="9" spans="1:19" ht="15" customHeight="1">
      <c r="A9" s="15" t="s">
        <v>687</v>
      </c>
      <c r="B9" s="15" t="s">
        <v>94</v>
      </c>
      <c r="C9" s="18">
        <v>45623</v>
      </c>
      <c r="D9" s="18">
        <v>45623</v>
      </c>
      <c r="E9" s="15" t="s">
        <v>688</v>
      </c>
      <c r="F9" s="15" t="s">
        <v>644</v>
      </c>
      <c r="G9" s="15" t="s">
        <v>691</v>
      </c>
      <c r="H9" s="18">
        <v>45626</v>
      </c>
      <c r="I9" s="18">
        <v>45626</v>
      </c>
      <c r="J9" s="15" t="s">
        <v>692</v>
      </c>
      <c r="K9" s="15">
        <v>820</v>
      </c>
      <c r="L9" s="15" t="s">
        <v>665</v>
      </c>
      <c r="M9" s="15">
        <v>1</v>
      </c>
      <c r="N9" s="15" t="s">
        <v>94</v>
      </c>
      <c r="O9" s="15"/>
      <c r="P9" s="15" t="s">
        <v>94</v>
      </c>
      <c r="Q9" s="15" t="s">
        <v>94</v>
      </c>
      <c r="R9" s="15" t="s">
        <v>94</v>
      </c>
      <c r="S9" s="15" t="s">
        <v>94</v>
      </c>
    </row>
    <row r="10" spans="1:19" ht="15" customHeight="1">
      <c r="A10" s="15" t="s">
        <v>687</v>
      </c>
      <c r="B10" s="15" t="s">
        <v>94</v>
      </c>
      <c r="C10" s="18">
        <v>45623</v>
      </c>
      <c r="D10" s="18">
        <v>45623</v>
      </c>
      <c r="E10" s="15" t="s">
        <v>688</v>
      </c>
      <c r="F10" s="15" t="s">
        <v>644</v>
      </c>
      <c r="G10" s="15" t="s">
        <v>691</v>
      </c>
      <c r="H10" s="18">
        <v>45626</v>
      </c>
      <c r="I10" s="18">
        <v>45626</v>
      </c>
      <c r="J10" s="15" t="s">
        <v>692</v>
      </c>
      <c r="K10" s="15">
        <v>820</v>
      </c>
      <c r="L10" s="15" t="s">
        <v>666</v>
      </c>
      <c r="M10" s="15">
        <v>0</v>
      </c>
      <c r="N10" s="15" t="s">
        <v>94</v>
      </c>
      <c r="O10" s="15"/>
      <c r="P10" s="15" t="s">
        <v>94</v>
      </c>
      <c r="Q10" s="15" t="s">
        <v>94</v>
      </c>
      <c r="R10" s="15" t="s">
        <v>94</v>
      </c>
      <c r="S10" s="15" t="s">
        <v>94</v>
      </c>
    </row>
    <row r="11" spans="1:19" ht="15" customHeight="1">
      <c r="A11" s="15" t="s">
        <v>687</v>
      </c>
      <c r="B11" s="15" t="s">
        <v>94</v>
      </c>
      <c r="C11" s="18">
        <v>45623</v>
      </c>
      <c r="D11" s="18">
        <v>45623</v>
      </c>
      <c r="E11" s="15" t="s">
        <v>688</v>
      </c>
      <c r="F11" s="15" t="s">
        <v>644</v>
      </c>
      <c r="G11" s="15" t="s">
        <v>689</v>
      </c>
      <c r="H11" s="18">
        <v>45626</v>
      </c>
      <c r="I11" s="18">
        <v>45626</v>
      </c>
      <c r="J11" s="15" t="s">
        <v>692</v>
      </c>
      <c r="K11" s="15">
        <v>835</v>
      </c>
      <c r="L11" s="15" t="s">
        <v>664</v>
      </c>
      <c r="M11" s="15">
        <v>0</v>
      </c>
      <c r="N11" s="15" t="s">
        <v>94</v>
      </c>
      <c r="O11" s="15"/>
      <c r="P11" s="15" t="s">
        <v>94</v>
      </c>
      <c r="Q11" s="15" t="s">
        <v>94</v>
      </c>
      <c r="R11" s="15" t="s">
        <v>94</v>
      </c>
      <c r="S11" s="15" t="s">
        <v>94</v>
      </c>
    </row>
    <row r="12" spans="1:19" ht="15" customHeight="1">
      <c r="A12" s="15" t="s">
        <v>687</v>
      </c>
      <c r="B12" s="15" t="s">
        <v>94</v>
      </c>
      <c r="C12" s="18">
        <v>45623</v>
      </c>
      <c r="D12" s="18">
        <v>45623</v>
      </c>
      <c r="E12" s="15" t="s">
        <v>688</v>
      </c>
      <c r="F12" s="15" t="s">
        <v>644</v>
      </c>
      <c r="G12" s="15" t="s">
        <v>689</v>
      </c>
      <c r="H12" s="18">
        <v>45626</v>
      </c>
      <c r="I12" s="18">
        <v>45626</v>
      </c>
      <c r="J12" s="15" t="s">
        <v>692</v>
      </c>
      <c r="K12" s="15">
        <v>835</v>
      </c>
      <c r="L12" s="15" t="s">
        <v>665</v>
      </c>
      <c r="M12" s="15">
        <v>0</v>
      </c>
      <c r="N12" s="15" t="s">
        <v>94</v>
      </c>
      <c r="O12" s="15"/>
      <c r="P12" s="15" t="s">
        <v>94</v>
      </c>
      <c r="Q12" s="15" t="s">
        <v>94</v>
      </c>
      <c r="R12" s="15" t="s">
        <v>94</v>
      </c>
      <c r="S12" s="15" t="s">
        <v>94</v>
      </c>
    </row>
    <row r="13" spans="1:19" ht="15" customHeight="1">
      <c r="A13" s="15" t="s">
        <v>687</v>
      </c>
      <c r="B13" s="15" t="s">
        <v>94</v>
      </c>
      <c r="C13" s="18">
        <v>45623</v>
      </c>
      <c r="D13" s="18">
        <v>45623</v>
      </c>
      <c r="E13" s="15" t="s">
        <v>688</v>
      </c>
      <c r="F13" s="15" t="s">
        <v>644</v>
      </c>
      <c r="G13" s="15" t="s">
        <v>689</v>
      </c>
      <c r="H13" s="18">
        <v>45626</v>
      </c>
      <c r="I13" s="18">
        <v>45626</v>
      </c>
      <c r="J13" s="15" t="s">
        <v>692</v>
      </c>
      <c r="K13" s="15">
        <v>835</v>
      </c>
      <c r="L13" s="15" t="s">
        <v>666</v>
      </c>
      <c r="M13" s="15">
        <v>0</v>
      </c>
      <c r="N13" s="15" t="s">
        <v>94</v>
      </c>
      <c r="O13" s="15"/>
      <c r="P13" s="15" t="s">
        <v>94</v>
      </c>
      <c r="Q13" s="15" t="s">
        <v>94</v>
      </c>
      <c r="R13" s="15" t="s">
        <v>94</v>
      </c>
      <c r="S13" s="15" t="s">
        <v>94</v>
      </c>
    </row>
    <row r="14" spans="1:19" ht="15" customHeight="1">
      <c r="A14" s="15" t="s">
        <v>687</v>
      </c>
      <c r="B14" s="15" t="s">
        <v>94</v>
      </c>
      <c r="C14" s="18">
        <v>45623</v>
      </c>
      <c r="D14" s="18">
        <v>45623</v>
      </c>
      <c r="E14" s="15" t="s">
        <v>688</v>
      </c>
      <c r="F14" s="15" t="s">
        <v>644</v>
      </c>
      <c r="G14" s="15" t="s">
        <v>691</v>
      </c>
      <c r="H14" s="18">
        <v>45626</v>
      </c>
      <c r="I14" s="18">
        <v>45626</v>
      </c>
      <c r="J14" s="15" t="s">
        <v>329</v>
      </c>
      <c r="K14" s="15">
        <v>836</v>
      </c>
      <c r="L14" s="15" t="s">
        <v>664</v>
      </c>
      <c r="M14" s="15">
        <v>0</v>
      </c>
      <c r="N14" s="15" t="s">
        <v>94</v>
      </c>
      <c r="O14" s="15"/>
      <c r="P14" s="15" t="s">
        <v>94</v>
      </c>
      <c r="Q14" s="15" t="s">
        <v>94</v>
      </c>
      <c r="R14" s="15" t="s">
        <v>94</v>
      </c>
      <c r="S14" s="15" t="s">
        <v>94</v>
      </c>
    </row>
    <row r="15" spans="1:19" ht="15" customHeight="1">
      <c r="A15" s="15" t="s">
        <v>687</v>
      </c>
      <c r="B15" s="15" t="s">
        <v>94</v>
      </c>
      <c r="C15" s="18">
        <v>45623</v>
      </c>
      <c r="D15" s="18">
        <v>45623</v>
      </c>
      <c r="E15" s="15" t="s">
        <v>688</v>
      </c>
      <c r="F15" s="15" t="s">
        <v>644</v>
      </c>
      <c r="G15" s="15" t="s">
        <v>691</v>
      </c>
      <c r="H15" s="18">
        <v>45626</v>
      </c>
      <c r="I15" s="18">
        <v>45626</v>
      </c>
      <c r="J15" s="15" t="s">
        <v>329</v>
      </c>
      <c r="K15" s="15">
        <v>836</v>
      </c>
      <c r="L15" s="15" t="s">
        <v>665</v>
      </c>
      <c r="M15" s="15">
        <v>0</v>
      </c>
      <c r="N15" s="15" t="s">
        <v>94</v>
      </c>
      <c r="O15" s="15"/>
      <c r="P15" s="15" t="s">
        <v>94</v>
      </c>
      <c r="Q15" s="15" t="s">
        <v>94</v>
      </c>
      <c r="R15" s="15" t="s">
        <v>94</v>
      </c>
      <c r="S15" s="15" t="s">
        <v>94</v>
      </c>
    </row>
    <row r="16" spans="1:19" ht="15" customHeight="1">
      <c r="A16" s="15" t="s">
        <v>687</v>
      </c>
      <c r="B16" s="15" t="s">
        <v>94</v>
      </c>
      <c r="C16" s="18">
        <v>45623</v>
      </c>
      <c r="D16" s="18">
        <v>45623</v>
      </c>
      <c r="E16" s="15" t="s">
        <v>688</v>
      </c>
      <c r="F16" s="15" t="s">
        <v>644</v>
      </c>
      <c r="G16" s="15" t="s">
        <v>691</v>
      </c>
      <c r="H16" s="18">
        <v>45626</v>
      </c>
      <c r="I16" s="18">
        <v>45626</v>
      </c>
      <c r="J16" s="15" t="s">
        <v>329</v>
      </c>
      <c r="K16" s="15">
        <v>836</v>
      </c>
      <c r="L16" s="15" t="s">
        <v>666</v>
      </c>
      <c r="M16" s="15" t="s">
        <v>693</v>
      </c>
      <c r="N16" s="15" t="s">
        <v>94</v>
      </c>
      <c r="O16" s="15"/>
      <c r="P16" s="15" t="s">
        <v>94</v>
      </c>
      <c r="Q16" s="15" t="s">
        <v>94</v>
      </c>
      <c r="R16" s="15" t="s">
        <v>94</v>
      </c>
      <c r="S16" s="15" t="s">
        <v>94</v>
      </c>
    </row>
    <row r="17" spans="1:19" ht="15" customHeight="1">
      <c r="A17" s="15" t="s">
        <v>687</v>
      </c>
      <c r="B17" s="15" t="s">
        <v>94</v>
      </c>
      <c r="C17" s="18">
        <v>45623</v>
      </c>
      <c r="D17" s="18">
        <v>45623</v>
      </c>
      <c r="E17" s="15" t="s">
        <v>688</v>
      </c>
      <c r="F17" s="15" t="s">
        <v>644</v>
      </c>
      <c r="G17" s="15" t="s">
        <v>691</v>
      </c>
      <c r="H17" s="18">
        <v>45626</v>
      </c>
      <c r="I17" s="18">
        <v>45626</v>
      </c>
      <c r="J17" s="15" t="s">
        <v>694</v>
      </c>
      <c r="K17" s="15">
        <v>838</v>
      </c>
      <c r="L17" s="15" t="s">
        <v>664</v>
      </c>
      <c r="M17" s="15">
        <v>0</v>
      </c>
      <c r="N17" s="15" t="s">
        <v>94</v>
      </c>
      <c r="O17" s="15"/>
      <c r="P17" s="15" t="s">
        <v>94</v>
      </c>
      <c r="Q17" s="15" t="s">
        <v>94</v>
      </c>
      <c r="R17" s="15" t="s">
        <v>94</v>
      </c>
      <c r="S17" s="15" t="s">
        <v>94</v>
      </c>
    </row>
    <row r="18" spans="1:19" ht="15" customHeight="1">
      <c r="A18" s="15" t="s">
        <v>687</v>
      </c>
      <c r="B18" s="15" t="s">
        <v>94</v>
      </c>
      <c r="C18" s="18">
        <v>45623</v>
      </c>
      <c r="D18" s="18">
        <v>45623</v>
      </c>
      <c r="E18" s="15" t="s">
        <v>688</v>
      </c>
      <c r="F18" s="15" t="s">
        <v>644</v>
      </c>
      <c r="G18" s="15" t="s">
        <v>691</v>
      </c>
      <c r="H18" s="18">
        <v>45626</v>
      </c>
      <c r="I18" s="18">
        <v>45626</v>
      </c>
      <c r="J18" s="15" t="s">
        <v>694</v>
      </c>
      <c r="K18" s="15">
        <v>838</v>
      </c>
      <c r="L18" s="15" t="s">
        <v>665</v>
      </c>
      <c r="M18" s="15">
        <v>0</v>
      </c>
      <c r="N18" s="15" t="s">
        <v>94</v>
      </c>
      <c r="O18" s="15"/>
      <c r="P18" s="15" t="s">
        <v>94</v>
      </c>
      <c r="Q18" s="15" t="s">
        <v>94</v>
      </c>
      <c r="R18" s="15" t="s">
        <v>94</v>
      </c>
      <c r="S18" s="15" t="s">
        <v>94</v>
      </c>
    </row>
    <row r="19" spans="1:19" ht="15" customHeight="1">
      <c r="A19" s="15" t="s">
        <v>687</v>
      </c>
      <c r="B19" s="15" t="s">
        <v>94</v>
      </c>
      <c r="C19" s="18">
        <v>45623</v>
      </c>
      <c r="D19" s="18">
        <v>45623</v>
      </c>
      <c r="E19" s="15" t="s">
        <v>688</v>
      </c>
      <c r="F19" s="15" t="s">
        <v>644</v>
      </c>
      <c r="G19" s="15" t="s">
        <v>691</v>
      </c>
      <c r="H19" s="18">
        <v>45626</v>
      </c>
      <c r="I19" s="18">
        <v>45626</v>
      </c>
      <c r="J19" s="15" t="s">
        <v>694</v>
      </c>
      <c r="K19" s="15">
        <v>838</v>
      </c>
      <c r="L19" s="15" t="s">
        <v>666</v>
      </c>
      <c r="M19" s="15">
        <v>0</v>
      </c>
      <c r="N19" s="15" t="s">
        <v>94</v>
      </c>
      <c r="O19" s="15"/>
      <c r="P19" s="15" t="s">
        <v>94</v>
      </c>
      <c r="Q19" s="15" t="s">
        <v>94</v>
      </c>
      <c r="R19" s="15" t="s">
        <v>94</v>
      </c>
      <c r="S19" s="15" t="s">
        <v>94</v>
      </c>
    </row>
    <row r="20" spans="1:19" ht="15" customHeight="1">
      <c r="A20" s="15" t="s">
        <v>687</v>
      </c>
      <c r="B20" s="15" t="s">
        <v>94</v>
      </c>
      <c r="C20" s="18">
        <v>45623</v>
      </c>
      <c r="D20" s="18">
        <v>45623</v>
      </c>
      <c r="E20" s="15" t="s">
        <v>688</v>
      </c>
      <c r="F20" s="15" t="s">
        <v>644</v>
      </c>
      <c r="G20" s="15" t="s">
        <v>691</v>
      </c>
      <c r="H20" s="18">
        <v>45626</v>
      </c>
      <c r="I20" s="18">
        <v>45626</v>
      </c>
      <c r="J20" s="15" t="s">
        <v>694</v>
      </c>
      <c r="K20" s="15">
        <v>838</v>
      </c>
      <c r="L20" s="15" t="s">
        <v>664</v>
      </c>
      <c r="M20" s="15">
        <v>0</v>
      </c>
      <c r="N20" s="15" t="s">
        <v>94</v>
      </c>
      <c r="O20" s="15"/>
      <c r="P20" s="15" t="s">
        <v>94</v>
      </c>
      <c r="Q20" s="15" t="s">
        <v>94</v>
      </c>
      <c r="R20" s="15" t="s">
        <v>94</v>
      </c>
      <c r="S20" s="15" t="s">
        <v>94</v>
      </c>
    </row>
    <row r="21" spans="1:19" ht="15" customHeight="1">
      <c r="A21" s="15" t="s">
        <v>687</v>
      </c>
      <c r="B21" s="15" t="s">
        <v>94</v>
      </c>
      <c r="C21" s="18">
        <v>45623</v>
      </c>
      <c r="D21" s="18">
        <v>45623</v>
      </c>
      <c r="E21" s="15" t="s">
        <v>688</v>
      </c>
      <c r="F21" s="15" t="s">
        <v>644</v>
      </c>
      <c r="G21" s="15" t="s">
        <v>691</v>
      </c>
      <c r="H21" s="18">
        <v>45626</v>
      </c>
      <c r="I21" s="18">
        <v>45626</v>
      </c>
      <c r="J21" s="15" t="s">
        <v>694</v>
      </c>
      <c r="K21" s="15">
        <v>838</v>
      </c>
      <c r="L21" s="15" t="s">
        <v>665</v>
      </c>
      <c r="M21" s="15">
        <v>0</v>
      </c>
      <c r="N21" s="15" t="s">
        <v>94</v>
      </c>
      <c r="O21" s="15"/>
      <c r="P21" s="15" t="s">
        <v>94</v>
      </c>
      <c r="Q21" s="15" t="s">
        <v>94</v>
      </c>
      <c r="R21" s="15" t="s">
        <v>94</v>
      </c>
      <c r="S21" s="15" t="s">
        <v>94</v>
      </c>
    </row>
    <row r="22" spans="1:19" ht="15" customHeight="1">
      <c r="A22" s="15" t="s">
        <v>687</v>
      </c>
      <c r="B22" s="15" t="s">
        <v>94</v>
      </c>
      <c r="C22" s="18">
        <v>45623</v>
      </c>
      <c r="D22" s="18">
        <v>45623</v>
      </c>
      <c r="E22" s="15" t="s">
        <v>688</v>
      </c>
      <c r="F22" s="15" t="s">
        <v>644</v>
      </c>
      <c r="G22" s="15" t="s">
        <v>691</v>
      </c>
      <c r="H22" s="18">
        <v>45626</v>
      </c>
      <c r="I22" s="18">
        <v>45626</v>
      </c>
      <c r="J22" s="15" t="s">
        <v>694</v>
      </c>
      <c r="K22" s="15">
        <v>838</v>
      </c>
      <c r="L22" s="15" t="s">
        <v>666</v>
      </c>
      <c r="M22" s="15">
        <v>0</v>
      </c>
      <c r="N22" s="15" t="s">
        <v>94</v>
      </c>
      <c r="O22" s="15"/>
      <c r="P22" s="15" t="s">
        <v>94</v>
      </c>
      <c r="Q22" s="15" t="s">
        <v>94</v>
      </c>
      <c r="R22" s="15" t="s">
        <v>94</v>
      </c>
      <c r="S22" s="15" t="s">
        <v>94</v>
      </c>
    </row>
    <row r="23" spans="1:19" ht="15" customHeight="1">
      <c r="A23" s="15" t="s">
        <v>687</v>
      </c>
      <c r="B23" s="15" t="s">
        <v>94</v>
      </c>
      <c r="C23" s="18">
        <v>45623</v>
      </c>
      <c r="D23" s="18">
        <v>45623</v>
      </c>
      <c r="E23" s="15" t="s">
        <v>688</v>
      </c>
      <c r="F23" s="15" t="s">
        <v>644</v>
      </c>
      <c r="G23" s="15" t="s">
        <v>691</v>
      </c>
      <c r="H23" s="18">
        <v>45626</v>
      </c>
      <c r="I23" s="18">
        <v>45626</v>
      </c>
      <c r="J23" s="15" t="s">
        <v>376</v>
      </c>
      <c r="K23" s="15">
        <v>840</v>
      </c>
      <c r="L23" s="15" t="s">
        <v>664</v>
      </c>
      <c r="M23" s="15">
        <v>0</v>
      </c>
      <c r="N23" s="15" t="s">
        <v>94</v>
      </c>
      <c r="O23" s="15"/>
      <c r="P23" s="15" t="s">
        <v>94</v>
      </c>
      <c r="Q23" s="15" t="s">
        <v>94</v>
      </c>
      <c r="R23" s="15" t="s">
        <v>94</v>
      </c>
      <c r="S23" s="15" t="s">
        <v>94</v>
      </c>
    </row>
    <row r="24" spans="1:19" ht="15" customHeight="1">
      <c r="A24" s="15" t="s">
        <v>687</v>
      </c>
      <c r="B24" s="15" t="s">
        <v>94</v>
      </c>
      <c r="C24" s="18">
        <v>45623</v>
      </c>
      <c r="D24" s="18">
        <v>45623</v>
      </c>
      <c r="E24" s="15" t="s">
        <v>688</v>
      </c>
      <c r="F24" s="15" t="s">
        <v>644</v>
      </c>
      <c r="G24" s="15" t="s">
        <v>691</v>
      </c>
      <c r="H24" s="18">
        <v>45626</v>
      </c>
      <c r="I24" s="18">
        <v>45626</v>
      </c>
      <c r="J24" s="15" t="s">
        <v>376</v>
      </c>
      <c r="K24" s="15">
        <v>840</v>
      </c>
      <c r="L24" s="15" t="s">
        <v>665</v>
      </c>
      <c r="M24" s="15">
        <v>0</v>
      </c>
      <c r="N24" s="15" t="s">
        <v>94</v>
      </c>
      <c r="O24" s="15"/>
      <c r="P24" s="15" t="s">
        <v>94</v>
      </c>
      <c r="Q24" s="15" t="s">
        <v>94</v>
      </c>
      <c r="R24" s="15" t="s">
        <v>94</v>
      </c>
      <c r="S24" s="15" t="s">
        <v>94</v>
      </c>
    </row>
    <row r="25" spans="1:19" ht="15" customHeight="1">
      <c r="A25" s="15" t="s">
        <v>687</v>
      </c>
      <c r="B25" s="15" t="s">
        <v>94</v>
      </c>
      <c r="C25" s="18">
        <v>45623</v>
      </c>
      <c r="D25" s="18">
        <v>45623</v>
      </c>
      <c r="E25" s="15" t="s">
        <v>688</v>
      </c>
      <c r="F25" s="15" t="s">
        <v>644</v>
      </c>
      <c r="G25" s="15" t="s">
        <v>691</v>
      </c>
      <c r="H25" s="18">
        <v>45626</v>
      </c>
      <c r="I25" s="18">
        <v>45626</v>
      </c>
      <c r="J25" s="15" t="s">
        <v>376</v>
      </c>
      <c r="K25" s="15">
        <v>840</v>
      </c>
      <c r="L25" s="15" t="s">
        <v>666</v>
      </c>
      <c r="M25" s="15">
        <v>0</v>
      </c>
      <c r="N25" s="15" t="s">
        <v>94</v>
      </c>
      <c r="O25" s="15"/>
      <c r="P25" s="15" t="s">
        <v>94</v>
      </c>
      <c r="Q25" s="15" t="s">
        <v>94</v>
      </c>
      <c r="R25" s="15" t="s">
        <v>94</v>
      </c>
      <c r="S25" s="15" t="s">
        <v>94</v>
      </c>
    </row>
    <row r="26" spans="1:19" ht="15" customHeight="1">
      <c r="A26" s="15" t="s">
        <v>687</v>
      </c>
      <c r="B26" s="15" t="s">
        <v>94</v>
      </c>
      <c r="C26" s="18">
        <v>45623</v>
      </c>
      <c r="D26" s="18">
        <v>45623</v>
      </c>
      <c r="E26" s="15" t="s">
        <v>688</v>
      </c>
      <c r="F26" s="15" t="s">
        <v>644</v>
      </c>
      <c r="G26" s="15" t="s">
        <v>691</v>
      </c>
      <c r="H26" s="18">
        <v>45626</v>
      </c>
      <c r="I26" s="18">
        <v>45626</v>
      </c>
      <c r="J26" s="15" t="s">
        <v>376</v>
      </c>
      <c r="K26" s="15">
        <v>851</v>
      </c>
      <c r="L26" s="15" t="s">
        <v>664</v>
      </c>
      <c r="M26" s="15">
        <v>0</v>
      </c>
      <c r="N26" s="15" t="s">
        <v>94</v>
      </c>
      <c r="O26" s="15"/>
      <c r="P26" s="15" t="s">
        <v>94</v>
      </c>
      <c r="Q26" s="15" t="s">
        <v>94</v>
      </c>
      <c r="R26" s="15" t="s">
        <v>94</v>
      </c>
      <c r="S26" s="15" t="s">
        <v>94</v>
      </c>
    </row>
    <row r="27" spans="1:19" ht="15" customHeight="1">
      <c r="A27" s="15" t="s">
        <v>687</v>
      </c>
      <c r="B27" s="15" t="s">
        <v>94</v>
      </c>
      <c r="C27" s="18">
        <v>45623</v>
      </c>
      <c r="D27" s="18">
        <v>45623</v>
      </c>
      <c r="E27" s="15" t="s">
        <v>688</v>
      </c>
      <c r="F27" s="15" t="s">
        <v>644</v>
      </c>
      <c r="G27" s="15" t="s">
        <v>691</v>
      </c>
      <c r="H27" s="18">
        <v>45626</v>
      </c>
      <c r="I27" s="18">
        <v>45626</v>
      </c>
      <c r="J27" s="15" t="s">
        <v>376</v>
      </c>
      <c r="K27" s="15">
        <v>851</v>
      </c>
      <c r="L27" s="15" t="s">
        <v>665</v>
      </c>
      <c r="M27" s="15">
        <v>0</v>
      </c>
      <c r="N27" s="15" t="s">
        <v>94</v>
      </c>
      <c r="O27" s="15"/>
      <c r="P27" s="15" t="s">
        <v>94</v>
      </c>
      <c r="Q27" s="15" t="s">
        <v>94</v>
      </c>
      <c r="R27" s="15" t="s">
        <v>94</v>
      </c>
      <c r="S27" s="15" t="s">
        <v>94</v>
      </c>
    </row>
    <row r="28" spans="1:19" ht="15" customHeight="1">
      <c r="A28" s="15" t="s">
        <v>687</v>
      </c>
      <c r="B28" s="15" t="s">
        <v>94</v>
      </c>
      <c r="C28" s="18">
        <v>45623</v>
      </c>
      <c r="D28" s="18">
        <v>45623</v>
      </c>
      <c r="E28" s="15" t="s">
        <v>688</v>
      </c>
      <c r="F28" s="15" t="s">
        <v>644</v>
      </c>
      <c r="G28" s="15" t="s">
        <v>691</v>
      </c>
      <c r="H28" s="18">
        <v>45626</v>
      </c>
      <c r="I28" s="18">
        <v>45626</v>
      </c>
      <c r="J28" s="15" t="s">
        <v>376</v>
      </c>
      <c r="K28" s="15">
        <v>851</v>
      </c>
      <c r="L28" s="15" t="s">
        <v>666</v>
      </c>
      <c r="M28" s="15">
        <v>0</v>
      </c>
      <c r="N28" s="15" t="s">
        <v>94</v>
      </c>
      <c r="O28" s="15"/>
      <c r="P28" s="15" t="s">
        <v>94</v>
      </c>
      <c r="Q28" s="15" t="s">
        <v>94</v>
      </c>
      <c r="R28" s="15" t="s">
        <v>94</v>
      </c>
      <c r="S28" s="15" t="s">
        <v>94</v>
      </c>
    </row>
    <row r="29" spans="1:19" ht="15" customHeight="1">
      <c r="A29" s="15" t="s">
        <v>687</v>
      </c>
      <c r="B29" s="15" t="s">
        <v>94</v>
      </c>
      <c r="C29" s="18">
        <v>45623</v>
      </c>
      <c r="D29" s="18">
        <v>45623</v>
      </c>
      <c r="E29" s="15" t="s">
        <v>688</v>
      </c>
      <c r="F29" s="15" t="s">
        <v>644</v>
      </c>
      <c r="G29" s="15" t="s">
        <v>691</v>
      </c>
      <c r="H29" s="18">
        <v>45626</v>
      </c>
      <c r="I29" s="18">
        <v>45626</v>
      </c>
      <c r="J29" s="15" t="s">
        <v>376</v>
      </c>
      <c r="K29" s="15">
        <v>855</v>
      </c>
      <c r="L29" s="15" t="s">
        <v>664</v>
      </c>
      <c r="M29" s="15">
        <v>0</v>
      </c>
      <c r="N29" s="15" t="s">
        <v>94</v>
      </c>
      <c r="O29" s="15"/>
      <c r="P29" s="15" t="s">
        <v>94</v>
      </c>
      <c r="Q29" s="15" t="s">
        <v>94</v>
      </c>
      <c r="R29" s="15" t="s">
        <v>94</v>
      </c>
      <c r="S29" s="15" t="s">
        <v>94</v>
      </c>
    </row>
    <row r="30" spans="1:19" ht="15" customHeight="1">
      <c r="A30" s="15" t="s">
        <v>687</v>
      </c>
      <c r="B30" s="15" t="s">
        <v>94</v>
      </c>
      <c r="C30" s="18">
        <v>45623</v>
      </c>
      <c r="D30" s="18">
        <v>45623</v>
      </c>
      <c r="E30" s="15" t="s">
        <v>688</v>
      </c>
      <c r="F30" s="15" t="s">
        <v>644</v>
      </c>
      <c r="G30" s="15" t="s">
        <v>691</v>
      </c>
      <c r="H30" s="18">
        <v>45626</v>
      </c>
      <c r="I30" s="18">
        <v>45626</v>
      </c>
      <c r="J30" s="15" t="s">
        <v>376</v>
      </c>
      <c r="K30" s="15">
        <v>855</v>
      </c>
      <c r="L30" s="15" t="s">
        <v>665</v>
      </c>
      <c r="M30" s="15">
        <v>0</v>
      </c>
      <c r="N30" s="15" t="s">
        <v>94</v>
      </c>
      <c r="O30" s="15"/>
      <c r="P30" s="15" t="s">
        <v>94</v>
      </c>
      <c r="Q30" s="15" t="s">
        <v>94</v>
      </c>
      <c r="R30" s="15" t="s">
        <v>94</v>
      </c>
      <c r="S30" s="15" t="s">
        <v>94</v>
      </c>
    </row>
    <row r="31" spans="1:19" ht="15" customHeight="1">
      <c r="A31" s="15" t="s">
        <v>687</v>
      </c>
      <c r="B31" s="15" t="s">
        <v>94</v>
      </c>
      <c r="C31" s="18">
        <v>45623</v>
      </c>
      <c r="D31" s="18">
        <v>45623</v>
      </c>
      <c r="E31" s="15" t="s">
        <v>688</v>
      </c>
      <c r="F31" s="15" t="s">
        <v>644</v>
      </c>
      <c r="G31" s="15" t="s">
        <v>691</v>
      </c>
      <c r="H31" s="18">
        <v>45626</v>
      </c>
      <c r="I31" s="18">
        <v>45626</v>
      </c>
      <c r="J31" s="15" t="s">
        <v>376</v>
      </c>
      <c r="K31" s="15">
        <v>855</v>
      </c>
      <c r="L31" s="15" t="s">
        <v>666</v>
      </c>
      <c r="M31" s="15">
        <v>0</v>
      </c>
      <c r="N31" s="15" t="s">
        <v>94</v>
      </c>
      <c r="O31" s="15"/>
      <c r="P31" s="15" t="s">
        <v>94</v>
      </c>
      <c r="Q31" s="15" t="s">
        <v>94</v>
      </c>
      <c r="R31" s="15" t="s">
        <v>94</v>
      </c>
      <c r="S31" s="15" t="s">
        <v>94</v>
      </c>
    </row>
    <row r="32" spans="1:19" ht="15" customHeight="1">
      <c r="A32" s="15" t="s">
        <v>687</v>
      </c>
      <c r="B32" s="15" t="s">
        <v>94</v>
      </c>
      <c r="C32" s="18">
        <v>45623</v>
      </c>
      <c r="D32" s="18">
        <v>45623</v>
      </c>
      <c r="E32" s="15" t="s">
        <v>688</v>
      </c>
      <c r="F32" s="15" t="s">
        <v>644</v>
      </c>
      <c r="G32" s="15" t="s">
        <v>689</v>
      </c>
      <c r="H32" s="18">
        <v>45626</v>
      </c>
      <c r="I32" s="18">
        <v>45626</v>
      </c>
      <c r="J32" s="15" t="s">
        <v>329</v>
      </c>
      <c r="K32" s="15">
        <v>856</v>
      </c>
      <c r="L32" s="15" t="s">
        <v>664</v>
      </c>
      <c r="M32" s="15">
        <v>0</v>
      </c>
      <c r="N32" s="15" t="s">
        <v>94</v>
      </c>
      <c r="O32" s="15"/>
      <c r="P32" s="15" t="s">
        <v>94</v>
      </c>
      <c r="Q32" s="15" t="s">
        <v>94</v>
      </c>
      <c r="R32" s="15" t="s">
        <v>94</v>
      </c>
      <c r="S32" s="15" t="s">
        <v>94</v>
      </c>
    </row>
    <row r="33" spans="1:19" ht="15" customHeight="1">
      <c r="A33" s="15" t="s">
        <v>687</v>
      </c>
      <c r="B33" s="15" t="s">
        <v>94</v>
      </c>
      <c r="C33" s="18">
        <v>45623</v>
      </c>
      <c r="D33" s="18">
        <v>45623</v>
      </c>
      <c r="E33" s="15" t="s">
        <v>688</v>
      </c>
      <c r="F33" s="15" t="s">
        <v>644</v>
      </c>
      <c r="G33" s="15" t="s">
        <v>689</v>
      </c>
      <c r="H33" s="18">
        <v>45626</v>
      </c>
      <c r="I33" s="18">
        <v>45626</v>
      </c>
      <c r="J33" s="15" t="s">
        <v>329</v>
      </c>
      <c r="K33" s="15">
        <v>856</v>
      </c>
      <c r="L33" s="15" t="s">
        <v>665</v>
      </c>
      <c r="M33" s="15">
        <v>0</v>
      </c>
      <c r="N33" s="15" t="s">
        <v>94</v>
      </c>
      <c r="O33" s="15"/>
      <c r="P33" s="15" t="s">
        <v>94</v>
      </c>
      <c r="Q33" s="15" t="s">
        <v>94</v>
      </c>
      <c r="R33" s="15" t="s">
        <v>94</v>
      </c>
      <c r="S33" s="15" t="s">
        <v>94</v>
      </c>
    </row>
    <row r="34" spans="1:19" ht="15" customHeight="1">
      <c r="A34" s="15" t="s">
        <v>687</v>
      </c>
      <c r="B34" s="15" t="s">
        <v>94</v>
      </c>
      <c r="C34" s="18">
        <v>45623</v>
      </c>
      <c r="D34" s="18">
        <v>45623</v>
      </c>
      <c r="E34" s="15" t="s">
        <v>688</v>
      </c>
      <c r="F34" s="15" t="s">
        <v>644</v>
      </c>
      <c r="G34" s="15" t="s">
        <v>689</v>
      </c>
      <c r="H34" s="18">
        <v>45626</v>
      </c>
      <c r="I34" s="18">
        <v>45626</v>
      </c>
      <c r="J34" s="15" t="s">
        <v>329</v>
      </c>
      <c r="K34" s="15">
        <v>856</v>
      </c>
      <c r="L34" s="15" t="s">
        <v>666</v>
      </c>
      <c r="M34" s="15">
        <v>0</v>
      </c>
      <c r="N34" s="15" t="s">
        <v>94</v>
      </c>
      <c r="O34" s="15"/>
      <c r="P34" s="15" t="s">
        <v>94</v>
      </c>
      <c r="Q34" s="15" t="s">
        <v>94</v>
      </c>
      <c r="R34" s="15" t="s">
        <v>94</v>
      </c>
      <c r="S34" s="15" t="s">
        <v>94</v>
      </c>
    </row>
    <row r="35" spans="1:19" ht="15" customHeight="1">
      <c r="A35" s="15" t="s">
        <v>687</v>
      </c>
      <c r="B35" s="15" t="s">
        <v>94</v>
      </c>
      <c r="C35" s="18">
        <v>45623</v>
      </c>
      <c r="D35" s="18">
        <v>45623</v>
      </c>
      <c r="E35" s="15" t="s">
        <v>688</v>
      </c>
      <c r="F35" s="15" t="s">
        <v>644</v>
      </c>
      <c r="G35" s="15" t="s">
        <v>689</v>
      </c>
      <c r="H35" s="18">
        <v>45626</v>
      </c>
      <c r="I35" s="18">
        <v>45626</v>
      </c>
      <c r="J35" s="15" t="s">
        <v>376</v>
      </c>
      <c r="K35" s="15">
        <v>857</v>
      </c>
      <c r="L35" s="15" t="s">
        <v>664</v>
      </c>
      <c r="M35" s="15">
        <v>0</v>
      </c>
      <c r="N35" s="15" t="s">
        <v>94</v>
      </c>
      <c r="O35" s="15"/>
      <c r="P35" s="15" t="s">
        <v>94</v>
      </c>
      <c r="Q35" s="15" t="s">
        <v>94</v>
      </c>
      <c r="R35" s="15" t="s">
        <v>94</v>
      </c>
      <c r="S35" s="15" t="s">
        <v>94</v>
      </c>
    </row>
    <row r="36" spans="1:19" ht="15" customHeight="1">
      <c r="A36" s="15" t="s">
        <v>687</v>
      </c>
      <c r="B36" s="15" t="s">
        <v>94</v>
      </c>
      <c r="C36" s="18">
        <v>45623</v>
      </c>
      <c r="D36" s="18">
        <v>45623</v>
      </c>
      <c r="E36" s="15" t="s">
        <v>688</v>
      </c>
      <c r="F36" s="15" t="s">
        <v>644</v>
      </c>
      <c r="G36" s="15" t="s">
        <v>689</v>
      </c>
      <c r="H36" s="18">
        <v>45626</v>
      </c>
      <c r="I36" s="18">
        <v>45626</v>
      </c>
      <c r="J36" s="15" t="s">
        <v>376</v>
      </c>
      <c r="K36" s="15">
        <v>857</v>
      </c>
      <c r="L36" s="15" t="s">
        <v>665</v>
      </c>
      <c r="M36" s="15">
        <v>0</v>
      </c>
      <c r="N36" s="15" t="s">
        <v>94</v>
      </c>
      <c r="O36" s="15"/>
      <c r="P36" s="15" t="s">
        <v>94</v>
      </c>
      <c r="Q36" s="15" t="s">
        <v>94</v>
      </c>
      <c r="R36" s="15" t="s">
        <v>94</v>
      </c>
      <c r="S36" s="15" t="s">
        <v>94</v>
      </c>
    </row>
    <row r="37" spans="1:19" ht="15" customHeight="1">
      <c r="A37" s="15" t="s">
        <v>687</v>
      </c>
      <c r="B37" s="15" t="s">
        <v>94</v>
      </c>
      <c r="C37" s="18">
        <v>45623</v>
      </c>
      <c r="D37" s="18">
        <v>45623</v>
      </c>
      <c r="E37" s="15" t="s">
        <v>688</v>
      </c>
      <c r="F37" s="15" t="s">
        <v>644</v>
      </c>
      <c r="G37" s="15" t="s">
        <v>689</v>
      </c>
      <c r="H37" s="18">
        <v>45626</v>
      </c>
      <c r="I37" s="18">
        <v>45626</v>
      </c>
      <c r="J37" s="15" t="s">
        <v>376</v>
      </c>
      <c r="K37" s="15">
        <v>857</v>
      </c>
      <c r="L37" s="15" t="s">
        <v>666</v>
      </c>
      <c r="M37" s="15">
        <v>0</v>
      </c>
      <c r="N37" s="15" t="s">
        <v>94</v>
      </c>
      <c r="O37" s="15"/>
      <c r="P37" s="15" t="s">
        <v>94</v>
      </c>
      <c r="Q37" s="15" t="s">
        <v>94</v>
      </c>
      <c r="R37" s="15" t="s">
        <v>94</v>
      </c>
      <c r="S37" s="15" t="s">
        <v>94</v>
      </c>
    </row>
    <row r="38" spans="1:19" ht="15" customHeight="1">
      <c r="A38" s="15" t="s">
        <v>687</v>
      </c>
      <c r="B38" s="15" t="s">
        <v>94</v>
      </c>
      <c r="C38" s="18">
        <v>45623</v>
      </c>
      <c r="D38" s="18">
        <v>45623</v>
      </c>
      <c r="E38" s="15" t="s">
        <v>688</v>
      </c>
      <c r="F38" s="15" t="s">
        <v>644</v>
      </c>
      <c r="G38" s="15" t="s">
        <v>691</v>
      </c>
      <c r="H38" s="18">
        <v>45626</v>
      </c>
      <c r="I38" s="18">
        <v>45626</v>
      </c>
      <c r="J38" s="15" t="s">
        <v>376</v>
      </c>
      <c r="K38" s="15">
        <v>858</v>
      </c>
      <c r="L38" s="15" t="s">
        <v>664</v>
      </c>
      <c r="M38" s="15">
        <v>1</v>
      </c>
      <c r="N38" s="15" t="s">
        <v>94</v>
      </c>
      <c r="O38" s="15"/>
      <c r="P38" s="15" t="s">
        <v>94</v>
      </c>
      <c r="Q38" s="15" t="s">
        <v>94</v>
      </c>
      <c r="R38" s="15" t="s">
        <v>94</v>
      </c>
      <c r="S38" s="15" t="s">
        <v>94</v>
      </c>
    </row>
    <row r="39" spans="1:19" ht="15" customHeight="1">
      <c r="A39" s="15" t="s">
        <v>687</v>
      </c>
      <c r="B39" s="15" t="s">
        <v>94</v>
      </c>
      <c r="C39" s="18">
        <v>45623</v>
      </c>
      <c r="D39" s="18">
        <v>45623</v>
      </c>
      <c r="E39" s="15" t="s">
        <v>688</v>
      </c>
      <c r="F39" s="15" t="s">
        <v>644</v>
      </c>
      <c r="G39" s="15" t="s">
        <v>691</v>
      </c>
      <c r="H39" s="18">
        <v>45626</v>
      </c>
      <c r="I39" s="18">
        <v>45626</v>
      </c>
      <c r="J39" s="15" t="s">
        <v>376</v>
      </c>
      <c r="K39" s="15">
        <v>858</v>
      </c>
      <c r="L39" s="15" t="s">
        <v>665</v>
      </c>
      <c r="M39" s="15">
        <v>0</v>
      </c>
      <c r="N39" s="15" t="s">
        <v>94</v>
      </c>
      <c r="O39" s="15"/>
      <c r="P39" s="15" t="s">
        <v>94</v>
      </c>
      <c r="Q39" s="15" t="s">
        <v>94</v>
      </c>
      <c r="R39" s="15" t="s">
        <v>94</v>
      </c>
      <c r="S39" s="15" t="s">
        <v>94</v>
      </c>
    </row>
    <row r="40" spans="1:19" ht="15" customHeight="1">
      <c r="A40" s="15" t="s">
        <v>687</v>
      </c>
      <c r="B40" s="15" t="s">
        <v>94</v>
      </c>
      <c r="C40" s="18">
        <v>45623</v>
      </c>
      <c r="D40" s="18">
        <v>45623</v>
      </c>
      <c r="E40" s="15" t="s">
        <v>688</v>
      </c>
      <c r="F40" s="15" t="s">
        <v>644</v>
      </c>
      <c r="G40" s="15" t="s">
        <v>691</v>
      </c>
      <c r="H40" s="18">
        <v>45626</v>
      </c>
      <c r="I40" s="18">
        <v>45626</v>
      </c>
      <c r="J40" s="15" t="s">
        <v>376</v>
      </c>
      <c r="K40" s="15">
        <v>858</v>
      </c>
      <c r="L40" s="15" t="s">
        <v>666</v>
      </c>
      <c r="M40" s="15">
        <v>0</v>
      </c>
      <c r="N40" s="15" t="s">
        <v>94</v>
      </c>
      <c r="O40" s="15"/>
      <c r="P40" s="15" t="s">
        <v>94</v>
      </c>
      <c r="Q40" s="15" t="s">
        <v>94</v>
      </c>
      <c r="R40" s="15" t="s">
        <v>94</v>
      </c>
      <c r="S40" s="15" t="s">
        <v>94</v>
      </c>
    </row>
    <row r="41" spans="1:19" ht="15" customHeight="1">
      <c r="A41" s="15" t="s">
        <v>687</v>
      </c>
      <c r="B41" s="15" t="s">
        <v>94</v>
      </c>
      <c r="C41" s="18">
        <v>45623</v>
      </c>
      <c r="D41" s="18">
        <v>45623</v>
      </c>
      <c r="E41" s="15" t="s">
        <v>688</v>
      </c>
      <c r="F41" s="15" t="s">
        <v>644</v>
      </c>
      <c r="G41" s="15" t="s">
        <v>689</v>
      </c>
      <c r="H41" s="18">
        <v>45626</v>
      </c>
      <c r="I41" s="18">
        <v>45626</v>
      </c>
      <c r="J41" s="15" t="s">
        <v>692</v>
      </c>
      <c r="K41" s="15">
        <v>859</v>
      </c>
      <c r="L41" s="15" t="s">
        <v>664</v>
      </c>
      <c r="M41" s="15">
        <v>0</v>
      </c>
      <c r="N41" s="15" t="s">
        <v>94</v>
      </c>
      <c r="O41" s="15"/>
      <c r="P41" s="15" t="s">
        <v>94</v>
      </c>
      <c r="Q41" s="15" t="s">
        <v>94</v>
      </c>
      <c r="R41" s="15" t="s">
        <v>94</v>
      </c>
      <c r="S41" s="15" t="s">
        <v>94</v>
      </c>
    </row>
    <row r="42" spans="1:19" ht="15" customHeight="1">
      <c r="A42" s="15" t="s">
        <v>687</v>
      </c>
      <c r="B42" s="15" t="s">
        <v>94</v>
      </c>
      <c r="C42" s="18">
        <v>45623</v>
      </c>
      <c r="D42" s="18">
        <v>45623</v>
      </c>
      <c r="E42" s="15" t="s">
        <v>688</v>
      </c>
      <c r="F42" s="15" t="s">
        <v>644</v>
      </c>
      <c r="G42" s="15" t="s">
        <v>689</v>
      </c>
      <c r="H42" s="18">
        <v>45626</v>
      </c>
      <c r="I42" s="18">
        <v>45626</v>
      </c>
      <c r="J42" s="15" t="s">
        <v>692</v>
      </c>
      <c r="K42" s="15">
        <v>859</v>
      </c>
      <c r="L42" s="15" t="s">
        <v>665</v>
      </c>
      <c r="M42" s="15">
        <v>2</v>
      </c>
      <c r="N42" s="15" t="s">
        <v>94</v>
      </c>
      <c r="O42" s="15"/>
      <c r="P42" s="15" t="s">
        <v>94</v>
      </c>
      <c r="Q42" s="15" t="s">
        <v>94</v>
      </c>
      <c r="R42" s="15" t="s">
        <v>94</v>
      </c>
      <c r="S42" s="15" t="s">
        <v>94</v>
      </c>
    </row>
    <row r="43" spans="1:19" ht="15" customHeight="1">
      <c r="A43" s="15" t="s">
        <v>687</v>
      </c>
      <c r="B43" s="15" t="s">
        <v>94</v>
      </c>
      <c r="C43" s="18">
        <v>45623</v>
      </c>
      <c r="D43" s="18">
        <v>45623</v>
      </c>
      <c r="E43" s="15" t="s">
        <v>688</v>
      </c>
      <c r="F43" s="15" t="s">
        <v>644</v>
      </c>
      <c r="G43" s="15" t="s">
        <v>689</v>
      </c>
      <c r="H43" s="18">
        <v>45626</v>
      </c>
      <c r="I43" s="18">
        <v>45626</v>
      </c>
      <c r="J43" s="15" t="s">
        <v>692</v>
      </c>
      <c r="K43" s="15">
        <v>859</v>
      </c>
      <c r="L43" s="15" t="s">
        <v>666</v>
      </c>
      <c r="M43" s="15">
        <v>0</v>
      </c>
      <c r="N43" s="15" t="s">
        <v>94</v>
      </c>
      <c r="O43" s="15"/>
      <c r="P43" s="15" t="s">
        <v>94</v>
      </c>
      <c r="Q43" s="15" t="s">
        <v>94</v>
      </c>
      <c r="R43" s="15" t="s">
        <v>94</v>
      </c>
      <c r="S43" s="15" t="s">
        <v>94</v>
      </c>
    </row>
    <row r="44" spans="1:19" ht="15" customHeight="1">
      <c r="A44" s="15" t="s">
        <v>687</v>
      </c>
      <c r="B44" s="15" t="s">
        <v>94</v>
      </c>
      <c r="C44" s="18">
        <v>45623</v>
      </c>
      <c r="D44" s="18">
        <v>45623</v>
      </c>
      <c r="E44" s="15" t="s">
        <v>688</v>
      </c>
      <c r="F44" s="15" t="s">
        <v>644</v>
      </c>
      <c r="G44" s="15" t="s">
        <v>691</v>
      </c>
      <c r="H44" s="18">
        <v>45626</v>
      </c>
      <c r="I44" s="18">
        <v>45626</v>
      </c>
      <c r="J44" s="15" t="s">
        <v>376</v>
      </c>
      <c r="K44" s="15">
        <v>875</v>
      </c>
      <c r="L44" s="15" t="s">
        <v>664</v>
      </c>
      <c r="M44" s="15">
        <v>0</v>
      </c>
      <c r="N44" s="15" t="s">
        <v>94</v>
      </c>
      <c r="O44" s="15"/>
      <c r="P44" s="15" t="s">
        <v>94</v>
      </c>
      <c r="Q44" s="15" t="s">
        <v>94</v>
      </c>
      <c r="R44" s="15" t="s">
        <v>94</v>
      </c>
      <c r="S44" s="15" t="s">
        <v>94</v>
      </c>
    </row>
    <row r="45" spans="1:19" ht="15" customHeight="1">
      <c r="A45" s="15" t="s">
        <v>687</v>
      </c>
      <c r="B45" s="15" t="s">
        <v>94</v>
      </c>
      <c r="C45" s="18">
        <v>45623</v>
      </c>
      <c r="D45" s="18">
        <v>45623</v>
      </c>
      <c r="E45" s="15" t="s">
        <v>688</v>
      </c>
      <c r="F45" s="15" t="s">
        <v>644</v>
      </c>
      <c r="G45" s="15" t="s">
        <v>691</v>
      </c>
      <c r="H45" s="18">
        <v>45626</v>
      </c>
      <c r="I45" s="18">
        <v>45626</v>
      </c>
      <c r="J45" s="15" t="s">
        <v>376</v>
      </c>
      <c r="K45" s="15">
        <v>875</v>
      </c>
      <c r="L45" s="15" t="s">
        <v>665</v>
      </c>
      <c r="M45" s="15">
        <v>0</v>
      </c>
      <c r="N45" s="15" t="s">
        <v>94</v>
      </c>
      <c r="O45" s="15"/>
      <c r="P45" s="15" t="s">
        <v>94</v>
      </c>
      <c r="Q45" s="15" t="s">
        <v>94</v>
      </c>
      <c r="R45" s="15" t="s">
        <v>94</v>
      </c>
      <c r="S45" s="15" t="s">
        <v>94</v>
      </c>
    </row>
    <row r="46" spans="1:19" ht="15" customHeight="1">
      <c r="A46" s="15" t="s">
        <v>687</v>
      </c>
      <c r="B46" s="15" t="s">
        <v>94</v>
      </c>
      <c r="C46" s="18">
        <v>45623</v>
      </c>
      <c r="D46" s="18">
        <v>45623</v>
      </c>
      <c r="E46" s="15" t="s">
        <v>688</v>
      </c>
      <c r="F46" s="15" t="s">
        <v>644</v>
      </c>
      <c r="G46" s="15" t="s">
        <v>691</v>
      </c>
      <c r="H46" s="18">
        <v>45626</v>
      </c>
      <c r="I46" s="18">
        <v>45626</v>
      </c>
      <c r="J46" s="15" t="s">
        <v>376</v>
      </c>
      <c r="K46" s="15">
        <v>875</v>
      </c>
      <c r="L46" s="15" t="s">
        <v>666</v>
      </c>
      <c r="M46" s="15">
        <v>0</v>
      </c>
      <c r="N46" s="15" t="s">
        <v>94</v>
      </c>
      <c r="O46" s="15"/>
      <c r="P46" s="15" t="s">
        <v>94</v>
      </c>
      <c r="Q46" s="15" t="s">
        <v>94</v>
      </c>
      <c r="R46" s="15" t="s">
        <v>94</v>
      </c>
      <c r="S46" s="15" t="s">
        <v>94</v>
      </c>
    </row>
    <row r="47" spans="1:19" ht="15" customHeight="1">
      <c r="A47" s="15" t="s">
        <v>687</v>
      </c>
      <c r="B47" s="15" t="s">
        <v>94</v>
      </c>
      <c r="C47" s="18">
        <v>45623</v>
      </c>
      <c r="D47" s="18">
        <v>45623</v>
      </c>
      <c r="E47" s="15" t="s">
        <v>688</v>
      </c>
      <c r="F47" s="15" t="s">
        <v>644</v>
      </c>
      <c r="G47" s="15" t="s">
        <v>689</v>
      </c>
      <c r="H47" s="18">
        <v>45626</v>
      </c>
      <c r="I47" s="18">
        <v>45626</v>
      </c>
      <c r="J47" s="15" t="s">
        <v>376</v>
      </c>
      <c r="K47" s="15">
        <v>876</v>
      </c>
      <c r="L47" s="15" t="s">
        <v>664</v>
      </c>
      <c r="M47" s="15">
        <v>0</v>
      </c>
      <c r="N47" s="15" t="s">
        <v>94</v>
      </c>
      <c r="O47" s="15"/>
      <c r="P47" s="15" t="s">
        <v>94</v>
      </c>
      <c r="Q47" s="15" t="s">
        <v>94</v>
      </c>
      <c r="R47" s="15" t="s">
        <v>94</v>
      </c>
      <c r="S47" s="15" t="s">
        <v>94</v>
      </c>
    </row>
    <row r="48" spans="1:19" ht="15" customHeight="1">
      <c r="A48" s="15" t="s">
        <v>687</v>
      </c>
      <c r="B48" s="15" t="s">
        <v>94</v>
      </c>
      <c r="C48" s="18">
        <v>45623</v>
      </c>
      <c r="D48" s="18">
        <v>45623</v>
      </c>
      <c r="E48" s="15" t="s">
        <v>688</v>
      </c>
      <c r="F48" s="15" t="s">
        <v>644</v>
      </c>
      <c r="G48" s="15" t="s">
        <v>689</v>
      </c>
      <c r="H48" s="18">
        <v>45626</v>
      </c>
      <c r="I48" s="18">
        <v>45626</v>
      </c>
      <c r="J48" s="15" t="s">
        <v>376</v>
      </c>
      <c r="K48" s="15">
        <v>876</v>
      </c>
      <c r="L48" s="15" t="s">
        <v>665</v>
      </c>
      <c r="M48" s="15">
        <v>4</v>
      </c>
      <c r="N48" s="15" t="s">
        <v>94</v>
      </c>
      <c r="O48" s="15"/>
      <c r="P48" s="15" t="s">
        <v>94</v>
      </c>
      <c r="Q48" s="15" t="s">
        <v>94</v>
      </c>
      <c r="R48" s="15" t="s">
        <v>94</v>
      </c>
      <c r="S48" s="15" t="s">
        <v>94</v>
      </c>
    </row>
    <row r="49" spans="1:19" ht="15" customHeight="1">
      <c r="A49" s="15" t="s">
        <v>687</v>
      </c>
      <c r="B49" s="15" t="s">
        <v>94</v>
      </c>
      <c r="C49" s="18">
        <v>45623</v>
      </c>
      <c r="D49" s="18">
        <v>45623</v>
      </c>
      <c r="E49" s="15" t="s">
        <v>688</v>
      </c>
      <c r="F49" s="15" t="s">
        <v>644</v>
      </c>
      <c r="G49" s="15" t="s">
        <v>689</v>
      </c>
      <c r="H49" s="18">
        <v>45626</v>
      </c>
      <c r="I49" s="18">
        <v>45626</v>
      </c>
      <c r="J49" s="15" t="s">
        <v>376</v>
      </c>
      <c r="K49" s="15">
        <v>876</v>
      </c>
      <c r="L49" s="15" t="s">
        <v>666</v>
      </c>
      <c r="M49" s="15">
        <v>0</v>
      </c>
      <c r="N49" s="15" t="s">
        <v>94</v>
      </c>
      <c r="O49" s="15"/>
      <c r="P49" s="15" t="s">
        <v>94</v>
      </c>
      <c r="Q49" s="15" t="s">
        <v>94</v>
      </c>
      <c r="R49" s="15" t="s">
        <v>94</v>
      </c>
      <c r="S49" s="15" t="s">
        <v>94</v>
      </c>
    </row>
    <row r="50" spans="1:19" ht="15" customHeight="1">
      <c r="A50" s="15" t="s">
        <v>687</v>
      </c>
      <c r="B50" s="15" t="s">
        <v>94</v>
      </c>
      <c r="C50" s="18">
        <v>45623</v>
      </c>
      <c r="D50" s="18">
        <v>45623</v>
      </c>
      <c r="E50" s="15" t="s">
        <v>688</v>
      </c>
      <c r="F50" s="15" t="s">
        <v>644</v>
      </c>
      <c r="G50" s="15" t="s">
        <v>689</v>
      </c>
      <c r="H50" s="18">
        <v>45626</v>
      </c>
      <c r="I50" s="18">
        <v>45626</v>
      </c>
      <c r="J50" s="15" t="s">
        <v>329</v>
      </c>
      <c r="K50" s="15">
        <v>877</v>
      </c>
      <c r="L50" s="15" t="s">
        <v>664</v>
      </c>
      <c r="M50" s="15">
        <v>0</v>
      </c>
      <c r="N50" s="15" t="s">
        <v>94</v>
      </c>
      <c r="O50" s="15"/>
      <c r="P50" s="15" t="s">
        <v>94</v>
      </c>
      <c r="Q50" s="15" t="s">
        <v>94</v>
      </c>
      <c r="R50" s="15" t="s">
        <v>94</v>
      </c>
      <c r="S50" s="15" t="s">
        <v>94</v>
      </c>
    </row>
    <row r="51" spans="1:19" ht="15" customHeight="1">
      <c r="A51" s="15" t="s">
        <v>687</v>
      </c>
      <c r="B51" s="15" t="s">
        <v>94</v>
      </c>
      <c r="C51" s="18">
        <v>45623</v>
      </c>
      <c r="D51" s="18">
        <v>45623</v>
      </c>
      <c r="E51" s="15" t="s">
        <v>688</v>
      </c>
      <c r="F51" s="15" t="s">
        <v>644</v>
      </c>
      <c r="G51" s="15" t="s">
        <v>689</v>
      </c>
      <c r="H51" s="18">
        <v>45626</v>
      </c>
      <c r="I51" s="18">
        <v>45626</v>
      </c>
      <c r="J51" s="15" t="s">
        <v>329</v>
      </c>
      <c r="K51" s="15">
        <v>877</v>
      </c>
      <c r="L51" s="15" t="s">
        <v>665</v>
      </c>
      <c r="M51" s="15">
        <v>0</v>
      </c>
      <c r="N51" s="15" t="s">
        <v>94</v>
      </c>
      <c r="O51" s="15"/>
      <c r="P51" s="15" t="s">
        <v>94</v>
      </c>
      <c r="Q51" s="15" t="s">
        <v>94</v>
      </c>
      <c r="R51" s="15" t="s">
        <v>94</v>
      </c>
      <c r="S51" s="15" t="s">
        <v>94</v>
      </c>
    </row>
    <row r="52" spans="1:19" ht="15" customHeight="1">
      <c r="A52" s="15" t="s">
        <v>687</v>
      </c>
      <c r="B52" s="15" t="s">
        <v>94</v>
      </c>
      <c r="C52" s="18">
        <v>45623</v>
      </c>
      <c r="D52" s="18">
        <v>45623</v>
      </c>
      <c r="E52" s="15" t="s">
        <v>688</v>
      </c>
      <c r="F52" s="15" t="s">
        <v>644</v>
      </c>
      <c r="G52" s="15" t="s">
        <v>689</v>
      </c>
      <c r="H52" s="18">
        <v>45626</v>
      </c>
      <c r="I52" s="18">
        <v>45626</v>
      </c>
      <c r="J52" s="15" t="s">
        <v>329</v>
      </c>
      <c r="K52" s="15">
        <v>877</v>
      </c>
      <c r="L52" s="15" t="s">
        <v>666</v>
      </c>
      <c r="M52" s="15">
        <v>0</v>
      </c>
      <c r="N52" s="15" t="s">
        <v>94</v>
      </c>
      <c r="O52" s="15"/>
      <c r="P52" s="15" t="s">
        <v>94</v>
      </c>
      <c r="Q52" s="15" t="s">
        <v>94</v>
      </c>
      <c r="R52" s="15" t="s">
        <v>94</v>
      </c>
      <c r="S52" s="15" t="s">
        <v>94</v>
      </c>
    </row>
    <row r="53" spans="1:19" ht="15" customHeight="1">
      <c r="A53" s="15" t="s">
        <v>687</v>
      </c>
      <c r="B53" s="15" t="s">
        <v>94</v>
      </c>
      <c r="C53" s="18">
        <v>45623</v>
      </c>
      <c r="D53" s="18">
        <v>45623</v>
      </c>
      <c r="E53" s="15" t="s">
        <v>688</v>
      </c>
      <c r="F53" s="15" t="s">
        <v>644</v>
      </c>
      <c r="G53" s="15" t="s">
        <v>689</v>
      </c>
      <c r="H53" s="18">
        <v>45626</v>
      </c>
      <c r="I53" s="18">
        <v>45626</v>
      </c>
      <c r="J53" s="15" t="s">
        <v>692</v>
      </c>
      <c r="K53" s="15">
        <v>878</v>
      </c>
      <c r="L53" s="15" t="s">
        <v>664</v>
      </c>
      <c r="M53" s="15">
        <v>0</v>
      </c>
      <c r="N53" s="15" t="s">
        <v>94</v>
      </c>
      <c r="O53" s="15"/>
      <c r="P53" s="15" t="s">
        <v>94</v>
      </c>
      <c r="Q53" s="15" t="s">
        <v>94</v>
      </c>
      <c r="R53" s="15" t="s">
        <v>94</v>
      </c>
      <c r="S53" s="15" t="s">
        <v>94</v>
      </c>
    </row>
    <row r="54" spans="1:19" ht="15" customHeight="1">
      <c r="A54" s="15" t="s">
        <v>687</v>
      </c>
      <c r="B54" s="15" t="s">
        <v>94</v>
      </c>
      <c r="C54" s="18">
        <v>45623</v>
      </c>
      <c r="D54" s="18">
        <v>45623</v>
      </c>
      <c r="E54" s="15" t="s">
        <v>688</v>
      </c>
      <c r="F54" s="15" t="s">
        <v>644</v>
      </c>
      <c r="G54" s="15" t="s">
        <v>689</v>
      </c>
      <c r="H54" s="18">
        <v>45626</v>
      </c>
      <c r="I54" s="18">
        <v>45626</v>
      </c>
      <c r="J54" s="15" t="s">
        <v>692</v>
      </c>
      <c r="K54" s="15">
        <v>878</v>
      </c>
      <c r="L54" s="15" t="s">
        <v>665</v>
      </c>
      <c r="M54" s="15">
        <v>1</v>
      </c>
      <c r="N54" s="15" t="s">
        <v>94</v>
      </c>
      <c r="O54" s="15"/>
      <c r="P54" s="15" t="s">
        <v>94</v>
      </c>
      <c r="Q54" s="15" t="s">
        <v>94</v>
      </c>
      <c r="R54" s="15" t="s">
        <v>94</v>
      </c>
      <c r="S54" s="15" t="s">
        <v>94</v>
      </c>
    </row>
    <row r="55" spans="1:19" ht="15" customHeight="1">
      <c r="A55" s="15" t="s">
        <v>687</v>
      </c>
      <c r="B55" s="15" t="s">
        <v>94</v>
      </c>
      <c r="C55" s="18">
        <v>45623</v>
      </c>
      <c r="D55" s="18">
        <v>45623</v>
      </c>
      <c r="E55" s="15" t="s">
        <v>688</v>
      </c>
      <c r="F55" s="15" t="s">
        <v>644</v>
      </c>
      <c r="G55" s="15" t="s">
        <v>689</v>
      </c>
      <c r="H55" s="18">
        <v>45626</v>
      </c>
      <c r="I55" s="18">
        <v>45626</v>
      </c>
      <c r="J55" s="15" t="s">
        <v>692</v>
      </c>
      <c r="K55" s="15">
        <v>878</v>
      </c>
      <c r="L55" s="15" t="s">
        <v>666</v>
      </c>
      <c r="M55" s="15">
        <v>0</v>
      </c>
      <c r="N55" s="15" t="s">
        <v>94</v>
      </c>
      <c r="O55" s="15"/>
      <c r="P55" s="15" t="s">
        <v>94</v>
      </c>
      <c r="Q55" s="15" t="s">
        <v>94</v>
      </c>
      <c r="R55" s="15" t="s">
        <v>94</v>
      </c>
      <c r="S55" s="15" t="s">
        <v>94</v>
      </c>
    </row>
    <row r="56" spans="1:19" ht="15" customHeight="1">
      <c r="A56" s="15" t="s">
        <v>687</v>
      </c>
      <c r="B56" s="15" t="s">
        <v>94</v>
      </c>
      <c r="C56" s="18">
        <v>45623</v>
      </c>
      <c r="D56" s="18">
        <v>45623</v>
      </c>
      <c r="E56" s="15" t="s">
        <v>688</v>
      </c>
      <c r="F56" s="15" t="s">
        <v>644</v>
      </c>
      <c r="G56" s="15" t="s">
        <v>689</v>
      </c>
      <c r="H56" s="18">
        <v>45626</v>
      </c>
      <c r="I56" s="18">
        <v>45626</v>
      </c>
      <c r="J56" s="15" t="s">
        <v>113</v>
      </c>
      <c r="K56" s="15">
        <v>879</v>
      </c>
      <c r="L56" s="15" t="s">
        <v>664</v>
      </c>
      <c r="M56" s="15">
        <v>0</v>
      </c>
      <c r="N56" s="15" t="s">
        <v>94</v>
      </c>
      <c r="O56" s="15"/>
      <c r="P56" s="15" t="s">
        <v>94</v>
      </c>
      <c r="Q56" s="15" t="s">
        <v>94</v>
      </c>
      <c r="R56" s="15" t="s">
        <v>94</v>
      </c>
      <c r="S56" s="15" t="s">
        <v>94</v>
      </c>
    </row>
    <row r="57" spans="1:19" ht="15" customHeight="1">
      <c r="A57" s="15" t="s">
        <v>687</v>
      </c>
      <c r="B57" s="15" t="s">
        <v>94</v>
      </c>
      <c r="C57" s="18">
        <v>45623</v>
      </c>
      <c r="D57" s="18">
        <v>45623</v>
      </c>
      <c r="E57" s="15" t="s">
        <v>688</v>
      </c>
      <c r="F57" s="15" t="s">
        <v>644</v>
      </c>
      <c r="G57" s="15" t="s">
        <v>689</v>
      </c>
      <c r="H57" s="18">
        <v>45626</v>
      </c>
      <c r="I57" s="18">
        <v>45626</v>
      </c>
      <c r="J57" s="15" t="s">
        <v>113</v>
      </c>
      <c r="K57" s="15">
        <v>879</v>
      </c>
      <c r="L57" s="15" t="s">
        <v>665</v>
      </c>
      <c r="M57" s="15">
        <v>2</v>
      </c>
      <c r="N57" s="15" t="s">
        <v>94</v>
      </c>
      <c r="O57" s="15"/>
      <c r="P57" s="15" t="s">
        <v>94</v>
      </c>
      <c r="Q57" s="15" t="s">
        <v>94</v>
      </c>
      <c r="R57" s="15" t="s">
        <v>94</v>
      </c>
      <c r="S57" s="15" t="s">
        <v>94</v>
      </c>
    </row>
    <row r="58" spans="1:19" ht="15" customHeight="1">
      <c r="A58" s="15" t="s">
        <v>687</v>
      </c>
      <c r="B58" s="15" t="s">
        <v>94</v>
      </c>
      <c r="C58" s="18">
        <v>45623</v>
      </c>
      <c r="D58" s="18">
        <v>45623</v>
      </c>
      <c r="E58" s="15" t="s">
        <v>688</v>
      </c>
      <c r="F58" s="15" t="s">
        <v>644</v>
      </c>
      <c r="G58" s="15" t="s">
        <v>689</v>
      </c>
      <c r="H58" s="18">
        <v>45626</v>
      </c>
      <c r="I58" s="18">
        <v>45626</v>
      </c>
      <c r="J58" s="15" t="s">
        <v>113</v>
      </c>
      <c r="K58" s="15">
        <v>879</v>
      </c>
      <c r="L58" s="15" t="s">
        <v>666</v>
      </c>
      <c r="M58" s="15">
        <v>0</v>
      </c>
      <c r="N58" s="15" t="s">
        <v>94</v>
      </c>
      <c r="O58" s="15"/>
      <c r="P58" s="15" t="s">
        <v>94</v>
      </c>
      <c r="Q58" s="15" t="s">
        <v>94</v>
      </c>
      <c r="R58" s="15" t="s">
        <v>94</v>
      </c>
      <c r="S58" s="15" t="s">
        <v>94</v>
      </c>
    </row>
    <row r="59" spans="1:19" ht="15" customHeight="1">
      <c r="A59" s="15" t="s">
        <v>687</v>
      </c>
      <c r="B59" s="15" t="s">
        <v>94</v>
      </c>
      <c r="C59" s="18">
        <v>45623</v>
      </c>
      <c r="D59" s="18">
        <v>45623</v>
      </c>
      <c r="E59" s="15" t="s">
        <v>688</v>
      </c>
      <c r="F59" s="15" t="s">
        <v>644</v>
      </c>
      <c r="G59" s="15" t="s">
        <v>691</v>
      </c>
      <c r="H59" s="18">
        <v>45626</v>
      </c>
      <c r="I59" s="18">
        <v>45626</v>
      </c>
      <c r="J59" s="15" t="s">
        <v>113</v>
      </c>
      <c r="K59" s="15">
        <v>880</v>
      </c>
      <c r="L59" s="15" t="s">
        <v>664</v>
      </c>
      <c r="M59" s="15">
        <v>0</v>
      </c>
      <c r="N59" s="15" t="s">
        <v>94</v>
      </c>
      <c r="O59" s="15"/>
      <c r="P59" s="15" t="s">
        <v>94</v>
      </c>
      <c r="Q59" s="15" t="s">
        <v>94</v>
      </c>
      <c r="R59" s="15" t="s">
        <v>94</v>
      </c>
      <c r="S59" s="15" t="s">
        <v>94</v>
      </c>
    </row>
    <row r="60" spans="1:19" ht="15" customHeight="1">
      <c r="A60" s="15" t="s">
        <v>687</v>
      </c>
      <c r="B60" s="15" t="s">
        <v>94</v>
      </c>
      <c r="C60" s="18">
        <v>45623</v>
      </c>
      <c r="D60" s="18">
        <v>45623</v>
      </c>
      <c r="E60" s="15" t="s">
        <v>688</v>
      </c>
      <c r="F60" s="15" t="s">
        <v>644</v>
      </c>
      <c r="G60" s="15" t="s">
        <v>691</v>
      </c>
      <c r="H60" s="18">
        <v>45626</v>
      </c>
      <c r="I60" s="18">
        <v>45626</v>
      </c>
      <c r="J60" s="15" t="s">
        <v>113</v>
      </c>
      <c r="K60" s="15">
        <v>880</v>
      </c>
      <c r="L60" s="15" t="s">
        <v>665</v>
      </c>
      <c r="M60" s="15">
        <v>1</v>
      </c>
      <c r="N60" s="15" t="s">
        <v>94</v>
      </c>
      <c r="O60" s="15"/>
      <c r="P60" s="15" t="s">
        <v>94</v>
      </c>
      <c r="Q60" s="15" t="s">
        <v>94</v>
      </c>
      <c r="R60" s="15" t="s">
        <v>94</v>
      </c>
      <c r="S60" s="15" t="s">
        <v>94</v>
      </c>
    </row>
    <row r="61" spans="1:19" ht="15" customHeight="1">
      <c r="A61" s="15" t="s">
        <v>687</v>
      </c>
      <c r="B61" s="15" t="s">
        <v>94</v>
      </c>
      <c r="C61" s="18">
        <v>45623</v>
      </c>
      <c r="D61" s="18">
        <v>45623</v>
      </c>
      <c r="E61" s="15" t="s">
        <v>688</v>
      </c>
      <c r="F61" s="15" t="s">
        <v>644</v>
      </c>
      <c r="G61" s="15" t="s">
        <v>691</v>
      </c>
      <c r="H61" s="18">
        <v>45626</v>
      </c>
      <c r="I61" s="18">
        <v>45626</v>
      </c>
      <c r="J61" s="15" t="s">
        <v>113</v>
      </c>
      <c r="K61" s="15">
        <v>880</v>
      </c>
      <c r="L61" s="15" t="s">
        <v>666</v>
      </c>
      <c r="M61" s="15">
        <v>0</v>
      </c>
      <c r="N61" s="15" t="s">
        <v>94</v>
      </c>
      <c r="O61" s="15"/>
      <c r="P61" s="15" t="s">
        <v>94</v>
      </c>
      <c r="Q61" s="15" t="s">
        <v>94</v>
      </c>
      <c r="R61" s="15" t="s">
        <v>94</v>
      </c>
      <c r="S61" s="15" t="s">
        <v>94</v>
      </c>
    </row>
    <row r="62" spans="1:19" ht="15" customHeight="1">
      <c r="A62" s="15" t="s">
        <v>687</v>
      </c>
      <c r="B62" s="15" t="s">
        <v>94</v>
      </c>
      <c r="C62" s="18">
        <v>45623</v>
      </c>
      <c r="D62" s="18">
        <v>45623</v>
      </c>
      <c r="E62" s="15" t="s">
        <v>688</v>
      </c>
      <c r="F62" s="15" t="s">
        <v>644</v>
      </c>
      <c r="G62" s="15" t="s">
        <v>691</v>
      </c>
      <c r="H62" s="18">
        <v>45626</v>
      </c>
      <c r="I62" s="18">
        <v>45626</v>
      </c>
      <c r="J62" s="15" t="s">
        <v>113</v>
      </c>
      <c r="K62" s="15">
        <v>881</v>
      </c>
      <c r="L62" s="15" t="s">
        <v>664</v>
      </c>
      <c r="M62" s="15">
        <v>0</v>
      </c>
      <c r="N62" s="15" t="s">
        <v>94</v>
      </c>
      <c r="O62" s="15"/>
      <c r="P62" s="15" t="s">
        <v>94</v>
      </c>
      <c r="Q62" s="15" t="s">
        <v>94</v>
      </c>
      <c r="R62" s="15" t="s">
        <v>94</v>
      </c>
      <c r="S62" s="15" t="s">
        <v>94</v>
      </c>
    </row>
    <row r="63" spans="1:19" ht="15" customHeight="1">
      <c r="A63" s="15" t="s">
        <v>687</v>
      </c>
      <c r="B63" s="15" t="s">
        <v>94</v>
      </c>
      <c r="C63" s="18">
        <v>45623</v>
      </c>
      <c r="D63" s="18">
        <v>45623</v>
      </c>
      <c r="E63" s="15" t="s">
        <v>688</v>
      </c>
      <c r="F63" s="15" t="s">
        <v>644</v>
      </c>
      <c r="G63" s="15" t="s">
        <v>691</v>
      </c>
      <c r="H63" s="18">
        <v>45626</v>
      </c>
      <c r="I63" s="18">
        <v>45626</v>
      </c>
      <c r="J63" s="15" t="s">
        <v>113</v>
      </c>
      <c r="K63" s="15">
        <v>881</v>
      </c>
      <c r="L63" s="15" t="s">
        <v>665</v>
      </c>
      <c r="M63" s="15">
        <v>0</v>
      </c>
      <c r="N63" s="15" t="s">
        <v>94</v>
      </c>
      <c r="O63" s="15"/>
      <c r="P63" s="15" t="s">
        <v>94</v>
      </c>
      <c r="Q63" s="15" t="s">
        <v>94</v>
      </c>
      <c r="R63" s="15" t="s">
        <v>94</v>
      </c>
      <c r="S63" s="15" t="s">
        <v>94</v>
      </c>
    </row>
    <row r="64" spans="1:19" ht="15" customHeight="1">
      <c r="A64" s="15" t="s">
        <v>687</v>
      </c>
      <c r="B64" s="15" t="s">
        <v>94</v>
      </c>
      <c r="C64" s="18">
        <v>45623</v>
      </c>
      <c r="D64" s="18">
        <v>45623</v>
      </c>
      <c r="E64" s="15" t="s">
        <v>688</v>
      </c>
      <c r="F64" s="15" t="s">
        <v>644</v>
      </c>
      <c r="G64" s="15" t="s">
        <v>691</v>
      </c>
      <c r="H64" s="18">
        <v>45626</v>
      </c>
      <c r="I64" s="18">
        <v>45626</v>
      </c>
      <c r="J64" s="15" t="s">
        <v>113</v>
      </c>
      <c r="K64" s="15">
        <v>881</v>
      </c>
      <c r="L64" s="15" t="s">
        <v>666</v>
      </c>
      <c r="M64" s="15">
        <v>0</v>
      </c>
      <c r="N64" s="15" t="s">
        <v>94</v>
      </c>
      <c r="O64" s="15"/>
      <c r="P64" s="15" t="s">
        <v>94</v>
      </c>
      <c r="Q64" s="15" t="s">
        <v>94</v>
      </c>
      <c r="R64" s="15" t="s">
        <v>94</v>
      </c>
      <c r="S64" s="15" t="s">
        <v>94</v>
      </c>
    </row>
    <row r="65" spans="1:19" ht="15" customHeight="1">
      <c r="A65" s="15" t="s">
        <v>687</v>
      </c>
      <c r="B65" s="15" t="s">
        <v>94</v>
      </c>
      <c r="C65" s="18">
        <v>45623</v>
      </c>
      <c r="D65" s="18">
        <v>45623</v>
      </c>
      <c r="E65" s="15" t="s">
        <v>688</v>
      </c>
      <c r="F65" s="15" t="s">
        <v>644</v>
      </c>
      <c r="G65" s="15" t="s">
        <v>689</v>
      </c>
      <c r="H65" s="18">
        <v>45626</v>
      </c>
      <c r="I65" s="18">
        <v>45626</v>
      </c>
      <c r="J65" s="15" t="s">
        <v>376</v>
      </c>
      <c r="K65" s="15">
        <v>882</v>
      </c>
      <c r="L65" s="15" t="s">
        <v>664</v>
      </c>
      <c r="M65" s="15">
        <v>0</v>
      </c>
      <c r="N65" s="15" t="s">
        <v>94</v>
      </c>
      <c r="O65" s="15"/>
      <c r="P65" s="15" t="s">
        <v>94</v>
      </c>
      <c r="Q65" s="15" t="s">
        <v>94</v>
      </c>
      <c r="R65" s="15" t="s">
        <v>94</v>
      </c>
      <c r="S65" s="15" t="s">
        <v>94</v>
      </c>
    </row>
    <row r="66" spans="1:19" ht="15" customHeight="1">
      <c r="A66" s="15" t="s">
        <v>687</v>
      </c>
      <c r="B66" s="15" t="s">
        <v>94</v>
      </c>
      <c r="C66" s="18">
        <v>45623</v>
      </c>
      <c r="D66" s="18">
        <v>45623</v>
      </c>
      <c r="E66" s="15" t="s">
        <v>688</v>
      </c>
      <c r="F66" s="15" t="s">
        <v>644</v>
      </c>
      <c r="G66" s="15" t="s">
        <v>689</v>
      </c>
      <c r="H66" s="18">
        <v>45626</v>
      </c>
      <c r="I66" s="18">
        <v>45626</v>
      </c>
      <c r="J66" s="15" t="s">
        <v>376</v>
      </c>
      <c r="K66" s="15">
        <v>882</v>
      </c>
      <c r="L66" s="15" t="s">
        <v>665</v>
      </c>
      <c r="M66" s="15">
        <v>0</v>
      </c>
      <c r="N66" s="15" t="s">
        <v>94</v>
      </c>
      <c r="O66" s="15"/>
      <c r="P66" s="15" t="s">
        <v>94</v>
      </c>
      <c r="Q66" s="15" t="s">
        <v>94</v>
      </c>
      <c r="R66" s="15" t="s">
        <v>94</v>
      </c>
      <c r="S66" s="15" t="s">
        <v>94</v>
      </c>
    </row>
    <row r="67" spans="1:19" ht="15" customHeight="1">
      <c r="A67" s="15" t="s">
        <v>687</v>
      </c>
      <c r="B67" s="15" t="s">
        <v>94</v>
      </c>
      <c r="C67" s="18">
        <v>45623</v>
      </c>
      <c r="D67" s="18">
        <v>45623</v>
      </c>
      <c r="E67" s="15" t="s">
        <v>688</v>
      </c>
      <c r="F67" s="15" t="s">
        <v>644</v>
      </c>
      <c r="G67" s="15" t="s">
        <v>689</v>
      </c>
      <c r="H67" s="18">
        <v>45626</v>
      </c>
      <c r="I67" s="18">
        <v>45626</v>
      </c>
      <c r="J67" s="15" t="s">
        <v>376</v>
      </c>
      <c r="K67" s="15">
        <v>882</v>
      </c>
      <c r="L67" s="15" t="s">
        <v>666</v>
      </c>
      <c r="M67" s="15">
        <v>0</v>
      </c>
      <c r="N67" s="15" t="s">
        <v>94</v>
      </c>
      <c r="O67" s="15"/>
      <c r="P67" s="15" t="s">
        <v>94</v>
      </c>
      <c r="Q67" s="15" t="s">
        <v>94</v>
      </c>
      <c r="R67" s="15" t="s">
        <v>94</v>
      </c>
      <c r="S67" s="15" t="s">
        <v>94</v>
      </c>
    </row>
    <row r="68" spans="1:19" ht="15" customHeight="1">
      <c r="A68" s="15" t="s">
        <v>687</v>
      </c>
      <c r="B68" s="15" t="s">
        <v>94</v>
      </c>
      <c r="C68" s="18">
        <v>45623</v>
      </c>
      <c r="D68" s="18">
        <v>45623</v>
      </c>
      <c r="E68" s="15" t="s">
        <v>688</v>
      </c>
      <c r="F68" s="15" t="s">
        <v>644</v>
      </c>
      <c r="G68" s="15" t="s">
        <v>689</v>
      </c>
      <c r="H68" s="18">
        <v>45626</v>
      </c>
      <c r="I68" s="18">
        <v>45626</v>
      </c>
      <c r="J68" s="15" t="s">
        <v>113</v>
      </c>
      <c r="K68" s="15">
        <v>883</v>
      </c>
      <c r="L68" s="15" t="s">
        <v>664</v>
      </c>
      <c r="M68" s="15">
        <v>0</v>
      </c>
      <c r="N68" s="15" t="s">
        <v>94</v>
      </c>
      <c r="O68" s="15"/>
      <c r="P68" s="15" t="s">
        <v>94</v>
      </c>
      <c r="Q68" s="15" t="s">
        <v>94</v>
      </c>
      <c r="R68" s="15" t="s">
        <v>94</v>
      </c>
      <c r="S68" s="15" t="s">
        <v>94</v>
      </c>
    </row>
    <row r="69" spans="1:19" ht="15" customHeight="1">
      <c r="A69" s="15" t="s">
        <v>687</v>
      </c>
      <c r="B69" s="15" t="s">
        <v>94</v>
      </c>
      <c r="C69" s="18">
        <v>45623</v>
      </c>
      <c r="D69" s="18">
        <v>45623</v>
      </c>
      <c r="E69" s="15" t="s">
        <v>688</v>
      </c>
      <c r="F69" s="15" t="s">
        <v>644</v>
      </c>
      <c r="G69" s="15" t="s">
        <v>689</v>
      </c>
      <c r="H69" s="18">
        <v>45626</v>
      </c>
      <c r="I69" s="18">
        <v>45626</v>
      </c>
      <c r="J69" s="15" t="s">
        <v>113</v>
      </c>
      <c r="K69" s="15">
        <v>883</v>
      </c>
      <c r="L69" s="15" t="s">
        <v>665</v>
      </c>
      <c r="M69" s="15">
        <v>0</v>
      </c>
      <c r="N69" s="15" t="s">
        <v>94</v>
      </c>
      <c r="O69" s="15"/>
      <c r="P69" s="15" t="s">
        <v>94</v>
      </c>
      <c r="Q69" s="15" t="s">
        <v>94</v>
      </c>
      <c r="R69" s="15" t="s">
        <v>94</v>
      </c>
      <c r="S69" s="15" t="s">
        <v>94</v>
      </c>
    </row>
    <row r="70" spans="1:19" ht="15" customHeight="1">
      <c r="A70" s="15" t="s">
        <v>687</v>
      </c>
      <c r="B70" s="15" t="s">
        <v>94</v>
      </c>
      <c r="C70" s="18">
        <v>45623</v>
      </c>
      <c r="D70" s="18">
        <v>45623</v>
      </c>
      <c r="E70" s="15" t="s">
        <v>688</v>
      </c>
      <c r="F70" s="15" t="s">
        <v>644</v>
      </c>
      <c r="G70" s="15" t="s">
        <v>689</v>
      </c>
      <c r="H70" s="18">
        <v>45626</v>
      </c>
      <c r="I70" s="18">
        <v>45626</v>
      </c>
      <c r="J70" s="15" t="s">
        <v>113</v>
      </c>
      <c r="K70" s="15">
        <v>883</v>
      </c>
      <c r="L70" s="15" t="s">
        <v>666</v>
      </c>
      <c r="M70" s="15">
        <v>0</v>
      </c>
      <c r="N70" s="15" t="s">
        <v>94</v>
      </c>
      <c r="O70" s="15"/>
      <c r="P70" s="15" t="s">
        <v>94</v>
      </c>
      <c r="Q70" s="15" t="s">
        <v>94</v>
      </c>
      <c r="R70" s="15" t="s">
        <v>94</v>
      </c>
      <c r="S70" s="15" t="s">
        <v>94</v>
      </c>
    </row>
    <row r="71" spans="1:19" ht="15" customHeight="1">
      <c r="A71" s="15" t="s">
        <v>687</v>
      </c>
      <c r="B71" s="15" t="s">
        <v>94</v>
      </c>
      <c r="C71" s="18">
        <v>45623</v>
      </c>
      <c r="D71" s="18">
        <v>45623</v>
      </c>
      <c r="E71" s="15" t="s">
        <v>688</v>
      </c>
      <c r="F71" s="15" t="s">
        <v>644</v>
      </c>
      <c r="G71" s="15" t="s">
        <v>691</v>
      </c>
      <c r="H71" s="18">
        <v>45626</v>
      </c>
      <c r="I71" s="18">
        <v>45626</v>
      </c>
      <c r="J71" s="15" t="s">
        <v>113</v>
      </c>
      <c r="K71" s="15">
        <v>884</v>
      </c>
      <c r="L71" s="15" t="s">
        <v>664</v>
      </c>
      <c r="M71" s="15">
        <v>0</v>
      </c>
      <c r="N71" s="15" t="s">
        <v>94</v>
      </c>
      <c r="O71" s="15"/>
      <c r="P71" s="15" t="s">
        <v>94</v>
      </c>
      <c r="Q71" s="15" t="s">
        <v>94</v>
      </c>
      <c r="R71" s="15" t="s">
        <v>94</v>
      </c>
      <c r="S71" s="15" t="s">
        <v>94</v>
      </c>
    </row>
    <row r="72" spans="1:19" ht="15" customHeight="1">
      <c r="A72" s="15" t="s">
        <v>687</v>
      </c>
      <c r="B72" s="15" t="s">
        <v>94</v>
      </c>
      <c r="C72" s="18">
        <v>45623</v>
      </c>
      <c r="D72" s="18">
        <v>45623</v>
      </c>
      <c r="E72" s="15" t="s">
        <v>688</v>
      </c>
      <c r="F72" s="15" t="s">
        <v>644</v>
      </c>
      <c r="G72" s="15" t="s">
        <v>691</v>
      </c>
      <c r="H72" s="18">
        <v>45626</v>
      </c>
      <c r="I72" s="18">
        <v>45626</v>
      </c>
      <c r="J72" s="15" t="s">
        <v>113</v>
      </c>
      <c r="K72" s="15">
        <v>884</v>
      </c>
      <c r="L72" s="15" t="s">
        <v>665</v>
      </c>
      <c r="M72" s="15">
        <v>3</v>
      </c>
      <c r="N72" s="15" t="s">
        <v>94</v>
      </c>
      <c r="O72" s="15"/>
      <c r="P72" s="15" t="s">
        <v>94</v>
      </c>
      <c r="Q72" s="15" t="s">
        <v>94</v>
      </c>
      <c r="R72" s="15" t="s">
        <v>94</v>
      </c>
      <c r="S72" s="15" t="s">
        <v>94</v>
      </c>
    </row>
    <row r="73" spans="1:19" ht="15" customHeight="1">
      <c r="A73" s="15" t="s">
        <v>687</v>
      </c>
      <c r="B73" s="15" t="s">
        <v>94</v>
      </c>
      <c r="C73" s="18">
        <v>45623</v>
      </c>
      <c r="D73" s="18">
        <v>45623</v>
      </c>
      <c r="E73" s="15" t="s">
        <v>688</v>
      </c>
      <c r="F73" s="15" t="s">
        <v>644</v>
      </c>
      <c r="G73" s="15" t="s">
        <v>691</v>
      </c>
      <c r="H73" s="18">
        <v>45626</v>
      </c>
      <c r="I73" s="18">
        <v>45626</v>
      </c>
      <c r="J73" s="15" t="s">
        <v>113</v>
      </c>
      <c r="K73" s="15">
        <v>884</v>
      </c>
      <c r="L73" s="15" t="s">
        <v>666</v>
      </c>
      <c r="M73" s="15">
        <v>0</v>
      </c>
      <c r="N73" s="15" t="s">
        <v>94</v>
      </c>
      <c r="O73" s="15"/>
      <c r="P73" s="15" t="s">
        <v>94</v>
      </c>
      <c r="Q73" s="15" t="s">
        <v>94</v>
      </c>
      <c r="R73" s="15" t="s">
        <v>94</v>
      </c>
      <c r="S73" s="15" t="s">
        <v>94</v>
      </c>
    </row>
    <row r="74" spans="1:19" ht="15" customHeight="1">
      <c r="A74" s="15" t="s">
        <v>687</v>
      </c>
      <c r="B74" s="15" t="s">
        <v>94</v>
      </c>
      <c r="C74" s="18">
        <v>45623</v>
      </c>
      <c r="D74" s="18">
        <v>45623</v>
      </c>
      <c r="E74" s="15" t="s">
        <v>688</v>
      </c>
      <c r="F74" s="15" t="s">
        <v>644</v>
      </c>
      <c r="G74" s="15" t="s">
        <v>691</v>
      </c>
      <c r="H74" s="18">
        <v>45626</v>
      </c>
      <c r="I74" s="18">
        <v>45626</v>
      </c>
      <c r="J74" s="15" t="s">
        <v>694</v>
      </c>
      <c r="K74" s="15">
        <v>886</v>
      </c>
      <c r="L74" s="15" t="s">
        <v>664</v>
      </c>
      <c r="M74" s="15">
        <v>0</v>
      </c>
      <c r="N74" s="15" t="s">
        <v>94</v>
      </c>
      <c r="O74" s="15"/>
      <c r="P74" s="15" t="s">
        <v>94</v>
      </c>
      <c r="Q74" s="15" t="s">
        <v>94</v>
      </c>
      <c r="R74" s="15" t="s">
        <v>94</v>
      </c>
      <c r="S74" s="15" t="s">
        <v>94</v>
      </c>
    </row>
    <row r="75" spans="1:19" ht="15" customHeight="1">
      <c r="A75" s="15" t="s">
        <v>687</v>
      </c>
      <c r="B75" s="15" t="s">
        <v>94</v>
      </c>
      <c r="C75" s="18">
        <v>45623</v>
      </c>
      <c r="D75" s="18">
        <v>45623</v>
      </c>
      <c r="E75" s="15" t="s">
        <v>688</v>
      </c>
      <c r="F75" s="15" t="s">
        <v>644</v>
      </c>
      <c r="G75" s="15" t="s">
        <v>691</v>
      </c>
      <c r="H75" s="18">
        <v>45626</v>
      </c>
      <c r="I75" s="18">
        <v>45626</v>
      </c>
      <c r="J75" s="15" t="s">
        <v>694</v>
      </c>
      <c r="K75" s="15">
        <v>886</v>
      </c>
      <c r="L75" s="15" t="s">
        <v>665</v>
      </c>
      <c r="M75" s="15">
        <v>0</v>
      </c>
      <c r="N75" s="15" t="s">
        <v>94</v>
      </c>
      <c r="O75" s="15"/>
      <c r="P75" s="15" t="s">
        <v>94</v>
      </c>
      <c r="Q75" s="15" t="s">
        <v>94</v>
      </c>
      <c r="R75" s="15" t="s">
        <v>94</v>
      </c>
      <c r="S75" s="15" t="s">
        <v>94</v>
      </c>
    </row>
    <row r="76" spans="1:19" ht="15" customHeight="1">
      <c r="A76" s="15" t="s">
        <v>687</v>
      </c>
      <c r="B76" s="15" t="s">
        <v>94</v>
      </c>
      <c r="C76" s="18">
        <v>45623</v>
      </c>
      <c r="D76" s="18">
        <v>45623</v>
      </c>
      <c r="E76" s="15" t="s">
        <v>688</v>
      </c>
      <c r="F76" s="15" t="s">
        <v>644</v>
      </c>
      <c r="G76" s="15" t="s">
        <v>691</v>
      </c>
      <c r="H76" s="18">
        <v>45626</v>
      </c>
      <c r="I76" s="18">
        <v>45626</v>
      </c>
      <c r="J76" s="15" t="s">
        <v>694</v>
      </c>
      <c r="K76" s="15">
        <v>886</v>
      </c>
      <c r="L76" s="15" t="s">
        <v>666</v>
      </c>
      <c r="M76" s="15">
        <v>0</v>
      </c>
      <c r="N76" s="15" t="s">
        <v>94</v>
      </c>
      <c r="O76" s="15"/>
      <c r="P76" s="15" t="s">
        <v>94</v>
      </c>
      <c r="Q76" s="15" t="s">
        <v>94</v>
      </c>
      <c r="R76" s="15" t="s">
        <v>94</v>
      </c>
      <c r="S76" s="15" t="s">
        <v>94</v>
      </c>
    </row>
    <row r="77" spans="1:19" ht="15" customHeight="1">
      <c r="A77" s="15" t="s">
        <v>687</v>
      </c>
      <c r="B77" s="15" t="s">
        <v>94</v>
      </c>
      <c r="C77" s="18">
        <v>45623</v>
      </c>
      <c r="D77" s="18">
        <v>45623</v>
      </c>
      <c r="E77" s="15" t="s">
        <v>688</v>
      </c>
      <c r="F77" s="15" t="s">
        <v>644</v>
      </c>
      <c r="G77" s="15" t="s">
        <v>691</v>
      </c>
      <c r="H77" s="18">
        <v>45626</v>
      </c>
      <c r="I77" s="18">
        <v>45626</v>
      </c>
      <c r="J77" s="15" t="s">
        <v>376</v>
      </c>
      <c r="K77" s="15">
        <v>891</v>
      </c>
      <c r="L77" s="15" t="s">
        <v>664</v>
      </c>
      <c r="M77" s="15">
        <v>0</v>
      </c>
      <c r="N77" s="15" t="s">
        <v>94</v>
      </c>
      <c r="O77" s="15"/>
      <c r="P77" s="15" t="s">
        <v>94</v>
      </c>
      <c r="Q77" s="15" t="s">
        <v>94</v>
      </c>
      <c r="R77" s="15" t="s">
        <v>94</v>
      </c>
      <c r="S77" s="15" t="s">
        <v>94</v>
      </c>
    </row>
    <row r="78" spans="1:19" ht="15" customHeight="1">
      <c r="A78" s="15" t="s">
        <v>687</v>
      </c>
      <c r="B78" s="15" t="s">
        <v>94</v>
      </c>
      <c r="C78" s="18">
        <v>45623</v>
      </c>
      <c r="D78" s="18">
        <v>45623</v>
      </c>
      <c r="E78" s="15" t="s">
        <v>688</v>
      </c>
      <c r="F78" s="15" t="s">
        <v>644</v>
      </c>
      <c r="G78" s="15" t="s">
        <v>691</v>
      </c>
      <c r="H78" s="18">
        <v>45626</v>
      </c>
      <c r="I78" s="18">
        <v>45626</v>
      </c>
      <c r="J78" s="15" t="s">
        <v>376</v>
      </c>
      <c r="K78" s="15">
        <v>891</v>
      </c>
      <c r="L78" s="15" t="s">
        <v>665</v>
      </c>
      <c r="M78" s="15">
        <v>1</v>
      </c>
      <c r="N78" s="15" t="s">
        <v>94</v>
      </c>
      <c r="O78" s="15"/>
      <c r="P78" s="15" t="s">
        <v>94</v>
      </c>
      <c r="Q78" s="15" t="s">
        <v>94</v>
      </c>
      <c r="R78" s="15" t="s">
        <v>94</v>
      </c>
      <c r="S78" s="15" t="s">
        <v>94</v>
      </c>
    </row>
    <row r="79" spans="1:19" ht="15" customHeight="1">
      <c r="A79" s="15" t="s">
        <v>687</v>
      </c>
      <c r="B79" s="15" t="s">
        <v>94</v>
      </c>
      <c r="C79" s="18">
        <v>45623</v>
      </c>
      <c r="D79" s="18">
        <v>45623</v>
      </c>
      <c r="E79" s="15" t="s">
        <v>688</v>
      </c>
      <c r="F79" s="15" t="s">
        <v>644</v>
      </c>
      <c r="G79" s="15" t="s">
        <v>691</v>
      </c>
      <c r="H79" s="18">
        <v>45626</v>
      </c>
      <c r="I79" s="18">
        <v>45626</v>
      </c>
      <c r="J79" s="15" t="s">
        <v>376</v>
      </c>
      <c r="K79" s="15">
        <v>891</v>
      </c>
      <c r="L79" s="15" t="s">
        <v>666</v>
      </c>
      <c r="M79" s="15">
        <v>0</v>
      </c>
      <c r="N79" s="15" t="s">
        <v>94</v>
      </c>
      <c r="O79" s="15"/>
      <c r="P79" s="15" t="s">
        <v>94</v>
      </c>
      <c r="Q79" s="15" t="s">
        <v>94</v>
      </c>
      <c r="R79" s="15" t="s">
        <v>94</v>
      </c>
      <c r="S79" s="15" t="s">
        <v>94</v>
      </c>
    </row>
    <row r="80" spans="1:19" ht="15" customHeight="1">
      <c r="A80" s="15" t="s">
        <v>687</v>
      </c>
      <c r="B80" s="15" t="s">
        <v>94</v>
      </c>
      <c r="C80" s="18">
        <v>45623</v>
      </c>
      <c r="D80" s="18">
        <v>45623</v>
      </c>
      <c r="E80" s="15" t="s">
        <v>688</v>
      </c>
      <c r="F80" s="15" t="s">
        <v>644</v>
      </c>
      <c r="G80" s="15" t="s">
        <v>689</v>
      </c>
      <c r="H80" s="18">
        <v>45626</v>
      </c>
      <c r="I80" s="18">
        <v>45626</v>
      </c>
      <c r="J80" s="15" t="s">
        <v>376</v>
      </c>
      <c r="K80" s="15">
        <v>894</v>
      </c>
      <c r="L80" s="15" t="s">
        <v>664</v>
      </c>
      <c r="M80" s="15">
        <v>0</v>
      </c>
      <c r="N80" s="15" t="s">
        <v>94</v>
      </c>
      <c r="O80" s="15"/>
      <c r="P80" s="15" t="s">
        <v>94</v>
      </c>
      <c r="Q80" s="15" t="s">
        <v>94</v>
      </c>
      <c r="R80" s="15" t="s">
        <v>94</v>
      </c>
      <c r="S80" s="15" t="s">
        <v>94</v>
      </c>
    </row>
    <row r="81" spans="1:19" ht="15" customHeight="1">
      <c r="A81" s="15" t="s">
        <v>687</v>
      </c>
      <c r="B81" s="15" t="s">
        <v>94</v>
      </c>
      <c r="C81" s="18">
        <v>45623</v>
      </c>
      <c r="D81" s="18">
        <v>45623</v>
      </c>
      <c r="E81" s="15" t="s">
        <v>688</v>
      </c>
      <c r="F81" s="15" t="s">
        <v>644</v>
      </c>
      <c r="G81" s="15" t="s">
        <v>689</v>
      </c>
      <c r="H81" s="18">
        <v>45626</v>
      </c>
      <c r="I81" s="18">
        <v>45626</v>
      </c>
      <c r="J81" s="15" t="s">
        <v>376</v>
      </c>
      <c r="K81" s="15">
        <v>894</v>
      </c>
      <c r="L81" s="15" t="s">
        <v>665</v>
      </c>
      <c r="M81" s="15">
        <v>1</v>
      </c>
      <c r="N81" s="15" t="s">
        <v>94</v>
      </c>
      <c r="O81" s="15"/>
      <c r="P81" s="15" t="s">
        <v>94</v>
      </c>
      <c r="Q81" s="15" t="s">
        <v>94</v>
      </c>
      <c r="R81" s="15" t="s">
        <v>94</v>
      </c>
      <c r="S81" s="15" t="s">
        <v>94</v>
      </c>
    </row>
    <row r="82" spans="1:19" ht="15" customHeight="1">
      <c r="A82" s="15" t="s">
        <v>687</v>
      </c>
      <c r="B82" s="15" t="s">
        <v>94</v>
      </c>
      <c r="C82" s="18">
        <v>45623</v>
      </c>
      <c r="D82" s="18">
        <v>45623</v>
      </c>
      <c r="E82" s="15" t="s">
        <v>688</v>
      </c>
      <c r="F82" s="15" t="s">
        <v>644</v>
      </c>
      <c r="G82" s="15" t="s">
        <v>689</v>
      </c>
      <c r="H82" s="18">
        <v>45626</v>
      </c>
      <c r="I82" s="18">
        <v>45626</v>
      </c>
      <c r="J82" s="15" t="s">
        <v>376</v>
      </c>
      <c r="K82" s="15">
        <v>894</v>
      </c>
      <c r="L82" s="15" t="s">
        <v>666</v>
      </c>
      <c r="M82" s="15">
        <v>0</v>
      </c>
      <c r="N82" s="15" t="s">
        <v>94</v>
      </c>
      <c r="O82" s="15"/>
      <c r="P82" s="15" t="s">
        <v>94</v>
      </c>
      <c r="Q82" s="15" t="s">
        <v>94</v>
      </c>
      <c r="R82" s="15" t="s">
        <v>94</v>
      </c>
      <c r="S82" s="15" t="s">
        <v>94</v>
      </c>
    </row>
    <row r="83" spans="1:19" ht="15" customHeight="1">
      <c r="A83" s="15" t="s">
        <v>687</v>
      </c>
      <c r="B83" s="15" t="s">
        <v>94</v>
      </c>
      <c r="C83" s="18">
        <v>45623</v>
      </c>
      <c r="D83" s="18">
        <v>45623</v>
      </c>
      <c r="E83" s="15" t="s">
        <v>688</v>
      </c>
      <c r="F83" s="15" t="s">
        <v>644</v>
      </c>
      <c r="G83" s="15" t="s">
        <v>691</v>
      </c>
      <c r="H83" s="18">
        <v>45626</v>
      </c>
      <c r="I83" s="18">
        <v>45626</v>
      </c>
      <c r="J83" s="15" t="s">
        <v>376</v>
      </c>
      <c r="K83" s="15">
        <v>898</v>
      </c>
      <c r="L83" s="15" t="s">
        <v>664</v>
      </c>
      <c r="M83" s="15">
        <v>1</v>
      </c>
      <c r="N83" s="15" t="s">
        <v>94</v>
      </c>
      <c r="O83" s="15"/>
      <c r="P83" s="15" t="s">
        <v>94</v>
      </c>
      <c r="Q83" s="15" t="s">
        <v>94</v>
      </c>
      <c r="R83" s="15" t="s">
        <v>94</v>
      </c>
      <c r="S83" s="15" t="s">
        <v>94</v>
      </c>
    </row>
    <row r="84" spans="1:19" ht="15" customHeight="1">
      <c r="A84" s="15" t="s">
        <v>687</v>
      </c>
      <c r="B84" s="15" t="s">
        <v>94</v>
      </c>
      <c r="C84" s="18">
        <v>45623</v>
      </c>
      <c r="D84" s="18">
        <v>45623</v>
      </c>
      <c r="E84" s="15" t="s">
        <v>688</v>
      </c>
      <c r="F84" s="15" t="s">
        <v>644</v>
      </c>
      <c r="G84" s="15" t="s">
        <v>691</v>
      </c>
      <c r="H84" s="18">
        <v>45626</v>
      </c>
      <c r="I84" s="18">
        <v>45626</v>
      </c>
      <c r="J84" s="15" t="s">
        <v>376</v>
      </c>
      <c r="K84" s="15">
        <v>898</v>
      </c>
      <c r="L84" s="15" t="s">
        <v>665</v>
      </c>
      <c r="M84" s="15">
        <v>0</v>
      </c>
      <c r="N84" s="15" t="s">
        <v>94</v>
      </c>
      <c r="O84" s="15"/>
      <c r="P84" s="15" t="s">
        <v>94</v>
      </c>
      <c r="Q84" s="15" t="s">
        <v>94</v>
      </c>
      <c r="R84" s="15" t="s">
        <v>94</v>
      </c>
      <c r="S84" s="15" t="s">
        <v>94</v>
      </c>
    </row>
    <row r="85" spans="1:19" ht="15" customHeight="1">
      <c r="A85" s="15" t="s">
        <v>687</v>
      </c>
      <c r="B85" s="15" t="s">
        <v>94</v>
      </c>
      <c r="C85" s="18">
        <v>45623</v>
      </c>
      <c r="D85" s="18">
        <v>45623</v>
      </c>
      <c r="E85" s="15" t="s">
        <v>688</v>
      </c>
      <c r="F85" s="15" t="s">
        <v>644</v>
      </c>
      <c r="G85" s="15" t="s">
        <v>691</v>
      </c>
      <c r="H85" s="18">
        <v>45626</v>
      </c>
      <c r="I85" s="18">
        <v>45626</v>
      </c>
      <c r="J85" s="15" t="s">
        <v>376</v>
      </c>
      <c r="K85" s="15">
        <v>898</v>
      </c>
      <c r="L85" s="15" t="s">
        <v>666</v>
      </c>
      <c r="M85" s="15">
        <v>0</v>
      </c>
      <c r="N85" s="15" t="s">
        <v>94</v>
      </c>
      <c r="O85" s="15"/>
      <c r="P85" s="15" t="s">
        <v>94</v>
      </c>
      <c r="Q85" s="15" t="s">
        <v>94</v>
      </c>
      <c r="R85" s="15" t="s">
        <v>94</v>
      </c>
      <c r="S85" s="15" t="s">
        <v>94</v>
      </c>
    </row>
    <row r="86" spans="1:19" ht="15" customHeight="1">
      <c r="A86" s="15" t="s">
        <v>687</v>
      </c>
      <c r="B86" s="15" t="s">
        <v>94</v>
      </c>
      <c r="C86" s="18">
        <v>45623</v>
      </c>
      <c r="D86" s="18">
        <v>45623</v>
      </c>
      <c r="E86" s="15" t="s">
        <v>688</v>
      </c>
      <c r="F86" s="15" t="s">
        <v>644</v>
      </c>
      <c r="G86" s="15" t="s">
        <v>689</v>
      </c>
      <c r="H86" s="18">
        <v>45626</v>
      </c>
      <c r="I86" s="18">
        <v>45626</v>
      </c>
      <c r="J86" s="15" t="s">
        <v>329</v>
      </c>
      <c r="K86" s="15">
        <v>899</v>
      </c>
      <c r="L86" s="15" t="s">
        <v>664</v>
      </c>
      <c r="M86" s="15">
        <v>0</v>
      </c>
      <c r="N86" s="15" t="s">
        <v>94</v>
      </c>
      <c r="O86" s="15"/>
      <c r="P86" s="15" t="s">
        <v>94</v>
      </c>
      <c r="Q86" s="15" t="s">
        <v>94</v>
      </c>
      <c r="R86" s="15" t="s">
        <v>94</v>
      </c>
      <c r="S86" s="15" t="s">
        <v>94</v>
      </c>
    </row>
    <row r="87" spans="1:19" ht="15" customHeight="1">
      <c r="A87" s="15" t="s">
        <v>687</v>
      </c>
      <c r="B87" s="15" t="s">
        <v>94</v>
      </c>
      <c r="C87" s="18">
        <v>45623</v>
      </c>
      <c r="D87" s="18">
        <v>45623</v>
      </c>
      <c r="E87" s="15" t="s">
        <v>688</v>
      </c>
      <c r="F87" s="15" t="s">
        <v>644</v>
      </c>
      <c r="G87" s="15" t="s">
        <v>689</v>
      </c>
      <c r="H87" s="18">
        <v>45626</v>
      </c>
      <c r="I87" s="18">
        <v>45626</v>
      </c>
      <c r="J87" s="15" t="s">
        <v>329</v>
      </c>
      <c r="K87" s="15">
        <v>899</v>
      </c>
      <c r="L87" s="15" t="s">
        <v>665</v>
      </c>
      <c r="M87" s="15">
        <v>2</v>
      </c>
      <c r="N87" s="15" t="s">
        <v>94</v>
      </c>
      <c r="O87" s="15"/>
      <c r="P87" s="15" t="s">
        <v>94</v>
      </c>
      <c r="Q87" s="15" t="s">
        <v>94</v>
      </c>
      <c r="R87" s="15" t="s">
        <v>94</v>
      </c>
      <c r="S87" s="15" t="s">
        <v>94</v>
      </c>
    </row>
    <row r="88" spans="1:19" ht="15" customHeight="1">
      <c r="A88" s="15" t="s">
        <v>687</v>
      </c>
      <c r="B88" s="15" t="s">
        <v>94</v>
      </c>
      <c r="C88" s="18">
        <v>45623</v>
      </c>
      <c r="D88" s="18">
        <v>45623</v>
      </c>
      <c r="E88" s="15" t="s">
        <v>688</v>
      </c>
      <c r="F88" s="15" t="s">
        <v>644</v>
      </c>
      <c r="G88" s="15" t="s">
        <v>689</v>
      </c>
      <c r="H88" s="18">
        <v>45626</v>
      </c>
      <c r="I88" s="18">
        <v>45626</v>
      </c>
      <c r="J88" s="15" t="s">
        <v>329</v>
      </c>
      <c r="K88" s="15">
        <v>899</v>
      </c>
      <c r="L88" s="15" t="s">
        <v>666</v>
      </c>
      <c r="M88" s="15">
        <v>0</v>
      </c>
      <c r="N88" s="15" t="s">
        <v>94</v>
      </c>
      <c r="O88" s="15"/>
      <c r="P88" s="15" t="s">
        <v>94</v>
      </c>
      <c r="Q88" s="15" t="s">
        <v>94</v>
      </c>
      <c r="R88" s="15" t="s">
        <v>94</v>
      </c>
      <c r="S88" s="15" t="s">
        <v>94</v>
      </c>
    </row>
    <row r="89" spans="1:19" ht="15" customHeight="1">
      <c r="A89" s="15" t="s">
        <v>687</v>
      </c>
      <c r="B89" s="15" t="s">
        <v>94</v>
      </c>
      <c r="C89" s="18">
        <v>45623</v>
      </c>
      <c r="D89" s="18">
        <v>45623</v>
      </c>
      <c r="E89" s="15" t="s">
        <v>688</v>
      </c>
      <c r="F89" s="15" t="s">
        <v>644</v>
      </c>
      <c r="G89" s="15" t="s">
        <v>689</v>
      </c>
      <c r="H89" s="18">
        <v>45626</v>
      </c>
      <c r="I89" s="18">
        <v>45626</v>
      </c>
      <c r="J89" s="15" t="s">
        <v>376</v>
      </c>
      <c r="K89" s="15">
        <v>900</v>
      </c>
      <c r="L89" s="15" t="s">
        <v>664</v>
      </c>
      <c r="M89" s="15">
        <v>0</v>
      </c>
      <c r="N89" s="15" t="s">
        <v>94</v>
      </c>
      <c r="O89" s="15"/>
      <c r="P89" s="15" t="s">
        <v>94</v>
      </c>
      <c r="Q89" s="15" t="s">
        <v>94</v>
      </c>
      <c r="R89" s="15" t="s">
        <v>94</v>
      </c>
      <c r="S89" s="15" t="s">
        <v>94</v>
      </c>
    </row>
    <row r="90" spans="1:19" ht="15" customHeight="1">
      <c r="A90" s="15" t="s">
        <v>687</v>
      </c>
      <c r="B90" s="15" t="s">
        <v>94</v>
      </c>
      <c r="C90" s="18">
        <v>45623</v>
      </c>
      <c r="D90" s="18">
        <v>45623</v>
      </c>
      <c r="E90" s="15" t="s">
        <v>688</v>
      </c>
      <c r="F90" s="15" t="s">
        <v>644</v>
      </c>
      <c r="G90" s="15" t="s">
        <v>689</v>
      </c>
      <c r="H90" s="18">
        <v>45626</v>
      </c>
      <c r="I90" s="18">
        <v>45626</v>
      </c>
      <c r="J90" s="15" t="s">
        <v>376</v>
      </c>
      <c r="K90" s="15">
        <v>900</v>
      </c>
      <c r="L90" s="15" t="s">
        <v>665</v>
      </c>
      <c r="M90" s="15">
        <v>0</v>
      </c>
      <c r="N90" s="15" t="s">
        <v>94</v>
      </c>
      <c r="O90" s="15"/>
      <c r="P90" s="15" t="s">
        <v>94</v>
      </c>
      <c r="Q90" s="15" t="s">
        <v>94</v>
      </c>
      <c r="R90" s="15" t="s">
        <v>94</v>
      </c>
      <c r="S90" s="15" t="s">
        <v>94</v>
      </c>
    </row>
    <row r="91" spans="1:19" ht="15" customHeight="1">
      <c r="A91" s="15" t="s">
        <v>687</v>
      </c>
      <c r="B91" s="15" t="s">
        <v>94</v>
      </c>
      <c r="C91" s="18">
        <v>45623</v>
      </c>
      <c r="D91" s="18">
        <v>45623</v>
      </c>
      <c r="E91" s="15" t="s">
        <v>688</v>
      </c>
      <c r="F91" s="15" t="s">
        <v>644</v>
      </c>
      <c r="G91" s="15" t="s">
        <v>689</v>
      </c>
      <c r="H91" s="18">
        <v>45626</v>
      </c>
      <c r="I91" s="18">
        <v>45626</v>
      </c>
      <c r="J91" s="15" t="s">
        <v>376</v>
      </c>
      <c r="K91" s="15">
        <v>900</v>
      </c>
      <c r="L91" s="15" t="s">
        <v>666</v>
      </c>
      <c r="M91" s="15">
        <v>0</v>
      </c>
      <c r="N91" s="15" t="s">
        <v>94</v>
      </c>
      <c r="O91" s="15"/>
      <c r="P91" s="15" t="s">
        <v>94</v>
      </c>
      <c r="Q91" s="15" t="s">
        <v>94</v>
      </c>
      <c r="R91" s="15" t="s">
        <v>94</v>
      </c>
      <c r="S91" s="15" t="s">
        <v>94</v>
      </c>
    </row>
    <row r="92" spans="1:19" ht="15" customHeight="1">
      <c r="A92" s="15">
        <v>-14.6472</v>
      </c>
      <c r="B92" s="15">
        <v>145.4529</v>
      </c>
      <c r="C92" s="18">
        <v>45623</v>
      </c>
      <c r="D92" s="18">
        <v>45623</v>
      </c>
      <c r="E92" s="15" t="s">
        <v>688</v>
      </c>
      <c r="F92" s="15" t="s">
        <v>695</v>
      </c>
      <c r="G92" s="15" t="s">
        <v>695</v>
      </c>
      <c r="H92" s="18">
        <v>45626</v>
      </c>
      <c r="I92" s="18">
        <v>45627</v>
      </c>
      <c r="J92" s="15" t="s">
        <v>125</v>
      </c>
      <c r="K92" s="15">
        <v>901</v>
      </c>
      <c r="L92" s="15" t="s">
        <v>646</v>
      </c>
      <c r="M92" s="15">
        <v>0</v>
      </c>
      <c r="N92" s="15">
        <v>1</v>
      </c>
      <c r="O92" s="15"/>
      <c r="P92" s="15">
        <v>0.2</v>
      </c>
      <c r="Q92" s="15">
        <v>0</v>
      </c>
      <c r="R92" s="15">
        <v>0.2</v>
      </c>
      <c r="S92" s="15">
        <v>0</v>
      </c>
    </row>
    <row r="93" spans="1:19" ht="15" customHeight="1">
      <c r="A93" s="15">
        <v>-14.6472</v>
      </c>
      <c r="B93" s="15">
        <v>145.4529</v>
      </c>
      <c r="C93" s="18">
        <v>45623</v>
      </c>
      <c r="D93" s="18">
        <v>45623</v>
      </c>
      <c r="E93" s="15" t="s">
        <v>688</v>
      </c>
      <c r="F93" s="15" t="s">
        <v>695</v>
      </c>
      <c r="G93" s="15" t="s">
        <v>695</v>
      </c>
      <c r="H93" s="18">
        <v>45626</v>
      </c>
      <c r="I93" s="18">
        <v>45627</v>
      </c>
      <c r="J93" s="15" t="s">
        <v>125</v>
      </c>
      <c r="K93" s="15">
        <v>901</v>
      </c>
      <c r="L93" s="15" t="s">
        <v>645</v>
      </c>
      <c r="M93" s="15">
        <v>0</v>
      </c>
      <c r="N93" s="15">
        <v>1</v>
      </c>
      <c r="O93" s="15"/>
      <c r="P93" s="15">
        <v>0.2</v>
      </c>
      <c r="Q93" s="15">
        <v>0</v>
      </c>
      <c r="R93" s="15">
        <v>0.2</v>
      </c>
      <c r="S93" s="15">
        <v>0</v>
      </c>
    </row>
    <row r="94" spans="1:19" ht="15" customHeight="1">
      <c r="A94" s="15">
        <v>-14.6472</v>
      </c>
      <c r="B94" s="15">
        <v>145.4529</v>
      </c>
      <c r="C94" s="18">
        <v>45623</v>
      </c>
      <c r="D94" s="18">
        <v>45623</v>
      </c>
      <c r="E94" s="15" t="s">
        <v>688</v>
      </c>
      <c r="F94" s="15" t="s">
        <v>695</v>
      </c>
      <c r="G94" s="15" t="s">
        <v>695</v>
      </c>
      <c r="H94" s="18">
        <v>45626</v>
      </c>
      <c r="I94" s="18">
        <v>45627</v>
      </c>
      <c r="J94" s="15" t="s">
        <v>125</v>
      </c>
      <c r="K94" s="15">
        <v>901</v>
      </c>
      <c r="L94" s="15" t="s">
        <v>643</v>
      </c>
      <c r="M94" s="15">
        <v>24</v>
      </c>
      <c r="N94" s="15">
        <v>1</v>
      </c>
      <c r="O94" s="15"/>
      <c r="P94" s="15">
        <v>0.2</v>
      </c>
      <c r="Q94" s="15">
        <v>0</v>
      </c>
      <c r="R94" s="15">
        <v>0.2</v>
      </c>
      <c r="S94" s="15">
        <v>0</v>
      </c>
    </row>
    <row r="95" spans="1:19" ht="15" customHeight="1">
      <c r="A95" s="15">
        <v>-14.6472</v>
      </c>
      <c r="B95" s="15">
        <v>145.4529</v>
      </c>
      <c r="C95" s="18">
        <v>45623</v>
      </c>
      <c r="D95" s="18">
        <v>45623</v>
      </c>
      <c r="E95" s="15" t="s">
        <v>688</v>
      </c>
      <c r="F95" s="15" t="s">
        <v>695</v>
      </c>
      <c r="G95" s="15" t="s">
        <v>695</v>
      </c>
      <c r="H95" s="18">
        <v>45626</v>
      </c>
      <c r="I95" s="18">
        <v>45627</v>
      </c>
      <c r="J95" s="15" t="s">
        <v>125</v>
      </c>
      <c r="K95" s="15">
        <v>902</v>
      </c>
      <c r="L95" s="15" t="s">
        <v>646</v>
      </c>
      <c r="M95" s="15">
        <v>5</v>
      </c>
      <c r="N95" s="15">
        <v>1</v>
      </c>
      <c r="O95" s="15"/>
      <c r="P95" s="15">
        <v>0.2</v>
      </c>
      <c r="Q95" s="15">
        <v>45</v>
      </c>
      <c r="R95" s="15">
        <v>0.14142099999999999</v>
      </c>
      <c r="S95" s="15">
        <v>0.14142099999999999</v>
      </c>
    </row>
    <row r="96" spans="1:19" ht="15" customHeight="1">
      <c r="A96" s="15">
        <v>-14.6472</v>
      </c>
      <c r="B96" s="15">
        <v>145.4529</v>
      </c>
      <c r="C96" s="18">
        <v>45623</v>
      </c>
      <c r="D96" s="18">
        <v>45623</v>
      </c>
      <c r="E96" s="15" t="s">
        <v>688</v>
      </c>
      <c r="F96" s="15" t="s">
        <v>695</v>
      </c>
      <c r="G96" s="15" t="s">
        <v>695</v>
      </c>
      <c r="H96" s="18">
        <v>45626</v>
      </c>
      <c r="I96" s="18">
        <v>45627</v>
      </c>
      <c r="J96" s="15" t="s">
        <v>125</v>
      </c>
      <c r="K96" s="15">
        <v>902</v>
      </c>
      <c r="L96" s="15" t="s">
        <v>645</v>
      </c>
      <c r="M96" s="15">
        <v>5</v>
      </c>
      <c r="N96" s="15">
        <v>1</v>
      </c>
      <c r="O96" s="15"/>
      <c r="P96" s="15">
        <v>0.2</v>
      </c>
      <c r="Q96" s="15">
        <v>45</v>
      </c>
      <c r="R96" s="15">
        <v>0.14142099999999999</v>
      </c>
      <c r="S96" s="15">
        <v>0.14142099999999999</v>
      </c>
    </row>
    <row r="97" spans="1:19" ht="15" customHeight="1">
      <c r="A97" s="15">
        <v>-14.6472</v>
      </c>
      <c r="B97" s="15">
        <v>145.4529</v>
      </c>
      <c r="C97" s="18">
        <v>45623</v>
      </c>
      <c r="D97" s="18">
        <v>45623</v>
      </c>
      <c r="E97" s="15" t="s">
        <v>688</v>
      </c>
      <c r="F97" s="15" t="s">
        <v>695</v>
      </c>
      <c r="G97" s="15" t="s">
        <v>695</v>
      </c>
      <c r="H97" s="18">
        <v>45626</v>
      </c>
      <c r="I97" s="18">
        <v>45627</v>
      </c>
      <c r="J97" s="15" t="s">
        <v>125</v>
      </c>
      <c r="K97" s="15">
        <v>902</v>
      </c>
      <c r="L97" s="15" t="s">
        <v>643</v>
      </c>
      <c r="M97" s="15">
        <v>17</v>
      </c>
      <c r="N97" s="15">
        <v>1</v>
      </c>
      <c r="O97" s="15"/>
      <c r="P97" s="15">
        <v>0.2</v>
      </c>
      <c r="Q97" s="15">
        <v>45</v>
      </c>
      <c r="R97" s="15">
        <v>0.14142099999999999</v>
      </c>
      <c r="S97" s="15">
        <v>0.14142099999999999</v>
      </c>
    </row>
    <row r="98" spans="1:19" ht="15" customHeight="1">
      <c r="A98" s="15">
        <v>-14.6472</v>
      </c>
      <c r="B98" s="15">
        <v>145.4529</v>
      </c>
      <c r="C98" s="18">
        <v>45623</v>
      </c>
      <c r="D98" s="18">
        <v>45623</v>
      </c>
      <c r="E98" s="15" t="s">
        <v>688</v>
      </c>
      <c r="F98" s="15" t="s">
        <v>695</v>
      </c>
      <c r="G98" s="15" t="s">
        <v>695</v>
      </c>
      <c r="H98" s="18">
        <v>45626</v>
      </c>
      <c r="I98" s="18">
        <v>45627</v>
      </c>
      <c r="J98" s="15" t="s">
        <v>485</v>
      </c>
      <c r="K98" s="15">
        <v>903</v>
      </c>
      <c r="L98" s="15" t="s">
        <v>646</v>
      </c>
      <c r="M98" s="15">
        <v>3</v>
      </c>
      <c r="N98" s="15">
        <v>1</v>
      </c>
      <c r="O98" s="15" t="s">
        <v>696</v>
      </c>
      <c r="P98" s="15">
        <v>0.2</v>
      </c>
      <c r="Q98" s="15">
        <v>90</v>
      </c>
      <c r="R98" s="67">
        <v>1.2299999999999999E-17</v>
      </c>
      <c r="S98" s="15">
        <v>0.2</v>
      </c>
    </row>
    <row r="99" spans="1:19" ht="15" customHeight="1">
      <c r="A99" s="15">
        <v>-14.6472</v>
      </c>
      <c r="B99" s="15">
        <v>145.4529</v>
      </c>
      <c r="C99" s="18">
        <v>45623</v>
      </c>
      <c r="D99" s="18">
        <v>45623</v>
      </c>
      <c r="E99" s="15" t="s">
        <v>688</v>
      </c>
      <c r="F99" s="15" t="s">
        <v>695</v>
      </c>
      <c r="G99" s="15" t="s">
        <v>695</v>
      </c>
      <c r="H99" s="18">
        <v>45626</v>
      </c>
      <c r="I99" s="18">
        <v>45627</v>
      </c>
      <c r="J99" s="15" t="s">
        <v>485</v>
      </c>
      <c r="K99" s="15">
        <v>903</v>
      </c>
      <c r="L99" s="15" t="s">
        <v>645</v>
      </c>
      <c r="M99" s="15">
        <v>1</v>
      </c>
      <c r="N99" s="15">
        <v>1</v>
      </c>
      <c r="O99" s="15" t="s">
        <v>697</v>
      </c>
      <c r="P99" s="15">
        <v>0.2</v>
      </c>
      <c r="Q99" s="15">
        <v>90</v>
      </c>
      <c r="R99" s="67">
        <v>1.2299999999999999E-17</v>
      </c>
      <c r="S99" s="15">
        <v>0.2</v>
      </c>
    </row>
    <row r="100" spans="1:19" ht="15" customHeight="1">
      <c r="A100" s="15">
        <v>-14.6472</v>
      </c>
      <c r="B100" s="15">
        <v>145.4529</v>
      </c>
      <c r="C100" s="18">
        <v>45623</v>
      </c>
      <c r="D100" s="18">
        <v>45623</v>
      </c>
      <c r="E100" s="15" t="s">
        <v>688</v>
      </c>
      <c r="F100" s="15" t="s">
        <v>695</v>
      </c>
      <c r="G100" s="15" t="s">
        <v>695</v>
      </c>
      <c r="H100" s="18">
        <v>45626</v>
      </c>
      <c r="I100" s="18">
        <v>45627</v>
      </c>
      <c r="J100" s="15" t="s">
        <v>485</v>
      </c>
      <c r="K100" s="15">
        <v>903</v>
      </c>
      <c r="L100" s="15" t="s">
        <v>643</v>
      </c>
      <c r="M100" s="15">
        <v>30</v>
      </c>
      <c r="N100" s="15">
        <v>1</v>
      </c>
      <c r="O100" s="15" t="s">
        <v>698</v>
      </c>
      <c r="P100" s="15">
        <v>0.2</v>
      </c>
      <c r="Q100" s="15">
        <v>90</v>
      </c>
      <c r="R100" s="67">
        <v>1.2299999999999999E-17</v>
      </c>
      <c r="S100" s="15">
        <v>0.2</v>
      </c>
    </row>
    <row r="101" spans="1:19" ht="15" customHeight="1">
      <c r="A101" s="15">
        <v>-14.6472</v>
      </c>
      <c r="B101" s="15">
        <v>145.4529</v>
      </c>
      <c r="C101" s="18">
        <v>45623</v>
      </c>
      <c r="D101" s="18">
        <v>45623</v>
      </c>
      <c r="E101" s="15" t="s">
        <v>688</v>
      </c>
      <c r="F101" s="15" t="s">
        <v>695</v>
      </c>
      <c r="G101" s="15" t="s">
        <v>695</v>
      </c>
      <c r="H101" s="18">
        <v>45626</v>
      </c>
      <c r="I101" s="18">
        <v>45627</v>
      </c>
      <c r="J101" s="15" t="s">
        <v>486</v>
      </c>
      <c r="K101" s="15">
        <v>904</v>
      </c>
      <c r="L101" s="15" t="s">
        <v>646</v>
      </c>
      <c r="M101" s="15">
        <v>312</v>
      </c>
      <c r="N101" s="15">
        <v>1</v>
      </c>
      <c r="O101" s="15"/>
      <c r="P101" s="15">
        <v>0.2</v>
      </c>
      <c r="Q101" s="15">
        <v>135</v>
      </c>
      <c r="R101" s="15">
        <v>-0.14141999999999999</v>
      </c>
      <c r="S101" s="15">
        <v>0.14142099999999999</v>
      </c>
    </row>
    <row r="102" spans="1:19" ht="15" customHeight="1">
      <c r="A102" s="15">
        <v>-14.6472</v>
      </c>
      <c r="B102" s="15">
        <v>145.4529</v>
      </c>
      <c r="C102" s="18">
        <v>45623</v>
      </c>
      <c r="D102" s="18">
        <v>45623</v>
      </c>
      <c r="E102" s="15" t="s">
        <v>688</v>
      </c>
      <c r="F102" s="15" t="s">
        <v>695</v>
      </c>
      <c r="G102" s="15" t="s">
        <v>695</v>
      </c>
      <c r="H102" s="18">
        <v>45626</v>
      </c>
      <c r="I102" s="18">
        <v>45627</v>
      </c>
      <c r="J102" s="15" t="s">
        <v>486</v>
      </c>
      <c r="K102" s="15">
        <v>904</v>
      </c>
      <c r="L102" s="15" t="s">
        <v>645</v>
      </c>
      <c r="M102" s="15">
        <v>2</v>
      </c>
      <c r="N102" s="15">
        <v>1</v>
      </c>
      <c r="O102" s="15"/>
      <c r="P102" s="15">
        <v>0.2</v>
      </c>
      <c r="Q102" s="15">
        <v>135</v>
      </c>
      <c r="R102" s="15">
        <v>-0.14141999999999999</v>
      </c>
      <c r="S102" s="15">
        <v>0.14142099999999999</v>
      </c>
    </row>
    <row r="103" spans="1:19" ht="15" customHeight="1">
      <c r="A103" s="15">
        <v>-14.6472</v>
      </c>
      <c r="B103" s="15">
        <v>145.4529</v>
      </c>
      <c r="C103" s="18">
        <v>45623</v>
      </c>
      <c r="D103" s="18">
        <v>45623</v>
      </c>
      <c r="E103" s="15" t="s">
        <v>688</v>
      </c>
      <c r="F103" s="15" t="s">
        <v>695</v>
      </c>
      <c r="G103" s="15" t="s">
        <v>695</v>
      </c>
      <c r="H103" s="18">
        <v>45626</v>
      </c>
      <c r="I103" s="18">
        <v>45627</v>
      </c>
      <c r="J103" s="15" t="s">
        <v>486</v>
      </c>
      <c r="K103" s="15">
        <v>904</v>
      </c>
      <c r="L103" s="15" t="s">
        <v>643</v>
      </c>
      <c r="M103" s="15">
        <v>2</v>
      </c>
      <c r="N103" s="15">
        <v>1</v>
      </c>
      <c r="O103" s="15"/>
      <c r="P103" s="15">
        <v>0.2</v>
      </c>
      <c r="Q103" s="15">
        <v>135</v>
      </c>
      <c r="R103" s="15">
        <v>-0.14141999999999999</v>
      </c>
      <c r="S103" s="15">
        <v>0.14142099999999999</v>
      </c>
    </row>
    <row r="104" spans="1:19" ht="15" customHeight="1">
      <c r="A104" s="15">
        <v>-14.6472</v>
      </c>
      <c r="B104" s="15">
        <v>145.4529</v>
      </c>
      <c r="C104" s="18">
        <v>45623</v>
      </c>
      <c r="D104" s="18">
        <v>45623</v>
      </c>
      <c r="E104" s="15" t="s">
        <v>688</v>
      </c>
      <c r="F104" s="15" t="s">
        <v>695</v>
      </c>
      <c r="G104" s="15" t="s">
        <v>695</v>
      </c>
      <c r="H104" s="18">
        <v>45626</v>
      </c>
      <c r="I104" s="18">
        <v>45627</v>
      </c>
      <c r="J104" s="15" t="s">
        <v>125</v>
      </c>
      <c r="K104" s="15">
        <v>905</v>
      </c>
      <c r="L104" s="15" t="s">
        <v>646</v>
      </c>
      <c r="M104" s="15">
        <v>5</v>
      </c>
      <c r="N104" s="15">
        <v>1</v>
      </c>
      <c r="O104" s="15"/>
      <c r="P104" s="15">
        <v>0.2</v>
      </c>
      <c r="Q104" s="15">
        <v>180</v>
      </c>
      <c r="R104" s="15">
        <v>-0.2</v>
      </c>
      <c r="S104" s="67">
        <v>2.4500000000000001E-17</v>
      </c>
    </row>
    <row r="105" spans="1:19" ht="15" customHeight="1">
      <c r="A105" s="15">
        <v>-14.6472</v>
      </c>
      <c r="B105" s="15">
        <v>145.4529</v>
      </c>
      <c r="C105" s="18">
        <v>45623</v>
      </c>
      <c r="D105" s="18">
        <v>45623</v>
      </c>
      <c r="E105" s="15" t="s">
        <v>688</v>
      </c>
      <c r="F105" s="15" t="s">
        <v>695</v>
      </c>
      <c r="G105" s="15" t="s">
        <v>695</v>
      </c>
      <c r="H105" s="18">
        <v>45626</v>
      </c>
      <c r="I105" s="18">
        <v>45627</v>
      </c>
      <c r="J105" s="15" t="s">
        <v>125</v>
      </c>
      <c r="K105" s="15">
        <v>905</v>
      </c>
      <c r="L105" s="15" t="s">
        <v>645</v>
      </c>
      <c r="M105" s="15">
        <v>14</v>
      </c>
      <c r="N105" s="15">
        <v>1</v>
      </c>
      <c r="O105" s="15"/>
      <c r="P105" s="15">
        <v>0.2</v>
      </c>
      <c r="Q105" s="15">
        <v>180</v>
      </c>
      <c r="R105" s="15">
        <v>-0.2</v>
      </c>
      <c r="S105" s="67">
        <v>2.4500000000000001E-17</v>
      </c>
    </row>
    <row r="106" spans="1:19" ht="15" customHeight="1">
      <c r="A106" s="15">
        <v>-14.6472</v>
      </c>
      <c r="B106" s="15">
        <v>145.4529</v>
      </c>
      <c r="C106" s="18">
        <v>45623</v>
      </c>
      <c r="D106" s="18">
        <v>45623</v>
      </c>
      <c r="E106" s="15" t="s">
        <v>688</v>
      </c>
      <c r="F106" s="15" t="s">
        <v>695</v>
      </c>
      <c r="G106" s="15" t="s">
        <v>695</v>
      </c>
      <c r="H106" s="18">
        <v>45626</v>
      </c>
      <c r="I106" s="18">
        <v>45627</v>
      </c>
      <c r="J106" s="15" t="s">
        <v>125</v>
      </c>
      <c r="K106" s="15">
        <v>905</v>
      </c>
      <c r="L106" s="15" t="s">
        <v>643</v>
      </c>
      <c r="M106" s="15">
        <v>3</v>
      </c>
      <c r="N106" s="15">
        <v>1</v>
      </c>
      <c r="O106" s="15"/>
      <c r="P106" s="15">
        <v>0.2</v>
      </c>
      <c r="Q106" s="15">
        <v>180</v>
      </c>
      <c r="R106" s="15">
        <v>-0.2</v>
      </c>
      <c r="S106" s="67">
        <v>2.4500000000000001E-17</v>
      </c>
    </row>
    <row r="107" spans="1:19" ht="15" customHeight="1">
      <c r="A107" s="15">
        <v>-14.6472</v>
      </c>
      <c r="B107" s="15">
        <v>145.4529</v>
      </c>
      <c r="C107" s="18">
        <v>45623</v>
      </c>
      <c r="D107" s="18">
        <v>45623</v>
      </c>
      <c r="E107" s="15" t="s">
        <v>688</v>
      </c>
      <c r="F107" s="15" t="s">
        <v>695</v>
      </c>
      <c r="G107" s="15" t="s">
        <v>695</v>
      </c>
      <c r="H107" s="18">
        <v>45626</v>
      </c>
      <c r="I107" s="18">
        <v>45627</v>
      </c>
      <c r="J107" s="15" t="s">
        <v>486</v>
      </c>
      <c r="K107" s="15">
        <v>906</v>
      </c>
      <c r="L107" s="15" t="s">
        <v>646</v>
      </c>
      <c r="M107" s="15">
        <v>1</v>
      </c>
      <c r="N107" s="15">
        <v>1</v>
      </c>
      <c r="O107" s="15"/>
      <c r="P107" s="15">
        <v>0.2</v>
      </c>
      <c r="Q107" s="15">
        <v>225</v>
      </c>
      <c r="R107" s="15">
        <v>-0.14141999999999999</v>
      </c>
      <c r="S107" s="15">
        <v>-0.14141999999999999</v>
      </c>
    </row>
    <row r="108" spans="1:19" ht="15" customHeight="1">
      <c r="A108" s="15">
        <v>-14.6472</v>
      </c>
      <c r="B108" s="15">
        <v>145.4529</v>
      </c>
      <c r="C108" s="18">
        <v>45623</v>
      </c>
      <c r="D108" s="18">
        <v>45623</v>
      </c>
      <c r="E108" s="15" t="s">
        <v>688</v>
      </c>
      <c r="F108" s="15" t="s">
        <v>695</v>
      </c>
      <c r="G108" s="15" t="s">
        <v>695</v>
      </c>
      <c r="H108" s="18">
        <v>45626</v>
      </c>
      <c r="I108" s="18">
        <v>45627</v>
      </c>
      <c r="J108" s="15" t="s">
        <v>486</v>
      </c>
      <c r="K108" s="15">
        <v>906</v>
      </c>
      <c r="L108" s="15" t="s">
        <v>645</v>
      </c>
      <c r="M108" s="15">
        <v>22</v>
      </c>
      <c r="N108" s="15">
        <v>1</v>
      </c>
      <c r="O108" s="15"/>
      <c r="P108" s="15">
        <v>0.2</v>
      </c>
      <c r="Q108" s="15">
        <v>225</v>
      </c>
      <c r="R108" s="15">
        <v>-0.14141999999999999</v>
      </c>
      <c r="S108" s="15">
        <v>-0.14141999999999999</v>
      </c>
    </row>
    <row r="109" spans="1:19" ht="15" customHeight="1">
      <c r="A109" s="15">
        <v>-14.6472</v>
      </c>
      <c r="B109" s="15">
        <v>145.4529</v>
      </c>
      <c r="C109" s="18">
        <v>45623</v>
      </c>
      <c r="D109" s="18">
        <v>45623</v>
      </c>
      <c r="E109" s="15" t="s">
        <v>688</v>
      </c>
      <c r="F109" s="15" t="s">
        <v>695</v>
      </c>
      <c r="G109" s="15" t="s">
        <v>695</v>
      </c>
      <c r="H109" s="18">
        <v>45626</v>
      </c>
      <c r="I109" s="18">
        <v>45627</v>
      </c>
      <c r="J109" s="15" t="s">
        <v>486</v>
      </c>
      <c r="K109" s="15">
        <v>906</v>
      </c>
      <c r="L109" s="15" t="s">
        <v>643</v>
      </c>
      <c r="M109" s="15">
        <v>1</v>
      </c>
      <c r="N109" s="15">
        <v>1</v>
      </c>
      <c r="O109" s="15"/>
      <c r="P109" s="15">
        <v>0.2</v>
      </c>
      <c r="Q109" s="15">
        <v>225</v>
      </c>
      <c r="R109" s="15">
        <v>-0.14141999999999999</v>
      </c>
      <c r="S109" s="15">
        <v>-0.14141999999999999</v>
      </c>
    </row>
    <row r="110" spans="1:19" ht="15" customHeight="1">
      <c r="A110" s="15">
        <v>-14.6472</v>
      </c>
      <c r="B110" s="15">
        <v>145.4529</v>
      </c>
      <c r="C110" s="18">
        <v>45623</v>
      </c>
      <c r="D110" s="18">
        <v>45623</v>
      </c>
      <c r="E110" s="15" t="s">
        <v>688</v>
      </c>
      <c r="F110" s="15" t="s">
        <v>695</v>
      </c>
      <c r="G110" s="15" t="s">
        <v>695</v>
      </c>
      <c r="H110" s="18">
        <v>45626</v>
      </c>
      <c r="I110" s="18">
        <v>45627</v>
      </c>
      <c r="J110" s="15" t="s">
        <v>485</v>
      </c>
      <c r="K110" s="15">
        <v>907</v>
      </c>
      <c r="L110" s="15" t="s">
        <v>646</v>
      </c>
      <c r="M110" s="15">
        <v>68</v>
      </c>
      <c r="N110" s="15">
        <v>1</v>
      </c>
      <c r="O110" s="15" t="s">
        <v>699</v>
      </c>
      <c r="P110" s="15">
        <v>0.2</v>
      </c>
      <c r="Q110" s="15">
        <v>270</v>
      </c>
      <c r="R110" s="67">
        <v>-3.6800000000000001E-17</v>
      </c>
      <c r="S110" s="15">
        <v>-0.2</v>
      </c>
    </row>
    <row r="111" spans="1:19" ht="15" customHeight="1">
      <c r="A111" s="15">
        <v>-14.6472</v>
      </c>
      <c r="B111" s="15">
        <v>145.4529</v>
      </c>
      <c r="C111" s="18">
        <v>45623</v>
      </c>
      <c r="D111" s="18">
        <v>45623</v>
      </c>
      <c r="E111" s="15" t="s">
        <v>688</v>
      </c>
      <c r="F111" s="15" t="s">
        <v>695</v>
      </c>
      <c r="G111" s="15" t="s">
        <v>695</v>
      </c>
      <c r="H111" s="18">
        <v>45626</v>
      </c>
      <c r="I111" s="18">
        <v>45627</v>
      </c>
      <c r="J111" s="15" t="s">
        <v>485</v>
      </c>
      <c r="K111" s="15">
        <v>907</v>
      </c>
      <c r="L111" s="15" t="s">
        <v>645</v>
      </c>
      <c r="M111" s="15">
        <v>3</v>
      </c>
      <c r="N111" s="15">
        <v>1</v>
      </c>
      <c r="O111" s="15" t="s">
        <v>700</v>
      </c>
      <c r="P111" s="15">
        <v>0.2</v>
      </c>
      <c r="Q111" s="15">
        <v>270</v>
      </c>
      <c r="R111" s="67">
        <v>-3.6800000000000001E-17</v>
      </c>
      <c r="S111" s="15">
        <v>-0.2</v>
      </c>
    </row>
    <row r="112" spans="1:19" ht="15" customHeight="1">
      <c r="A112" s="15">
        <v>-14.6472</v>
      </c>
      <c r="B112" s="15">
        <v>145.4529</v>
      </c>
      <c r="C112" s="18">
        <v>45623</v>
      </c>
      <c r="D112" s="18">
        <v>45623</v>
      </c>
      <c r="E112" s="15" t="s">
        <v>688</v>
      </c>
      <c r="F112" s="15" t="s">
        <v>695</v>
      </c>
      <c r="G112" s="15" t="s">
        <v>695</v>
      </c>
      <c r="H112" s="18">
        <v>45626</v>
      </c>
      <c r="I112" s="18">
        <v>45627</v>
      </c>
      <c r="J112" s="15" t="s">
        <v>485</v>
      </c>
      <c r="K112" s="15">
        <v>907</v>
      </c>
      <c r="L112" s="15" t="s">
        <v>643</v>
      </c>
      <c r="M112" s="15">
        <v>8</v>
      </c>
      <c r="N112" s="15">
        <v>1</v>
      </c>
      <c r="O112" s="15" t="s">
        <v>701</v>
      </c>
      <c r="P112" s="15">
        <v>0.2</v>
      </c>
      <c r="Q112" s="15">
        <v>270</v>
      </c>
      <c r="R112" s="67">
        <v>-3.6800000000000001E-17</v>
      </c>
      <c r="S112" s="15">
        <v>-0.2</v>
      </c>
    </row>
    <row r="113" spans="1:19" ht="15" customHeight="1">
      <c r="A113" s="15">
        <v>-14.6472</v>
      </c>
      <c r="B113" s="15">
        <v>145.4529</v>
      </c>
      <c r="C113" s="18">
        <v>45623</v>
      </c>
      <c r="D113" s="18">
        <v>45623</v>
      </c>
      <c r="E113" s="15" t="s">
        <v>688</v>
      </c>
      <c r="F113" s="15" t="s">
        <v>695</v>
      </c>
      <c r="G113" s="15" t="s">
        <v>695</v>
      </c>
      <c r="H113" s="18">
        <v>45626</v>
      </c>
      <c r="I113" s="18">
        <v>45627</v>
      </c>
      <c r="J113" s="15" t="s">
        <v>485</v>
      </c>
      <c r="K113" s="15">
        <v>908</v>
      </c>
      <c r="L113" s="15" t="s">
        <v>646</v>
      </c>
      <c r="M113" s="15">
        <v>7</v>
      </c>
      <c r="N113" s="15">
        <v>1</v>
      </c>
      <c r="O113" s="15" t="s">
        <v>702</v>
      </c>
      <c r="P113" s="15">
        <v>0.2</v>
      </c>
      <c r="Q113" s="15">
        <v>315</v>
      </c>
      <c r="R113" s="15">
        <v>0.14142099999999999</v>
      </c>
      <c r="S113" s="15">
        <v>-0.14141999999999999</v>
      </c>
    </row>
    <row r="114" spans="1:19" ht="15" customHeight="1">
      <c r="A114" s="15">
        <v>-14.6472</v>
      </c>
      <c r="B114" s="15">
        <v>145.4529</v>
      </c>
      <c r="C114" s="18">
        <v>45623</v>
      </c>
      <c r="D114" s="18">
        <v>45623</v>
      </c>
      <c r="E114" s="15" t="s">
        <v>688</v>
      </c>
      <c r="F114" s="15" t="s">
        <v>695</v>
      </c>
      <c r="G114" s="15" t="s">
        <v>695</v>
      </c>
      <c r="H114" s="18">
        <v>45626</v>
      </c>
      <c r="I114" s="18">
        <v>45627</v>
      </c>
      <c r="J114" s="15" t="s">
        <v>485</v>
      </c>
      <c r="K114" s="15">
        <v>908</v>
      </c>
      <c r="L114" s="15" t="s">
        <v>645</v>
      </c>
      <c r="M114" s="15">
        <v>0</v>
      </c>
      <c r="N114" s="15">
        <v>1</v>
      </c>
      <c r="O114" s="15" t="s">
        <v>701</v>
      </c>
      <c r="P114" s="15">
        <v>0.2</v>
      </c>
      <c r="Q114" s="15">
        <v>315</v>
      </c>
      <c r="R114" s="15">
        <v>0.14142099999999999</v>
      </c>
      <c r="S114" s="15">
        <v>-0.14141999999999999</v>
      </c>
    </row>
    <row r="115" spans="1:19" ht="15" customHeight="1">
      <c r="A115" s="15">
        <v>-14.6472</v>
      </c>
      <c r="B115" s="15">
        <v>145.4529</v>
      </c>
      <c r="C115" s="18">
        <v>45623</v>
      </c>
      <c r="D115" s="18">
        <v>45623</v>
      </c>
      <c r="E115" s="15" t="s">
        <v>688</v>
      </c>
      <c r="F115" s="15" t="s">
        <v>695</v>
      </c>
      <c r="G115" s="15" t="s">
        <v>695</v>
      </c>
      <c r="H115" s="18">
        <v>45626</v>
      </c>
      <c r="I115" s="18">
        <v>45627</v>
      </c>
      <c r="J115" s="15" t="s">
        <v>485</v>
      </c>
      <c r="K115" s="15">
        <v>908</v>
      </c>
      <c r="L115" s="15" t="s">
        <v>643</v>
      </c>
      <c r="M115" s="15">
        <v>3</v>
      </c>
      <c r="N115" s="15">
        <v>1</v>
      </c>
      <c r="O115" s="15" t="s">
        <v>699</v>
      </c>
      <c r="P115" s="15">
        <v>0.2</v>
      </c>
      <c r="Q115" s="15">
        <v>315</v>
      </c>
      <c r="R115" s="15">
        <v>0.14142099999999999</v>
      </c>
      <c r="S115" s="15">
        <v>-0.14141999999999999</v>
      </c>
    </row>
    <row r="116" spans="1:19" ht="15" customHeight="1">
      <c r="A116" s="15">
        <v>-14.6472</v>
      </c>
      <c r="B116" s="15">
        <v>145.4529</v>
      </c>
      <c r="C116" s="18">
        <v>45623</v>
      </c>
      <c r="D116" s="18">
        <v>45623</v>
      </c>
      <c r="E116" s="15" t="s">
        <v>688</v>
      </c>
      <c r="F116" s="15" t="s">
        <v>695</v>
      </c>
      <c r="G116" s="15" t="s">
        <v>695</v>
      </c>
      <c r="H116" s="18">
        <v>45626</v>
      </c>
      <c r="I116" s="18">
        <v>45627</v>
      </c>
      <c r="J116" s="15" t="s">
        <v>486</v>
      </c>
      <c r="K116" s="15">
        <v>909</v>
      </c>
      <c r="L116" s="15" t="s">
        <v>646</v>
      </c>
      <c r="M116" s="15">
        <v>3</v>
      </c>
      <c r="N116" s="15">
        <v>2</v>
      </c>
      <c r="O116" s="15"/>
      <c r="P116" s="15">
        <v>1</v>
      </c>
      <c r="Q116" s="15">
        <v>0</v>
      </c>
      <c r="R116" s="15">
        <v>1</v>
      </c>
      <c r="S116" s="15">
        <v>0</v>
      </c>
    </row>
    <row r="117" spans="1:19" ht="15" customHeight="1">
      <c r="A117" s="15">
        <v>-14.6472</v>
      </c>
      <c r="B117" s="15">
        <v>145.4529</v>
      </c>
      <c r="C117" s="18">
        <v>45623</v>
      </c>
      <c r="D117" s="18">
        <v>45623</v>
      </c>
      <c r="E117" s="15" t="s">
        <v>688</v>
      </c>
      <c r="F117" s="15" t="s">
        <v>695</v>
      </c>
      <c r="G117" s="15" t="s">
        <v>695</v>
      </c>
      <c r="H117" s="18">
        <v>45626</v>
      </c>
      <c r="I117" s="18">
        <v>45627</v>
      </c>
      <c r="J117" s="15" t="s">
        <v>486</v>
      </c>
      <c r="K117" s="15">
        <v>909</v>
      </c>
      <c r="L117" s="15" t="s">
        <v>645</v>
      </c>
      <c r="M117" s="15">
        <v>0</v>
      </c>
      <c r="N117" s="15">
        <v>2</v>
      </c>
      <c r="O117" s="15"/>
      <c r="P117" s="15">
        <v>1</v>
      </c>
      <c r="Q117" s="15">
        <v>0</v>
      </c>
      <c r="R117" s="15">
        <v>1</v>
      </c>
      <c r="S117" s="15">
        <v>0</v>
      </c>
    </row>
    <row r="118" spans="1:19" ht="15" customHeight="1">
      <c r="A118" s="15">
        <v>-14.6472</v>
      </c>
      <c r="B118" s="15">
        <v>145.4529</v>
      </c>
      <c r="C118" s="18">
        <v>45623</v>
      </c>
      <c r="D118" s="18">
        <v>45623</v>
      </c>
      <c r="E118" s="15" t="s">
        <v>688</v>
      </c>
      <c r="F118" s="15" t="s">
        <v>695</v>
      </c>
      <c r="G118" s="15" t="s">
        <v>695</v>
      </c>
      <c r="H118" s="18">
        <v>45626</v>
      </c>
      <c r="I118" s="18">
        <v>45627</v>
      </c>
      <c r="J118" s="15" t="s">
        <v>486</v>
      </c>
      <c r="K118" s="15">
        <v>909</v>
      </c>
      <c r="L118" s="15" t="s">
        <v>643</v>
      </c>
      <c r="M118" s="15">
        <v>0</v>
      </c>
      <c r="N118" s="15">
        <v>2</v>
      </c>
      <c r="O118" s="15"/>
      <c r="P118" s="15">
        <v>1</v>
      </c>
      <c r="Q118" s="15">
        <v>0</v>
      </c>
      <c r="R118" s="15">
        <v>1</v>
      </c>
      <c r="S118" s="15">
        <v>0</v>
      </c>
    </row>
    <row r="119" spans="1:19" ht="15" customHeight="1">
      <c r="A119" s="15">
        <v>-14.6472</v>
      </c>
      <c r="B119" s="15">
        <v>145.4529</v>
      </c>
      <c r="C119" s="18">
        <v>45623</v>
      </c>
      <c r="D119" s="18">
        <v>45623</v>
      </c>
      <c r="E119" s="15" t="s">
        <v>688</v>
      </c>
      <c r="F119" s="15" t="s">
        <v>695</v>
      </c>
      <c r="G119" s="15" t="s">
        <v>695</v>
      </c>
      <c r="H119" s="18">
        <v>45626</v>
      </c>
      <c r="I119" s="18">
        <v>45627</v>
      </c>
      <c r="J119" s="15" t="s">
        <v>125</v>
      </c>
      <c r="K119" s="15">
        <v>910</v>
      </c>
      <c r="L119" s="15" t="s">
        <v>646</v>
      </c>
      <c r="M119" s="15">
        <v>0</v>
      </c>
      <c r="N119" s="15">
        <v>2</v>
      </c>
      <c r="O119" s="15"/>
      <c r="P119" s="15">
        <v>1</v>
      </c>
      <c r="Q119" s="15">
        <v>45</v>
      </c>
      <c r="R119" s="15">
        <v>0.70710700000000004</v>
      </c>
      <c r="S119" s="15">
        <v>0.70710700000000004</v>
      </c>
    </row>
    <row r="120" spans="1:19" ht="15" customHeight="1">
      <c r="A120" s="15">
        <v>-14.6472</v>
      </c>
      <c r="B120" s="15">
        <v>145.4529</v>
      </c>
      <c r="C120" s="18">
        <v>45623</v>
      </c>
      <c r="D120" s="18">
        <v>45623</v>
      </c>
      <c r="E120" s="15" t="s">
        <v>688</v>
      </c>
      <c r="F120" s="15" t="s">
        <v>695</v>
      </c>
      <c r="G120" s="15" t="s">
        <v>695</v>
      </c>
      <c r="H120" s="18">
        <v>45626</v>
      </c>
      <c r="I120" s="18">
        <v>45627</v>
      </c>
      <c r="J120" s="15" t="s">
        <v>125</v>
      </c>
      <c r="K120" s="15">
        <v>910</v>
      </c>
      <c r="L120" s="15" t="s">
        <v>645</v>
      </c>
      <c r="M120" s="15">
        <v>54</v>
      </c>
      <c r="N120" s="15">
        <v>2</v>
      </c>
      <c r="O120" s="15"/>
      <c r="P120" s="15">
        <v>1</v>
      </c>
      <c r="Q120" s="15">
        <v>45</v>
      </c>
      <c r="R120" s="15">
        <v>0.70710700000000004</v>
      </c>
      <c r="S120" s="15">
        <v>0.70710700000000004</v>
      </c>
    </row>
    <row r="121" spans="1:19" ht="15" customHeight="1">
      <c r="A121" s="15">
        <v>-14.6472</v>
      </c>
      <c r="B121" s="15">
        <v>145.4529</v>
      </c>
      <c r="C121" s="18">
        <v>45623</v>
      </c>
      <c r="D121" s="18">
        <v>45623</v>
      </c>
      <c r="E121" s="15" t="s">
        <v>688</v>
      </c>
      <c r="F121" s="15" t="s">
        <v>695</v>
      </c>
      <c r="G121" s="15" t="s">
        <v>695</v>
      </c>
      <c r="H121" s="18">
        <v>45626</v>
      </c>
      <c r="I121" s="18">
        <v>45627</v>
      </c>
      <c r="J121" s="15" t="s">
        <v>125</v>
      </c>
      <c r="K121" s="15">
        <v>910</v>
      </c>
      <c r="L121" s="15" t="s">
        <v>643</v>
      </c>
      <c r="M121" s="15">
        <v>3</v>
      </c>
      <c r="N121" s="15">
        <v>2</v>
      </c>
      <c r="O121" s="15"/>
      <c r="P121" s="15">
        <v>1</v>
      </c>
      <c r="Q121" s="15">
        <v>45</v>
      </c>
      <c r="R121" s="15">
        <v>0.70710700000000004</v>
      </c>
      <c r="S121" s="15">
        <v>0.70710700000000004</v>
      </c>
    </row>
    <row r="122" spans="1:19" ht="15" customHeight="1">
      <c r="A122" s="15">
        <v>-14.6472</v>
      </c>
      <c r="B122" s="15">
        <v>145.4529</v>
      </c>
      <c r="C122" s="18">
        <v>45623</v>
      </c>
      <c r="D122" s="18">
        <v>45623</v>
      </c>
      <c r="E122" s="15" t="s">
        <v>688</v>
      </c>
      <c r="F122" s="15" t="s">
        <v>695</v>
      </c>
      <c r="G122" s="15" t="s">
        <v>695</v>
      </c>
      <c r="H122" s="18">
        <v>45626</v>
      </c>
      <c r="I122" s="18">
        <v>45627</v>
      </c>
      <c r="J122" s="15" t="s">
        <v>485</v>
      </c>
      <c r="K122" s="15">
        <v>911</v>
      </c>
      <c r="L122" s="15" t="s">
        <v>646</v>
      </c>
      <c r="M122" s="15">
        <v>1</v>
      </c>
      <c r="N122" s="15">
        <v>2</v>
      </c>
      <c r="O122" s="15"/>
      <c r="P122" s="15">
        <v>1</v>
      </c>
      <c r="Q122" s="15">
        <v>90</v>
      </c>
      <c r="R122" s="67">
        <v>6.1300000000000005E-17</v>
      </c>
      <c r="S122" s="15">
        <v>1</v>
      </c>
    </row>
    <row r="123" spans="1:19" ht="15" customHeight="1">
      <c r="A123" s="15">
        <v>-14.6472</v>
      </c>
      <c r="B123" s="15">
        <v>145.4529</v>
      </c>
      <c r="C123" s="18">
        <v>45623</v>
      </c>
      <c r="D123" s="18">
        <v>45623</v>
      </c>
      <c r="E123" s="15" t="s">
        <v>688</v>
      </c>
      <c r="F123" s="15" t="s">
        <v>695</v>
      </c>
      <c r="G123" s="15" t="s">
        <v>695</v>
      </c>
      <c r="H123" s="18">
        <v>45626</v>
      </c>
      <c r="I123" s="18">
        <v>45627</v>
      </c>
      <c r="J123" s="15" t="s">
        <v>485</v>
      </c>
      <c r="K123" s="15">
        <v>911</v>
      </c>
      <c r="L123" s="15" t="s">
        <v>645</v>
      </c>
      <c r="M123" s="15">
        <v>0</v>
      </c>
      <c r="N123" s="15">
        <v>2</v>
      </c>
      <c r="O123" s="15" t="s">
        <v>701</v>
      </c>
      <c r="P123" s="15">
        <v>1</v>
      </c>
      <c r="Q123" s="15">
        <v>90</v>
      </c>
      <c r="R123" s="67">
        <v>6.1300000000000005E-17</v>
      </c>
      <c r="S123" s="15">
        <v>1</v>
      </c>
    </row>
    <row r="124" spans="1:19" ht="15" customHeight="1">
      <c r="A124" s="15">
        <v>-14.6472</v>
      </c>
      <c r="B124" s="15">
        <v>145.4529</v>
      </c>
      <c r="C124" s="18">
        <v>45623</v>
      </c>
      <c r="D124" s="18">
        <v>45623</v>
      </c>
      <c r="E124" s="15" t="s">
        <v>688</v>
      </c>
      <c r="F124" s="15" t="s">
        <v>695</v>
      </c>
      <c r="G124" s="15" t="s">
        <v>695</v>
      </c>
      <c r="H124" s="18">
        <v>45626</v>
      </c>
      <c r="I124" s="18">
        <v>45627</v>
      </c>
      <c r="J124" s="15" t="s">
        <v>485</v>
      </c>
      <c r="K124" s="15">
        <v>911</v>
      </c>
      <c r="L124" s="15" t="s">
        <v>643</v>
      </c>
      <c r="M124" s="15">
        <v>0</v>
      </c>
      <c r="N124" s="15">
        <v>2</v>
      </c>
      <c r="O124" s="15" t="s">
        <v>701</v>
      </c>
      <c r="P124" s="15">
        <v>1</v>
      </c>
      <c r="Q124" s="15">
        <v>90</v>
      </c>
      <c r="R124" s="67">
        <v>6.1300000000000005E-17</v>
      </c>
      <c r="S124" s="15">
        <v>1</v>
      </c>
    </row>
    <row r="125" spans="1:19" ht="15" customHeight="1">
      <c r="A125" s="15">
        <v>-14.6472</v>
      </c>
      <c r="B125" s="15">
        <v>145.4529</v>
      </c>
      <c r="C125" s="18">
        <v>45623</v>
      </c>
      <c r="D125" s="18">
        <v>45623</v>
      </c>
      <c r="E125" s="15" t="s">
        <v>688</v>
      </c>
      <c r="F125" s="15" t="s">
        <v>695</v>
      </c>
      <c r="G125" s="15" t="s">
        <v>695</v>
      </c>
      <c r="H125" s="18">
        <v>45626</v>
      </c>
      <c r="I125" s="18">
        <v>45627</v>
      </c>
      <c r="J125" s="15" t="s">
        <v>125</v>
      </c>
      <c r="K125" s="15">
        <v>912</v>
      </c>
      <c r="L125" s="15" t="s">
        <v>646</v>
      </c>
      <c r="M125" s="15">
        <v>2</v>
      </c>
      <c r="N125" s="15">
        <v>2</v>
      </c>
      <c r="O125" s="15"/>
      <c r="P125" s="15">
        <v>1</v>
      </c>
      <c r="Q125" s="15">
        <v>135</v>
      </c>
      <c r="R125" s="15">
        <v>-0.70711000000000002</v>
      </c>
      <c r="S125" s="15">
        <v>0.70710700000000004</v>
      </c>
    </row>
    <row r="126" spans="1:19" ht="15" customHeight="1">
      <c r="A126" s="15">
        <v>-14.6472</v>
      </c>
      <c r="B126" s="15">
        <v>145.4529</v>
      </c>
      <c r="C126" s="18">
        <v>45623</v>
      </c>
      <c r="D126" s="18">
        <v>45623</v>
      </c>
      <c r="E126" s="15" t="s">
        <v>688</v>
      </c>
      <c r="F126" s="15" t="s">
        <v>695</v>
      </c>
      <c r="G126" s="15" t="s">
        <v>695</v>
      </c>
      <c r="H126" s="18">
        <v>45626</v>
      </c>
      <c r="I126" s="18">
        <v>45627</v>
      </c>
      <c r="J126" s="15" t="s">
        <v>125</v>
      </c>
      <c r="K126" s="15">
        <v>912</v>
      </c>
      <c r="L126" s="15" t="s">
        <v>645</v>
      </c>
      <c r="M126" s="15">
        <v>16</v>
      </c>
      <c r="N126" s="15">
        <v>2</v>
      </c>
      <c r="O126" s="15"/>
      <c r="P126" s="15">
        <v>1</v>
      </c>
      <c r="Q126" s="15">
        <v>135</v>
      </c>
      <c r="R126" s="15">
        <v>-0.70711000000000002</v>
      </c>
      <c r="S126" s="15">
        <v>0.70710700000000004</v>
      </c>
    </row>
    <row r="127" spans="1:19" ht="15" customHeight="1">
      <c r="A127" s="15">
        <v>-14.6472</v>
      </c>
      <c r="B127" s="15">
        <v>145.4529</v>
      </c>
      <c r="C127" s="18">
        <v>45623</v>
      </c>
      <c r="D127" s="18">
        <v>45623</v>
      </c>
      <c r="E127" s="15" t="s">
        <v>688</v>
      </c>
      <c r="F127" s="15" t="s">
        <v>695</v>
      </c>
      <c r="G127" s="15" t="s">
        <v>695</v>
      </c>
      <c r="H127" s="18">
        <v>45626</v>
      </c>
      <c r="I127" s="18">
        <v>45627</v>
      </c>
      <c r="J127" s="15" t="s">
        <v>125</v>
      </c>
      <c r="K127" s="15">
        <v>912</v>
      </c>
      <c r="L127" s="15" t="s">
        <v>643</v>
      </c>
      <c r="M127" s="15">
        <v>2</v>
      </c>
      <c r="N127" s="15">
        <v>2</v>
      </c>
      <c r="O127" s="15"/>
      <c r="P127" s="15">
        <v>1</v>
      </c>
      <c r="Q127" s="15">
        <v>135</v>
      </c>
      <c r="R127" s="15">
        <v>-0.70711000000000002</v>
      </c>
      <c r="S127" s="15">
        <v>0.70710700000000004</v>
      </c>
    </row>
    <row r="128" spans="1:19" ht="15" customHeight="1">
      <c r="A128" s="15">
        <v>-14.6472</v>
      </c>
      <c r="B128" s="15">
        <v>145.4529</v>
      </c>
      <c r="C128" s="18">
        <v>45623</v>
      </c>
      <c r="D128" s="18">
        <v>45623</v>
      </c>
      <c r="E128" s="15" t="s">
        <v>688</v>
      </c>
      <c r="F128" s="15" t="s">
        <v>695</v>
      </c>
      <c r="G128" s="15" t="s">
        <v>695</v>
      </c>
      <c r="H128" s="18">
        <v>45626</v>
      </c>
      <c r="I128" s="18">
        <v>45627</v>
      </c>
      <c r="J128" s="15" t="s">
        <v>487</v>
      </c>
      <c r="K128" s="15">
        <v>913</v>
      </c>
      <c r="L128" s="15" t="s">
        <v>646</v>
      </c>
      <c r="M128" s="15">
        <v>1</v>
      </c>
      <c r="N128" s="15">
        <v>2</v>
      </c>
      <c r="O128" s="15" t="s">
        <v>703</v>
      </c>
      <c r="P128" s="15">
        <v>1</v>
      </c>
      <c r="Q128" s="15">
        <v>180</v>
      </c>
      <c r="R128" s="15">
        <v>-1</v>
      </c>
      <c r="S128" s="67">
        <v>1.23E-16</v>
      </c>
    </row>
    <row r="129" spans="1:19" ht="15" customHeight="1">
      <c r="A129" s="15">
        <v>-14.6472</v>
      </c>
      <c r="B129" s="15">
        <v>145.4529</v>
      </c>
      <c r="C129" s="18">
        <v>45623</v>
      </c>
      <c r="D129" s="18">
        <v>45623</v>
      </c>
      <c r="E129" s="15" t="s">
        <v>688</v>
      </c>
      <c r="F129" s="15" t="s">
        <v>695</v>
      </c>
      <c r="G129" s="15" t="s">
        <v>695</v>
      </c>
      <c r="H129" s="18">
        <v>45626</v>
      </c>
      <c r="I129" s="18">
        <v>45627</v>
      </c>
      <c r="J129" s="15" t="s">
        <v>487</v>
      </c>
      <c r="K129" s="15">
        <v>913</v>
      </c>
      <c r="L129" s="15" t="s">
        <v>645</v>
      </c>
      <c r="M129" s="15">
        <v>5</v>
      </c>
      <c r="N129" s="15">
        <v>2</v>
      </c>
      <c r="O129" s="15" t="s">
        <v>700</v>
      </c>
      <c r="P129" s="15">
        <v>1</v>
      </c>
      <c r="Q129" s="15">
        <v>180</v>
      </c>
      <c r="R129" s="15">
        <v>-1</v>
      </c>
      <c r="S129" s="67">
        <v>1.23E-16</v>
      </c>
    </row>
    <row r="130" spans="1:19" ht="15" customHeight="1">
      <c r="A130" s="15">
        <v>-14.6472</v>
      </c>
      <c r="B130" s="15">
        <v>145.4529</v>
      </c>
      <c r="C130" s="18">
        <v>45623</v>
      </c>
      <c r="D130" s="18">
        <v>45623</v>
      </c>
      <c r="E130" s="15" t="s">
        <v>688</v>
      </c>
      <c r="F130" s="15" t="s">
        <v>695</v>
      </c>
      <c r="G130" s="15" t="s">
        <v>695</v>
      </c>
      <c r="H130" s="18">
        <v>45626</v>
      </c>
      <c r="I130" s="18">
        <v>45627</v>
      </c>
      <c r="J130" s="15" t="s">
        <v>487</v>
      </c>
      <c r="K130" s="15">
        <v>913</v>
      </c>
      <c r="L130" s="15" t="s">
        <v>643</v>
      </c>
      <c r="M130" s="15">
        <v>0</v>
      </c>
      <c r="N130" s="15">
        <v>2</v>
      </c>
      <c r="O130" s="15"/>
      <c r="P130" s="15">
        <v>1</v>
      </c>
      <c r="Q130" s="15">
        <v>180</v>
      </c>
      <c r="R130" s="15">
        <v>-1</v>
      </c>
      <c r="S130" s="67">
        <v>1.23E-16</v>
      </c>
    </row>
    <row r="131" spans="1:19" ht="15" customHeight="1">
      <c r="A131" s="15">
        <v>-14.6472</v>
      </c>
      <c r="B131" s="15">
        <v>145.4529</v>
      </c>
      <c r="C131" s="18">
        <v>45623</v>
      </c>
      <c r="D131" s="18">
        <v>45623</v>
      </c>
      <c r="E131" s="15" t="s">
        <v>688</v>
      </c>
      <c r="F131" s="15" t="s">
        <v>695</v>
      </c>
      <c r="G131" s="15" t="s">
        <v>695</v>
      </c>
      <c r="H131" s="18">
        <v>45626</v>
      </c>
      <c r="I131" s="18">
        <v>45627</v>
      </c>
      <c r="J131" s="15" t="s">
        <v>125</v>
      </c>
      <c r="K131" s="15">
        <v>914</v>
      </c>
      <c r="L131" s="15" t="s">
        <v>646</v>
      </c>
      <c r="M131" s="15">
        <v>0</v>
      </c>
      <c r="N131" s="15">
        <v>2</v>
      </c>
      <c r="O131" s="15"/>
      <c r="P131" s="15">
        <v>1</v>
      </c>
      <c r="Q131" s="15">
        <v>225</v>
      </c>
      <c r="R131" s="15">
        <v>-0.70711000000000002</v>
      </c>
      <c r="S131" s="15">
        <v>-0.70711000000000002</v>
      </c>
    </row>
    <row r="132" spans="1:19" ht="15" customHeight="1">
      <c r="A132" s="15">
        <v>-14.6472</v>
      </c>
      <c r="B132" s="15">
        <v>145.4529</v>
      </c>
      <c r="C132" s="18">
        <v>45623</v>
      </c>
      <c r="D132" s="18">
        <v>45623</v>
      </c>
      <c r="E132" s="15" t="s">
        <v>688</v>
      </c>
      <c r="F132" s="15" t="s">
        <v>695</v>
      </c>
      <c r="G132" s="15" t="s">
        <v>695</v>
      </c>
      <c r="H132" s="18">
        <v>45626</v>
      </c>
      <c r="I132" s="18">
        <v>45627</v>
      </c>
      <c r="J132" s="15" t="s">
        <v>125</v>
      </c>
      <c r="K132" s="15">
        <v>914</v>
      </c>
      <c r="L132" s="15" t="s">
        <v>645</v>
      </c>
      <c r="M132" s="15">
        <v>0</v>
      </c>
      <c r="N132" s="15">
        <v>2</v>
      </c>
      <c r="O132" s="15"/>
      <c r="P132" s="15">
        <v>1</v>
      </c>
      <c r="Q132" s="15">
        <v>225</v>
      </c>
      <c r="R132" s="15">
        <v>-0.70711000000000002</v>
      </c>
      <c r="S132" s="15">
        <v>-0.70711000000000002</v>
      </c>
    </row>
    <row r="133" spans="1:19" ht="15" customHeight="1">
      <c r="A133" s="15">
        <v>-14.6472</v>
      </c>
      <c r="B133" s="15">
        <v>145.4529</v>
      </c>
      <c r="C133" s="18">
        <v>45623</v>
      </c>
      <c r="D133" s="18">
        <v>45623</v>
      </c>
      <c r="E133" s="15" t="s">
        <v>688</v>
      </c>
      <c r="F133" s="15" t="s">
        <v>695</v>
      </c>
      <c r="G133" s="15" t="s">
        <v>695</v>
      </c>
      <c r="H133" s="18">
        <v>45626</v>
      </c>
      <c r="I133" s="18">
        <v>45627</v>
      </c>
      <c r="J133" s="15" t="s">
        <v>125</v>
      </c>
      <c r="K133" s="15">
        <v>914</v>
      </c>
      <c r="L133" s="15" t="s">
        <v>643</v>
      </c>
      <c r="M133" s="15">
        <v>8</v>
      </c>
      <c r="N133" s="15">
        <v>2</v>
      </c>
      <c r="O133" s="15"/>
      <c r="P133" s="15">
        <v>1</v>
      </c>
      <c r="Q133" s="15">
        <v>225</v>
      </c>
      <c r="R133" s="15">
        <v>-0.70711000000000002</v>
      </c>
      <c r="S133" s="15">
        <v>-0.70711000000000002</v>
      </c>
    </row>
    <row r="134" spans="1:19" ht="15" customHeight="1">
      <c r="A134" s="15">
        <v>-14.6472</v>
      </c>
      <c r="B134" s="15">
        <v>145.4529</v>
      </c>
      <c r="C134" s="18">
        <v>45623</v>
      </c>
      <c r="D134" s="18">
        <v>45623</v>
      </c>
      <c r="E134" s="15" t="s">
        <v>688</v>
      </c>
      <c r="F134" s="15" t="s">
        <v>695</v>
      </c>
      <c r="G134" s="15" t="s">
        <v>695</v>
      </c>
      <c r="H134" s="18">
        <v>45626</v>
      </c>
      <c r="I134" s="18">
        <v>45627</v>
      </c>
      <c r="J134" s="15" t="s">
        <v>485</v>
      </c>
      <c r="K134" s="15">
        <v>915</v>
      </c>
      <c r="L134" s="15" t="s">
        <v>646</v>
      </c>
      <c r="M134" s="15">
        <v>0</v>
      </c>
      <c r="N134" s="15">
        <v>2</v>
      </c>
      <c r="O134" s="15" t="s">
        <v>700</v>
      </c>
      <c r="P134" s="15">
        <v>1</v>
      </c>
      <c r="Q134" s="15">
        <v>270</v>
      </c>
      <c r="R134" s="67">
        <v>-1.8400000000000001E-16</v>
      </c>
      <c r="S134" s="15">
        <v>-1</v>
      </c>
    </row>
    <row r="135" spans="1:19" ht="15" customHeight="1">
      <c r="A135" s="15">
        <v>-14.6472</v>
      </c>
      <c r="B135" s="15">
        <v>145.4529</v>
      </c>
      <c r="C135" s="18">
        <v>45623</v>
      </c>
      <c r="D135" s="18">
        <v>45623</v>
      </c>
      <c r="E135" s="15" t="s">
        <v>688</v>
      </c>
      <c r="F135" s="15" t="s">
        <v>695</v>
      </c>
      <c r="G135" s="15" t="s">
        <v>695</v>
      </c>
      <c r="H135" s="18">
        <v>45626</v>
      </c>
      <c r="I135" s="18">
        <v>45627</v>
      </c>
      <c r="J135" s="15" t="s">
        <v>485</v>
      </c>
      <c r="K135" s="15">
        <v>915</v>
      </c>
      <c r="L135" s="15" t="s">
        <v>645</v>
      </c>
      <c r="M135" s="15">
        <v>0</v>
      </c>
      <c r="N135" s="15">
        <v>2</v>
      </c>
      <c r="O135" s="15" t="s">
        <v>702</v>
      </c>
      <c r="P135" s="15">
        <v>1</v>
      </c>
      <c r="Q135" s="15">
        <v>270</v>
      </c>
      <c r="R135" s="67">
        <v>-1.8400000000000001E-16</v>
      </c>
      <c r="S135" s="15">
        <v>-1</v>
      </c>
    </row>
    <row r="136" spans="1:19" ht="15" customHeight="1">
      <c r="A136" s="15">
        <v>-14.6472</v>
      </c>
      <c r="B136" s="15">
        <v>145.4529</v>
      </c>
      <c r="C136" s="18">
        <v>45623</v>
      </c>
      <c r="D136" s="18">
        <v>45623</v>
      </c>
      <c r="E136" s="15" t="s">
        <v>688</v>
      </c>
      <c r="F136" s="15" t="s">
        <v>695</v>
      </c>
      <c r="G136" s="15" t="s">
        <v>695</v>
      </c>
      <c r="H136" s="18">
        <v>45626</v>
      </c>
      <c r="I136" s="18">
        <v>45627</v>
      </c>
      <c r="J136" s="15" t="s">
        <v>485</v>
      </c>
      <c r="K136" s="15">
        <v>915</v>
      </c>
      <c r="L136" s="15" t="s">
        <v>643</v>
      </c>
      <c r="M136" s="15">
        <v>0</v>
      </c>
      <c r="N136" s="15">
        <v>2</v>
      </c>
      <c r="O136" s="15" t="s">
        <v>704</v>
      </c>
      <c r="P136" s="15">
        <v>1</v>
      </c>
      <c r="Q136" s="15">
        <v>270</v>
      </c>
      <c r="R136" s="67">
        <v>-1.8400000000000001E-16</v>
      </c>
      <c r="S136" s="15">
        <v>-1</v>
      </c>
    </row>
    <row r="137" spans="1:19" ht="15" customHeight="1">
      <c r="A137" s="15">
        <v>-14.6472</v>
      </c>
      <c r="B137" s="15">
        <v>145.4529</v>
      </c>
      <c r="C137" s="18">
        <v>45623</v>
      </c>
      <c r="D137" s="18">
        <v>45623</v>
      </c>
      <c r="E137" s="15" t="s">
        <v>688</v>
      </c>
      <c r="F137" s="15" t="s">
        <v>695</v>
      </c>
      <c r="G137" s="15" t="s">
        <v>695</v>
      </c>
      <c r="H137" s="18">
        <v>45626</v>
      </c>
      <c r="I137" s="18">
        <v>45627</v>
      </c>
      <c r="J137" s="15" t="s">
        <v>485</v>
      </c>
      <c r="K137" s="15">
        <v>916</v>
      </c>
      <c r="L137" s="15" t="s">
        <v>646</v>
      </c>
      <c r="M137" s="15">
        <v>9</v>
      </c>
      <c r="N137" s="15">
        <v>2</v>
      </c>
      <c r="O137" s="15" t="s">
        <v>705</v>
      </c>
      <c r="P137" s="15">
        <v>1</v>
      </c>
      <c r="Q137" s="15">
        <v>315</v>
      </c>
      <c r="R137" s="15">
        <v>0.70710700000000004</v>
      </c>
      <c r="S137" s="15">
        <v>-0.70711000000000002</v>
      </c>
    </row>
    <row r="138" spans="1:19" ht="15" customHeight="1">
      <c r="A138" s="15">
        <v>-14.6472</v>
      </c>
      <c r="B138" s="15">
        <v>145.4529</v>
      </c>
      <c r="C138" s="18">
        <v>45623</v>
      </c>
      <c r="D138" s="18">
        <v>45623</v>
      </c>
      <c r="E138" s="15" t="s">
        <v>688</v>
      </c>
      <c r="F138" s="15" t="s">
        <v>695</v>
      </c>
      <c r="G138" s="15" t="s">
        <v>695</v>
      </c>
      <c r="H138" s="18">
        <v>45626</v>
      </c>
      <c r="I138" s="18">
        <v>45627</v>
      </c>
      <c r="J138" s="15" t="s">
        <v>485</v>
      </c>
      <c r="K138" s="15">
        <v>916</v>
      </c>
      <c r="L138" s="15" t="s">
        <v>645</v>
      </c>
      <c r="M138" s="15">
        <v>16</v>
      </c>
      <c r="N138" s="15">
        <v>2</v>
      </c>
      <c r="O138" s="15" t="s">
        <v>701</v>
      </c>
      <c r="P138" s="15">
        <v>1</v>
      </c>
      <c r="Q138" s="15">
        <v>315</v>
      </c>
      <c r="R138" s="15">
        <v>0.70710700000000004</v>
      </c>
      <c r="S138" s="15">
        <v>-0.70711000000000002</v>
      </c>
    </row>
    <row r="139" spans="1:19" ht="15" customHeight="1">
      <c r="A139" s="15">
        <v>-14.6472</v>
      </c>
      <c r="B139" s="15">
        <v>145.4529</v>
      </c>
      <c r="C139" s="18">
        <v>45623</v>
      </c>
      <c r="D139" s="18">
        <v>45623</v>
      </c>
      <c r="E139" s="15" t="s">
        <v>688</v>
      </c>
      <c r="F139" s="15" t="s">
        <v>695</v>
      </c>
      <c r="G139" s="15" t="s">
        <v>695</v>
      </c>
      <c r="H139" s="18">
        <v>45626</v>
      </c>
      <c r="I139" s="18">
        <v>45627</v>
      </c>
      <c r="J139" s="15" t="s">
        <v>485</v>
      </c>
      <c r="K139" s="15">
        <v>916</v>
      </c>
      <c r="L139" s="15" t="s">
        <v>643</v>
      </c>
      <c r="M139" s="15">
        <v>13</v>
      </c>
      <c r="N139" s="15">
        <v>2</v>
      </c>
      <c r="O139" s="15" t="s">
        <v>698</v>
      </c>
      <c r="P139" s="15">
        <v>1</v>
      </c>
      <c r="Q139" s="15">
        <v>315</v>
      </c>
      <c r="R139" s="15">
        <v>0.70710700000000004</v>
      </c>
      <c r="S139" s="15">
        <v>-0.70711000000000002</v>
      </c>
    </row>
    <row r="140" spans="1:19" ht="15" customHeight="1">
      <c r="A140" s="15">
        <v>-14.6472</v>
      </c>
      <c r="B140" s="15">
        <v>145.4529</v>
      </c>
      <c r="C140" s="18">
        <v>45623</v>
      </c>
      <c r="D140" s="18">
        <v>45623</v>
      </c>
      <c r="E140" s="15" t="s">
        <v>688</v>
      </c>
      <c r="F140" s="15" t="s">
        <v>695</v>
      </c>
      <c r="G140" s="15" t="s">
        <v>695</v>
      </c>
      <c r="H140" s="18">
        <v>45626</v>
      </c>
      <c r="I140" s="18">
        <v>45627</v>
      </c>
      <c r="J140" s="15" t="s">
        <v>125</v>
      </c>
      <c r="K140" s="15">
        <v>917</v>
      </c>
      <c r="L140" s="15" t="s">
        <v>646</v>
      </c>
      <c r="M140" s="15">
        <v>0</v>
      </c>
      <c r="N140" s="15">
        <v>3</v>
      </c>
      <c r="O140" s="15"/>
      <c r="P140" s="15">
        <v>2</v>
      </c>
      <c r="Q140" s="15">
        <v>0</v>
      </c>
      <c r="R140" s="15">
        <v>2</v>
      </c>
      <c r="S140" s="15">
        <v>0</v>
      </c>
    </row>
    <row r="141" spans="1:19" ht="15" customHeight="1">
      <c r="A141" s="15">
        <v>-14.6472</v>
      </c>
      <c r="B141" s="15">
        <v>145.4529</v>
      </c>
      <c r="C141" s="18">
        <v>45623</v>
      </c>
      <c r="D141" s="18">
        <v>45623</v>
      </c>
      <c r="E141" s="15" t="s">
        <v>688</v>
      </c>
      <c r="F141" s="15" t="s">
        <v>695</v>
      </c>
      <c r="G141" s="15" t="s">
        <v>695</v>
      </c>
      <c r="H141" s="18">
        <v>45626</v>
      </c>
      <c r="I141" s="18">
        <v>45627</v>
      </c>
      <c r="J141" s="15" t="s">
        <v>125</v>
      </c>
      <c r="K141" s="15">
        <v>917</v>
      </c>
      <c r="L141" s="15" t="s">
        <v>645</v>
      </c>
      <c r="M141" s="15">
        <v>0</v>
      </c>
      <c r="N141" s="15">
        <v>3</v>
      </c>
      <c r="O141" s="15"/>
      <c r="P141" s="15">
        <v>2</v>
      </c>
      <c r="Q141" s="15">
        <v>0</v>
      </c>
      <c r="R141" s="15">
        <v>2</v>
      </c>
      <c r="S141" s="15">
        <v>0</v>
      </c>
    </row>
    <row r="142" spans="1:19" ht="15" customHeight="1">
      <c r="A142" s="15">
        <v>-14.6472</v>
      </c>
      <c r="B142" s="15">
        <v>145.4529</v>
      </c>
      <c r="C142" s="18">
        <v>45623</v>
      </c>
      <c r="D142" s="18">
        <v>45623</v>
      </c>
      <c r="E142" s="15" t="s">
        <v>688</v>
      </c>
      <c r="F142" s="15" t="s">
        <v>695</v>
      </c>
      <c r="G142" s="15" t="s">
        <v>695</v>
      </c>
      <c r="H142" s="18">
        <v>45626</v>
      </c>
      <c r="I142" s="18">
        <v>45627</v>
      </c>
      <c r="J142" s="15" t="s">
        <v>125</v>
      </c>
      <c r="K142" s="15">
        <v>917</v>
      </c>
      <c r="L142" s="15" t="s">
        <v>643</v>
      </c>
      <c r="M142" s="15">
        <v>0</v>
      </c>
      <c r="N142" s="15">
        <v>3</v>
      </c>
      <c r="O142" s="15"/>
      <c r="P142" s="15">
        <v>2</v>
      </c>
      <c r="Q142" s="15">
        <v>0</v>
      </c>
      <c r="R142" s="15">
        <v>2</v>
      </c>
      <c r="S142" s="15">
        <v>0</v>
      </c>
    </row>
    <row r="143" spans="1:19" ht="15" customHeight="1">
      <c r="A143" s="15">
        <v>-14.6472</v>
      </c>
      <c r="B143" s="15">
        <v>145.4529</v>
      </c>
      <c r="C143" s="18">
        <v>45623</v>
      </c>
      <c r="D143" s="18">
        <v>45623</v>
      </c>
      <c r="E143" s="15" t="s">
        <v>688</v>
      </c>
      <c r="F143" s="15" t="s">
        <v>695</v>
      </c>
      <c r="G143" s="15" t="s">
        <v>695</v>
      </c>
      <c r="H143" s="18">
        <v>45626</v>
      </c>
      <c r="I143" s="18">
        <v>45627</v>
      </c>
      <c r="J143" s="15" t="s">
        <v>486</v>
      </c>
      <c r="K143" s="15">
        <v>918</v>
      </c>
      <c r="L143" s="15" t="s">
        <v>646</v>
      </c>
      <c r="M143" s="15">
        <v>0</v>
      </c>
      <c r="N143" s="15">
        <v>3</v>
      </c>
      <c r="O143" s="15"/>
      <c r="P143" s="15">
        <v>2</v>
      </c>
      <c r="Q143" s="15">
        <v>45</v>
      </c>
      <c r="R143" s="15">
        <v>1.4142140000000001</v>
      </c>
      <c r="S143" s="15">
        <v>1.4142140000000001</v>
      </c>
    </row>
    <row r="144" spans="1:19" ht="15" customHeight="1">
      <c r="A144" s="15">
        <v>-14.6472</v>
      </c>
      <c r="B144" s="15">
        <v>145.4529</v>
      </c>
      <c r="C144" s="18">
        <v>45623</v>
      </c>
      <c r="D144" s="18">
        <v>45623</v>
      </c>
      <c r="E144" s="15" t="s">
        <v>688</v>
      </c>
      <c r="F144" s="15" t="s">
        <v>695</v>
      </c>
      <c r="G144" s="15" t="s">
        <v>695</v>
      </c>
      <c r="H144" s="18">
        <v>45626</v>
      </c>
      <c r="I144" s="18">
        <v>45627</v>
      </c>
      <c r="J144" s="15" t="s">
        <v>486</v>
      </c>
      <c r="K144" s="15">
        <v>918</v>
      </c>
      <c r="L144" s="15" t="s">
        <v>645</v>
      </c>
      <c r="M144" s="15">
        <v>0</v>
      </c>
      <c r="N144" s="15">
        <v>3</v>
      </c>
      <c r="O144" s="15"/>
      <c r="P144" s="15">
        <v>2</v>
      </c>
      <c r="Q144" s="15">
        <v>45</v>
      </c>
      <c r="R144" s="15">
        <v>1.4142140000000001</v>
      </c>
      <c r="S144" s="15">
        <v>1.4142140000000001</v>
      </c>
    </row>
    <row r="145" spans="1:19" ht="15" customHeight="1">
      <c r="A145" s="15">
        <v>-14.6472</v>
      </c>
      <c r="B145" s="15">
        <v>145.4529</v>
      </c>
      <c r="C145" s="18">
        <v>45623</v>
      </c>
      <c r="D145" s="18">
        <v>45623</v>
      </c>
      <c r="E145" s="15" t="s">
        <v>688</v>
      </c>
      <c r="F145" s="15" t="s">
        <v>695</v>
      </c>
      <c r="G145" s="15" t="s">
        <v>695</v>
      </c>
      <c r="H145" s="18">
        <v>45626</v>
      </c>
      <c r="I145" s="18">
        <v>45627</v>
      </c>
      <c r="J145" s="15" t="s">
        <v>486</v>
      </c>
      <c r="K145" s="15">
        <v>918</v>
      </c>
      <c r="L145" s="15" t="s">
        <v>643</v>
      </c>
      <c r="M145" s="15">
        <v>0</v>
      </c>
      <c r="N145" s="15">
        <v>3</v>
      </c>
      <c r="O145" s="15"/>
      <c r="P145" s="15">
        <v>2</v>
      </c>
      <c r="Q145" s="15">
        <v>45</v>
      </c>
      <c r="R145" s="15">
        <v>1.4142140000000001</v>
      </c>
      <c r="S145" s="15">
        <v>1.4142140000000001</v>
      </c>
    </row>
    <row r="146" spans="1:19" ht="15" customHeight="1">
      <c r="A146" s="15">
        <v>-14.6472</v>
      </c>
      <c r="B146" s="15">
        <v>145.4529</v>
      </c>
      <c r="C146" s="18">
        <v>45623</v>
      </c>
      <c r="D146" s="18">
        <v>45623</v>
      </c>
      <c r="E146" s="15" t="s">
        <v>688</v>
      </c>
      <c r="F146" s="15" t="s">
        <v>695</v>
      </c>
      <c r="G146" s="15" t="s">
        <v>695</v>
      </c>
      <c r="H146" s="18">
        <v>45626</v>
      </c>
      <c r="I146" s="18">
        <v>45627</v>
      </c>
      <c r="J146" s="15" t="s">
        <v>486</v>
      </c>
      <c r="K146" s="15">
        <v>919</v>
      </c>
      <c r="L146" s="15" t="s">
        <v>646</v>
      </c>
      <c r="M146" s="15">
        <v>0</v>
      </c>
      <c r="N146" s="15">
        <v>3</v>
      </c>
      <c r="O146" s="15"/>
      <c r="P146" s="15">
        <v>2</v>
      </c>
      <c r="Q146" s="15">
        <v>90</v>
      </c>
      <c r="R146" s="67">
        <v>1.23E-16</v>
      </c>
      <c r="S146" s="15">
        <v>2</v>
      </c>
    </row>
    <row r="147" spans="1:19" ht="15" customHeight="1">
      <c r="A147" s="15">
        <v>-14.6472</v>
      </c>
      <c r="B147" s="15">
        <v>145.4529</v>
      </c>
      <c r="C147" s="18">
        <v>45623</v>
      </c>
      <c r="D147" s="18">
        <v>45623</v>
      </c>
      <c r="E147" s="15" t="s">
        <v>688</v>
      </c>
      <c r="F147" s="15" t="s">
        <v>695</v>
      </c>
      <c r="G147" s="15" t="s">
        <v>695</v>
      </c>
      <c r="H147" s="18">
        <v>45626</v>
      </c>
      <c r="I147" s="18">
        <v>45627</v>
      </c>
      <c r="J147" s="15" t="s">
        <v>486</v>
      </c>
      <c r="K147" s="15">
        <v>919</v>
      </c>
      <c r="L147" s="15" t="s">
        <v>645</v>
      </c>
      <c r="M147" s="15">
        <v>1</v>
      </c>
      <c r="N147" s="15">
        <v>3</v>
      </c>
      <c r="O147" s="15"/>
      <c r="P147" s="15">
        <v>2</v>
      </c>
      <c r="Q147" s="15">
        <v>90</v>
      </c>
      <c r="R147" s="67">
        <v>1.23E-16</v>
      </c>
      <c r="S147" s="15">
        <v>2</v>
      </c>
    </row>
    <row r="148" spans="1:19" ht="15" customHeight="1">
      <c r="A148" s="15">
        <v>-14.6472</v>
      </c>
      <c r="B148" s="15">
        <v>145.4529</v>
      </c>
      <c r="C148" s="18">
        <v>45623</v>
      </c>
      <c r="D148" s="18">
        <v>45623</v>
      </c>
      <c r="E148" s="15" t="s">
        <v>688</v>
      </c>
      <c r="F148" s="15" t="s">
        <v>695</v>
      </c>
      <c r="G148" s="15" t="s">
        <v>695</v>
      </c>
      <c r="H148" s="18">
        <v>45626</v>
      </c>
      <c r="I148" s="18">
        <v>45627</v>
      </c>
      <c r="J148" s="15" t="s">
        <v>486</v>
      </c>
      <c r="K148" s="15">
        <v>919</v>
      </c>
      <c r="L148" s="15" t="s">
        <v>643</v>
      </c>
      <c r="M148" s="15">
        <v>0</v>
      </c>
      <c r="N148" s="15">
        <v>3</v>
      </c>
      <c r="O148" s="15"/>
      <c r="P148" s="15">
        <v>2</v>
      </c>
      <c r="Q148" s="15">
        <v>90</v>
      </c>
      <c r="R148" s="67">
        <v>1.23E-16</v>
      </c>
      <c r="S148" s="15">
        <v>2</v>
      </c>
    </row>
    <row r="149" spans="1:19" ht="15" customHeight="1">
      <c r="A149" s="15">
        <v>-14.6472</v>
      </c>
      <c r="B149" s="15">
        <v>145.4529</v>
      </c>
      <c r="C149" s="18">
        <v>45623</v>
      </c>
      <c r="D149" s="18">
        <v>45623</v>
      </c>
      <c r="E149" s="15" t="s">
        <v>688</v>
      </c>
      <c r="F149" s="15" t="s">
        <v>695</v>
      </c>
      <c r="G149" s="15" t="s">
        <v>695</v>
      </c>
      <c r="H149" s="18">
        <v>45626</v>
      </c>
      <c r="I149" s="18">
        <v>45627</v>
      </c>
      <c r="J149" s="15" t="s">
        <v>486</v>
      </c>
      <c r="K149" s="15">
        <v>920</v>
      </c>
      <c r="L149" s="15" t="s">
        <v>646</v>
      </c>
      <c r="M149" s="15">
        <v>0</v>
      </c>
      <c r="N149" s="15">
        <v>3</v>
      </c>
      <c r="O149" s="15"/>
      <c r="P149" s="15">
        <v>2</v>
      </c>
      <c r="Q149" s="15">
        <v>135</v>
      </c>
      <c r="R149" s="15">
        <v>-1.41421</v>
      </c>
      <c r="S149" s="15">
        <v>1.4142140000000001</v>
      </c>
    </row>
    <row r="150" spans="1:19" ht="15" customHeight="1">
      <c r="A150" s="15">
        <v>-14.6472</v>
      </c>
      <c r="B150" s="15">
        <v>145.4529</v>
      </c>
      <c r="C150" s="18">
        <v>45623</v>
      </c>
      <c r="D150" s="18">
        <v>45623</v>
      </c>
      <c r="E150" s="15" t="s">
        <v>688</v>
      </c>
      <c r="F150" s="15" t="s">
        <v>695</v>
      </c>
      <c r="G150" s="15" t="s">
        <v>695</v>
      </c>
      <c r="H150" s="18">
        <v>45626</v>
      </c>
      <c r="I150" s="18">
        <v>45627</v>
      </c>
      <c r="J150" s="15" t="s">
        <v>486</v>
      </c>
      <c r="K150" s="15">
        <v>920</v>
      </c>
      <c r="L150" s="15" t="s">
        <v>645</v>
      </c>
      <c r="M150" s="15">
        <v>0</v>
      </c>
      <c r="N150" s="15">
        <v>3</v>
      </c>
      <c r="O150" s="15"/>
      <c r="P150" s="15">
        <v>2</v>
      </c>
      <c r="Q150" s="15">
        <v>135</v>
      </c>
      <c r="R150" s="15">
        <v>-1.41421</v>
      </c>
      <c r="S150" s="15">
        <v>1.4142140000000001</v>
      </c>
    </row>
    <row r="151" spans="1:19" ht="15" customHeight="1">
      <c r="A151" s="15">
        <v>-14.6472</v>
      </c>
      <c r="B151" s="15">
        <v>145.4529</v>
      </c>
      <c r="C151" s="18">
        <v>45623</v>
      </c>
      <c r="D151" s="18">
        <v>45623</v>
      </c>
      <c r="E151" s="15" t="s">
        <v>688</v>
      </c>
      <c r="F151" s="15" t="s">
        <v>695</v>
      </c>
      <c r="G151" s="15" t="s">
        <v>695</v>
      </c>
      <c r="H151" s="18">
        <v>45626</v>
      </c>
      <c r="I151" s="18">
        <v>45627</v>
      </c>
      <c r="J151" s="15" t="s">
        <v>486</v>
      </c>
      <c r="K151" s="15">
        <v>920</v>
      </c>
      <c r="L151" s="15" t="s">
        <v>643</v>
      </c>
      <c r="M151" s="15">
        <v>0</v>
      </c>
      <c r="N151" s="15">
        <v>3</v>
      </c>
      <c r="O151" s="15"/>
      <c r="P151" s="15">
        <v>2</v>
      </c>
      <c r="Q151" s="15">
        <v>135</v>
      </c>
      <c r="R151" s="15">
        <v>-1.41421</v>
      </c>
      <c r="S151" s="15">
        <v>1.4142140000000001</v>
      </c>
    </row>
    <row r="152" spans="1:19" ht="15" customHeight="1">
      <c r="A152" s="15">
        <v>-14.6472</v>
      </c>
      <c r="B152" s="15">
        <v>145.4529</v>
      </c>
      <c r="C152" s="18">
        <v>45623</v>
      </c>
      <c r="D152" s="18">
        <v>45623</v>
      </c>
      <c r="E152" s="15" t="s">
        <v>688</v>
      </c>
      <c r="F152" s="15" t="s">
        <v>695</v>
      </c>
      <c r="G152" s="15" t="s">
        <v>695</v>
      </c>
      <c r="H152" s="18">
        <v>45626</v>
      </c>
      <c r="I152" s="18">
        <v>45627</v>
      </c>
      <c r="J152" s="15" t="s">
        <v>485</v>
      </c>
      <c r="K152" s="15">
        <v>921</v>
      </c>
      <c r="L152" s="15" t="s">
        <v>646</v>
      </c>
      <c r="M152" s="15">
        <v>0</v>
      </c>
      <c r="N152" s="15">
        <v>3</v>
      </c>
      <c r="O152" s="15" t="s">
        <v>698</v>
      </c>
      <c r="P152" s="15">
        <v>2</v>
      </c>
      <c r="Q152" s="15">
        <v>180</v>
      </c>
      <c r="R152" s="15">
        <v>-2</v>
      </c>
      <c r="S152" s="67">
        <v>2.4499999999999999E-16</v>
      </c>
    </row>
    <row r="153" spans="1:19" ht="15" customHeight="1">
      <c r="A153" s="15">
        <v>-14.6472</v>
      </c>
      <c r="B153" s="15">
        <v>145.4529</v>
      </c>
      <c r="C153" s="18">
        <v>45623</v>
      </c>
      <c r="D153" s="18">
        <v>45623</v>
      </c>
      <c r="E153" s="15" t="s">
        <v>688</v>
      </c>
      <c r="F153" s="15" t="s">
        <v>695</v>
      </c>
      <c r="G153" s="15" t="s">
        <v>695</v>
      </c>
      <c r="H153" s="18">
        <v>45626</v>
      </c>
      <c r="I153" s="18">
        <v>45627</v>
      </c>
      <c r="J153" s="15" t="s">
        <v>485</v>
      </c>
      <c r="K153" s="15">
        <v>921</v>
      </c>
      <c r="L153" s="15" t="s">
        <v>645</v>
      </c>
      <c r="M153" s="15">
        <v>0</v>
      </c>
      <c r="N153" s="15">
        <v>3</v>
      </c>
      <c r="O153" s="15" t="s">
        <v>701</v>
      </c>
      <c r="P153" s="15">
        <v>2</v>
      </c>
      <c r="Q153" s="15">
        <v>180</v>
      </c>
      <c r="R153" s="15">
        <v>-2</v>
      </c>
      <c r="S153" s="67">
        <v>2.4499999999999999E-16</v>
      </c>
    </row>
    <row r="154" spans="1:19" ht="15" customHeight="1">
      <c r="A154" s="15">
        <v>-14.6472</v>
      </c>
      <c r="B154" s="15">
        <v>145.4529</v>
      </c>
      <c r="C154" s="18">
        <v>45623</v>
      </c>
      <c r="D154" s="18">
        <v>45623</v>
      </c>
      <c r="E154" s="15" t="s">
        <v>688</v>
      </c>
      <c r="F154" s="15" t="s">
        <v>695</v>
      </c>
      <c r="G154" s="15" t="s">
        <v>695</v>
      </c>
      <c r="H154" s="18">
        <v>45626</v>
      </c>
      <c r="I154" s="18">
        <v>45627</v>
      </c>
      <c r="J154" s="15" t="s">
        <v>485</v>
      </c>
      <c r="K154" s="15">
        <v>921</v>
      </c>
      <c r="L154" s="15" t="s">
        <v>643</v>
      </c>
      <c r="M154" s="15">
        <v>1</v>
      </c>
      <c r="N154" s="15">
        <v>3</v>
      </c>
      <c r="O154" s="15" t="s">
        <v>704</v>
      </c>
      <c r="P154" s="15">
        <v>2</v>
      </c>
      <c r="Q154" s="15">
        <v>180</v>
      </c>
      <c r="R154" s="15">
        <v>-2</v>
      </c>
      <c r="S154" s="67">
        <v>2.4499999999999999E-16</v>
      </c>
    </row>
    <row r="155" spans="1:19" ht="15" customHeight="1">
      <c r="A155" s="15">
        <v>-14.6472</v>
      </c>
      <c r="B155" s="15">
        <v>145.4529</v>
      </c>
      <c r="C155" s="18">
        <v>45623</v>
      </c>
      <c r="D155" s="18">
        <v>45623</v>
      </c>
      <c r="E155" s="15" t="s">
        <v>688</v>
      </c>
      <c r="F155" s="15" t="s">
        <v>695</v>
      </c>
      <c r="G155" s="15" t="s">
        <v>695</v>
      </c>
      <c r="H155" s="18">
        <v>45626</v>
      </c>
      <c r="I155" s="18">
        <v>45627</v>
      </c>
      <c r="J155" s="15" t="s">
        <v>485</v>
      </c>
      <c r="K155" s="15">
        <v>922</v>
      </c>
      <c r="L155" s="15" t="s">
        <v>646</v>
      </c>
      <c r="M155" s="15">
        <v>1</v>
      </c>
      <c r="N155" s="15">
        <v>3</v>
      </c>
      <c r="O155" s="15" t="s">
        <v>706</v>
      </c>
      <c r="P155" s="15">
        <v>2</v>
      </c>
      <c r="Q155" s="15">
        <v>225</v>
      </c>
      <c r="R155" s="15">
        <v>-1.41421</v>
      </c>
      <c r="S155" s="15">
        <v>-1.41421</v>
      </c>
    </row>
    <row r="156" spans="1:19" ht="15" customHeight="1">
      <c r="A156" s="15">
        <v>-14.6472</v>
      </c>
      <c r="B156" s="15">
        <v>145.4529</v>
      </c>
      <c r="C156" s="18">
        <v>45623</v>
      </c>
      <c r="D156" s="18">
        <v>45623</v>
      </c>
      <c r="E156" s="15" t="s">
        <v>688</v>
      </c>
      <c r="F156" s="15" t="s">
        <v>695</v>
      </c>
      <c r="G156" s="15" t="s">
        <v>695</v>
      </c>
      <c r="H156" s="18">
        <v>45626</v>
      </c>
      <c r="I156" s="18">
        <v>45627</v>
      </c>
      <c r="J156" s="15" t="s">
        <v>485</v>
      </c>
      <c r="K156" s="15">
        <v>922</v>
      </c>
      <c r="L156" s="15" t="s">
        <v>645</v>
      </c>
      <c r="M156" s="15">
        <v>1</v>
      </c>
      <c r="N156" s="15">
        <v>3</v>
      </c>
      <c r="O156" s="15" t="s">
        <v>704</v>
      </c>
      <c r="P156" s="15">
        <v>2</v>
      </c>
      <c r="Q156" s="15">
        <v>225</v>
      </c>
      <c r="R156" s="15">
        <v>-1.41421</v>
      </c>
      <c r="S156" s="15">
        <v>-1.41421</v>
      </c>
    </row>
    <row r="157" spans="1:19" ht="15" customHeight="1">
      <c r="A157" s="15">
        <v>-14.6472</v>
      </c>
      <c r="B157" s="15">
        <v>145.4529</v>
      </c>
      <c r="C157" s="18">
        <v>45623</v>
      </c>
      <c r="D157" s="18">
        <v>45623</v>
      </c>
      <c r="E157" s="15" t="s">
        <v>688</v>
      </c>
      <c r="F157" s="15" t="s">
        <v>695</v>
      </c>
      <c r="G157" s="15" t="s">
        <v>695</v>
      </c>
      <c r="H157" s="18">
        <v>45626</v>
      </c>
      <c r="I157" s="18">
        <v>45627</v>
      </c>
      <c r="J157" s="15" t="s">
        <v>485</v>
      </c>
      <c r="K157" s="15">
        <v>922</v>
      </c>
      <c r="L157" s="15" t="s">
        <v>643</v>
      </c>
      <c r="M157" s="15">
        <v>0</v>
      </c>
      <c r="N157" s="15">
        <v>3</v>
      </c>
      <c r="O157" s="15" t="s">
        <v>705</v>
      </c>
      <c r="P157" s="15">
        <v>2</v>
      </c>
      <c r="Q157" s="15">
        <v>225</v>
      </c>
      <c r="R157" s="15">
        <v>-1.41421</v>
      </c>
      <c r="S157" s="15">
        <v>-1.41421</v>
      </c>
    </row>
    <row r="158" spans="1:19" ht="15" customHeight="1">
      <c r="A158" s="15">
        <v>-14.6472</v>
      </c>
      <c r="B158" s="15">
        <v>145.4529</v>
      </c>
      <c r="C158" s="18">
        <v>45623</v>
      </c>
      <c r="D158" s="18">
        <v>45623</v>
      </c>
      <c r="E158" s="15" t="s">
        <v>688</v>
      </c>
      <c r="F158" s="15" t="s">
        <v>695</v>
      </c>
      <c r="G158" s="15" t="s">
        <v>695</v>
      </c>
      <c r="H158" s="18">
        <v>45626</v>
      </c>
      <c r="I158" s="18">
        <v>45627</v>
      </c>
      <c r="J158" s="15" t="s">
        <v>486</v>
      </c>
      <c r="K158" s="15">
        <v>923</v>
      </c>
      <c r="L158" s="15" t="s">
        <v>646</v>
      </c>
      <c r="M158" s="15">
        <v>0</v>
      </c>
      <c r="N158" s="15">
        <v>3</v>
      </c>
      <c r="O158" s="15"/>
      <c r="P158" s="15">
        <v>2</v>
      </c>
      <c r="Q158" s="15">
        <v>270</v>
      </c>
      <c r="R158" s="67">
        <v>-3.6800000000000001E-16</v>
      </c>
      <c r="S158" s="15">
        <v>-2</v>
      </c>
    </row>
    <row r="159" spans="1:19" ht="15" customHeight="1">
      <c r="A159" s="15">
        <v>-14.6472</v>
      </c>
      <c r="B159" s="15">
        <v>145.4529</v>
      </c>
      <c r="C159" s="18">
        <v>45623</v>
      </c>
      <c r="D159" s="18">
        <v>45623</v>
      </c>
      <c r="E159" s="15" t="s">
        <v>688</v>
      </c>
      <c r="F159" s="15" t="s">
        <v>695</v>
      </c>
      <c r="G159" s="15" t="s">
        <v>695</v>
      </c>
      <c r="H159" s="18">
        <v>45626</v>
      </c>
      <c r="I159" s="18">
        <v>45627</v>
      </c>
      <c r="J159" s="15" t="s">
        <v>486</v>
      </c>
      <c r="K159" s="15">
        <v>923</v>
      </c>
      <c r="L159" s="15" t="s">
        <v>645</v>
      </c>
      <c r="M159" s="15">
        <v>0</v>
      </c>
      <c r="N159" s="15">
        <v>3</v>
      </c>
      <c r="O159" s="15"/>
      <c r="P159" s="15">
        <v>2</v>
      </c>
      <c r="Q159" s="15">
        <v>270</v>
      </c>
      <c r="R159" s="67">
        <v>-3.6800000000000001E-16</v>
      </c>
      <c r="S159" s="15">
        <v>-2</v>
      </c>
    </row>
    <row r="160" spans="1:19" ht="15" customHeight="1">
      <c r="A160" s="15">
        <v>-14.6472</v>
      </c>
      <c r="B160" s="15">
        <v>145.4529</v>
      </c>
      <c r="C160" s="18">
        <v>45623</v>
      </c>
      <c r="D160" s="18">
        <v>45623</v>
      </c>
      <c r="E160" s="15" t="s">
        <v>688</v>
      </c>
      <c r="F160" s="15" t="s">
        <v>695</v>
      </c>
      <c r="G160" s="15" t="s">
        <v>695</v>
      </c>
      <c r="H160" s="18">
        <v>45626</v>
      </c>
      <c r="I160" s="18">
        <v>45627</v>
      </c>
      <c r="J160" s="15" t="s">
        <v>486</v>
      </c>
      <c r="K160" s="15">
        <v>923</v>
      </c>
      <c r="L160" s="15" t="s">
        <v>643</v>
      </c>
      <c r="M160" s="15">
        <v>0</v>
      </c>
      <c r="N160" s="15">
        <v>3</v>
      </c>
      <c r="O160" s="15"/>
      <c r="P160" s="15">
        <v>2</v>
      </c>
      <c r="Q160" s="15">
        <v>270</v>
      </c>
      <c r="R160" s="67">
        <v>-3.6800000000000001E-16</v>
      </c>
      <c r="S160" s="15">
        <v>-2</v>
      </c>
    </row>
    <row r="161" spans="1:19" ht="15" customHeight="1">
      <c r="A161" s="15">
        <v>-14.6472</v>
      </c>
      <c r="B161" s="15">
        <v>145.4529</v>
      </c>
      <c r="C161" s="18">
        <v>45623</v>
      </c>
      <c r="D161" s="18">
        <v>45623</v>
      </c>
      <c r="E161" s="15" t="s">
        <v>688</v>
      </c>
      <c r="F161" s="15" t="s">
        <v>695</v>
      </c>
      <c r="G161" s="15" t="s">
        <v>695</v>
      </c>
      <c r="H161" s="18">
        <v>45626</v>
      </c>
      <c r="I161" s="18">
        <v>45627</v>
      </c>
      <c r="J161" s="15" t="s">
        <v>125</v>
      </c>
      <c r="K161" s="15">
        <v>924</v>
      </c>
      <c r="L161" s="15" t="s">
        <v>646</v>
      </c>
      <c r="M161" s="15">
        <v>0</v>
      </c>
      <c r="N161" s="15">
        <v>3</v>
      </c>
      <c r="O161" s="15"/>
      <c r="P161" s="15">
        <v>2</v>
      </c>
      <c r="Q161" s="15">
        <v>315</v>
      </c>
      <c r="R161" s="15">
        <v>1.4142140000000001</v>
      </c>
      <c r="S161" s="15">
        <v>-1.41421</v>
      </c>
    </row>
    <row r="162" spans="1:19" ht="15" customHeight="1">
      <c r="A162" s="15">
        <v>-14.6472</v>
      </c>
      <c r="B162" s="15">
        <v>145.4529</v>
      </c>
      <c r="C162" s="18">
        <v>45623</v>
      </c>
      <c r="D162" s="18">
        <v>45623</v>
      </c>
      <c r="E162" s="15" t="s">
        <v>688</v>
      </c>
      <c r="F162" s="15" t="s">
        <v>695</v>
      </c>
      <c r="G162" s="15" t="s">
        <v>695</v>
      </c>
      <c r="H162" s="18">
        <v>45626</v>
      </c>
      <c r="I162" s="18">
        <v>45627</v>
      </c>
      <c r="J162" s="15" t="s">
        <v>125</v>
      </c>
      <c r="K162" s="15">
        <v>924</v>
      </c>
      <c r="L162" s="15" t="s">
        <v>645</v>
      </c>
      <c r="M162" s="15">
        <v>1</v>
      </c>
      <c r="N162" s="15">
        <v>3</v>
      </c>
      <c r="O162" s="15"/>
      <c r="P162" s="15">
        <v>2</v>
      </c>
      <c r="Q162" s="15">
        <v>315</v>
      </c>
      <c r="R162" s="15">
        <v>1.4142140000000001</v>
      </c>
      <c r="S162" s="15">
        <v>-1.41421</v>
      </c>
    </row>
    <row r="163" spans="1:19" ht="15" customHeight="1">
      <c r="A163" s="15">
        <v>-14.6472</v>
      </c>
      <c r="B163" s="15">
        <v>145.4529</v>
      </c>
      <c r="C163" s="18">
        <v>45623</v>
      </c>
      <c r="D163" s="18">
        <v>45623</v>
      </c>
      <c r="E163" s="15" t="s">
        <v>688</v>
      </c>
      <c r="F163" s="15" t="s">
        <v>695</v>
      </c>
      <c r="G163" s="15" t="s">
        <v>695</v>
      </c>
      <c r="H163" s="18">
        <v>45626</v>
      </c>
      <c r="I163" s="18">
        <v>45627</v>
      </c>
      <c r="J163" s="15" t="s">
        <v>125</v>
      </c>
      <c r="K163" s="15">
        <v>924</v>
      </c>
      <c r="L163" s="15" t="s">
        <v>643</v>
      </c>
      <c r="M163" s="15">
        <v>4</v>
      </c>
      <c r="N163" s="15">
        <v>3</v>
      </c>
      <c r="O163" s="15"/>
      <c r="P163" s="15">
        <v>2</v>
      </c>
      <c r="Q163" s="15">
        <v>315</v>
      </c>
      <c r="R163" s="15">
        <v>1.4142140000000001</v>
      </c>
      <c r="S163" s="15">
        <v>-1.41421</v>
      </c>
    </row>
    <row r="164" spans="1:19" ht="15" customHeight="1">
      <c r="A164" s="15">
        <v>-14.6472</v>
      </c>
      <c r="B164" s="15">
        <v>145.4529</v>
      </c>
      <c r="C164" s="18">
        <v>45623</v>
      </c>
      <c r="D164" s="18">
        <v>45623</v>
      </c>
      <c r="E164" s="15" t="s">
        <v>688</v>
      </c>
      <c r="F164" s="15" t="s">
        <v>695</v>
      </c>
      <c r="G164" s="15" t="s">
        <v>695</v>
      </c>
      <c r="H164" s="18">
        <v>45626</v>
      </c>
      <c r="I164" s="18">
        <v>45627</v>
      </c>
      <c r="J164" s="15" t="s">
        <v>486</v>
      </c>
      <c r="K164" s="15">
        <v>925</v>
      </c>
      <c r="L164" s="15" t="s">
        <v>646</v>
      </c>
      <c r="M164" s="15">
        <v>0</v>
      </c>
      <c r="N164" s="15">
        <v>4</v>
      </c>
      <c r="O164" s="15"/>
      <c r="P164" s="15">
        <v>2.5</v>
      </c>
      <c r="Q164" s="15">
        <v>337.5</v>
      </c>
      <c r="R164" s="15">
        <v>2.3096990000000002</v>
      </c>
      <c r="S164" s="15">
        <v>-0.95670999999999995</v>
      </c>
    </row>
    <row r="165" spans="1:19" ht="15" customHeight="1">
      <c r="A165" s="15">
        <v>-14.6472</v>
      </c>
      <c r="B165" s="15">
        <v>145.4529</v>
      </c>
      <c r="C165" s="18">
        <v>45623</v>
      </c>
      <c r="D165" s="18">
        <v>45623</v>
      </c>
      <c r="E165" s="15" t="s">
        <v>688</v>
      </c>
      <c r="F165" s="15" t="s">
        <v>695</v>
      </c>
      <c r="G165" s="15" t="s">
        <v>695</v>
      </c>
      <c r="H165" s="18">
        <v>45626</v>
      </c>
      <c r="I165" s="18">
        <v>45627</v>
      </c>
      <c r="J165" s="15" t="s">
        <v>486</v>
      </c>
      <c r="K165" s="15">
        <v>925</v>
      </c>
      <c r="L165" s="15" t="s">
        <v>645</v>
      </c>
      <c r="M165" s="15">
        <v>5</v>
      </c>
      <c r="N165" s="15">
        <v>4</v>
      </c>
      <c r="O165" s="15"/>
      <c r="P165" s="15">
        <v>2.5</v>
      </c>
      <c r="Q165" s="15">
        <v>337.5</v>
      </c>
      <c r="R165" s="15">
        <v>2.3096990000000002</v>
      </c>
      <c r="S165" s="15">
        <v>-0.95670999999999995</v>
      </c>
    </row>
    <row r="166" spans="1:19" ht="15" customHeight="1">
      <c r="A166" s="15">
        <v>-14.6472</v>
      </c>
      <c r="B166" s="15">
        <v>145.4529</v>
      </c>
      <c r="C166" s="18">
        <v>45623</v>
      </c>
      <c r="D166" s="18">
        <v>45623</v>
      </c>
      <c r="E166" s="15" t="s">
        <v>688</v>
      </c>
      <c r="F166" s="15" t="s">
        <v>695</v>
      </c>
      <c r="G166" s="15" t="s">
        <v>695</v>
      </c>
      <c r="H166" s="18">
        <v>45626</v>
      </c>
      <c r="I166" s="18">
        <v>45627</v>
      </c>
      <c r="J166" s="15" t="s">
        <v>486</v>
      </c>
      <c r="K166" s="15">
        <v>925</v>
      </c>
      <c r="L166" s="15" t="s">
        <v>643</v>
      </c>
      <c r="M166" s="15">
        <v>0</v>
      </c>
      <c r="N166" s="15">
        <v>4</v>
      </c>
      <c r="O166" s="15"/>
      <c r="P166" s="15">
        <v>2.5</v>
      </c>
      <c r="Q166" s="15">
        <v>337.5</v>
      </c>
      <c r="R166" s="15">
        <v>2.3096990000000002</v>
      </c>
      <c r="S166" s="15">
        <v>-0.95670999999999995</v>
      </c>
    </row>
    <row r="167" spans="1:19" ht="15" customHeight="1">
      <c r="A167" s="15">
        <v>-14.6472</v>
      </c>
      <c r="B167" s="15">
        <v>145.4529</v>
      </c>
      <c r="C167" s="18">
        <v>45623</v>
      </c>
      <c r="D167" s="18">
        <v>45623</v>
      </c>
      <c r="E167" s="15" t="s">
        <v>688</v>
      </c>
      <c r="F167" s="15" t="s">
        <v>695</v>
      </c>
      <c r="G167" s="15" t="s">
        <v>695</v>
      </c>
      <c r="H167" s="18">
        <v>45626</v>
      </c>
      <c r="I167" s="18">
        <v>45627</v>
      </c>
      <c r="J167" s="15" t="s">
        <v>485</v>
      </c>
      <c r="K167" s="15">
        <v>926</v>
      </c>
      <c r="L167" s="15" t="s">
        <v>646</v>
      </c>
      <c r="M167" s="15">
        <v>2</v>
      </c>
      <c r="N167" s="15">
        <v>4</v>
      </c>
      <c r="O167" s="15" t="s">
        <v>707</v>
      </c>
      <c r="P167" s="15">
        <v>2.5</v>
      </c>
      <c r="Q167" s="15">
        <v>22.5</v>
      </c>
      <c r="R167" s="15">
        <v>2.3096990000000002</v>
      </c>
      <c r="S167" s="15">
        <v>0.95670900000000003</v>
      </c>
    </row>
    <row r="168" spans="1:19" ht="15" customHeight="1">
      <c r="A168" s="15">
        <v>-14.6472</v>
      </c>
      <c r="B168" s="15">
        <v>145.4529</v>
      </c>
      <c r="C168" s="18">
        <v>45623</v>
      </c>
      <c r="D168" s="18">
        <v>45623</v>
      </c>
      <c r="E168" s="15" t="s">
        <v>688</v>
      </c>
      <c r="F168" s="15" t="s">
        <v>695</v>
      </c>
      <c r="G168" s="15" t="s">
        <v>695</v>
      </c>
      <c r="H168" s="18">
        <v>45626</v>
      </c>
      <c r="I168" s="18">
        <v>45627</v>
      </c>
      <c r="J168" s="15" t="s">
        <v>485</v>
      </c>
      <c r="K168" s="15">
        <v>926</v>
      </c>
      <c r="L168" s="15" t="s">
        <v>645</v>
      </c>
      <c r="M168" s="15">
        <v>3</v>
      </c>
      <c r="N168" s="15">
        <v>4</v>
      </c>
      <c r="O168" s="15" t="s">
        <v>707</v>
      </c>
      <c r="P168" s="15">
        <v>2.5</v>
      </c>
      <c r="Q168" s="15">
        <v>22.5</v>
      </c>
      <c r="R168" s="15">
        <v>2.3096990000000002</v>
      </c>
      <c r="S168" s="15">
        <v>0.95670900000000003</v>
      </c>
    </row>
    <row r="169" spans="1:19" ht="15" customHeight="1">
      <c r="A169" s="15">
        <v>-14.6472</v>
      </c>
      <c r="B169" s="15">
        <v>145.4529</v>
      </c>
      <c r="C169" s="18">
        <v>45623</v>
      </c>
      <c r="D169" s="18">
        <v>45623</v>
      </c>
      <c r="E169" s="15" t="s">
        <v>688</v>
      </c>
      <c r="F169" s="15" t="s">
        <v>695</v>
      </c>
      <c r="G169" s="15" t="s">
        <v>695</v>
      </c>
      <c r="H169" s="18">
        <v>45626</v>
      </c>
      <c r="I169" s="18">
        <v>45627</v>
      </c>
      <c r="J169" s="15" t="s">
        <v>485</v>
      </c>
      <c r="K169" s="15">
        <v>926</v>
      </c>
      <c r="L169" s="15" t="s">
        <v>643</v>
      </c>
      <c r="M169" s="15">
        <v>1</v>
      </c>
      <c r="N169" s="15">
        <v>4</v>
      </c>
      <c r="O169" s="15" t="s">
        <v>699</v>
      </c>
      <c r="P169" s="15">
        <v>2.5</v>
      </c>
      <c r="Q169" s="15">
        <v>22.5</v>
      </c>
      <c r="R169" s="15">
        <v>2.3096990000000002</v>
      </c>
      <c r="S169" s="15">
        <v>0.95670900000000003</v>
      </c>
    </row>
    <row r="170" spans="1:19" ht="15" customHeight="1">
      <c r="A170" s="15">
        <v>-14.6472</v>
      </c>
      <c r="B170" s="15">
        <v>145.4529</v>
      </c>
      <c r="C170" s="18">
        <v>45623</v>
      </c>
      <c r="D170" s="18">
        <v>45623</v>
      </c>
      <c r="E170" s="15" t="s">
        <v>688</v>
      </c>
      <c r="F170" s="15" t="s">
        <v>695</v>
      </c>
      <c r="G170" s="15" t="s">
        <v>695</v>
      </c>
      <c r="H170" s="18">
        <v>45626</v>
      </c>
      <c r="I170" s="18">
        <v>45627</v>
      </c>
      <c r="J170" s="15" t="s">
        <v>486</v>
      </c>
      <c r="K170" s="15">
        <v>927</v>
      </c>
      <c r="L170" s="15" t="s">
        <v>646</v>
      </c>
      <c r="M170" s="15">
        <v>1</v>
      </c>
      <c r="N170" s="15">
        <v>4</v>
      </c>
      <c r="O170" s="15"/>
      <c r="P170" s="15">
        <v>2.5</v>
      </c>
      <c r="Q170" s="15">
        <v>67.5</v>
      </c>
      <c r="R170" s="15">
        <v>0.95670900000000003</v>
      </c>
      <c r="S170" s="15">
        <v>2.3096990000000002</v>
      </c>
    </row>
    <row r="171" spans="1:19" ht="15" customHeight="1">
      <c r="A171" s="15">
        <v>-14.6472</v>
      </c>
      <c r="B171" s="15">
        <v>145.4529</v>
      </c>
      <c r="C171" s="18">
        <v>45623</v>
      </c>
      <c r="D171" s="18">
        <v>45623</v>
      </c>
      <c r="E171" s="15" t="s">
        <v>688</v>
      </c>
      <c r="F171" s="15" t="s">
        <v>695</v>
      </c>
      <c r="G171" s="15" t="s">
        <v>695</v>
      </c>
      <c r="H171" s="18">
        <v>45626</v>
      </c>
      <c r="I171" s="18">
        <v>45627</v>
      </c>
      <c r="J171" s="15" t="s">
        <v>486</v>
      </c>
      <c r="K171" s="15">
        <v>927</v>
      </c>
      <c r="L171" s="15" t="s">
        <v>645</v>
      </c>
      <c r="M171" s="15">
        <v>0</v>
      </c>
      <c r="N171" s="15">
        <v>4</v>
      </c>
      <c r="O171" s="15"/>
      <c r="P171" s="15">
        <v>2.5</v>
      </c>
      <c r="Q171" s="15">
        <v>67.5</v>
      </c>
      <c r="R171" s="15">
        <v>0.95670900000000003</v>
      </c>
      <c r="S171" s="15">
        <v>2.3096990000000002</v>
      </c>
    </row>
    <row r="172" spans="1:19" ht="15" customHeight="1">
      <c r="A172" s="15">
        <v>-14.6472</v>
      </c>
      <c r="B172" s="15">
        <v>145.4529</v>
      </c>
      <c r="C172" s="18">
        <v>45623</v>
      </c>
      <c r="D172" s="18">
        <v>45623</v>
      </c>
      <c r="E172" s="15" t="s">
        <v>688</v>
      </c>
      <c r="F172" s="15" t="s">
        <v>695</v>
      </c>
      <c r="G172" s="15" t="s">
        <v>695</v>
      </c>
      <c r="H172" s="18">
        <v>45626</v>
      </c>
      <c r="I172" s="18">
        <v>45627</v>
      </c>
      <c r="J172" s="15" t="s">
        <v>486</v>
      </c>
      <c r="K172" s="15">
        <v>927</v>
      </c>
      <c r="L172" s="15" t="s">
        <v>643</v>
      </c>
      <c r="M172" s="15">
        <v>0</v>
      </c>
      <c r="N172" s="15">
        <v>4</v>
      </c>
      <c r="O172" s="15"/>
      <c r="P172" s="15">
        <v>2.5</v>
      </c>
      <c r="Q172" s="15">
        <v>67.5</v>
      </c>
      <c r="R172" s="15">
        <v>0.95670900000000003</v>
      </c>
      <c r="S172" s="15">
        <v>2.3096990000000002</v>
      </c>
    </row>
    <row r="173" spans="1:19" ht="15" customHeight="1">
      <c r="A173" s="15">
        <v>-14.6472</v>
      </c>
      <c r="B173" s="15">
        <v>145.4529</v>
      </c>
      <c r="C173" s="18">
        <v>45623</v>
      </c>
      <c r="D173" s="18">
        <v>45623</v>
      </c>
      <c r="E173" s="15" t="s">
        <v>688</v>
      </c>
      <c r="F173" s="15" t="s">
        <v>695</v>
      </c>
      <c r="G173" s="15" t="s">
        <v>695</v>
      </c>
      <c r="H173" s="18">
        <v>45626</v>
      </c>
      <c r="I173" s="18">
        <v>45627</v>
      </c>
      <c r="J173" s="15" t="s">
        <v>487</v>
      </c>
      <c r="K173" s="15">
        <v>928</v>
      </c>
      <c r="L173" s="15" t="s">
        <v>646</v>
      </c>
      <c r="M173" s="15">
        <v>2</v>
      </c>
      <c r="N173" s="15">
        <v>4</v>
      </c>
      <c r="O173" s="15" t="s">
        <v>708</v>
      </c>
      <c r="P173" s="15">
        <v>2.5</v>
      </c>
      <c r="Q173" s="15">
        <v>112.5</v>
      </c>
      <c r="R173" s="15">
        <v>-0.95670999999999995</v>
      </c>
      <c r="S173" s="15">
        <v>2.3096990000000002</v>
      </c>
    </row>
    <row r="174" spans="1:19" ht="15" customHeight="1">
      <c r="A174" s="15">
        <v>-14.6472</v>
      </c>
      <c r="B174" s="15">
        <v>145.4529</v>
      </c>
      <c r="C174" s="18">
        <v>45623</v>
      </c>
      <c r="D174" s="18">
        <v>45623</v>
      </c>
      <c r="E174" s="15" t="s">
        <v>688</v>
      </c>
      <c r="F174" s="15" t="s">
        <v>695</v>
      </c>
      <c r="G174" s="15" t="s">
        <v>695</v>
      </c>
      <c r="H174" s="18">
        <v>45626</v>
      </c>
      <c r="I174" s="18">
        <v>45627</v>
      </c>
      <c r="J174" s="15" t="s">
        <v>487</v>
      </c>
      <c r="K174" s="15">
        <v>928</v>
      </c>
      <c r="L174" s="15" t="s">
        <v>645</v>
      </c>
      <c r="M174" s="15">
        <v>0</v>
      </c>
      <c r="N174" s="15">
        <v>4</v>
      </c>
      <c r="O174" s="15" t="s">
        <v>698</v>
      </c>
      <c r="P174" s="15">
        <v>2.5</v>
      </c>
      <c r="Q174" s="15">
        <v>112.5</v>
      </c>
      <c r="R174" s="15">
        <v>-0.95670999999999995</v>
      </c>
      <c r="S174" s="15">
        <v>2.3096990000000002</v>
      </c>
    </row>
    <row r="175" spans="1:19" ht="15" customHeight="1">
      <c r="A175" s="15">
        <v>-14.6472</v>
      </c>
      <c r="B175" s="15">
        <v>145.4529</v>
      </c>
      <c r="C175" s="18">
        <v>45623</v>
      </c>
      <c r="D175" s="18">
        <v>45623</v>
      </c>
      <c r="E175" s="15" t="s">
        <v>688</v>
      </c>
      <c r="F175" s="15" t="s">
        <v>695</v>
      </c>
      <c r="G175" s="15" t="s">
        <v>695</v>
      </c>
      <c r="H175" s="18">
        <v>45626</v>
      </c>
      <c r="I175" s="18">
        <v>45627</v>
      </c>
      <c r="J175" s="15" t="s">
        <v>487</v>
      </c>
      <c r="K175" s="15">
        <v>928</v>
      </c>
      <c r="L175" s="15" t="s">
        <v>643</v>
      </c>
      <c r="M175" s="15">
        <v>0</v>
      </c>
      <c r="N175" s="15">
        <v>4</v>
      </c>
      <c r="O175" s="15" t="s">
        <v>702</v>
      </c>
      <c r="P175" s="15">
        <v>2.5</v>
      </c>
      <c r="Q175" s="15">
        <v>112.5</v>
      </c>
      <c r="R175" s="15">
        <v>-0.95670999999999995</v>
      </c>
      <c r="S175" s="15">
        <v>2.3096990000000002</v>
      </c>
    </row>
    <row r="176" spans="1:19" ht="15" customHeight="1">
      <c r="A176" s="15">
        <v>-14.6472</v>
      </c>
      <c r="B176" s="15">
        <v>145.4529</v>
      </c>
      <c r="C176" s="18">
        <v>45623</v>
      </c>
      <c r="D176" s="18">
        <v>45623</v>
      </c>
      <c r="E176" s="15" t="s">
        <v>688</v>
      </c>
      <c r="F176" s="15" t="s">
        <v>695</v>
      </c>
      <c r="G176" s="15" t="s">
        <v>695</v>
      </c>
      <c r="H176" s="18">
        <v>45626</v>
      </c>
      <c r="I176" s="18">
        <v>45627</v>
      </c>
      <c r="J176" s="15" t="s">
        <v>125</v>
      </c>
      <c r="K176" s="15">
        <v>929</v>
      </c>
      <c r="L176" s="15" t="s">
        <v>646</v>
      </c>
      <c r="M176" s="15">
        <v>1</v>
      </c>
      <c r="N176" s="15">
        <v>4</v>
      </c>
      <c r="O176" s="15"/>
      <c r="P176" s="15">
        <v>2.5</v>
      </c>
      <c r="Q176" s="15">
        <v>157.5</v>
      </c>
      <c r="R176" s="15">
        <v>-2.3096999999999999</v>
      </c>
      <c r="S176" s="15">
        <v>0.95670900000000003</v>
      </c>
    </row>
    <row r="177" spans="1:19" ht="15" customHeight="1">
      <c r="A177" s="15">
        <v>-14.6472</v>
      </c>
      <c r="B177" s="15">
        <v>145.4529</v>
      </c>
      <c r="C177" s="18">
        <v>45623</v>
      </c>
      <c r="D177" s="18">
        <v>45623</v>
      </c>
      <c r="E177" s="15" t="s">
        <v>688</v>
      </c>
      <c r="F177" s="15" t="s">
        <v>695</v>
      </c>
      <c r="G177" s="15" t="s">
        <v>695</v>
      </c>
      <c r="H177" s="18">
        <v>45626</v>
      </c>
      <c r="I177" s="18">
        <v>45627</v>
      </c>
      <c r="J177" s="15" t="s">
        <v>125</v>
      </c>
      <c r="K177" s="15">
        <v>929</v>
      </c>
      <c r="L177" s="15" t="s">
        <v>645</v>
      </c>
      <c r="M177" s="15">
        <v>1</v>
      </c>
      <c r="N177" s="15">
        <v>4</v>
      </c>
      <c r="O177" s="15"/>
      <c r="P177" s="15">
        <v>2.5</v>
      </c>
      <c r="Q177" s="15">
        <v>157.5</v>
      </c>
      <c r="R177" s="15">
        <v>-2.3096999999999999</v>
      </c>
      <c r="S177" s="15">
        <v>0.95670900000000003</v>
      </c>
    </row>
    <row r="178" spans="1:19" ht="15" customHeight="1">
      <c r="A178" s="15">
        <v>-14.6472</v>
      </c>
      <c r="B178" s="15">
        <v>145.4529</v>
      </c>
      <c r="C178" s="18">
        <v>45623</v>
      </c>
      <c r="D178" s="18">
        <v>45623</v>
      </c>
      <c r="E178" s="15" t="s">
        <v>688</v>
      </c>
      <c r="F178" s="15" t="s">
        <v>695</v>
      </c>
      <c r="G178" s="15" t="s">
        <v>695</v>
      </c>
      <c r="H178" s="18">
        <v>45626</v>
      </c>
      <c r="I178" s="18">
        <v>45627</v>
      </c>
      <c r="J178" s="15" t="s">
        <v>125</v>
      </c>
      <c r="K178" s="15">
        <v>929</v>
      </c>
      <c r="L178" s="15" t="s">
        <v>643</v>
      </c>
      <c r="M178" s="15">
        <v>0</v>
      </c>
      <c r="N178" s="15">
        <v>4</v>
      </c>
      <c r="O178" s="15"/>
      <c r="P178" s="15">
        <v>2.5</v>
      </c>
      <c r="Q178" s="15">
        <v>157.5</v>
      </c>
      <c r="R178" s="15">
        <v>-2.3096999999999999</v>
      </c>
      <c r="S178" s="15">
        <v>0.95670900000000003</v>
      </c>
    </row>
    <row r="179" spans="1:19" ht="15" customHeight="1">
      <c r="A179" s="15">
        <v>-14.6472</v>
      </c>
      <c r="B179" s="15">
        <v>145.4529</v>
      </c>
      <c r="C179" s="18">
        <v>45623</v>
      </c>
      <c r="D179" s="18">
        <v>45623</v>
      </c>
      <c r="E179" s="15" t="s">
        <v>688</v>
      </c>
      <c r="F179" s="15" t="s">
        <v>695</v>
      </c>
      <c r="G179" s="15" t="s">
        <v>695</v>
      </c>
      <c r="H179" s="18">
        <v>45626</v>
      </c>
      <c r="I179" s="18">
        <v>45627</v>
      </c>
      <c r="J179" s="15" t="s">
        <v>487</v>
      </c>
      <c r="K179" s="15">
        <v>930</v>
      </c>
      <c r="L179" s="15" t="s">
        <v>646</v>
      </c>
      <c r="M179" s="15">
        <v>2</v>
      </c>
      <c r="N179" s="15">
        <v>4</v>
      </c>
      <c r="O179" s="15" t="s">
        <v>709</v>
      </c>
      <c r="P179" s="15">
        <v>2.5</v>
      </c>
      <c r="Q179" s="15">
        <v>202.5</v>
      </c>
      <c r="R179" s="15">
        <v>-2.3096999999999999</v>
      </c>
      <c r="S179" s="15">
        <v>-0.95670999999999995</v>
      </c>
    </row>
    <row r="180" spans="1:19" ht="15" customHeight="1">
      <c r="A180" s="15">
        <v>-14.6472</v>
      </c>
      <c r="B180" s="15">
        <v>145.4529</v>
      </c>
      <c r="C180" s="18">
        <v>45623</v>
      </c>
      <c r="D180" s="18">
        <v>45623</v>
      </c>
      <c r="E180" s="15" t="s">
        <v>688</v>
      </c>
      <c r="F180" s="15" t="s">
        <v>695</v>
      </c>
      <c r="G180" s="15" t="s">
        <v>695</v>
      </c>
      <c r="H180" s="18">
        <v>45626</v>
      </c>
      <c r="I180" s="18">
        <v>45627</v>
      </c>
      <c r="J180" s="15" t="s">
        <v>487</v>
      </c>
      <c r="K180" s="15">
        <v>930</v>
      </c>
      <c r="L180" s="15" t="s">
        <v>645</v>
      </c>
      <c r="M180" s="15">
        <v>0</v>
      </c>
      <c r="N180" s="15">
        <v>4</v>
      </c>
      <c r="O180" s="15" t="s">
        <v>710</v>
      </c>
      <c r="P180" s="15">
        <v>2.5</v>
      </c>
      <c r="Q180" s="15">
        <v>202.5</v>
      </c>
      <c r="R180" s="15">
        <v>-2.3096999999999999</v>
      </c>
      <c r="S180" s="15">
        <v>-0.95670999999999995</v>
      </c>
    </row>
    <row r="181" spans="1:19" ht="15" customHeight="1">
      <c r="A181" s="15">
        <v>-14.6472</v>
      </c>
      <c r="B181" s="15">
        <v>145.4529</v>
      </c>
      <c r="C181" s="18">
        <v>45623</v>
      </c>
      <c r="D181" s="18">
        <v>45623</v>
      </c>
      <c r="E181" s="15" t="s">
        <v>688</v>
      </c>
      <c r="F181" s="15" t="s">
        <v>695</v>
      </c>
      <c r="G181" s="15" t="s">
        <v>695</v>
      </c>
      <c r="H181" s="18">
        <v>45626</v>
      </c>
      <c r="I181" s="18">
        <v>45627</v>
      </c>
      <c r="J181" s="15" t="s">
        <v>487</v>
      </c>
      <c r="K181" s="15">
        <v>930</v>
      </c>
      <c r="L181" s="15" t="s">
        <v>643</v>
      </c>
      <c r="M181" s="15">
        <v>0</v>
      </c>
      <c r="N181" s="15">
        <v>4</v>
      </c>
      <c r="O181" s="15" t="s">
        <v>711</v>
      </c>
      <c r="P181" s="15">
        <v>2.5</v>
      </c>
      <c r="Q181" s="15">
        <v>202.5</v>
      </c>
      <c r="R181" s="15">
        <v>-2.3096999999999999</v>
      </c>
      <c r="S181" s="15">
        <v>-0.95670999999999995</v>
      </c>
    </row>
    <row r="182" spans="1:19" ht="15" customHeight="1">
      <c r="A182" s="15">
        <v>-14.6472</v>
      </c>
      <c r="B182" s="15">
        <v>145.4529</v>
      </c>
      <c r="C182" s="18">
        <v>45623</v>
      </c>
      <c r="D182" s="18">
        <v>45623</v>
      </c>
      <c r="E182" s="15" t="s">
        <v>688</v>
      </c>
      <c r="F182" s="15" t="s">
        <v>695</v>
      </c>
      <c r="G182" s="15" t="s">
        <v>695</v>
      </c>
      <c r="H182" s="18">
        <v>45626</v>
      </c>
      <c r="I182" s="18">
        <v>45627</v>
      </c>
      <c r="J182" s="15" t="s">
        <v>125</v>
      </c>
      <c r="K182" s="15">
        <v>931</v>
      </c>
      <c r="L182" s="15" t="s">
        <v>646</v>
      </c>
      <c r="M182" s="15">
        <v>0</v>
      </c>
      <c r="N182" s="15">
        <v>4</v>
      </c>
      <c r="O182" s="15"/>
      <c r="P182" s="15">
        <v>2.5</v>
      </c>
      <c r="Q182" s="15">
        <v>247.5</v>
      </c>
      <c r="R182" s="15">
        <v>-0.95670999999999995</v>
      </c>
      <c r="S182" s="15">
        <v>-2.3096999999999999</v>
      </c>
    </row>
    <row r="183" spans="1:19" ht="15" customHeight="1">
      <c r="A183" s="15">
        <v>-14.6472</v>
      </c>
      <c r="B183" s="15">
        <v>145.4529</v>
      </c>
      <c r="C183" s="18">
        <v>45623</v>
      </c>
      <c r="D183" s="18">
        <v>45623</v>
      </c>
      <c r="E183" s="15" t="s">
        <v>688</v>
      </c>
      <c r="F183" s="15" t="s">
        <v>695</v>
      </c>
      <c r="G183" s="15" t="s">
        <v>695</v>
      </c>
      <c r="H183" s="18">
        <v>45626</v>
      </c>
      <c r="I183" s="18">
        <v>45627</v>
      </c>
      <c r="J183" s="15" t="s">
        <v>125</v>
      </c>
      <c r="K183" s="15">
        <v>931</v>
      </c>
      <c r="L183" s="15" t="s">
        <v>645</v>
      </c>
      <c r="M183" s="15">
        <v>0</v>
      </c>
      <c r="N183" s="15">
        <v>4</v>
      </c>
      <c r="O183" s="15"/>
      <c r="P183" s="15">
        <v>2.5</v>
      </c>
      <c r="Q183" s="15">
        <v>247.5</v>
      </c>
      <c r="R183" s="15">
        <v>-0.95670999999999995</v>
      </c>
      <c r="S183" s="15">
        <v>-2.3096999999999999</v>
      </c>
    </row>
    <row r="184" spans="1:19" ht="15" customHeight="1">
      <c r="A184" s="15">
        <v>-14.6472</v>
      </c>
      <c r="B184" s="15">
        <v>145.4529</v>
      </c>
      <c r="C184" s="18">
        <v>45623</v>
      </c>
      <c r="D184" s="18">
        <v>45623</v>
      </c>
      <c r="E184" s="15" t="s">
        <v>688</v>
      </c>
      <c r="F184" s="15" t="s">
        <v>695</v>
      </c>
      <c r="G184" s="15" t="s">
        <v>695</v>
      </c>
      <c r="H184" s="18">
        <v>45626</v>
      </c>
      <c r="I184" s="18">
        <v>45627</v>
      </c>
      <c r="J184" s="15" t="s">
        <v>125</v>
      </c>
      <c r="K184" s="15">
        <v>931</v>
      </c>
      <c r="L184" s="15" t="s">
        <v>643</v>
      </c>
      <c r="M184" s="15">
        <v>0</v>
      </c>
      <c r="N184" s="15">
        <v>4</v>
      </c>
      <c r="O184" s="15"/>
      <c r="P184" s="15">
        <v>2.5</v>
      </c>
      <c r="Q184" s="15">
        <v>247.5</v>
      </c>
      <c r="R184" s="15">
        <v>-0.95670999999999995</v>
      </c>
      <c r="S184" s="15">
        <v>-2.3096999999999999</v>
      </c>
    </row>
    <row r="185" spans="1:19" ht="15" customHeight="1">
      <c r="A185" s="15">
        <v>-14.6472</v>
      </c>
      <c r="B185" s="15">
        <v>145.4529</v>
      </c>
      <c r="C185" s="18">
        <v>45623</v>
      </c>
      <c r="D185" s="18">
        <v>45623</v>
      </c>
      <c r="E185" s="15" t="s">
        <v>688</v>
      </c>
      <c r="F185" s="15" t="s">
        <v>695</v>
      </c>
      <c r="G185" s="15" t="s">
        <v>695</v>
      </c>
      <c r="H185" s="18">
        <v>45626</v>
      </c>
      <c r="I185" s="18">
        <v>45627</v>
      </c>
      <c r="J185" s="15" t="s">
        <v>125</v>
      </c>
      <c r="K185" s="15">
        <v>932</v>
      </c>
      <c r="L185" s="15" t="s">
        <v>646</v>
      </c>
      <c r="M185" s="15">
        <v>0</v>
      </c>
      <c r="N185" s="15">
        <v>4</v>
      </c>
      <c r="O185" s="15"/>
      <c r="P185" s="15">
        <v>2.5</v>
      </c>
      <c r="Q185" s="15">
        <v>292.5</v>
      </c>
      <c r="R185" s="15">
        <v>0.95670900000000003</v>
      </c>
      <c r="S185" s="15">
        <v>-2.3096999999999999</v>
      </c>
    </row>
    <row r="186" spans="1:19" ht="15" customHeight="1">
      <c r="A186" s="15">
        <v>-14.6472</v>
      </c>
      <c r="B186" s="15">
        <v>145.4529</v>
      </c>
      <c r="C186" s="18">
        <v>45623</v>
      </c>
      <c r="D186" s="18">
        <v>45623</v>
      </c>
      <c r="E186" s="15" t="s">
        <v>688</v>
      </c>
      <c r="F186" s="15" t="s">
        <v>695</v>
      </c>
      <c r="G186" s="15" t="s">
        <v>695</v>
      </c>
      <c r="H186" s="18">
        <v>45626</v>
      </c>
      <c r="I186" s="18">
        <v>45627</v>
      </c>
      <c r="J186" s="15" t="s">
        <v>125</v>
      </c>
      <c r="K186" s="15">
        <v>932</v>
      </c>
      <c r="L186" s="15" t="s">
        <v>645</v>
      </c>
      <c r="M186" s="15">
        <v>0</v>
      </c>
      <c r="N186" s="15">
        <v>4</v>
      </c>
      <c r="O186" s="15"/>
      <c r="P186" s="15">
        <v>2.5</v>
      </c>
      <c r="Q186" s="15">
        <v>292.5</v>
      </c>
      <c r="R186" s="15">
        <v>0.95670900000000003</v>
      </c>
      <c r="S186" s="15">
        <v>-2.3096999999999999</v>
      </c>
    </row>
    <row r="187" spans="1:19" ht="15" customHeight="1">
      <c r="A187" s="15">
        <v>-14.6472</v>
      </c>
      <c r="B187" s="15">
        <v>145.4529</v>
      </c>
      <c r="C187" s="18">
        <v>45623</v>
      </c>
      <c r="D187" s="18">
        <v>45623</v>
      </c>
      <c r="E187" s="15" t="s">
        <v>688</v>
      </c>
      <c r="F187" s="15" t="s">
        <v>695</v>
      </c>
      <c r="G187" s="15" t="s">
        <v>695</v>
      </c>
      <c r="H187" s="18">
        <v>45626</v>
      </c>
      <c r="I187" s="18">
        <v>45627</v>
      </c>
      <c r="J187" s="15" t="s">
        <v>125</v>
      </c>
      <c r="K187" s="15">
        <v>932</v>
      </c>
      <c r="L187" s="15" t="s">
        <v>643</v>
      </c>
      <c r="M187" s="15">
        <v>0</v>
      </c>
      <c r="N187" s="15">
        <v>4</v>
      </c>
      <c r="O187" s="15"/>
      <c r="P187" s="15">
        <v>2.5</v>
      </c>
      <c r="Q187" s="15">
        <v>292.5</v>
      </c>
      <c r="R187" s="15">
        <v>0.95670900000000003</v>
      </c>
      <c r="S187" s="15">
        <v>-2.3096999999999999</v>
      </c>
    </row>
    <row r="188" spans="1:19" ht="15" customHeight="1">
      <c r="A188" s="15">
        <v>-14.647</v>
      </c>
      <c r="B188" s="15">
        <v>145.4528</v>
      </c>
      <c r="C188" s="18">
        <v>45623</v>
      </c>
      <c r="D188" s="18">
        <v>45623</v>
      </c>
      <c r="E188" s="15" t="s">
        <v>688</v>
      </c>
      <c r="F188" s="15" t="s">
        <v>712</v>
      </c>
      <c r="G188" s="15" t="s">
        <v>712</v>
      </c>
      <c r="H188" s="18">
        <v>45626</v>
      </c>
      <c r="I188" s="18">
        <v>45627</v>
      </c>
      <c r="J188" s="15" t="s">
        <v>485</v>
      </c>
      <c r="K188" s="15">
        <v>933</v>
      </c>
      <c r="L188" s="15" t="s">
        <v>646</v>
      </c>
      <c r="M188" s="15">
        <v>1</v>
      </c>
      <c r="N188" s="15">
        <v>1</v>
      </c>
      <c r="O188" s="15" t="s">
        <v>700</v>
      </c>
      <c r="P188" s="15">
        <v>0.2</v>
      </c>
      <c r="Q188" s="15">
        <v>0</v>
      </c>
      <c r="R188" s="15">
        <v>0.2</v>
      </c>
      <c r="S188" s="15">
        <v>0</v>
      </c>
    </row>
    <row r="189" spans="1:19" ht="15" customHeight="1">
      <c r="A189" s="15">
        <v>-14.647</v>
      </c>
      <c r="B189" s="15">
        <v>145.4528</v>
      </c>
      <c r="C189" s="18">
        <v>45623</v>
      </c>
      <c r="D189" s="18">
        <v>45623</v>
      </c>
      <c r="E189" s="15" t="s">
        <v>688</v>
      </c>
      <c r="F189" s="15" t="s">
        <v>712</v>
      </c>
      <c r="G189" s="15" t="s">
        <v>712</v>
      </c>
      <c r="H189" s="18">
        <v>45626</v>
      </c>
      <c r="I189" s="18">
        <v>45627</v>
      </c>
      <c r="J189" s="15" t="s">
        <v>485</v>
      </c>
      <c r="K189" s="15">
        <v>933</v>
      </c>
      <c r="L189" s="15" t="s">
        <v>645</v>
      </c>
      <c r="M189" s="15">
        <v>22</v>
      </c>
      <c r="N189" s="15">
        <v>1</v>
      </c>
      <c r="O189" s="15" t="s">
        <v>698</v>
      </c>
      <c r="P189" s="15">
        <v>0.2</v>
      </c>
      <c r="Q189" s="15">
        <v>0</v>
      </c>
      <c r="R189" s="15">
        <v>0.2</v>
      </c>
      <c r="S189" s="15">
        <v>0</v>
      </c>
    </row>
    <row r="190" spans="1:19" ht="15" customHeight="1">
      <c r="A190" s="15">
        <v>-14.647</v>
      </c>
      <c r="B190" s="15">
        <v>145.4528</v>
      </c>
      <c r="C190" s="18">
        <v>45623</v>
      </c>
      <c r="D190" s="18">
        <v>45623</v>
      </c>
      <c r="E190" s="15" t="s">
        <v>688</v>
      </c>
      <c r="F190" s="15" t="s">
        <v>712</v>
      </c>
      <c r="G190" s="15" t="s">
        <v>712</v>
      </c>
      <c r="H190" s="18">
        <v>45626</v>
      </c>
      <c r="I190" s="18">
        <v>45627</v>
      </c>
      <c r="J190" s="15" t="s">
        <v>485</v>
      </c>
      <c r="K190" s="15">
        <v>933</v>
      </c>
      <c r="L190" s="15" t="s">
        <v>643</v>
      </c>
      <c r="M190" s="15">
        <v>0</v>
      </c>
      <c r="N190" s="15">
        <v>1</v>
      </c>
      <c r="O190" s="15" t="s">
        <v>698</v>
      </c>
      <c r="P190" s="15">
        <v>0.2</v>
      </c>
      <c r="Q190" s="15">
        <v>0</v>
      </c>
      <c r="R190" s="15">
        <v>0.2</v>
      </c>
      <c r="S190" s="15">
        <v>0</v>
      </c>
    </row>
    <row r="191" spans="1:19" ht="15" customHeight="1">
      <c r="A191" s="15">
        <v>-14.647</v>
      </c>
      <c r="B191" s="15">
        <v>145.4528</v>
      </c>
      <c r="C191" s="18">
        <v>45623</v>
      </c>
      <c r="D191" s="18">
        <v>45623</v>
      </c>
      <c r="E191" s="15" t="s">
        <v>688</v>
      </c>
      <c r="F191" s="15" t="s">
        <v>712</v>
      </c>
      <c r="G191" s="15" t="s">
        <v>712</v>
      </c>
      <c r="H191" s="18">
        <v>45626</v>
      </c>
      <c r="I191" s="18">
        <v>45627</v>
      </c>
      <c r="J191" s="15" t="s">
        <v>485</v>
      </c>
      <c r="K191" s="15">
        <v>934</v>
      </c>
      <c r="L191" s="15" t="s">
        <v>646</v>
      </c>
      <c r="M191" s="15">
        <v>0</v>
      </c>
      <c r="N191" s="15">
        <v>1</v>
      </c>
      <c r="O191" s="15" t="s">
        <v>700</v>
      </c>
      <c r="P191" s="15">
        <v>0.2</v>
      </c>
      <c r="Q191" s="15">
        <v>45</v>
      </c>
      <c r="R191" s="15">
        <v>0.14142099999999999</v>
      </c>
      <c r="S191" s="15">
        <v>0.14142099999999999</v>
      </c>
    </row>
    <row r="192" spans="1:19" ht="15" customHeight="1">
      <c r="A192" s="15">
        <v>-14.647</v>
      </c>
      <c r="B192" s="15">
        <v>145.4528</v>
      </c>
      <c r="C192" s="18">
        <v>45623</v>
      </c>
      <c r="D192" s="18">
        <v>45623</v>
      </c>
      <c r="E192" s="15" t="s">
        <v>688</v>
      </c>
      <c r="F192" s="15" t="s">
        <v>712</v>
      </c>
      <c r="G192" s="15" t="s">
        <v>712</v>
      </c>
      <c r="H192" s="18">
        <v>45626</v>
      </c>
      <c r="I192" s="18">
        <v>45627</v>
      </c>
      <c r="J192" s="15" t="s">
        <v>485</v>
      </c>
      <c r="K192" s="15">
        <v>934</v>
      </c>
      <c r="L192" s="15" t="s">
        <v>645</v>
      </c>
      <c r="M192" s="15">
        <v>5</v>
      </c>
      <c r="N192" s="15">
        <v>1</v>
      </c>
      <c r="O192" s="15" t="s">
        <v>713</v>
      </c>
      <c r="P192" s="15">
        <v>0.2</v>
      </c>
      <c r="Q192" s="15">
        <v>45</v>
      </c>
      <c r="R192" s="15">
        <v>0.14142099999999999</v>
      </c>
      <c r="S192" s="15">
        <v>0.14142099999999999</v>
      </c>
    </row>
    <row r="193" spans="1:19" ht="15" customHeight="1">
      <c r="A193" s="15">
        <v>-14.647</v>
      </c>
      <c r="B193" s="15">
        <v>145.4528</v>
      </c>
      <c r="C193" s="18">
        <v>45623</v>
      </c>
      <c r="D193" s="18">
        <v>45623</v>
      </c>
      <c r="E193" s="15" t="s">
        <v>688</v>
      </c>
      <c r="F193" s="15" t="s">
        <v>712</v>
      </c>
      <c r="G193" s="15" t="s">
        <v>712</v>
      </c>
      <c r="H193" s="18">
        <v>45626</v>
      </c>
      <c r="I193" s="18">
        <v>45627</v>
      </c>
      <c r="J193" s="15" t="s">
        <v>485</v>
      </c>
      <c r="K193" s="15">
        <v>934</v>
      </c>
      <c r="L193" s="15" t="s">
        <v>643</v>
      </c>
      <c r="M193" s="15">
        <v>0</v>
      </c>
      <c r="N193" s="15">
        <v>1</v>
      </c>
      <c r="O193" s="15"/>
      <c r="P193" s="15">
        <v>0.2</v>
      </c>
      <c r="Q193" s="15">
        <v>45</v>
      </c>
      <c r="R193" s="15">
        <v>0.14142099999999999</v>
      </c>
      <c r="S193" s="15">
        <v>0.14142099999999999</v>
      </c>
    </row>
    <row r="194" spans="1:19" ht="15" customHeight="1">
      <c r="A194" s="15">
        <v>-14.647</v>
      </c>
      <c r="B194" s="15">
        <v>145.4528</v>
      </c>
      <c r="C194" s="18">
        <v>45623</v>
      </c>
      <c r="D194" s="18">
        <v>45623</v>
      </c>
      <c r="E194" s="15" t="s">
        <v>688</v>
      </c>
      <c r="F194" s="15" t="s">
        <v>712</v>
      </c>
      <c r="G194" s="15" t="s">
        <v>712</v>
      </c>
      <c r="H194" s="18">
        <v>45626</v>
      </c>
      <c r="I194" s="18">
        <v>45627</v>
      </c>
      <c r="J194" s="15" t="s">
        <v>487</v>
      </c>
      <c r="K194" s="15">
        <v>935</v>
      </c>
      <c r="L194" s="15" t="s">
        <v>646</v>
      </c>
      <c r="M194" s="15">
        <v>193</v>
      </c>
      <c r="N194" s="15">
        <v>1</v>
      </c>
      <c r="O194" s="15" t="s">
        <v>698</v>
      </c>
      <c r="P194" s="15">
        <v>0.2</v>
      </c>
      <c r="Q194" s="15">
        <v>90</v>
      </c>
      <c r="R194" s="67">
        <v>1.2299999999999999E-17</v>
      </c>
      <c r="S194" s="15">
        <v>0.2</v>
      </c>
    </row>
    <row r="195" spans="1:19" ht="15" customHeight="1">
      <c r="A195" s="15">
        <v>-14.647</v>
      </c>
      <c r="B195" s="15">
        <v>145.4528</v>
      </c>
      <c r="C195" s="18">
        <v>45623</v>
      </c>
      <c r="D195" s="18">
        <v>45623</v>
      </c>
      <c r="E195" s="15" t="s">
        <v>688</v>
      </c>
      <c r="F195" s="15" t="s">
        <v>712</v>
      </c>
      <c r="G195" s="15" t="s">
        <v>712</v>
      </c>
      <c r="H195" s="18">
        <v>45626</v>
      </c>
      <c r="I195" s="18">
        <v>45627</v>
      </c>
      <c r="J195" s="15" t="s">
        <v>487</v>
      </c>
      <c r="K195" s="15">
        <v>935</v>
      </c>
      <c r="L195" s="15" t="s">
        <v>645</v>
      </c>
      <c r="M195" s="15">
        <v>31</v>
      </c>
      <c r="N195" s="15">
        <v>1</v>
      </c>
      <c r="O195" s="15" t="s">
        <v>700</v>
      </c>
      <c r="P195" s="15">
        <v>0.2</v>
      </c>
      <c r="Q195" s="15">
        <v>90</v>
      </c>
      <c r="R195" s="67">
        <v>1.2299999999999999E-17</v>
      </c>
      <c r="S195" s="15">
        <v>0.2</v>
      </c>
    </row>
    <row r="196" spans="1:19" ht="15" customHeight="1">
      <c r="A196" s="15">
        <v>-14.647</v>
      </c>
      <c r="B196" s="15">
        <v>145.4528</v>
      </c>
      <c r="C196" s="18">
        <v>45623</v>
      </c>
      <c r="D196" s="18">
        <v>45623</v>
      </c>
      <c r="E196" s="15" t="s">
        <v>688</v>
      </c>
      <c r="F196" s="15" t="s">
        <v>712</v>
      </c>
      <c r="G196" s="15" t="s">
        <v>712</v>
      </c>
      <c r="H196" s="18">
        <v>45626</v>
      </c>
      <c r="I196" s="18">
        <v>45627</v>
      </c>
      <c r="J196" s="15" t="s">
        <v>487</v>
      </c>
      <c r="K196" s="15">
        <v>935</v>
      </c>
      <c r="L196" s="15" t="s">
        <v>643</v>
      </c>
      <c r="M196" s="15">
        <v>17</v>
      </c>
      <c r="N196" s="15">
        <v>1</v>
      </c>
      <c r="O196" s="15" t="s">
        <v>698</v>
      </c>
      <c r="P196" s="15">
        <v>0.2</v>
      </c>
      <c r="Q196" s="15">
        <v>90</v>
      </c>
      <c r="R196" s="67">
        <v>1.2299999999999999E-17</v>
      </c>
      <c r="S196" s="15">
        <v>0.2</v>
      </c>
    </row>
    <row r="197" spans="1:19" ht="15" customHeight="1">
      <c r="A197" s="15">
        <v>-14.647</v>
      </c>
      <c r="B197" s="15">
        <v>145.4528</v>
      </c>
      <c r="C197" s="18">
        <v>45623</v>
      </c>
      <c r="D197" s="18">
        <v>45623</v>
      </c>
      <c r="E197" s="15" t="s">
        <v>688</v>
      </c>
      <c r="F197" s="15" t="s">
        <v>712</v>
      </c>
      <c r="G197" s="15" t="s">
        <v>712</v>
      </c>
      <c r="H197" s="18">
        <v>45626</v>
      </c>
      <c r="I197" s="18">
        <v>45627</v>
      </c>
      <c r="J197" s="15" t="s">
        <v>485</v>
      </c>
      <c r="K197" s="15">
        <v>936</v>
      </c>
      <c r="L197" s="15" t="s">
        <v>646</v>
      </c>
      <c r="M197" s="15">
        <v>11</v>
      </c>
      <c r="N197" s="15">
        <v>1</v>
      </c>
      <c r="O197" s="15" t="s">
        <v>700</v>
      </c>
      <c r="P197" s="15">
        <v>0.2</v>
      </c>
      <c r="Q197" s="15">
        <v>135</v>
      </c>
      <c r="R197" s="15">
        <v>-0.14141999999999999</v>
      </c>
      <c r="S197" s="15">
        <v>0.14142099999999999</v>
      </c>
    </row>
    <row r="198" spans="1:19" ht="15" customHeight="1">
      <c r="A198" s="15">
        <v>-14.647</v>
      </c>
      <c r="B198" s="15">
        <v>145.4528</v>
      </c>
      <c r="C198" s="18">
        <v>45623</v>
      </c>
      <c r="D198" s="18">
        <v>45623</v>
      </c>
      <c r="E198" s="15" t="s">
        <v>688</v>
      </c>
      <c r="F198" s="15" t="s">
        <v>712</v>
      </c>
      <c r="G198" s="15" t="s">
        <v>712</v>
      </c>
      <c r="H198" s="18">
        <v>45626</v>
      </c>
      <c r="I198" s="18">
        <v>45627</v>
      </c>
      <c r="J198" s="15" t="s">
        <v>485</v>
      </c>
      <c r="K198" s="15">
        <v>936</v>
      </c>
      <c r="L198" s="15" t="s">
        <v>645</v>
      </c>
      <c r="M198" s="15">
        <v>152</v>
      </c>
      <c r="N198" s="15">
        <v>1</v>
      </c>
      <c r="O198" s="15" t="s">
        <v>713</v>
      </c>
      <c r="P198" s="15">
        <v>0.2</v>
      </c>
      <c r="Q198" s="15">
        <v>135</v>
      </c>
      <c r="R198" s="15">
        <v>-0.14141999999999999</v>
      </c>
      <c r="S198" s="15">
        <v>0.14142099999999999</v>
      </c>
    </row>
    <row r="199" spans="1:19" ht="15" customHeight="1">
      <c r="A199" s="15">
        <v>-14.647</v>
      </c>
      <c r="B199" s="15">
        <v>145.4528</v>
      </c>
      <c r="C199" s="18">
        <v>45623</v>
      </c>
      <c r="D199" s="18">
        <v>45623</v>
      </c>
      <c r="E199" s="15" t="s">
        <v>688</v>
      </c>
      <c r="F199" s="15" t="s">
        <v>712</v>
      </c>
      <c r="G199" s="15" t="s">
        <v>712</v>
      </c>
      <c r="H199" s="18">
        <v>45626</v>
      </c>
      <c r="I199" s="18">
        <v>45627</v>
      </c>
      <c r="J199" s="15" t="s">
        <v>485</v>
      </c>
      <c r="K199" s="15">
        <v>936</v>
      </c>
      <c r="L199" s="15" t="s">
        <v>643</v>
      </c>
      <c r="M199" s="15">
        <v>131</v>
      </c>
      <c r="N199" s="15">
        <v>1</v>
      </c>
      <c r="O199" s="15" t="s">
        <v>700</v>
      </c>
      <c r="P199" s="15">
        <v>0.2</v>
      </c>
      <c r="Q199" s="15">
        <v>135</v>
      </c>
      <c r="R199" s="15">
        <v>-0.14141999999999999</v>
      </c>
      <c r="S199" s="15">
        <v>0.14142099999999999</v>
      </c>
    </row>
    <row r="200" spans="1:19" ht="15" customHeight="1">
      <c r="A200" s="15">
        <v>-14.647</v>
      </c>
      <c r="B200" s="15">
        <v>145.4528</v>
      </c>
      <c r="C200" s="18">
        <v>45623</v>
      </c>
      <c r="D200" s="18">
        <v>45623</v>
      </c>
      <c r="E200" s="15" t="s">
        <v>688</v>
      </c>
      <c r="F200" s="15" t="s">
        <v>712</v>
      </c>
      <c r="G200" s="15" t="s">
        <v>712</v>
      </c>
      <c r="H200" s="18">
        <v>45626</v>
      </c>
      <c r="I200" s="18">
        <v>45627</v>
      </c>
      <c r="J200" s="15" t="s">
        <v>487</v>
      </c>
      <c r="K200" s="15">
        <v>937</v>
      </c>
      <c r="L200" s="15" t="s">
        <v>646</v>
      </c>
      <c r="M200" s="15">
        <v>91</v>
      </c>
      <c r="N200" s="15">
        <v>1</v>
      </c>
      <c r="O200" s="15" t="s">
        <v>700</v>
      </c>
      <c r="P200" s="15">
        <v>0.2</v>
      </c>
      <c r="Q200" s="15">
        <v>180</v>
      </c>
      <c r="R200" s="15">
        <v>-0.2</v>
      </c>
      <c r="S200" s="67">
        <v>2.4500000000000001E-17</v>
      </c>
    </row>
    <row r="201" spans="1:19" ht="15" customHeight="1">
      <c r="A201" s="15">
        <v>-14.647</v>
      </c>
      <c r="B201" s="15">
        <v>145.4528</v>
      </c>
      <c r="C201" s="18">
        <v>45623</v>
      </c>
      <c r="D201" s="18">
        <v>45623</v>
      </c>
      <c r="E201" s="15" t="s">
        <v>688</v>
      </c>
      <c r="F201" s="15" t="s">
        <v>712</v>
      </c>
      <c r="G201" s="15" t="s">
        <v>712</v>
      </c>
      <c r="H201" s="18">
        <v>45626</v>
      </c>
      <c r="I201" s="18">
        <v>45627</v>
      </c>
      <c r="J201" s="15" t="s">
        <v>487</v>
      </c>
      <c r="K201" s="15">
        <v>937</v>
      </c>
      <c r="L201" s="15" t="s">
        <v>645</v>
      </c>
      <c r="M201" s="15">
        <v>63</v>
      </c>
      <c r="N201" s="15">
        <v>1</v>
      </c>
      <c r="O201" s="15"/>
      <c r="P201" s="15">
        <v>0.2</v>
      </c>
      <c r="Q201" s="15">
        <v>180</v>
      </c>
      <c r="R201" s="15">
        <v>-0.2</v>
      </c>
      <c r="S201" s="67">
        <v>2.4500000000000001E-17</v>
      </c>
    </row>
    <row r="202" spans="1:19" ht="15" customHeight="1">
      <c r="A202" s="15">
        <v>-14.647</v>
      </c>
      <c r="B202" s="15">
        <v>145.4528</v>
      </c>
      <c r="C202" s="18">
        <v>45623</v>
      </c>
      <c r="D202" s="18">
        <v>45623</v>
      </c>
      <c r="E202" s="15" t="s">
        <v>688</v>
      </c>
      <c r="F202" s="15" t="s">
        <v>712</v>
      </c>
      <c r="G202" s="15" t="s">
        <v>712</v>
      </c>
      <c r="H202" s="18">
        <v>45626</v>
      </c>
      <c r="I202" s="18">
        <v>45627</v>
      </c>
      <c r="J202" s="15" t="s">
        <v>487</v>
      </c>
      <c r="K202" s="15">
        <v>937</v>
      </c>
      <c r="L202" s="15" t="s">
        <v>643</v>
      </c>
      <c r="M202" s="15">
        <v>4</v>
      </c>
      <c r="N202" s="15">
        <v>1</v>
      </c>
      <c r="O202" s="15" t="s">
        <v>700</v>
      </c>
      <c r="P202" s="15">
        <v>0.2</v>
      </c>
      <c r="Q202" s="15">
        <v>180</v>
      </c>
      <c r="R202" s="15">
        <v>-0.2</v>
      </c>
      <c r="S202" s="67">
        <v>2.4500000000000001E-17</v>
      </c>
    </row>
    <row r="203" spans="1:19" ht="15" customHeight="1">
      <c r="A203" s="15">
        <v>-14.647</v>
      </c>
      <c r="B203" s="15">
        <v>145.4528</v>
      </c>
      <c r="C203" s="18">
        <v>45623</v>
      </c>
      <c r="D203" s="18">
        <v>45623</v>
      </c>
      <c r="E203" s="15" t="s">
        <v>688</v>
      </c>
      <c r="F203" s="15" t="s">
        <v>712</v>
      </c>
      <c r="G203" s="15" t="s">
        <v>712</v>
      </c>
      <c r="H203" s="18">
        <v>45626</v>
      </c>
      <c r="I203" s="18">
        <v>45627</v>
      </c>
      <c r="J203" s="15" t="s">
        <v>125</v>
      </c>
      <c r="K203" s="15">
        <v>938</v>
      </c>
      <c r="L203" s="15" t="s">
        <v>646</v>
      </c>
      <c r="M203" s="15">
        <v>31</v>
      </c>
      <c r="N203" s="15">
        <v>1</v>
      </c>
      <c r="O203" s="15"/>
      <c r="P203" s="15">
        <v>0.2</v>
      </c>
      <c r="Q203" s="15">
        <v>225</v>
      </c>
      <c r="R203" s="15">
        <v>-0.14141999999999999</v>
      </c>
      <c r="S203" s="15">
        <v>-0.14141999999999999</v>
      </c>
    </row>
    <row r="204" spans="1:19" ht="15" customHeight="1">
      <c r="A204" s="15">
        <v>-14.647</v>
      </c>
      <c r="B204" s="15">
        <v>145.4528</v>
      </c>
      <c r="C204" s="18">
        <v>45623</v>
      </c>
      <c r="D204" s="18">
        <v>45623</v>
      </c>
      <c r="E204" s="15" t="s">
        <v>688</v>
      </c>
      <c r="F204" s="15" t="s">
        <v>712</v>
      </c>
      <c r="G204" s="15" t="s">
        <v>712</v>
      </c>
      <c r="H204" s="18">
        <v>45626</v>
      </c>
      <c r="I204" s="18">
        <v>45627</v>
      </c>
      <c r="J204" s="15" t="s">
        <v>125</v>
      </c>
      <c r="K204" s="15">
        <v>938</v>
      </c>
      <c r="L204" s="15" t="s">
        <v>645</v>
      </c>
      <c r="M204" s="15">
        <v>301</v>
      </c>
      <c r="N204" s="15">
        <v>1</v>
      </c>
      <c r="O204" s="15"/>
      <c r="P204" s="15">
        <v>0.2</v>
      </c>
      <c r="Q204" s="15">
        <v>225</v>
      </c>
      <c r="R204" s="15">
        <v>-0.14141999999999999</v>
      </c>
      <c r="S204" s="15">
        <v>-0.14141999999999999</v>
      </c>
    </row>
    <row r="205" spans="1:19" ht="15" customHeight="1">
      <c r="A205" s="15">
        <v>-14.647</v>
      </c>
      <c r="B205" s="15">
        <v>145.4528</v>
      </c>
      <c r="C205" s="18">
        <v>45623</v>
      </c>
      <c r="D205" s="18">
        <v>45623</v>
      </c>
      <c r="E205" s="15" t="s">
        <v>688</v>
      </c>
      <c r="F205" s="15" t="s">
        <v>712</v>
      </c>
      <c r="G205" s="15" t="s">
        <v>712</v>
      </c>
      <c r="H205" s="18">
        <v>45626</v>
      </c>
      <c r="I205" s="18">
        <v>45627</v>
      </c>
      <c r="J205" s="15" t="s">
        <v>125</v>
      </c>
      <c r="K205" s="15">
        <v>938</v>
      </c>
      <c r="L205" s="15" t="s">
        <v>643</v>
      </c>
      <c r="M205" s="15">
        <v>6</v>
      </c>
      <c r="N205" s="15">
        <v>1</v>
      </c>
      <c r="O205" s="15"/>
      <c r="P205" s="15">
        <v>0.2</v>
      </c>
      <c r="Q205" s="15">
        <v>225</v>
      </c>
      <c r="R205" s="15">
        <v>-0.14141999999999999</v>
      </c>
      <c r="S205" s="15">
        <v>-0.14141999999999999</v>
      </c>
    </row>
    <row r="206" spans="1:19" ht="15" customHeight="1">
      <c r="A206" s="15">
        <v>-14.647</v>
      </c>
      <c r="B206" s="15">
        <v>145.4528</v>
      </c>
      <c r="C206" s="18">
        <v>45623</v>
      </c>
      <c r="D206" s="18">
        <v>45623</v>
      </c>
      <c r="E206" s="15" t="s">
        <v>688</v>
      </c>
      <c r="F206" s="15" t="s">
        <v>712</v>
      </c>
      <c r="G206" s="15" t="s">
        <v>712</v>
      </c>
      <c r="H206" s="18">
        <v>45626</v>
      </c>
      <c r="I206" s="18">
        <v>45627</v>
      </c>
      <c r="J206" s="15" t="s">
        <v>125</v>
      </c>
      <c r="K206" s="15">
        <v>939</v>
      </c>
      <c r="L206" s="15" t="s">
        <v>646</v>
      </c>
      <c r="M206" s="15">
        <v>18</v>
      </c>
      <c r="N206" s="15">
        <v>1</v>
      </c>
      <c r="O206" s="15"/>
      <c r="P206" s="15">
        <v>0.2</v>
      </c>
      <c r="Q206" s="15">
        <v>270</v>
      </c>
      <c r="R206" s="67">
        <v>-3.6800000000000001E-17</v>
      </c>
      <c r="S206" s="15">
        <v>-0.2</v>
      </c>
    </row>
    <row r="207" spans="1:19" ht="15" customHeight="1">
      <c r="A207" s="15">
        <v>-14.647</v>
      </c>
      <c r="B207" s="15">
        <v>145.4528</v>
      </c>
      <c r="C207" s="18">
        <v>45623</v>
      </c>
      <c r="D207" s="18">
        <v>45623</v>
      </c>
      <c r="E207" s="15" t="s">
        <v>688</v>
      </c>
      <c r="F207" s="15" t="s">
        <v>712</v>
      </c>
      <c r="G207" s="15" t="s">
        <v>712</v>
      </c>
      <c r="H207" s="18">
        <v>45626</v>
      </c>
      <c r="I207" s="18">
        <v>45627</v>
      </c>
      <c r="J207" s="15" t="s">
        <v>125</v>
      </c>
      <c r="K207" s="15">
        <v>939</v>
      </c>
      <c r="L207" s="15" t="s">
        <v>645</v>
      </c>
      <c r="M207" s="15">
        <v>241</v>
      </c>
      <c r="N207" s="15">
        <v>1</v>
      </c>
      <c r="O207" s="15"/>
      <c r="P207" s="15">
        <v>0.2</v>
      </c>
      <c r="Q207" s="15">
        <v>270</v>
      </c>
      <c r="R207" s="67">
        <v>-3.6800000000000001E-17</v>
      </c>
      <c r="S207" s="15">
        <v>-0.2</v>
      </c>
    </row>
    <row r="208" spans="1:19" ht="15" customHeight="1">
      <c r="A208" s="15">
        <v>-14.647</v>
      </c>
      <c r="B208" s="15">
        <v>145.4528</v>
      </c>
      <c r="C208" s="18">
        <v>45623</v>
      </c>
      <c r="D208" s="18">
        <v>45623</v>
      </c>
      <c r="E208" s="15" t="s">
        <v>688</v>
      </c>
      <c r="F208" s="15" t="s">
        <v>712</v>
      </c>
      <c r="G208" s="15" t="s">
        <v>712</v>
      </c>
      <c r="H208" s="18">
        <v>45626</v>
      </c>
      <c r="I208" s="18">
        <v>45627</v>
      </c>
      <c r="J208" s="15" t="s">
        <v>125</v>
      </c>
      <c r="K208" s="15">
        <v>939</v>
      </c>
      <c r="L208" s="15" t="s">
        <v>643</v>
      </c>
      <c r="M208" s="15">
        <v>115</v>
      </c>
      <c r="N208" s="15">
        <v>1</v>
      </c>
      <c r="O208" s="15"/>
      <c r="P208" s="15">
        <v>0.2</v>
      </c>
      <c r="Q208" s="15">
        <v>270</v>
      </c>
      <c r="R208" s="67">
        <v>-3.6800000000000001E-17</v>
      </c>
      <c r="S208" s="15">
        <v>-0.2</v>
      </c>
    </row>
    <row r="209" spans="1:19" ht="15" customHeight="1">
      <c r="A209" s="15">
        <v>-14.647</v>
      </c>
      <c r="B209" s="15">
        <v>145.4528</v>
      </c>
      <c r="C209" s="18">
        <v>45623</v>
      </c>
      <c r="D209" s="18">
        <v>45623</v>
      </c>
      <c r="E209" s="15" t="s">
        <v>688</v>
      </c>
      <c r="F209" s="15" t="s">
        <v>712</v>
      </c>
      <c r="G209" s="15" t="s">
        <v>712</v>
      </c>
      <c r="H209" s="18">
        <v>45626</v>
      </c>
      <c r="I209" s="18">
        <v>45627</v>
      </c>
      <c r="J209" s="15" t="s">
        <v>485</v>
      </c>
      <c r="K209" s="15">
        <v>940</v>
      </c>
      <c r="L209" s="15" t="s">
        <v>646</v>
      </c>
      <c r="M209" s="15">
        <v>25</v>
      </c>
      <c r="N209" s="15">
        <v>1</v>
      </c>
      <c r="O209" s="15" t="s">
        <v>713</v>
      </c>
      <c r="P209" s="15">
        <v>0.2</v>
      </c>
      <c r="Q209" s="15">
        <v>315</v>
      </c>
      <c r="R209" s="15">
        <v>0.14142099999999999</v>
      </c>
      <c r="S209" s="15">
        <v>-0.14141999999999999</v>
      </c>
    </row>
    <row r="210" spans="1:19" ht="15" customHeight="1">
      <c r="A210" s="15">
        <v>-14.647</v>
      </c>
      <c r="B210" s="15">
        <v>145.4528</v>
      </c>
      <c r="C210" s="18">
        <v>45623</v>
      </c>
      <c r="D210" s="18">
        <v>45623</v>
      </c>
      <c r="E210" s="15" t="s">
        <v>688</v>
      </c>
      <c r="F210" s="15" t="s">
        <v>712</v>
      </c>
      <c r="G210" s="15" t="s">
        <v>712</v>
      </c>
      <c r="H210" s="18">
        <v>45626</v>
      </c>
      <c r="I210" s="18">
        <v>45627</v>
      </c>
      <c r="J210" s="15" t="s">
        <v>485</v>
      </c>
      <c r="K210" s="15">
        <v>940</v>
      </c>
      <c r="L210" s="15" t="s">
        <v>645</v>
      </c>
      <c r="M210" s="15">
        <v>443</v>
      </c>
      <c r="N210" s="15">
        <v>1</v>
      </c>
      <c r="O210" s="15" t="s">
        <v>713</v>
      </c>
      <c r="P210" s="15">
        <v>0.2</v>
      </c>
      <c r="Q210" s="15">
        <v>315</v>
      </c>
      <c r="R210" s="15">
        <v>0.14142099999999999</v>
      </c>
      <c r="S210" s="15">
        <v>-0.14141999999999999</v>
      </c>
    </row>
    <row r="211" spans="1:19" ht="15" customHeight="1">
      <c r="A211" s="15">
        <v>-14.647</v>
      </c>
      <c r="B211" s="15">
        <v>145.4528</v>
      </c>
      <c r="C211" s="18">
        <v>45623</v>
      </c>
      <c r="D211" s="18">
        <v>45623</v>
      </c>
      <c r="E211" s="15" t="s">
        <v>688</v>
      </c>
      <c r="F211" s="15" t="s">
        <v>712</v>
      </c>
      <c r="G211" s="15" t="s">
        <v>712</v>
      </c>
      <c r="H211" s="18">
        <v>45626</v>
      </c>
      <c r="I211" s="18">
        <v>45627</v>
      </c>
      <c r="J211" s="15" t="s">
        <v>485</v>
      </c>
      <c r="K211" s="15">
        <v>940</v>
      </c>
      <c r="L211" s="15" t="s">
        <v>643</v>
      </c>
      <c r="M211" s="15">
        <v>15</v>
      </c>
      <c r="N211" s="15">
        <v>1</v>
      </c>
      <c r="O211" s="15" t="s">
        <v>713</v>
      </c>
      <c r="P211" s="15">
        <v>0.2</v>
      </c>
      <c r="Q211" s="15">
        <v>315</v>
      </c>
      <c r="R211" s="15">
        <v>0.14142099999999999</v>
      </c>
      <c r="S211" s="15">
        <v>-0.14141999999999999</v>
      </c>
    </row>
    <row r="212" spans="1:19" ht="15" customHeight="1">
      <c r="A212" s="15">
        <v>-14.647</v>
      </c>
      <c r="B212" s="15">
        <v>145.4528</v>
      </c>
      <c r="C212" s="18">
        <v>45623</v>
      </c>
      <c r="D212" s="18">
        <v>45623</v>
      </c>
      <c r="E212" s="15" t="s">
        <v>688</v>
      </c>
      <c r="F212" s="15" t="s">
        <v>712</v>
      </c>
      <c r="G212" s="15" t="s">
        <v>712</v>
      </c>
      <c r="H212" s="18">
        <v>45626</v>
      </c>
      <c r="I212" s="18">
        <v>45627</v>
      </c>
      <c r="J212" s="15" t="s">
        <v>486</v>
      </c>
      <c r="K212" s="15">
        <v>941</v>
      </c>
      <c r="L212" s="15" t="s">
        <v>646</v>
      </c>
      <c r="M212" s="15">
        <v>33</v>
      </c>
      <c r="N212" s="15">
        <v>2</v>
      </c>
      <c r="O212" s="15"/>
      <c r="P212" s="15">
        <v>1</v>
      </c>
      <c r="Q212" s="15">
        <v>0</v>
      </c>
      <c r="R212" s="15">
        <v>1</v>
      </c>
      <c r="S212" s="15">
        <v>0</v>
      </c>
    </row>
    <row r="213" spans="1:19" ht="15" customHeight="1">
      <c r="A213" s="15">
        <v>-14.647</v>
      </c>
      <c r="B213" s="15">
        <v>145.4528</v>
      </c>
      <c r="C213" s="18">
        <v>45623</v>
      </c>
      <c r="D213" s="18">
        <v>45623</v>
      </c>
      <c r="E213" s="15" t="s">
        <v>688</v>
      </c>
      <c r="F213" s="15" t="s">
        <v>712</v>
      </c>
      <c r="G213" s="15" t="s">
        <v>712</v>
      </c>
      <c r="H213" s="18">
        <v>45626</v>
      </c>
      <c r="I213" s="18">
        <v>45627</v>
      </c>
      <c r="J213" s="15" t="s">
        <v>486</v>
      </c>
      <c r="K213" s="15">
        <v>941</v>
      </c>
      <c r="L213" s="15" t="s">
        <v>645</v>
      </c>
      <c r="M213" s="15">
        <v>115</v>
      </c>
      <c r="N213" s="15">
        <v>2</v>
      </c>
      <c r="O213" s="15"/>
      <c r="P213" s="15">
        <v>1</v>
      </c>
      <c r="Q213" s="15">
        <v>0</v>
      </c>
      <c r="R213" s="15">
        <v>1</v>
      </c>
      <c r="S213" s="15">
        <v>0</v>
      </c>
    </row>
    <row r="214" spans="1:19" ht="15" customHeight="1">
      <c r="A214" s="15">
        <v>-14.647</v>
      </c>
      <c r="B214" s="15">
        <v>145.4528</v>
      </c>
      <c r="C214" s="18">
        <v>45623</v>
      </c>
      <c r="D214" s="18">
        <v>45623</v>
      </c>
      <c r="E214" s="15" t="s">
        <v>688</v>
      </c>
      <c r="F214" s="15" t="s">
        <v>712</v>
      </c>
      <c r="G214" s="15" t="s">
        <v>712</v>
      </c>
      <c r="H214" s="18">
        <v>45626</v>
      </c>
      <c r="I214" s="18">
        <v>45627</v>
      </c>
      <c r="J214" s="15" t="s">
        <v>486</v>
      </c>
      <c r="K214" s="15">
        <v>941</v>
      </c>
      <c r="L214" s="15" t="s">
        <v>643</v>
      </c>
      <c r="M214" s="15">
        <v>65</v>
      </c>
      <c r="N214" s="15">
        <v>2</v>
      </c>
      <c r="O214" s="15"/>
      <c r="P214" s="15">
        <v>1</v>
      </c>
      <c r="Q214" s="15">
        <v>0</v>
      </c>
      <c r="R214" s="15">
        <v>1</v>
      </c>
      <c r="S214" s="15">
        <v>0</v>
      </c>
    </row>
    <row r="215" spans="1:19" ht="15" customHeight="1">
      <c r="A215" s="15">
        <v>-14.647</v>
      </c>
      <c r="B215" s="15">
        <v>145.4528</v>
      </c>
      <c r="C215" s="18">
        <v>45623</v>
      </c>
      <c r="D215" s="18">
        <v>45623</v>
      </c>
      <c r="E215" s="15" t="s">
        <v>688</v>
      </c>
      <c r="F215" s="15" t="s">
        <v>712</v>
      </c>
      <c r="G215" s="15" t="s">
        <v>712</v>
      </c>
      <c r="H215" s="18">
        <v>45626</v>
      </c>
      <c r="I215" s="18">
        <v>45627</v>
      </c>
      <c r="J215" s="15" t="s">
        <v>486</v>
      </c>
      <c r="K215" s="15">
        <v>942</v>
      </c>
      <c r="L215" s="15" t="s">
        <v>646</v>
      </c>
      <c r="M215" s="15">
        <v>49</v>
      </c>
      <c r="N215" s="15">
        <v>2</v>
      </c>
      <c r="O215" s="15"/>
      <c r="P215" s="15">
        <v>1</v>
      </c>
      <c r="Q215" s="15">
        <v>45</v>
      </c>
      <c r="R215" s="15">
        <v>0.70710700000000004</v>
      </c>
      <c r="S215" s="15">
        <v>0.70710700000000004</v>
      </c>
    </row>
    <row r="216" spans="1:19" ht="15" customHeight="1">
      <c r="A216" s="15">
        <v>-14.647</v>
      </c>
      <c r="B216" s="15">
        <v>145.4528</v>
      </c>
      <c r="C216" s="18">
        <v>45623</v>
      </c>
      <c r="D216" s="18">
        <v>45623</v>
      </c>
      <c r="E216" s="15" t="s">
        <v>688</v>
      </c>
      <c r="F216" s="15" t="s">
        <v>712</v>
      </c>
      <c r="G216" s="15" t="s">
        <v>712</v>
      </c>
      <c r="H216" s="18">
        <v>45626</v>
      </c>
      <c r="I216" s="18">
        <v>45627</v>
      </c>
      <c r="J216" s="15" t="s">
        <v>486</v>
      </c>
      <c r="K216" s="15">
        <v>942</v>
      </c>
      <c r="L216" s="15" t="s">
        <v>645</v>
      </c>
      <c r="M216" s="15">
        <v>223</v>
      </c>
      <c r="N216" s="15">
        <v>2</v>
      </c>
      <c r="O216" s="15"/>
      <c r="P216" s="15">
        <v>1</v>
      </c>
      <c r="Q216" s="15">
        <v>45</v>
      </c>
      <c r="R216" s="15">
        <v>0.70710700000000004</v>
      </c>
      <c r="S216" s="15">
        <v>0.70710700000000004</v>
      </c>
    </row>
    <row r="217" spans="1:19" ht="15" customHeight="1">
      <c r="A217" s="15">
        <v>-14.647</v>
      </c>
      <c r="B217" s="15">
        <v>145.4528</v>
      </c>
      <c r="C217" s="18">
        <v>45623</v>
      </c>
      <c r="D217" s="18">
        <v>45623</v>
      </c>
      <c r="E217" s="15" t="s">
        <v>688</v>
      </c>
      <c r="F217" s="15" t="s">
        <v>712</v>
      </c>
      <c r="G217" s="15" t="s">
        <v>712</v>
      </c>
      <c r="H217" s="18">
        <v>45626</v>
      </c>
      <c r="I217" s="18">
        <v>45627</v>
      </c>
      <c r="J217" s="15" t="s">
        <v>486</v>
      </c>
      <c r="K217" s="15">
        <v>942</v>
      </c>
      <c r="L217" s="15" t="s">
        <v>643</v>
      </c>
      <c r="M217" s="15">
        <v>14</v>
      </c>
      <c r="N217" s="15">
        <v>2</v>
      </c>
      <c r="O217" s="15"/>
      <c r="P217" s="15">
        <v>1</v>
      </c>
      <c r="Q217" s="15">
        <v>45</v>
      </c>
      <c r="R217" s="15">
        <v>0.70710700000000004</v>
      </c>
      <c r="S217" s="15">
        <v>0.70710700000000004</v>
      </c>
    </row>
    <row r="218" spans="1:19" ht="15" customHeight="1">
      <c r="A218" s="15">
        <v>-14.647</v>
      </c>
      <c r="B218" s="15">
        <v>145.4528</v>
      </c>
      <c r="C218" s="18">
        <v>45623</v>
      </c>
      <c r="D218" s="18">
        <v>45623</v>
      </c>
      <c r="E218" s="15" t="s">
        <v>688</v>
      </c>
      <c r="F218" s="15" t="s">
        <v>712</v>
      </c>
      <c r="G218" s="15" t="s">
        <v>712</v>
      </c>
      <c r="H218" s="18">
        <v>45626</v>
      </c>
      <c r="I218" s="18">
        <v>45627</v>
      </c>
      <c r="J218" s="15" t="s">
        <v>125</v>
      </c>
      <c r="K218" s="15">
        <v>943</v>
      </c>
      <c r="L218" s="15" t="s">
        <v>646</v>
      </c>
      <c r="M218" s="15">
        <v>75</v>
      </c>
      <c r="N218" s="15">
        <v>2</v>
      </c>
      <c r="O218" s="15"/>
      <c r="P218" s="15">
        <v>1</v>
      </c>
      <c r="Q218" s="15">
        <v>90</v>
      </c>
      <c r="R218" s="67">
        <v>6.1300000000000005E-17</v>
      </c>
      <c r="S218" s="15">
        <v>1</v>
      </c>
    </row>
    <row r="219" spans="1:19" ht="15" customHeight="1">
      <c r="A219" s="15">
        <v>-14.647</v>
      </c>
      <c r="B219" s="15">
        <v>145.4528</v>
      </c>
      <c r="C219" s="18">
        <v>45623</v>
      </c>
      <c r="D219" s="18">
        <v>45623</v>
      </c>
      <c r="E219" s="15" t="s">
        <v>688</v>
      </c>
      <c r="F219" s="15" t="s">
        <v>712</v>
      </c>
      <c r="G219" s="15" t="s">
        <v>712</v>
      </c>
      <c r="H219" s="18">
        <v>45626</v>
      </c>
      <c r="I219" s="18">
        <v>45627</v>
      </c>
      <c r="J219" s="15" t="s">
        <v>125</v>
      </c>
      <c r="K219" s="15">
        <v>943</v>
      </c>
      <c r="L219" s="15" t="s">
        <v>645</v>
      </c>
      <c r="M219" s="15">
        <v>75</v>
      </c>
      <c r="N219" s="15">
        <v>2</v>
      </c>
      <c r="O219" s="15"/>
      <c r="P219" s="15">
        <v>1</v>
      </c>
      <c r="Q219" s="15">
        <v>90</v>
      </c>
      <c r="R219" s="67">
        <v>6.1300000000000005E-17</v>
      </c>
      <c r="S219" s="15">
        <v>1</v>
      </c>
    </row>
    <row r="220" spans="1:19" ht="15" customHeight="1">
      <c r="A220" s="15">
        <v>-14.647</v>
      </c>
      <c r="B220" s="15">
        <v>145.4528</v>
      </c>
      <c r="C220" s="18">
        <v>45623</v>
      </c>
      <c r="D220" s="18">
        <v>45623</v>
      </c>
      <c r="E220" s="15" t="s">
        <v>688</v>
      </c>
      <c r="F220" s="15" t="s">
        <v>712</v>
      </c>
      <c r="G220" s="15" t="s">
        <v>712</v>
      </c>
      <c r="H220" s="18">
        <v>45626</v>
      </c>
      <c r="I220" s="18">
        <v>45627</v>
      </c>
      <c r="J220" s="15" t="s">
        <v>125</v>
      </c>
      <c r="K220" s="15">
        <v>943</v>
      </c>
      <c r="L220" s="15" t="s">
        <v>643</v>
      </c>
      <c r="M220" s="15">
        <v>9</v>
      </c>
      <c r="N220" s="15">
        <v>2</v>
      </c>
      <c r="O220" s="15"/>
      <c r="P220" s="15">
        <v>1</v>
      </c>
      <c r="Q220" s="15">
        <v>90</v>
      </c>
      <c r="R220" s="67">
        <v>6.1300000000000005E-17</v>
      </c>
      <c r="S220" s="15">
        <v>1</v>
      </c>
    </row>
    <row r="221" spans="1:19" ht="15" customHeight="1">
      <c r="A221" s="15">
        <v>-14.647</v>
      </c>
      <c r="B221" s="15">
        <v>145.4528</v>
      </c>
      <c r="C221" s="18">
        <v>45623</v>
      </c>
      <c r="D221" s="18">
        <v>45623</v>
      </c>
      <c r="E221" s="15" t="s">
        <v>688</v>
      </c>
      <c r="F221" s="15" t="s">
        <v>712</v>
      </c>
      <c r="G221" s="15" t="s">
        <v>712</v>
      </c>
      <c r="H221" s="18">
        <v>45626</v>
      </c>
      <c r="I221" s="18">
        <v>45627</v>
      </c>
      <c r="J221" s="15" t="s">
        <v>485</v>
      </c>
      <c r="K221" s="15">
        <v>944</v>
      </c>
      <c r="L221" s="15" t="s">
        <v>646</v>
      </c>
      <c r="M221" s="15">
        <v>10</v>
      </c>
      <c r="N221" s="15">
        <v>2</v>
      </c>
      <c r="O221" s="15"/>
      <c r="P221" s="15">
        <v>1</v>
      </c>
      <c r="Q221" s="15">
        <v>135</v>
      </c>
      <c r="R221" s="15">
        <v>-0.70711000000000002</v>
      </c>
      <c r="S221" s="15">
        <v>0.70710700000000004</v>
      </c>
    </row>
    <row r="222" spans="1:19" ht="15" customHeight="1">
      <c r="A222" s="15">
        <v>-14.647</v>
      </c>
      <c r="B222" s="15">
        <v>145.4528</v>
      </c>
      <c r="C222" s="18">
        <v>45623</v>
      </c>
      <c r="D222" s="18">
        <v>45623</v>
      </c>
      <c r="E222" s="15" t="s">
        <v>688</v>
      </c>
      <c r="F222" s="15" t="s">
        <v>712</v>
      </c>
      <c r="G222" s="15" t="s">
        <v>712</v>
      </c>
      <c r="H222" s="18">
        <v>45626</v>
      </c>
      <c r="I222" s="18">
        <v>45627</v>
      </c>
      <c r="J222" s="15" t="s">
        <v>485</v>
      </c>
      <c r="K222" s="15">
        <v>944</v>
      </c>
      <c r="L222" s="15" t="s">
        <v>645</v>
      </c>
      <c r="M222" s="15">
        <v>66</v>
      </c>
      <c r="N222" s="15">
        <v>2</v>
      </c>
      <c r="O222" s="15" t="s">
        <v>698</v>
      </c>
      <c r="P222" s="15">
        <v>1</v>
      </c>
      <c r="Q222" s="15">
        <v>135</v>
      </c>
      <c r="R222" s="15">
        <v>-0.70711000000000002</v>
      </c>
      <c r="S222" s="15">
        <v>0.70710700000000004</v>
      </c>
    </row>
    <row r="223" spans="1:19" ht="15" customHeight="1">
      <c r="A223" s="15">
        <v>-14.647</v>
      </c>
      <c r="B223" s="15">
        <v>145.4528</v>
      </c>
      <c r="C223" s="18">
        <v>45623</v>
      </c>
      <c r="D223" s="18">
        <v>45623</v>
      </c>
      <c r="E223" s="15" t="s">
        <v>688</v>
      </c>
      <c r="F223" s="15" t="s">
        <v>712</v>
      </c>
      <c r="G223" s="15" t="s">
        <v>712</v>
      </c>
      <c r="H223" s="18">
        <v>45626</v>
      </c>
      <c r="I223" s="18">
        <v>45627</v>
      </c>
      <c r="J223" s="15" t="s">
        <v>485</v>
      </c>
      <c r="K223" s="15">
        <v>944</v>
      </c>
      <c r="L223" s="15" t="s">
        <v>643</v>
      </c>
      <c r="M223" s="15">
        <v>16</v>
      </c>
      <c r="N223" s="15">
        <v>2</v>
      </c>
      <c r="O223" s="15"/>
      <c r="P223" s="15">
        <v>1</v>
      </c>
      <c r="Q223" s="15">
        <v>135</v>
      </c>
      <c r="R223" s="15">
        <v>-0.70711000000000002</v>
      </c>
      <c r="S223" s="15">
        <v>0.70710700000000004</v>
      </c>
    </row>
    <row r="224" spans="1:19" ht="15" customHeight="1">
      <c r="A224" s="15">
        <v>-14.647</v>
      </c>
      <c r="B224" s="15">
        <v>145.4528</v>
      </c>
      <c r="C224" s="18">
        <v>45623</v>
      </c>
      <c r="D224" s="18">
        <v>45623</v>
      </c>
      <c r="E224" s="15" t="s">
        <v>688</v>
      </c>
      <c r="F224" s="15" t="s">
        <v>712</v>
      </c>
      <c r="G224" s="15" t="s">
        <v>712</v>
      </c>
      <c r="H224" s="18">
        <v>45626</v>
      </c>
      <c r="I224" s="18">
        <v>45627</v>
      </c>
      <c r="J224" s="15" t="s">
        <v>485</v>
      </c>
      <c r="K224" s="15">
        <v>945</v>
      </c>
      <c r="L224" s="15" t="s">
        <v>646</v>
      </c>
      <c r="M224" s="15">
        <v>469</v>
      </c>
      <c r="N224" s="15">
        <v>2</v>
      </c>
      <c r="O224" s="15" t="s">
        <v>714</v>
      </c>
      <c r="P224" s="15">
        <v>1</v>
      </c>
      <c r="Q224" s="15">
        <v>180</v>
      </c>
      <c r="R224" s="15">
        <v>-1</v>
      </c>
      <c r="S224" s="67">
        <v>1.23E-16</v>
      </c>
    </row>
    <row r="225" spans="1:19" ht="15" customHeight="1">
      <c r="A225" s="15">
        <v>-14.647</v>
      </c>
      <c r="B225" s="15">
        <v>145.4528</v>
      </c>
      <c r="C225" s="18">
        <v>45623</v>
      </c>
      <c r="D225" s="18">
        <v>45623</v>
      </c>
      <c r="E225" s="15" t="s">
        <v>688</v>
      </c>
      <c r="F225" s="15" t="s">
        <v>712</v>
      </c>
      <c r="G225" s="15" t="s">
        <v>712</v>
      </c>
      <c r="H225" s="18">
        <v>45626</v>
      </c>
      <c r="I225" s="18">
        <v>45627</v>
      </c>
      <c r="J225" s="15" t="s">
        <v>485</v>
      </c>
      <c r="K225" s="15">
        <v>945</v>
      </c>
      <c r="L225" s="15" t="s">
        <v>645</v>
      </c>
      <c r="M225" s="15">
        <v>35</v>
      </c>
      <c r="N225" s="15">
        <v>2</v>
      </c>
      <c r="O225" s="15" t="s">
        <v>703</v>
      </c>
      <c r="P225" s="15">
        <v>1</v>
      </c>
      <c r="Q225" s="15">
        <v>180</v>
      </c>
      <c r="R225" s="15">
        <v>-1</v>
      </c>
      <c r="S225" s="67">
        <v>1.23E-16</v>
      </c>
    </row>
    <row r="226" spans="1:19" ht="15" customHeight="1">
      <c r="A226" s="15">
        <v>-14.647</v>
      </c>
      <c r="B226" s="15">
        <v>145.4528</v>
      </c>
      <c r="C226" s="18">
        <v>45623</v>
      </c>
      <c r="D226" s="18">
        <v>45623</v>
      </c>
      <c r="E226" s="15" t="s">
        <v>688</v>
      </c>
      <c r="F226" s="15" t="s">
        <v>712</v>
      </c>
      <c r="G226" s="15" t="s">
        <v>712</v>
      </c>
      <c r="H226" s="18">
        <v>45626</v>
      </c>
      <c r="I226" s="18">
        <v>45627</v>
      </c>
      <c r="J226" s="15" t="s">
        <v>485</v>
      </c>
      <c r="K226" s="15">
        <v>945</v>
      </c>
      <c r="L226" s="15" t="s">
        <v>643</v>
      </c>
      <c r="M226" s="15">
        <v>6</v>
      </c>
      <c r="N226" s="15">
        <v>2</v>
      </c>
      <c r="O226" s="15" t="s">
        <v>700</v>
      </c>
      <c r="P226" s="15">
        <v>1</v>
      </c>
      <c r="Q226" s="15">
        <v>180</v>
      </c>
      <c r="R226" s="15">
        <v>-1</v>
      </c>
      <c r="S226" s="67">
        <v>1.23E-16</v>
      </c>
    </row>
    <row r="227" spans="1:19" ht="15" customHeight="1">
      <c r="A227" s="15">
        <v>-14.647</v>
      </c>
      <c r="B227" s="15">
        <v>145.4528</v>
      </c>
      <c r="C227" s="18">
        <v>45623</v>
      </c>
      <c r="D227" s="18">
        <v>45623</v>
      </c>
      <c r="E227" s="15" t="s">
        <v>688</v>
      </c>
      <c r="F227" s="15" t="s">
        <v>712</v>
      </c>
      <c r="G227" s="15" t="s">
        <v>712</v>
      </c>
      <c r="H227" s="18">
        <v>45626</v>
      </c>
      <c r="I227" s="18">
        <v>45627</v>
      </c>
      <c r="J227" s="15" t="s">
        <v>125</v>
      </c>
      <c r="K227" s="15">
        <v>946</v>
      </c>
      <c r="L227" s="15" t="s">
        <v>646</v>
      </c>
      <c r="M227" s="15">
        <v>49</v>
      </c>
      <c r="N227" s="15">
        <v>2</v>
      </c>
      <c r="O227" s="15"/>
      <c r="P227" s="15">
        <v>1</v>
      </c>
      <c r="Q227" s="15">
        <v>225</v>
      </c>
      <c r="R227" s="15">
        <v>-0.70711000000000002</v>
      </c>
      <c r="S227" s="15">
        <v>-0.70711000000000002</v>
      </c>
    </row>
    <row r="228" spans="1:19" ht="15" customHeight="1">
      <c r="A228" s="15">
        <v>-14.647</v>
      </c>
      <c r="B228" s="15">
        <v>145.4528</v>
      </c>
      <c r="C228" s="18">
        <v>45623</v>
      </c>
      <c r="D228" s="18">
        <v>45623</v>
      </c>
      <c r="E228" s="15" t="s">
        <v>688</v>
      </c>
      <c r="F228" s="15" t="s">
        <v>712</v>
      </c>
      <c r="G228" s="15" t="s">
        <v>712</v>
      </c>
      <c r="H228" s="18">
        <v>45626</v>
      </c>
      <c r="I228" s="18">
        <v>45627</v>
      </c>
      <c r="J228" s="15" t="s">
        <v>125</v>
      </c>
      <c r="K228" s="15">
        <v>946</v>
      </c>
      <c r="L228" s="15" t="s">
        <v>645</v>
      </c>
      <c r="M228" s="15">
        <v>84</v>
      </c>
      <c r="N228" s="15">
        <v>2</v>
      </c>
      <c r="O228" s="15"/>
      <c r="P228" s="15">
        <v>1</v>
      </c>
      <c r="Q228" s="15">
        <v>225</v>
      </c>
      <c r="R228" s="15">
        <v>-0.70711000000000002</v>
      </c>
      <c r="S228" s="15">
        <v>-0.70711000000000002</v>
      </c>
    </row>
    <row r="229" spans="1:19" ht="15" customHeight="1">
      <c r="A229" s="15">
        <v>-14.647</v>
      </c>
      <c r="B229" s="15">
        <v>145.4528</v>
      </c>
      <c r="C229" s="18">
        <v>45623</v>
      </c>
      <c r="D229" s="18">
        <v>45623</v>
      </c>
      <c r="E229" s="15" t="s">
        <v>688</v>
      </c>
      <c r="F229" s="15" t="s">
        <v>712</v>
      </c>
      <c r="G229" s="15" t="s">
        <v>712</v>
      </c>
      <c r="H229" s="18">
        <v>45626</v>
      </c>
      <c r="I229" s="18">
        <v>45627</v>
      </c>
      <c r="J229" s="15" t="s">
        <v>125</v>
      </c>
      <c r="K229" s="15">
        <v>946</v>
      </c>
      <c r="L229" s="15" t="s">
        <v>643</v>
      </c>
      <c r="M229" s="15">
        <v>4</v>
      </c>
      <c r="N229" s="15">
        <v>2</v>
      </c>
      <c r="O229" s="15"/>
      <c r="P229" s="15">
        <v>1</v>
      </c>
      <c r="Q229" s="15">
        <v>225</v>
      </c>
      <c r="R229" s="15">
        <v>-0.70711000000000002</v>
      </c>
      <c r="S229" s="15">
        <v>-0.70711000000000002</v>
      </c>
    </row>
    <row r="230" spans="1:19" ht="15" customHeight="1">
      <c r="A230" s="15">
        <v>-14.647</v>
      </c>
      <c r="B230" s="15">
        <v>145.4528</v>
      </c>
      <c r="C230" s="18">
        <v>45623</v>
      </c>
      <c r="D230" s="18">
        <v>45623</v>
      </c>
      <c r="E230" s="15" t="s">
        <v>688</v>
      </c>
      <c r="F230" s="15" t="s">
        <v>712</v>
      </c>
      <c r="G230" s="15" t="s">
        <v>712</v>
      </c>
      <c r="H230" s="18">
        <v>45626</v>
      </c>
      <c r="I230" s="18">
        <v>45627</v>
      </c>
      <c r="J230" s="15" t="s">
        <v>715</v>
      </c>
      <c r="K230" s="15">
        <v>947</v>
      </c>
      <c r="L230" s="15" t="s">
        <v>646</v>
      </c>
      <c r="M230" s="15">
        <v>56</v>
      </c>
      <c r="N230" s="15">
        <v>2</v>
      </c>
      <c r="O230" s="15"/>
      <c r="P230" s="15">
        <v>1</v>
      </c>
      <c r="Q230" s="15">
        <v>270</v>
      </c>
      <c r="R230" s="67">
        <v>-1.8400000000000001E-16</v>
      </c>
      <c r="S230" s="15">
        <v>-1</v>
      </c>
    </row>
    <row r="231" spans="1:19" ht="15" customHeight="1">
      <c r="A231" s="15">
        <v>-14.647</v>
      </c>
      <c r="B231" s="15">
        <v>145.4528</v>
      </c>
      <c r="C231" s="18">
        <v>45623</v>
      </c>
      <c r="D231" s="18">
        <v>45623</v>
      </c>
      <c r="E231" s="15" t="s">
        <v>688</v>
      </c>
      <c r="F231" s="15" t="s">
        <v>712</v>
      </c>
      <c r="G231" s="15" t="s">
        <v>712</v>
      </c>
      <c r="H231" s="18">
        <v>45626</v>
      </c>
      <c r="I231" s="18">
        <v>45627</v>
      </c>
      <c r="J231" s="15" t="s">
        <v>715</v>
      </c>
      <c r="K231" s="15">
        <v>947</v>
      </c>
      <c r="L231" s="15" t="s">
        <v>645</v>
      </c>
      <c r="M231" s="15">
        <v>67</v>
      </c>
      <c r="N231" s="15">
        <v>2</v>
      </c>
      <c r="O231" s="15"/>
      <c r="P231" s="15">
        <v>1</v>
      </c>
      <c r="Q231" s="15">
        <v>270</v>
      </c>
      <c r="R231" s="67">
        <v>-1.8400000000000001E-16</v>
      </c>
      <c r="S231" s="15">
        <v>-1</v>
      </c>
    </row>
    <row r="232" spans="1:19" ht="15" customHeight="1">
      <c r="A232" s="15">
        <v>-14.647</v>
      </c>
      <c r="B232" s="15">
        <v>145.4528</v>
      </c>
      <c r="C232" s="18">
        <v>45623</v>
      </c>
      <c r="D232" s="18">
        <v>45623</v>
      </c>
      <c r="E232" s="15" t="s">
        <v>688</v>
      </c>
      <c r="F232" s="15" t="s">
        <v>712</v>
      </c>
      <c r="G232" s="15" t="s">
        <v>712</v>
      </c>
      <c r="H232" s="18">
        <v>45626</v>
      </c>
      <c r="I232" s="18">
        <v>45627</v>
      </c>
      <c r="J232" s="15" t="s">
        <v>715</v>
      </c>
      <c r="K232" s="15">
        <v>947</v>
      </c>
      <c r="L232" s="15" t="s">
        <v>643</v>
      </c>
      <c r="M232" s="15">
        <v>9</v>
      </c>
      <c r="N232" s="15">
        <v>2</v>
      </c>
      <c r="O232" s="15"/>
      <c r="P232" s="15">
        <v>1</v>
      </c>
      <c r="Q232" s="15">
        <v>270</v>
      </c>
      <c r="R232" s="67">
        <v>-1.8400000000000001E-16</v>
      </c>
      <c r="S232" s="15">
        <v>-1</v>
      </c>
    </row>
    <row r="233" spans="1:19" ht="15" customHeight="1">
      <c r="A233" s="15">
        <v>-14.647</v>
      </c>
      <c r="B233" s="15">
        <v>145.4528</v>
      </c>
      <c r="C233" s="18">
        <v>45623</v>
      </c>
      <c r="D233" s="18">
        <v>45623</v>
      </c>
      <c r="E233" s="15" t="s">
        <v>688</v>
      </c>
      <c r="F233" s="15" t="s">
        <v>712</v>
      </c>
      <c r="G233" s="15" t="s">
        <v>712</v>
      </c>
      <c r="H233" s="18">
        <v>45626</v>
      </c>
      <c r="I233" s="18">
        <v>45627</v>
      </c>
      <c r="J233" s="15" t="s">
        <v>486</v>
      </c>
      <c r="K233" s="15">
        <v>948</v>
      </c>
      <c r="L233" s="15" t="s">
        <v>646</v>
      </c>
      <c r="M233" s="15">
        <v>27</v>
      </c>
      <c r="N233" s="15">
        <v>2</v>
      </c>
      <c r="O233" s="15"/>
      <c r="P233" s="15">
        <v>1</v>
      </c>
      <c r="Q233" s="15">
        <v>315</v>
      </c>
      <c r="R233" s="15">
        <v>0.70710700000000004</v>
      </c>
      <c r="S233" s="15">
        <v>-0.70711000000000002</v>
      </c>
    </row>
    <row r="234" spans="1:19" ht="15" customHeight="1">
      <c r="A234" s="15">
        <v>-14.647</v>
      </c>
      <c r="B234" s="15">
        <v>145.4528</v>
      </c>
      <c r="C234" s="18">
        <v>45623</v>
      </c>
      <c r="D234" s="18">
        <v>45623</v>
      </c>
      <c r="E234" s="15" t="s">
        <v>688</v>
      </c>
      <c r="F234" s="15" t="s">
        <v>712</v>
      </c>
      <c r="G234" s="15" t="s">
        <v>712</v>
      </c>
      <c r="H234" s="18">
        <v>45626</v>
      </c>
      <c r="I234" s="18">
        <v>45627</v>
      </c>
      <c r="J234" s="15" t="s">
        <v>486</v>
      </c>
      <c r="K234" s="15">
        <v>948</v>
      </c>
      <c r="L234" s="15" t="s">
        <v>645</v>
      </c>
      <c r="M234" s="15">
        <v>71</v>
      </c>
      <c r="N234" s="15">
        <v>2</v>
      </c>
      <c r="O234" s="15"/>
      <c r="P234" s="15">
        <v>1</v>
      </c>
      <c r="Q234" s="15">
        <v>315</v>
      </c>
      <c r="R234" s="15">
        <v>0.70710700000000004</v>
      </c>
      <c r="S234" s="15">
        <v>-0.70711000000000002</v>
      </c>
    </row>
    <row r="235" spans="1:19" ht="15" customHeight="1">
      <c r="A235" s="15">
        <v>-14.647</v>
      </c>
      <c r="B235" s="15">
        <v>145.4528</v>
      </c>
      <c r="C235" s="18">
        <v>45623</v>
      </c>
      <c r="D235" s="18">
        <v>45623</v>
      </c>
      <c r="E235" s="15" t="s">
        <v>688</v>
      </c>
      <c r="F235" s="15" t="s">
        <v>712</v>
      </c>
      <c r="G235" s="15" t="s">
        <v>712</v>
      </c>
      <c r="H235" s="18">
        <v>45626</v>
      </c>
      <c r="I235" s="18">
        <v>45627</v>
      </c>
      <c r="J235" s="15" t="s">
        <v>486</v>
      </c>
      <c r="K235" s="15">
        <v>948</v>
      </c>
      <c r="L235" s="15" t="s">
        <v>643</v>
      </c>
      <c r="M235" s="15">
        <v>5</v>
      </c>
      <c r="N235" s="15">
        <v>2</v>
      </c>
      <c r="O235" s="15"/>
      <c r="P235" s="15">
        <v>1</v>
      </c>
      <c r="Q235" s="15">
        <v>315</v>
      </c>
      <c r="R235" s="15">
        <v>0.70710700000000004</v>
      </c>
      <c r="S235" s="15">
        <v>-0.70711000000000002</v>
      </c>
    </row>
    <row r="236" spans="1:19" ht="15" customHeight="1">
      <c r="A236" s="15">
        <v>-14.647</v>
      </c>
      <c r="B236" s="15">
        <v>145.4528</v>
      </c>
      <c r="C236" s="18">
        <v>45623</v>
      </c>
      <c r="D236" s="18">
        <v>45623</v>
      </c>
      <c r="E236" s="15" t="s">
        <v>688</v>
      </c>
      <c r="F236" s="15" t="s">
        <v>712</v>
      </c>
      <c r="G236" s="15" t="s">
        <v>712</v>
      </c>
      <c r="H236" s="18">
        <v>45626</v>
      </c>
      <c r="I236" s="18">
        <v>45627</v>
      </c>
      <c r="J236" s="15" t="s">
        <v>485</v>
      </c>
      <c r="K236" s="15">
        <v>949</v>
      </c>
      <c r="L236" s="15" t="s">
        <v>646</v>
      </c>
      <c r="M236" s="15">
        <v>15</v>
      </c>
      <c r="N236" s="15">
        <v>3</v>
      </c>
      <c r="O236" s="15" t="s">
        <v>713</v>
      </c>
      <c r="P236" s="15">
        <v>2</v>
      </c>
      <c r="Q236" s="15">
        <v>0</v>
      </c>
      <c r="R236" s="15">
        <v>2</v>
      </c>
      <c r="S236" s="15">
        <v>0</v>
      </c>
    </row>
    <row r="237" spans="1:19" ht="15" customHeight="1">
      <c r="A237" s="15">
        <v>-14.647</v>
      </c>
      <c r="B237" s="15">
        <v>145.4528</v>
      </c>
      <c r="C237" s="18">
        <v>45623</v>
      </c>
      <c r="D237" s="18">
        <v>45623</v>
      </c>
      <c r="E237" s="15" t="s">
        <v>688</v>
      </c>
      <c r="F237" s="15" t="s">
        <v>712</v>
      </c>
      <c r="G237" s="15" t="s">
        <v>712</v>
      </c>
      <c r="H237" s="18">
        <v>45626</v>
      </c>
      <c r="I237" s="18">
        <v>45627</v>
      </c>
      <c r="J237" s="15" t="s">
        <v>485</v>
      </c>
      <c r="K237" s="15">
        <v>949</v>
      </c>
      <c r="L237" s="15" t="s">
        <v>645</v>
      </c>
      <c r="M237" s="15">
        <v>69</v>
      </c>
      <c r="N237" s="15">
        <v>3</v>
      </c>
      <c r="O237" s="15"/>
      <c r="P237" s="15">
        <v>2</v>
      </c>
      <c r="Q237" s="15">
        <v>0</v>
      </c>
      <c r="R237" s="15">
        <v>2</v>
      </c>
      <c r="S237" s="15">
        <v>0</v>
      </c>
    </row>
    <row r="238" spans="1:19" ht="15" customHeight="1">
      <c r="A238" s="15">
        <v>-14.647</v>
      </c>
      <c r="B238" s="15">
        <v>145.4528</v>
      </c>
      <c r="C238" s="18">
        <v>45623</v>
      </c>
      <c r="D238" s="18">
        <v>45623</v>
      </c>
      <c r="E238" s="15" t="s">
        <v>688</v>
      </c>
      <c r="F238" s="15" t="s">
        <v>712</v>
      </c>
      <c r="G238" s="15" t="s">
        <v>712</v>
      </c>
      <c r="H238" s="18">
        <v>45626</v>
      </c>
      <c r="I238" s="18">
        <v>45627</v>
      </c>
      <c r="J238" s="15" t="s">
        <v>485</v>
      </c>
      <c r="K238" s="15">
        <v>949</v>
      </c>
      <c r="L238" s="15" t="s">
        <v>643</v>
      </c>
      <c r="M238" s="15">
        <v>3</v>
      </c>
      <c r="N238" s="15">
        <v>3</v>
      </c>
      <c r="O238" s="15" t="s">
        <v>700</v>
      </c>
      <c r="P238" s="15">
        <v>2</v>
      </c>
      <c r="Q238" s="15">
        <v>0</v>
      </c>
      <c r="R238" s="15">
        <v>2</v>
      </c>
      <c r="S238" s="15">
        <v>0</v>
      </c>
    </row>
    <row r="239" spans="1:19" ht="15" customHeight="1">
      <c r="A239" s="15">
        <v>-14.647</v>
      </c>
      <c r="B239" s="15">
        <v>145.4528</v>
      </c>
      <c r="C239" s="18">
        <v>45623</v>
      </c>
      <c r="D239" s="18">
        <v>45623</v>
      </c>
      <c r="E239" s="15" t="s">
        <v>688</v>
      </c>
      <c r="F239" s="15" t="s">
        <v>712</v>
      </c>
      <c r="G239" s="15" t="s">
        <v>712</v>
      </c>
      <c r="H239" s="18">
        <v>45626</v>
      </c>
      <c r="I239" s="18">
        <v>45627</v>
      </c>
      <c r="J239" s="15" t="s">
        <v>486</v>
      </c>
      <c r="K239" s="15">
        <v>950</v>
      </c>
      <c r="L239" s="15" t="s">
        <v>646</v>
      </c>
      <c r="M239" s="15">
        <v>51</v>
      </c>
      <c r="N239" s="15">
        <v>3</v>
      </c>
      <c r="O239" s="15"/>
      <c r="P239" s="15">
        <v>2</v>
      </c>
      <c r="Q239" s="15">
        <v>45</v>
      </c>
      <c r="R239" s="15">
        <v>1.4142140000000001</v>
      </c>
      <c r="S239" s="15">
        <v>1.4142140000000001</v>
      </c>
    </row>
    <row r="240" spans="1:19" ht="15" customHeight="1">
      <c r="A240" s="15">
        <v>-14.647</v>
      </c>
      <c r="B240" s="15">
        <v>145.4528</v>
      </c>
      <c r="C240" s="18">
        <v>45623</v>
      </c>
      <c r="D240" s="18">
        <v>45623</v>
      </c>
      <c r="E240" s="15" t="s">
        <v>688</v>
      </c>
      <c r="F240" s="15" t="s">
        <v>712</v>
      </c>
      <c r="G240" s="15" t="s">
        <v>712</v>
      </c>
      <c r="H240" s="18">
        <v>45626</v>
      </c>
      <c r="I240" s="18">
        <v>45627</v>
      </c>
      <c r="J240" s="15" t="s">
        <v>486</v>
      </c>
      <c r="K240" s="15">
        <v>950</v>
      </c>
      <c r="L240" s="15" t="s">
        <v>645</v>
      </c>
      <c r="M240" s="15">
        <v>122</v>
      </c>
      <c r="N240" s="15">
        <v>3</v>
      </c>
      <c r="O240" s="15"/>
      <c r="P240" s="15">
        <v>2</v>
      </c>
      <c r="Q240" s="15">
        <v>45</v>
      </c>
      <c r="R240" s="15">
        <v>1.4142140000000001</v>
      </c>
      <c r="S240" s="15">
        <v>1.4142140000000001</v>
      </c>
    </row>
    <row r="241" spans="1:19" ht="15" customHeight="1">
      <c r="A241" s="15">
        <v>-14.647</v>
      </c>
      <c r="B241" s="15">
        <v>145.4528</v>
      </c>
      <c r="C241" s="18">
        <v>45623</v>
      </c>
      <c r="D241" s="18">
        <v>45623</v>
      </c>
      <c r="E241" s="15" t="s">
        <v>688</v>
      </c>
      <c r="F241" s="15" t="s">
        <v>712</v>
      </c>
      <c r="G241" s="15" t="s">
        <v>712</v>
      </c>
      <c r="H241" s="18">
        <v>45626</v>
      </c>
      <c r="I241" s="18">
        <v>45627</v>
      </c>
      <c r="J241" s="15" t="s">
        <v>486</v>
      </c>
      <c r="K241" s="15">
        <v>950</v>
      </c>
      <c r="L241" s="15" t="s">
        <v>643</v>
      </c>
      <c r="M241" s="15">
        <v>10</v>
      </c>
      <c r="N241" s="15">
        <v>3</v>
      </c>
      <c r="O241" s="15"/>
      <c r="P241" s="15">
        <v>2</v>
      </c>
      <c r="Q241" s="15">
        <v>45</v>
      </c>
      <c r="R241" s="15">
        <v>1.4142140000000001</v>
      </c>
      <c r="S241" s="15">
        <v>1.4142140000000001</v>
      </c>
    </row>
    <row r="242" spans="1:19" ht="15" customHeight="1">
      <c r="A242" s="15">
        <v>-14.647</v>
      </c>
      <c r="B242" s="15">
        <v>145.4528</v>
      </c>
      <c r="C242" s="18">
        <v>45623</v>
      </c>
      <c r="D242" s="18">
        <v>45623</v>
      </c>
      <c r="E242" s="15" t="s">
        <v>688</v>
      </c>
      <c r="F242" s="15" t="s">
        <v>712</v>
      </c>
      <c r="G242" s="15" t="s">
        <v>712</v>
      </c>
      <c r="H242" s="18">
        <v>45626</v>
      </c>
      <c r="I242" s="18">
        <v>45627</v>
      </c>
      <c r="J242" s="15" t="s">
        <v>125</v>
      </c>
      <c r="K242" s="15">
        <v>951</v>
      </c>
      <c r="L242" s="15" t="s">
        <v>646</v>
      </c>
      <c r="M242" s="15">
        <v>48</v>
      </c>
      <c r="N242" s="15">
        <v>3</v>
      </c>
      <c r="O242" s="15"/>
      <c r="P242" s="15">
        <v>2</v>
      </c>
      <c r="Q242" s="15">
        <v>90</v>
      </c>
      <c r="R242" s="67">
        <v>1.23E-16</v>
      </c>
      <c r="S242" s="15">
        <v>2</v>
      </c>
    </row>
    <row r="243" spans="1:19" ht="15" customHeight="1">
      <c r="A243" s="15">
        <v>-14.647</v>
      </c>
      <c r="B243" s="15">
        <v>145.4528</v>
      </c>
      <c r="C243" s="18">
        <v>45623</v>
      </c>
      <c r="D243" s="18">
        <v>45623</v>
      </c>
      <c r="E243" s="15" t="s">
        <v>688</v>
      </c>
      <c r="F243" s="15" t="s">
        <v>712</v>
      </c>
      <c r="G243" s="15" t="s">
        <v>712</v>
      </c>
      <c r="H243" s="18">
        <v>45626</v>
      </c>
      <c r="I243" s="18">
        <v>45627</v>
      </c>
      <c r="J243" s="15" t="s">
        <v>125</v>
      </c>
      <c r="K243" s="15">
        <v>951</v>
      </c>
      <c r="L243" s="15" t="s">
        <v>645</v>
      </c>
      <c r="M243" s="15">
        <v>388</v>
      </c>
      <c r="N243" s="15">
        <v>3</v>
      </c>
      <c r="O243" s="15"/>
      <c r="P243" s="15">
        <v>2</v>
      </c>
      <c r="Q243" s="15">
        <v>90</v>
      </c>
      <c r="R243" s="67">
        <v>1.23E-16</v>
      </c>
      <c r="S243" s="15">
        <v>2</v>
      </c>
    </row>
    <row r="244" spans="1:19" ht="15" customHeight="1">
      <c r="A244" s="15">
        <v>-14.647</v>
      </c>
      <c r="B244" s="15">
        <v>145.4528</v>
      </c>
      <c r="C244" s="18">
        <v>45623</v>
      </c>
      <c r="D244" s="18">
        <v>45623</v>
      </c>
      <c r="E244" s="15" t="s">
        <v>688</v>
      </c>
      <c r="F244" s="15" t="s">
        <v>712</v>
      </c>
      <c r="G244" s="15" t="s">
        <v>712</v>
      </c>
      <c r="H244" s="18">
        <v>45626</v>
      </c>
      <c r="I244" s="18">
        <v>45627</v>
      </c>
      <c r="J244" s="15" t="s">
        <v>125</v>
      </c>
      <c r="K244" s="15">
        <v>951</v>
      </c>
      <c r="L244" s="15" t="s">
        <v>643</v>
      </c>
      <c r="M244" s="15">
        <v>90</v>
      </c>
      <c r="N244" s="15">
        <v>3</v>
      </c>
      <c r="O244" s="15"/>
      <c r="P244" s="15">
        <v>2</v>
      </c>
      <c r="Q244" s="15">
        <v>90</v>
      </c>
      <c r="R244" s="67">
        <v>1.23E-16</v>
      </c>
      <c r="S244" s="15">
        <v>2</v>
      </c>
    </row>
    <row r="245" spans="1:19" ht="15" customHeight="1">
      <c r="A245" s="15">
        <v>-14.647</v>
      </c>
      <c r="B245" s="15">
        <v>145.4528</v>
      </c>
      <c r="C245" s="18">
        <v>45623</v>
      </c>
      <c r="D245" s="18">
        <v>45623</v>
      </c>
      <c r="E245" s="15" t="s">
        <v>688</v>
      </c>
      <c r="F245" s="15" t="s">
        <v>712</v>
      </c>
      <c r="G245" s="15" t="s">
        <v>712</v>
      </c>
      <c r="H245" s="18">
        <v>45626</v>
      </c>
      <c r="I245" s="18">
        <v>45627</v>
      </c>
      <c r="J245" s="15" t="s">
        <v>485</v>
      </c>
      <c r="K245" s="15">
        <v>952</v>
      </c>
      <c r="L245" s="15" t="s">
        <v>646</v>
      </c>
      <c r="M245" s="15">
        <v>12</v>
      </c>
      <c r="N245" s="15">
        <v>3</v>
      </c>
      <c r="O245" s="15" t="s">
        <v>698</v>
      </c>
      <c r="P245" s="15">
        <v>2</v>
      </c>
      <c r="Q245" s="15">
        <v>135</v>
      </c>
      <c r="R245" s="15">
        <v>-1.41421</v>
      </c>
      <c r="S245" s="15">
        <v>1.4142140000000001</v>
      </c>
    </row>
    <row r="246" spans="1:19" ht="15" customHeight="1">
      <c r="A246" s="15">
        <v>-14.647</v>
      </c>
      <c r="B246" s="15">
        <v>145.4528</v>
      </c>
      <c r="C246" s="18">
        <v>45623</v>
      </c>
      <c r="D246" s="18">
        <v>45623</v>
      </c>
      <c r="E246" s="15" t="s">
        <v>688</v>
      </c>
      <c r="F246" s="15" t="s">
        <v>712</v>
      </c>
      <c r="G246" s="15" t="s">
        <v>712</v>
      </c>
      <c r="H246" s="18">
        <v>45626</v>
      </c>
      <c r="I246" s="18">
        <v>45627</v>
      </c>
      <c r="J246" s="15" t="s">
        <v>485</v>
      </c>
      <c r="K246" s="15">
        <v>952</v>
      </c>
      <c r="L246" s="15" t="s">
        <v>645</v>
      </c>
      <c r="M246" s="15">
        <v>24</v>
      </c>
      <c r="N246" s="15">
        <v>3</v>
      </c>
      <c r="O246" s="15" t="s">
        <v>699</v>
      </c>
      <c r="P246" s="15">
        <v>2</v>
      </c>
      <c r="Q246" s="15">
        <v>135</v>
      </c>
      <c r="R246" s="15">
        <v>-1.41421</v>
      </c>
      <c r="S246" s="15">
        <v>1.4142140000000001</v>
      </c>
    </row>
    <row r="247" spans="1:19" ht="15" customHeight="1">
      <c r="A247" s="15">
        <v>-14.647</v>
      </c>
      <c r="B247" s="15">
        <v>145.4528</v>
      </c>
      <c r="C247" s="18">
        <v>45623</v>
      </c>
      <c r="D247" s="18">
        <v>45623</v>
      </c>
      <c r="E247" s="15" t="s">
        <v>688</v>
      </c>
      <c r="F247" s="15" t="s">
        <v>712</v>
      </c>
      <c r="G247" s="15" t="s">
        <v>712</v>
      </c>
      <c r="H247" s="18">
        <v>45626</v>
      </c>
      <c r="I247" s="18">
        <v>45627</v>
      </c>
      <c r="J247" s="15" t="s">
        <v>485</v>
      </c>
      <c r="K247" s="15">
        <v>952</v>
      </c>
      <c r="L247" s="15" t="s">
        <v>643</v>
      </c>
      <c r="M247" s="15">
        <v>1</v>
      </c>
      <c r="N247" s="15">
        <v>3</v>
      </c>
      <c r="O247" s="15" t="s">
        <v>701</v>
      </c>
      <c r="P247" s="15">
        <v>2</v>
      </c>
      <c r="Q247" s="15">
        <v>135</v>
      </c>
      <c r="R247" s="15">
        <v>-1.41421</v>
      </c>
      <c r="S247" s="15">
        <v>1.4142140000000001</v>
      </c>
    </row>
    <row r="248" spans="1:19" ht="15" customHeight="1">
      <c r="A248" s="15">
        <v>-14.647</v>
      </c>
      <c r="B248" s="15">
        <v>145.4528</v>
      </c>
      <c r="C248" s="18">
        <v>45623</v>
      </c>
      <c r="D248" s="18">
        <v>45623</v>
      </c>
      <c r="E248" s="15" t="s">
        <v>688</v>
      </c>
      <c r="F248" s="15" t="s">
        <v>712</v>
      </c>
      <c r="G248" s="15" t="s">
        <v>712</v>
      </c>
      <c r="H248" s="18">
        <v>45626</v>
      </c>
      <c r="I248" s="18">
        <v>45627</v>
      </c>
      <c r="J248" s="15" t="s">
        <v>485</v>
      </c>
      <c r="K248" s="15">
        <v>953</v>
      </c>
      <c r="L248" s="15" t="s">
        <v>646</v>
      </c>
      <c r="M248" s="15">
        <v>1</v>
      </c>
      <c r="N248" s="15">
        <v>3</v>
      </c>
      <c r="O248" s="15"/>
      <c r="P248" s="15">
        <v>2</v>
      </c>
      <c r="Q248" s="15">
        <v>180</v>
      </c>
      <c r="R248" s="15">
        <v>-2</v>
      </c>
      <c r="S248" s="67">
        <v>2.4499999999999999E-16</v>
      </c>
    </row>
    <row r="249" spans="1:19" ht="15" customHeight="1">
      <c r="A249" s="15">
        <v>-14.647</v>
      </c>
      <c r="B249" s="15">
        <v>145.4528</v>
      </c>
      <c r="C249" s="18">
        <v>45623</v>
      </c>
      <c r="D249" s="18">
        <v>45623</v>
      </c>
      <c r="E249" s="15" t="s">
        <v>688</v>
      </c>
      <c r="F249" s="15" t="s">
        <v>712</v>
      </c>
      <c r="G249" s="15" t="s">
        <v>712</v>
      </c>
      <c r="H249" s="18">
        <v>45626</v>
      </c>
      <c r="I249" s="18">
        <v>45627</v>
      </c>
      <c r="J249" s="15" t="s">
        <v>485</v>
      </c>
      <c r="K249" s="15">
        <v>953</v>
      </c>
      <c r="L249" s="15" t="s">
        <v>645</v>
      </c>
      <c r="M249" s="15">
        <v>10</v>
      </c>
      <c r="N249" s="15">
        <v>3</v>
      </c>
      <c r="O249" s="15" t="s">
        <v>697</v>
      </c>
      <c r="P249" s="15">
        <v>2</v>
      </c>
      <c r="Q249" s="15">
        <v>180</v>
      </c>
      <c r="R249" s="15">
        <v>-2</v>
      </c>
      <c r="S249" s="67">
        <v>2.4499999999999999E-16</v>
      </c>
    </row>
    <row r="250" spans="1:19" ht="15" customHeight="1">
      <c r="A250" s="15">
        <v>-14.647</v>
      </c>
      <c r="B250" s="15">
        <v>145.4528</v>
      </c>
      <c r="C250" s="18">
        <v>45623</v>
      </c>
      <c r="D250" s="18">
        <v>45623</v>
      </c>
      <c r="E250" s="15" t="s">
        <v>688</v>
      </c>
      <c r="F250" s="15" t="s">
        <v>712</v>
      </c>
      <c r="G250" s="15" t="s">
        <v>712</v>
      </c>
      <c r="H250" s="18">
        <v>45626</v>
      </c>
      <c r="I250" s="18">
        <v>45627</v>
      </c>
      <c r="J250" s="15" t="s">
        <v>485</v>
      </c>
      <c r="K250" s="15">
        <v>953</v>
      </c>
      <c r="L250" s="15" t="s">
        <v>643</v>
      </c>
      <c r="M250" s="15">
        <v>3</v>
      </c>
      <c r="N250" s="15">
        <v>3</v>
      </c>
      <c r="O250" s="15"/>
      <c r="P250" s="15">
        <v>2</v>
      </c>
      <c r="Q250" s="15">
        <v>180</v>
      </c>
      <c r="R250" s="15">
        <v>-2</v>
      </c>
      <c r="S250" s="67">
        <v>2.4499999999999999E-16</v>
      </c>
    </row>
    <row r="251" spans="1:19" ht="15" customHeight="1">
      <c r="A251" s="15">
        <v>-14.647</v>
      </c>
      <c r="B251" s="15">
        <v>145.4528</v>
      </c>
      <c r="C251" s="18">
        <v>45623</v>
      </c>
      <c r="D251" s="18">
        <v>45623</v>
      </c>
      <c r="E251" s="15" t="s">
        <v>688</v>
      </c>
      <c r="F251" s="15" t="s">
        <v>712</v>
      </c>
      <c r="G251" s="15" t="s">
        <v>712</v>
      </c>
      <c r="H251" s="18">
        <v>45626</v>
      </c>
      <c r="I251" s="18">
        <v>45627</v>
      </c>
      <c r="J251" s="15" t="s">
        <v>715</v>
      </c>
      <c r="K251" s="15">
        <v>954</v>
      </c>
      <c r="L251" s="15" t="s">
        <v>646</v>
      </c>
      <c r="M251" s="15">
        <v>4</v>
      </c>
      <c r="N251" s="15">
        <v>3</v>
      </c>
      <c r="O251" s="15"/>
      <c r="P251" s="15">
        <v>2</v>
      </c>
      <c r="Q251" s="15">
        <v>225</v>
      </c>
      <c r="R251" s="15">
        <v>-1.41421</v>
      </c>
      <c r="S251" s="15">
        <v>-1.41421</v>
      </c>
    </row>
    <row r="252" spans="1:19" ht="15" customHeight="1">
      <c r="A252" s="15">
        <v>-14.647</v>
      </c>
      <c r="B252" s="15">
        <v>145.4528</v>
      </c>
      <c r="C252" s="18">
        <v>45623</v>
      </c>
      <c r="D252" s="18">
        <v>45623</v>
      </c>
      <c r="E252" s="15" t="s">
        <v>688</v>
      </c>
      <c r="F252" s="15" t="s">
        <v>712</v>
      </c>
      <c r="G252" s="15" t="s">
        <v>712</v>
      </c>
      <c r="H252" s="18">
        <v>45626</v>
      </c>
      <c r="I252" s="18">
        <v>45627</v>
      </c>
      <c r="J252" s="15" t="s">
        <v>715</v>
      </c>
      <c r="K252" s="15">
        <v>954</v>
      </c>
      <c r="L252" s="15" t="s">
        <v>645</v>
      </c>
      <c r="M252" s="15">
        <v>17</v>
      </c>
      <c r="N252" s="15">
        <v>3</v>
      </c>
      <c r="O252" s="15"/>
      <c r="P252" s="15">
        <v>2</v>
      </c>
      <c r="Q252" s="15">
        <v>225</v>
      </c>
      <c r="R252" s="15">
        <v>-1.41421</v>
      </c>
      <c r="S252" s="15">
        <v>-1.41421</v>
      </c>
    </row>
    <row r="253" spans="1:19" ht="15" customHeight="1">
      <c r="A253" s="15">
        <v>-14.647</v>
      </c>
      <c r="B253" s="15">
        <v>145.4528</v>
      </c>
      <c r="C253" s="18">
        <v>45623</v>
      </c>
      <c r="D253" s="18">
        <v>45623</v>
      </c>
      <c r="E253" s="15" t="s">
        <v>688</v>
      </c>
      <c r="F253" s="15" t="s">
        <v>712</v>
      </c>
      <c r="G253" s="15" t="s">
        <v>712</v>
      </c>
      <c r="H253" s="18">
        <v>45626</v>
      </c>
      <c r="I253" s="18">
        <v>45627</v>
      </c>
      <c r="J253" s="15" t="s">
        <v>715</v>
      </c>
      <c r="K253" s="15">
        <v>954</v>
      </c>
      <c r="L253" s="15" t="s">
        <v>643</v>
      </c>
      <c r="M253" s="15">
        <v>3</v>
      </c>
      <c r="N253" s="15">
        <v>3</v>
      </c>
      <c r="O253" s="15"/>
      <c r="P253" s="15">
        <v>2</v>
      </c>
      <c r="Q253" s="15">
        <v>225</v>
      </c>
      <c r="R253" s="15">
        <v>-1.41421</v>
      </c>
      <c r="S253" s="15">
        <v>-1.41421</v>
      </c>
    </row>
    <row r="254" spans="1:19" ht="15" customHeight="1">
      <c r="A254" s="15">
        <v>-14.647</v>
      </c>
      <c r="B254" s="15">
        <v>145.4528</v>
      </c>
      <c r="C254" s="18">
        <v>45623</v>
      </c>
      <c r="D254" s="18">
        <v>45623</v>
      </c>
      <c r="E254" s="15" t="s">
        <v>688</v>
      </c>
      <c r="F254" s="15" t="s">
        <v>712</v>
      </c>
      <c r="G254" s="15" t="s">
        <v>712</v>
      </c>
      <c r="H254" s="18">
        <v>45626</v>
      </c>
      <c r="I254" s="18">
        <v>45627</v>
      </c>
      <c r="J254" s="15" t="s">
        <v>485</v>
      </c>
      <c r="K254" s="15">
        <v>955</v>
      </c>
      <c r="L254" s="15" t="s">
        <v>646</v>
      </c>
      <c r="M254" s="15">
        <v>3</v>
      </c>
      <c r="N254" s="15">
        <v>3</v>
      </c>
      <c r="O254" s="15" t="s">
        <v>698</v>
      </c>
      <c r="P254" s="15">
        <v>2</v>
      </c>
      <c r="Q254" s="15">
        <v>270</v>
      </c>
      <c r="R254" s="67">
        <v>-3.6800000000000001E-16</v>
      </c>
      <c r="S254" s="15">
        <v>-2</v>
      </c>
    </row>
    <row r="255" spans="1:19" ht="15" customHeight="1">
      <c r="A255" s="15">
        <v>-14.647</v>
      </c>
      <c r="B255" s="15">
        <v>145.4528</v>
      </c>
      <c r="C255" s="18">
        <v>45623</v>
      </c>
      <c r="D255" s="18">
        <v>45623</v>
      </c>
      <c r="E255" s="15" t="s">
        <v>688</v>
      </c>
      <c r="F255" s="15" t="s">
        <v>712</v>
      </c>
      <c r="G255" s="15" t="s">
        <v>712</v>
      </c>
      <c r="H255" s="18">
        <v>45626</v>
      </c>
      <c r="I255" s="18">
        <v>45627</v>
      </c>
      <c r="J255" s="15" t="s">
        <v>485</v>
      </c>
      <c r="K255" s="15">
        <v>955</v>
      </c>
      <c r="L255" s="15" t="s">
        <v>645</v>
      </c>
      <c r="M255" s="15">
        <v>20</v>
      </c>
      <c r="N255" s="15">
        <v>3</v>
      </c>
      <c r="O255" s="15" t="s">
        <v>713</v>
      </c>
      <c r="P255" s="15">
        <v>2</v>
      </c>
      <c r="Q255" s="15">
        <v>270</v>
      </c>
      <c r="R255" s="67">
        <v>-3.6800000000000001E-16</v>
      </c>
      <c r="S255" s="15">
        <v>-2</v>
      </c>
    </row>
    <row r="256" spans="1:19" ht="15" customHeight="1">
      <c r="A256" s="15">
        <v>-14.647</v>
      </c>
      <c r="B256" s="15">
        <v>145.4528</v>
      </c>
      <c r="C256" s="18">
        <v>45623</v>
      </c>
      <c r="D256" s="18">
        <v>45623</v>
      </c>
      <c r="E256" s="15" t="s">
        <v>688</v>
      </c>
      <c r="F256" s="15" t="s">
        <v>712</v>
      </c>
      <c r="G256" s="15" t="s">
        <v>712</v>
      </c>
      <c r="H256" s="18">
        <v>45626</v>
      </c>
      <c r="I256" s="18">
        <v>45627</v>
      </c>
      <c r="J256" s="15" t="s">
        <v>485</v>
      </c>
      <c r="K256" s="15">
        <v>955</v>
      </c>
      <c r="L256" s="15" t="s">
        <v>643</v>
      </c>
      <c r="M256" s="15">
        <v>5</v>
      </c>
      <c r="N256" s="15">
        <v>3</v>
      </c>
      <c r="O256" s="15"/>
      <c r="P256" s="15">
        <v>2</v>
      </c>
      <c r="Q256" s="15">
        <v>270</v>
      </c>
      <c r="R256" s="67">
        <v>-3.6800000000000001E-16</v>
      </c>
      <c r="S256" s="15">
        <v>-2</v>
      </c>
    </row>
    <row r="257" spans="1:19" ht="15" customHeight="1">
      <c r="A257" s="15">
        <v>-14.647</v>
      </c>
      <c r="B257" s="15">
        <v>145.4528</v>
      </c>
      <c r="C257" s="18">
        <v>45623</v>
      </c>
      <c r="D257" s="18">
        <v>45623</v>
      </c>
      <c r="E257" s="15" t="s">
        <v>688</v>
      </c>
      <c r="F257" s="15" t="s">
        <v>712</v>
      </c>
      <c r="G257" s="15" t="s">
        <v>712</v>
      </c>
      <c r="H257" s="18">
        <v>45626</v>
      </c>
      <c r="I257" s="18">
        <v>45627</v>
      </c>
      <c r="J257" s="15" t="s">
        <v>125</v>
      </c>
      <c r="K257" s="15">
        <v>956</v>
      </c>
      <c r="L257" s="15" t="s">
        <v>646</v>
      </c>
      <c r="M257" s="15">
        <v>2</v>
      </c>
      <c r="N257" s="15">
        <v>3</v>
      </c>
      <c r="O257" s="15"/>
      <c r="P257" s="15">
        <v>2</v>
      </c>
      <c r="Q257" s="15">
        <v>315</v>
      </c>
      <c r="R257" s="15">
        <v>1.4142140000000001</v>
      </c>
      <c r="S257" s="15">
        <v>-1.41421</v>
      </c>
    </row>
    <row r="258" spans="1:19" ht="15" customHeight="1">
      <c r="A258" s="15">
        <v>-14.647</v>
      </c>
      <c r="B258" s="15">
        <v>145.4528</v>
      </c>
      <c r="C258" s="18">
        <v>45623</v>
      </c>
      <c r="D258" s="18">
        <v>45623</v>
      </c>
      <c r="E258" s="15" t="s">
        <v>688</v>
      </c>
      <c r="F258" s="15" t="s">
        <v>712</v>
      </c>
      <c r="G258" s="15" t="s">
        <v>712</v>
      </c>
      <c r="H258" s="18">
        <v>45626</v>
      </c>
      <c r="I258" s="18">
        <v>45627</v>
      </c>
      <c r="J258" s="15" t="s">
        <v>125</v>
      </c>
      <c r="K258" s="15">
        <v>956</v>
      </c>
      <c r="L258" s="15" t="s">
        <v>645</v>
      </c>
      <c r="M258" s="15">
        <v>12</v>
      </c>
      <c r="N258" s="15">
        <v>3</v>
      </c>
      <c r="O258" s="15"/>
      <c r="P258" s="15">
        <v>2</v>
      </c>
      <c r="Q258" s="15">
        <v>315</v>
      </c>
      <c r="R258" s="15">
        <v>1.4142140000000001</v>
      </c>
      <c r="S258" s="15">
        <v>-1.41421</v>
      </c>
    </row>
    <row r="259" spans="1:19" ht="15" customHeight="1">
      <c r="A259" s="15">
        <v>-14.647</v>
      </c>
      <c r="B259" s="15">
        <v>145.4528</v>
      </c>
      <c r="C259" s="18">
        <v>45623</v>
      </c>
      <c r="D259" s="18">
        <v>45623</v>
      </c>
      <c r="E259" s="15" t="s">
        <v>688</v>
      </c>
      <c r="F259" s="15" t="s">
        <v>712</v>
      </c>
      <c r="G259" s="15" t="s">
        <v>712</v>
      </c>
      <c r="H259" s="18">
        <v>45626</v>
      </c>
      <c r="I259" s="18">
        <v>45627</v>
      </c>
      <c r="J259" s="15" t="s">
        <v>125</v>
      </c>
      <c r="K259" s="15">
        <v>956</v>
      </c>
      <c r="L259" s="15" t="s">
        <v>643</v>
      </c>
      <c r="M259" s="15">
        <v>0</v>
      </c>
      <c r="N259" s="15">
        <v>3</v>
      </c>
      <c r="O259" s="15"/>
      <c r="P259" s="15">
        <v>2</v>
      </c>
      <c r="Q259" s="15">
        <v>315</v>
      </c>
      <c r="R259" s="15">
        <v>1.4142140000000001</v>
      </c>
      <c r="S259" s="15">
        <v>-1.41421</v>
      </c>
    </row>
    <row r="260" spans="1:19" ht="15" customHeight="1">
      <c r="A260" s="15">
        <v>-14.647</v>
      </c>
      <c r="B260" s="15">
        <v>145.4528</v>
      </c>
      <c r="C260" s="18">
        <v>45623</v>
      </c>
      <c r="D260" s="18">
        <v>45623</v>
      </c>
      <c r="E260" s="15" t="s">
        <v>688</v>
      </c>
      <c r="F260" s="15" t="s">
        <v>712</v>
      </c>
      <c r="G260" s="15" t="s">
        <v>712</v>
      </c>
      <c r="H260" s="18">
        <v>45626</v>
      </c>
      <c r="I260" s="18">
        <v>45627</v>
      </c>
      <c r="J260" s="15" t="s">
        <v>125</v>
      </c>
      <c r="K260" s="15">
        <v>957</v>
      </c>
      <c r="L260" s="15" t="s">
        <v>646</v>
      </c>
      <c r="M260" s="15">
        <v>202</v>
      </c>
      <c r="N260" s="15">
        <v>4</v>
      </c>
      <c r="O260" s="15"/>
      <c r="P260" s="15">
        <v>2.5</v>
      </c>
      <c r="Q260" s="15">
        <v>337.5</v>
      </c>
      <c r="R260" s="15">
        <v>2.3096990000000002</v>
      </c>
      <c r="S260" s="15">
        <v>-0.95670999999999995</v>
      </c>
    </row>
    <row r="261" spans="1:19" ht="15" customHeight="1">
      <c r="A261" s="15">
        <v>-14.647</v>
      </c>
      <c r="B261" s="15">
        <v>145.4528</v>
      </c>
      <c r="C261" s="18">
        <v>45623</v>
      </c>
      <c r="D261" s="18">
        <v>45623</v>
      </c>
      <c r="E261" s="15" t="s">
        <v>688</v>
      </c>
      <c r="F261" s="15" t="s">
        <v>712</v>
      </c>
      <c r="G261" s="15" t="s">
        <v>712</v>
      </c>
      <c r="H261" s="18">
        <v>45626</v>
      </c>
      <c r="I261" s="18">
        <v>45627</v>
      </c>
      <c r="J261" s="15" t="s">
        <v>125</v>
      </c>
      <c r="K261" s="15">
        <v>957</v>
      </c>
      <c r="L261" s="15" t="s">
        <v>645</v>
      </c>
      <c r="M261" s="15">
        <v>2</v>
      </c>
      <c r="N261" s="15">
        <v>4</v>
      </c>
      <c r="O261" s="15"/>
      <c r="P261" s="15">
        <v>2.5</v>
      </c>
      <c r="Q261" s="15">
        <v>337.5</v>
      </c>
      <c r="R261" s="15">
        <v>2.3096990000000002</v>
      </c>
      <c r="S261" s="15">
        <v>-0.95670999999999995</v>
      </c>
    </row>
    <row r="262" spans="1:19" ht="15" customHeight="1">
      <c r="A262" s="15">
        <v>-14.647</v>
      </c>
      <c r="B262" s="15">
        <v>145.4528</v>
      </c>
      <c r="C262" s="18">
        <v>45623</v>
      </c>
      <c r="D262" s="18">
        <v>45623</v>
      </c>
      <c r="E262" s="15" t="s">
        <v>688</v>
      </c>
      <c r="F262" s="15" t="s">
        <v>712</v>
      </c>
      <c r="G262" s="15" t="s">
        <v>712</v>
      </c>
      <c r="H262" s="18">
        <v>45626</v>
      </c>
      <c r="I262" s="18">
        <v>45627</v>
      </c>
      <c r="J262" s="15" t="s">
        <v>125</v>
      </c>
      <c r="K262" s="15">
        <v>957</v>
      </c>
      <c r="L262" s="15" t="s">
        <v>643</v>
      </c>
      <c r="M262" s="15">
        <v>10</v>
      </c>
      <c r="N262" s="15">
        <v>4</v>
      </c>
      <c r="O262" s="15"/>
      <c r="P262" s="15">
        <v>2.5</v>
      </c>
      <c r="Q262" s="15">
        <v>337.5</v>
      </c>
      <c r="R262" s="15">
        <v>2.3096990000000002</v>
      </c>
      <c r="S262" s="15">
        <v>-0.95670999999999995</v>
      </c>
    </row>
    <row r="263" spans="1:19" ht="15" customHeight="1">
      <c r="A263" s="15">
        <v>-14.647</v>
      </c>
      <c r="B263" s="15">
        <v>145.4528</v>
      </c>
      <c r="C263" s="18">
        <v>45623</v>
      </c>
      <c r="D263" s="18">
        <v>45623</v>
      </c>
      <c r="E263" s="15" t="s">
        <v>688</v>
      </c>
      <c r="F263" s="15" t="s">
        <v>712</v>
      </c>
      <c r="G263" s="15" t="s">
        <v>712</v>
      </c>
      <c r="H263" s="18">
        <v>45626</v>
      </c>
      <c r="I263" s="18">
        <v>45627</v>
      </c>
      <c r="J263" s="15" t="s">
        <v>125</v>
      </c>
      <c r="K263" s="15">
        <v>958</v>
      </c>
      <c r="L263" s="15" t="s">
        <v>646</v>
      </c>
      <c r="M263" s="15">
        <v>98</v>
      </c>
      <c r="N263" s="15">
        <v>4</v>
      </c>
      <c r="O263" s="15"/>
      <c r="P263" s="15">
        <v>2.5</v>
      </c>
      <c r="Q263" s="15">
        <v>22.5</v>
      </c>
      <c r="R263" s="15">
        <v>2.3096990000000002</v>
      </c>
      <c r="S263" s="15">
        <v>0.95670900000000003</v>
      </c>
    </row>
    <row r="264" spans="1:19" ht="15" customHeight="1">
      <c r="A264" s="15">
        <v>-14.647</v>
      </c>
      <c r="B264" s="15">
        <v>145.4528</v>
      </c>
      <c r="C264" s="18">
        <v>45623</v>
      </c>
      <c r="D264" s="18">
        <v>45623</v>
      </c>
      <c r="E264" s="15" t="s">
        <v>688</v>
      </c>
      <c r="F264" s="15" t="s">
        <v>712</v>
      </c>
      <c r="G264" s="15" t="s">
        <v>712</v>
      </c>
      <c r="H264" s="18">
        <v>45626</v>
      </c>
      <c r="I264" s="18">
        <v>45627</v>
      </c>
      <c r="J264" s="15" t="s">
        <v>125</v>
      </c>
      <c r="K264" s="15">
        <v>958</v>
      </c>
      <c r="L264" s="15" t="s">
        <v>645</v>
      </c>
      <c r="M264" s="15">
        <v>163</v>
      </c>
      <c r="N264" s="15">
        <v>4</v>
      </c>
      <c r="O264" s="15"/>
      <c r="P264" s="15">
        <v>2.5</v>
      </c>
      <c r="Q264" s="15">
        <v>22.5</v>
      </c>
      <c r="R264" s="15">
        <v>2.3096990000000002</v>
      </c>
      <c r="S264" s="15">
        <v>0.95670900000000003</v>
      </c>
    </row>
    <row r="265" spans="1:19" ht="15" customHeight="1">
      <c r="A265" s="15">
        <v>-14.647</v>
      </c>
      <c r="B265" s="15">
        <v>145.4528</v>
      </c>
      <c r="C265" s="18">
        <v>45623</v>
      </c>
      <c r="D265" s="18">
        <v>45623</v>
      </c>
      <c r="E265" s="15" t="s">
        <v>688</v>
      </c>
      <c r="F265" s="15" t="s">
        <v>712</v>
      </c>
      <c r="G265" s="15" t="s">
        <v>712</v>
      </c>
      <c r="H265" s="18">
        <v>45626</v>
      </c>
      <c r="I265" s="18">
        <v>45627</v>
      </c>
      <c r="J265" s="15" t="s">
        <v>125</v>
      </c>
      <c r="K265" s="15">
        <v>958</v>
      </c>
      <c r="L265" s="15" t="s">
        <v>643</v>
      </c>
      <c r="M265" s="15">
        <v>125</v>
      </c>
      <c r="N265" s="15">
        <v>4</v>
      </c>
      <c r="O265" s="15"/>
      <c r="P265" s="15">
        <v>2.5</v>
      </c>
      <c r="Q265" s="15">
        <v>22.5</v>
      </c>
      <c r="R265" s="15">
        <v>2.3096990000000002</v>
      </c>
      <c r="S265" s="15">
        <v>0.95670900000000003</v>
      </c>
    </row>
    <row r="266" spans="1:19" ht="15" customHeight="1">
      <c r="A266" s="15">
        <v>-14.647</v>
      </c>
      <c r="B266" s="15">
        <v>145.4528</v>
      </c>
      <c r="C266" s="18">
        <v>45623</v>
      </c>
      <c r="D266" s="18">
        <v>45623</v>
      </c>
      <c r="E266" s="15" t="s">
        <v>688</v>
      </c>
      <c r="F266" s="15" t="s">
        <v>712</v>
      </c>
      <c r="G266" s="15" t="s">
        <v>712</v>
      </c>
      <c r="H266" s="18">
        <v>45626</v>
      </c>
      <c r="I266" s="18">
        <v>45627</v>
      </c>
      <c r="J266" s="15" t="s">
        <v>125</v>
      </c>
      <c r="K266" s="15">
        <v>959</v>
      </c>
      <c r="L266" s="15" t="s">
        <v>646</v>
      </c>
      <c r="M266" s="15">
        <v>54</v>
      </c>
      <c r="N266" s="15">
        <v>4</v>
      </c>
      <c r="O266" s="15"/>
      <c r="P266" s="15">
        <v>2.5</v>
      </c>
      <c r="Q266" s="15">
        <v>67.5</v>
      </c>
      <c r="R266" s="15">
        <v>0.95670900000000003</v>
      </c>
      <c r="S266" s="15">
        <v>2.3096990000000002</v>
      </c>
    </row>
    <row r="267" spans="1:19" ht="15" customHeight="1">
      <c r="A267" s="15">
        <v>-14.647</v>
      </c>
      <c r="B267" s="15">
        <v>145.4528</v>
      </c>
      <c r="C267" s="18">
        <v>45623</v>
      </c>
      <c r="D267" s="18">
        <v>45623</v>
      </c>
      <c r="E267" s="15" t="s">
        <v>688</v>
      </c>
      <c r="F267" s="15" t="s">
        <v>712</v>
      </c>
      <c r="G267" s="15" t="s">
        <v>712</v>
      </c>
      <c r="H267" s="18">
        <v>45626</v>
      </c>
      <c r="I267" s="18">
        <v>45627</v>
      </c>
      <c r="J267" s="15" t="s">
        <v>125</v>
      </c>
      <c r="K267" s="15">
        <v>959</v>
      </c>
      <c r="L267" s="15" t="s">
        <v>645</v>
      </c>
      <c r="M267" s="15">
        <v>75</v>
      </c>
      <c r="N267" s="15">
        <v>4</v>
      </c>
      <c r="O267" s="15"/>
      <c r="P267" s="15">
        <v>2.5</v>
      </c>
      <c r="Q267" s="15">
        <v>67.5</v>
      </c>
      <c r="R267" s="15">
        <v>0.95670900000000003</v>
      </c>
      <c r="S267" s="15">
        <v>2.3096990000000002</v>
      </c>
    </row>
    <row r="268" spans="1:19" ht="15" customHeight="1">
      <c r="A268" s="15">
        <v>-14.647</v>
      </c>
      <c r="B268" s="15">
        <v>145.4528</v>
      </c>
      <c r="C268" s="18">
        <v>45623</v>
      </c>
      <c r="D268" s="18">
        <v>45623</v>
      </c>
      <c r="E268" s="15" t="s">
        <v>688</v>
      </c>
      <c r="F268" s="15" t="s">
        <v>712</v>
      </c>
      <c r="G268" s="15" t="s">
        <v>712</v>
      </c>
      <c r="H268" s="18">
        <v>45626</v>
      </c>
      <c r="I268" s="18">
        <v>45627</v>
      </c>
      <c r="J268" s="15" t="s">
        <v>125</v>
      </c>
      <c r="K268" s="15">
        <v>959</v>
      </c>
      <c r="L268" s="15" t="s">
        <v>643</v>
      </c>
      <c r="M268" s="15">
        <v>30</v>
      </c>
      <c r="N268" s="15">
        <v>4</v>
      </c>
      <c r="O268" s="15"/>
      <c r="P268" s="15">
        <v>2.5</v>
      </c>
      <c r="Q268" s="15">
        <v>67.5</v>
      </c>
      <c r="R268" s="15">
        <v>0.95670900000000003</v>
      </c>
      <c r="S268" s="15">
        <v>2.3096990000000002</v>
      </c>
    </row>
    <row r="269" spans="1:19" ht="15" customHeight="1">
      <c r="A269" s="15">
        <v>-14.647</v>
      </c>
      <c r="B269" s="15">
        <v>145.4528</v>
      </c>
      <c r="C269" s="18">
        <v>45623</v>
      </c>
      <c r="D269" s="18">
        <v>45623</v>
      </c>
      <c r="E269" s="15" t="s">
        <v>688</v>
      </c>
      <c r="F269" s="15" t="s">
        <v>712</v>
      </c>
      <c r="G269" s="15" t="s">
        <v>712</v>
      </c>
      <c r="H269" s="18">
        <v>45626</v>
      </c>
      <c r="I269" s="18">
        <v>45627</v>
      </c>
      <c r="J269" s="15" t="s">
        <v>485</v>
      </c>
      <c r="K269" s="15">
        <v>960</v>
      </c>
      <c r="L269" s="15" t="s">
        <v>646</v>
      </c>
      <c r="M269" s="15">
        <v>17</v>
      </c>
      <c r="N269" s="15">
        <v>4</v>
      </c>
      <c r="O269" s="15" t="s">
        <v>700</v>
      </c>
      <c r="P269" s="15">
        <v>2.5</v>
      </c>
      <c r="Q269" s="15">
        <v>112.5</v>
      </c>
      <c r="R269" s="15">
        <v>-0.95670999999999995</v>
      </c>
      <c r="S269" s="15">
        <v>2.3096990000000002</v>
      </c>
    </row>
    <row r="270" spans="1:19" ht="15" customHeight="1">
      <c r="A270" s="15">
        <v>-14.647</v>
      </c>
      <c r="B270" s="15">
        <v>145.4528</v>
      </c>
      <c r="C270" s="18">
        <v>45623</v>
      </c>
      <c r="D270" s="18">
        <v>45623</v>
      </c>
      <c r="E270" s="15" t="s">
        <v>688</v>
      </c>
      <c r="F270" s="15" t="s">
        <v>712</v>
      </c>
      <c r="G270" s="15" t="s">
        <v>712</v>
      </c>
      <c r="H270" s="18">
        <v>45626</v>
      </c>
      <c r="I270" s="18">
        <v>45627</v>
      </c>
      <c r="J270" s="15" t="s">
        <v>485</v>
      </c>
      <c r="K270" s="15">
        <v>960</v>
      </c>
      <c r="L270" s="15" t="s">
        <v>645</v>
      </c>
      <c r="M270" s="15">
        <v>201</v>
      </c>
      <c r="N270" s="15">
        <v>4</v>
      </c>
      <c r="O270" s="15" t="s">
        <v>716</v>
      </c>
      <c r="P270" s="15">
        <v>2.5</v>
      </c>
      <c r="Q270" s="15">
        <v>112.5</v>
      </c>
      <c r="R270" s="15">
        <v>-0.95670999999999995</v>
      </c>
      <c r="S270" s="15">
        <v>2.3096990000000002</v>
      </c>
    </row>
    <row r="271" spans="1:19" ht="15" customHeight="1">
      <c r="A271" s="15">
        <v>-14.647</v>
      </c>
      <c r="B271" s="15">
        <v>145.4528</v>
      </c>
      <c r="C271" s="18">
        <v>45623</v>
      </c>
      <c r="D271" s="18">
        <v>45623</v>
      </c>
      <c r="E271" s="15" t="s">
        <v>688</v>
      </c>
      <c r="F271" s="15" t="s">
        <v>712</v>
      </c>
      <c r="G271" s="15" t="s">
        <v>712</v>
      </c>
      <c r="H271" s="18">
        <v>45626</v>
      </c>
      <c r="I271" s="18">
        <v>45627</v>
      </c>
      <c r="J271" s="15" t="s">
        <v>485</v>
      </c>
      <c r="K271" s="15">
        <v>960</v>
      </c>
      <c r="L271" s="15" t="s">
        <v>643</v>
      </c>
      <c r="M271" s="15">
        <v>8</v>
      </c>
      <c r="N271" s="15">
        <v>4</v>
      </c>
      <c r="O271" s="15" t="s">
        <v>699</v>
      </c>
      <c r="P271" s="15">
        <v>2.5</v>
      </c>
      <c r="Q271" s="15">
        <v>112.5</v>
      </c>
      <c r="R271" s="15">
        <v>-0.95670999999999995</v>
      </c>
      <c r="S271" s="15">
        <v>2.3096990000000002</v>
      </c>
    </row>
    <row r="272" spans="1:19" ht="15" customHeight="1">
      <c r="A272" s="15">
        <v>-14.647</v>
      </c>
      <c r="B272" s="15">
        <v>145.4528</v>
      </c>
      <c r="C272" s="18">
        <v>45623</v>
      </c>
      <c r="D272" s="18">
        <v>45623</v>
      </c>
      <c r="E272" s="15" t="s">
        <v>688</v>
      </c>
      <c r="F272" s="15" t="s">
        <v>712</v>
      </c>
      <c r="G272" s="15" t="s">
        <v>712</v>
      </c>
      <c r="H272" s="18">
        <v>45626</v>
      </c>
      <c r="I272" s="18">
        <v>45627</v>
      </c>
      <c r="J272" s="15" t="s">
        <v>486</v>
      </c>
      <c r="K272" s="15">
        <v>961</v>
      </c>
      <c r="L272" s="15" t="s">
        <v>646</v>
      </c>
      <c r="M272" s="15">
        <v>17</v>
      </c>
      <c r="N272" s="15">
        <v>4</v>
      </c>
      <c r="O272" s="15"/>
      <c r="P272" s="15">
        <v>2.5</v>
      </c>
      <c r="Q272" s="15">
        <v>157.5</v>
      </c>
      <c r="R272" s="15">
        <v>-2.3096999999999999</v>
      </c>
      <c r="S272" s="15">
        <v>0.95670900000000003</v>
      </c>
    </row>
    <row r="273" spans="1:19" ht="15" customHeight="1">
      <c r="A273" s="15">
        <v>-14.647</v>
      </c>
      <c r="B273" s="15">
        <v>145.4528</v>
      </c>
      <c r="C273" s="18">
        <v>45623</v>
      </c>
      <c r="D273" s="18">
        <v>45623</v>
      </c>
      <c r="E273" s="15" t="s">
        <v>688</v>
      </c>
      <c r="F273" s="15" t="s">
        <v>712</v>
      </c>
      <c r="G273" s="15" t="s">
        <v>712</v>
      </c>
      <c r="H273" s="18">
        <v>45626</v>
      </c>
      <c r="I273" s="18">
        <v>45627</v>
      </c>
      <c r="J273" s="15" t="s">
        <v>486</v>
      </c>
      <c r="K273" s="15">
        <v>961</v>
      </c>
      <c r="L273" s="15" t="s">
        <v>645</v>
      </c>
      <c r="M273" s="15">
        <v>108</v>
      </c>
      <c r="N273" s="15">
        <v>4</v>
      </c>
      <c r="O273" s="15"/>
      <c r="P273" s="15">
        <v>2.5</v>
      </c>
      <c r="Q273" s="15">
        <v>157.5</v>
      </c>
      <c r="R273" s="15">
        <v>-2.3096999999999999</v>
      </c>
      <c r="S273" s="15">
        <v>0.95670900000000003</v>
      </c>
    </row>
    <row r="274" spans="1:19" ht="15" customHeight="1">
      <c r="A274" s="15">
        <v>-14.647</v>
      </c>
      <c r="B274" s="15">
        <v>145.4528</v>
      </c>
      <c r="C274" s="18">
        <v>45623</v>
      </c>
      <c r="D274" s="18">
        <v>45623</v>
      </c>
      <c r="E274" s="15" t="s">
        <v>688</v>
      </c>
      <c r="F274" s="15" t="s">
        <v>712</v>
      </c>
      <c r="G274" s="15" t="s">
        <v>712</v>
      </c>
      <c r="H274" s="18">
        <v>45626</v>
      </c>
      <c r="I274" s="18">
        <v>45627</v>
      </c>
      <c r="J274" s="15" t="s">
        <v>486</v>
      </c>
      <c r="K274" s="15">
        <v>961</v>
      </c>
      <c r="L274" s="15" t="s">
        <v>643</v>
      </c>
      <c r="M274" s="15">
        <v>50</v>
      </c>
      <c r="N274" s="15">
        <v>4</v>
      </c>
      <c r="O274" s="15"/>
      <c r="P274" s="15">
        <v>2.5</v>
      </c>
      <c r="Q274" s="15">
        <v>157.5</v>
      </c>
      <c r="R274" s="15">
        <v>-2.3096999999999999</v>
      </c>
      <c r="S274" s="15">
        <v>0.95670900000000003</v>
      </c>
    </row>
    <row r="275" spans="1:19" ht="15" customHeight="1">
      <c r="A275" s="15">
        <v>-14.647</v>
      </c>
      <c r="B275" s="15">
        <v>145.4528</v>
      </c>
      <c r="C275" s="18">
        <v>45623</v>
      </c>
      <c r="D275" s="18">
        <v>45623</v>
      </c>
      <c r="E275" s="15" t="s">
        <v>688</v>
      </c>
      <c r="F275" s="15" t="s">
        <v>712</v>
      </c>
      <c r="G275" s="15" t="s">
        <v>712</v>
      </c>
      <c r="H275" s="18">
        <v>45626</v>
      </c>
      <c r="I275" s="18">
        <v>45627</v>
      </c>
      <c r="J275" s="15" t="s">
        <v>487</v>
      </c>
      <c r="K275" s="15">
        <v>962</v>
      </c>
      <c r="L275" s="15" t="s">
        <v>646</v>
      </c>
      <c r="M275" s="15">
        <v>4</v>
      </c>
      <c r="N275" s="15">
        <v>4</v>
      </c>
      <c r="O275" s="15" t="s">
        <v>701</v>
      </c>
      <c r="P275" s="15">
        <v>2.5</v>
      </c>
      <c r="Q275" s="15">
        <v>202.5</v>
      </c>
      <c r="R275" s="15">
        <v>-2.3096999999999999</v>
      </c>
      <c r="S275" s="15">
        <v>-0.95670999999999995</v>
      </c>
    </row>
    <row r="276" spans="1:19" ht="15" customHeight="1">
      <c r="A276" s="15">
        <v>-14.647</v>
      </c>
      <c r="B276" s="15">
        <v>145.4528</v>
      </c>
      <c r="C276" s="18">
        <v>45623</v>
      </c>
      <c r="D276" s="18">
        <v>45623</v>
      </c>
      <c r="E276" s="15" t="s">
        <v>688</v>
      </c>
      <c r="F276" s="15" t="s">
        <v>712</v>
      </c>
      <c r="G276" s="15" t="s">
        <v>712</v>
      </c>
      <c r="H276" s="18">
        <v>45626</v>
      </c>
      <c r="I276" s="18">
        <v>45627</v>
      </c>
      <c r="J276" s="15" t="s">
        <v>487</v>
      </c>
      <c r="K276" s="15">
        <v>962</v>
      </c>
      <c r="L276" s="15" t="s">
        <v>645</v>
      </c>
      <c r="M276" s="15">
        <v>2</v>
      </c>
      <c r="N276" s="15">
        <v>4</v>
      </c>
      <c r="O276" s="15" t="s">
        <v>699</v>
      </c>
      <c r="P276" s="15">
        <v>2.5</v>
      </c>
      <c r="Q276" s="15">
        <v>202.5</v>
      </c>
      <c r="R276" s="15">
        <v>-2.3096999999999999</v>
      </c>
      <c r="S276" s="15">
        <v>-0.95670999999999995</v>
      </c>
    </row>
    <row r="277" spans="1:19" ht="15" customHeight="1">
      <c r="A277" s="15">
        <v>-14.647</v>
      </c>
      <c r="B277" s="15">
        <v>145.4528</v>
      </c>
      <c r="C277" s="18">
        <v>45623</v>
      </c>
      <c r="D277" s="18">
        <v>45623</v>
      </c>
      <c r="E277" s="15" t="s">
        <v>688</v>
      </c>
      <c r="F277" s="15" t="s">
        <v>712</v>
      </c>
      <c r="G277" s="15" t="s">
        <v>712</v>
      </c>
      <c r="H277" s="18">
        <v>45626</v>
      </c>
      <c r="I277" s="18">
        <v>45627</v>
      </c>
      <c r="J277" s="15" t="s">
        <v>487</v>
      </c>
      <c r="K277" s="15">
        <v>962</v>
      </c>
      <c r="L277" s="15" t="s">
        <v>643</v>
      </c>
      <c r="M277" s="15">
        <v>0</v>
      </c>
      <c r="N277" s="15">
        <v>4</v>
      </c>
      <c r="O277" s="15" t="s">
        <v>713</v>
      </c>
      <c r="P277" s="15">
        <v>2.5</v>
      </c>
      <c r="Q277" s="15">
        <v>202.5</v>
      </c>
      <c r="R277" s="15">
        <v>-2.3096999999999999</v>
      </c>
      <c r="S277" s="15">
        <v>-0.95670999999999995</v>
      </c>
    </row>
    <row r="278" spans="1:19" ht="15" customHeight="1">
      <c r="A278" s="15">
        <v>-14.647</v>
      </c>
      <c r="B278" s="15">
        <v>145.4528</v>
      </c>
      <c r="C278" s="18">
        <v>45623</v>
      </c>
      <c r="D278" s="18">
        <v>45623</v>
      </c>
      <c r="E278" s="15" t="s">
        <v>688</v>
      </c>
      <c r="F278" s="15" t="s">
        <v>712</v>
      </c>
      <c r="G278" s="15" t="s">
        <v>712</v>
      </c>
      <c r="H278" s="18">
        <v>45626</v>
      </c>
      <c r="I278" s="18">
        <v>45627</v>
      </c>
      <c r="J278" s="15" t="s">
        <v>486</v>
      </c>
      <c r="K278" s="15">
        <v>963</v>
      </c>
      <c r="L278" s="15" t="s">
        <v>646</v>
      </c>
      <c r="M278" s="15">
        <v>2</v>
      </c>
      <c r="N278" s="15">
        <v>4</v>
      </c>
      <c r="O278" s="15"/>
      <c r="P278" s="15">
        <v>2.5</v>
      </c>
      <c r="Q278" s="15">
        <v>247.5</v>
      </c>
      <c r="R278" s="15">
        <v>-0.95670999999999995</v>
      </c>
      <c r="S278" s="15">
        <v>-2.3096999999999999</v>
      </c>
    </row>
    <row r="279" spans="1:19" ht="15" customHeight="1">
      <c r="A279" s="15">
        <v>-14.647</v>
      </c>
      <c r="B279" s="15">
        <v>145.4528</v>
      </c>
      <c r="C279" s="18">
        <v>45623</v>
      </c>
      <c r="D279" s="18">
        <v>45623</v>
      </c>
      <c r="E279" s="15" t="s">
        <v>688</v>
      </c>
      <c r="F279" s="15" t="s">
        <v>712</v>
      </c>
      <c r="G279" s="15" t="s">
        <v>712</v>
      </c>
      <c r="H279" s="18">
        <v>45626</v>
      </c>
      <c r="I279" s="18">
        <v>45627</v>
      </c>
      <c r="J279" s="15" t="s">
        <v>486</v>
      </c>
      <c r="K279" s="15">
        <v>963</v>
      </c>
      <c r="L279" s="15" t="s">
        <v>645</v>
      </c>
      <c r="M279" s="15">
        <v>0</v>
      </c>
      <c r="N279" s="15">
        <v>4</v>
      </c>
      <c r="O279" s="15"/>
      <c r="P279" s="15">
        <v>2.5</v>
      </c>
      <c r="Q279" s="15">
        <v>247.5</v>
      </c>
      <c r="R279" s="15">
        <v>-0.95670999999999995</v>
      </c>
      <c r="S279" s="15">
        <v>-2.3096999999999999</v>
      </c>
    </row>
    <row r="280" spans="1:19" ht="15" customHeight="1">
      <c r="A280" s="15">
        <v>-14.647</v>
      </c>
      <c r="B280" s="15">
        <v>145.4528</v>
      </c>
      <c r="C280" s="18">
        <v>45623</v>
      </c>
      <c r="D280" s="18">
        <v>45623</v>
      </c>
      <c r="E280" s="15" t="s">
        <v>688</v>
      </c>
      <c r="F280" s="15" t="s">
        <v>712</v>
      </c>
      <c r="G280" s="15" t="s">
        <v>712</v>
      </c>
      <c r="H280" s="18">
        <v>45626</v>
      </c>
      <c r="I280" s="18">
        <v>45627</v>
      </c>
      <c r="J280" s="15" t="s">
        <v>486</v>
      </c>
      <c r="K280" s="15">
        <v>963</v>
      </c>
      <c r="L280" s="15" t="s">
        <v>643</v>
      </c>
      <c r="M280" s="15">
        <v>0</v>
      </c>
      <c r="N280" s="15">
        <v>4</v>
      </c>
      <c r="O280" s="15"/>
      <c r="P280" s="15">
        <v>2.5</v>
      </c>
      <c r="Q280" s="15">
        <v>247.5</v>
      </c>
      <c r="R280" s="15">
        <v>-0.95670999999999995</v>
      </c>
      <c r="S280" s="15">
        <v>-2.3096999999999999</v>
      </c>
    </row>
    <row r="281" spans="1:19" ht="15" customHeight="1">
      <c r="A281" s="15" t="s">
        <v>687</v>
      </c>
      <c r="B281" s="15" t="s">
        <v>94</v>
      </c>
      <c r="C281" s="18">
        <v>45623</v>
      </c>
      <c r="D281" s="18">
        <v>45623</v>
      </c>
      <c r="E281" s="15" t="s">
        <v>688</v>
      </c>
      <c r="F281" s="15" t="s">
        <v>644</v>
      </c>
      <c r="G281" s="15" t="s">
        <v>689</v>
      </c>
      <c r="H281" s="18">
        <v>45626</v>
      </c>
      <c r="I281" s="18">
        <v>45626</v>
      </c>
      <c r="J281" s="15" t="s">
        <v>376</v>
      </c>
      <c r="K281" s="15">
        <v>965</v>
      </c>
      <c r="L281" s="15" t="s">
        <v>664</v>
      </c>
      <c r="M281" s="15">
        <v>1</v>
      </c>
      <c r="N281" s="15" t="s">
        <v>94</v>
      </c>
      <c r="O281" s="15"/>
      <c r="P281" s="15" t="s">
        <v>94</v>
      </c>
      <c r="Q281" s="15" t="s">
        <v>94</v>
      </c>
      <c r="R281" s="15" t="s">
        <v>94</v>
      </c>
      <c r="S281" s="15" t="s">
        <v>94</v>
      </c>
    </row>
    <row r="282" spans="1:19" ht="15" customHeight="1">
      <c r="A282" s="15" t="s">
        <v>687</v>
      </c>
      <c r="B282" s="15" t="s">
        <v>94</v>
      </c>
      <c r="C282" s="18">
        <v>45623</v>
      </c>
      <c r="D282" s="18">
        <v>45623</v>
      </c>
      <c r="E282" s="15" t="s">
        <v>688</v>
      </c>
      <c r="F282" s="15" t="s">
        <v>644</v>
      </c>
      <c r="G282" s="15" t="s">
        <v>689</v>
      </c>
      <c r="H282" s="18">
        <v>45626</v>
      </c>
      <c r="I282" s="18">
        <v>45626</v>
      </c>
      <c r="J282" s="15" t="s">
        <v>376</v>
      </c>
      <c r="K282" s="15">
        <v>965</v>
      </c>
      <c r="L282" s="15" t="s">
        <v>665</v>
      </c>
      <c r="M282" s="15">
        <v>0</v>
      </c>
      <c r="N282" s="15" t="s">
        <v>94</v>
      </c>
      <c r="O282" s="15"/>
      <c r="P282" s="15" t="s">
        <v>94</v>
      </c>
      <c r="Q282" s="15" t="s">
        <v>94</v>
      </c>
      <c r="R282" s="15" t="s">
        <v>94</v>
      </c>
      <c r="S282" s="15" t="s">
        <v>94</v>
      </c>
    </row>
    <row r="283" spans="1:19" ht="15" customHeight="1">
      <c r="A283" s="15" t="s">
        <v>687</v>
      </c>
      <c r="B283" s="15" t="s">
        <v>94</v>
      </c>
      <c r="C283" s="18">
        <v>45623</v>
      </c>
      <c r="D283" s="18">
        <v>45623</v>
      </c>
      <c r="E283" s="15" t="s">
        <v>688</v>
      </c>
      <c r="F283" s="15" t="s">
        <v>644</v>
      </c>
      <c r="G283" s="15" t="s">
        <v>689</v>
      </c>
      <c r="H283" s="18">
        <v>45626</v>
      </c>
      <c r="I283" s="18">
        <v>45626</v>
      </c>
      <c r="J283" s="15" t="s">
        <v>376</v>
      </c>
      <c r="K283" s="15">
        <v>965</v>
      </c>
      <c r="L283" s="15" t="s">
        <v>666</v>
      </c>
      <c r="M283" s="15">
        <v>0</v>
      </c>
      <c r="N283" s="15" t="s">
        <v>94</v>
      </c>
      <c r="O283" s="15"/>
      <c r="P283" s="15" t="s">
        <v>94</v>
      </c>
      <c r="Q283" s="15" t="s">
        <v>94</v>
      </c>
      <c r="R283" s="15" t="s">
        <v>94</v>
      </c>
      <c r="S283" s="15" t="s">
        <v>94</v>
      </c>
    </row>
    <row r="284" spans="1:19" ht="15" customHeight="1">
      <c r="A284" s="15" t="s">
        <v>687</v>
      </c>
      <c r="B284" s="15" t="s">
        <v>94</v>
      </c>
      <c r="C284" s="18">
        <v>45623</v>
      </c>
      <c r="D284" s="18">
        <v>45623</v>
      </c>
      <c r="E284" s="15" t="s">
        <v>688</v>
      </c>
      <c r="F284" s="15" t="s">
        <v>644</v>
      </c>
      <c r="G284" s="15" t="s">
        <v>691</v>
      </c>
      <c r="H284" s="18">
        <v>45626</v>
      </c>
      <c r="I284" s="18">
        <v>45626</v>
      </c>
      <c r="J284" s="15" t="s">
        <v>376</v>
      </c>
      <c r="K284" s="15">
        <v>966</v>
      </c>
      <c r="L284" s="15" t="s">
        <v>664</v>
      </c>
      <c r="M284" s="15">
        <v>0</v>
      </c>
      <c r="N284" s="15" t="s">
        <v>94</v>
      </c>
      <c r="O284" s="15"/>
      <c r="P284" s="15" t="s">
        <v>94</v>
      </c>
      <c r="Q284" s="15" t="s">
        <v>94</v>
      </c>
      <c r="R284" s="15" t="s">
        <v>94</v>
      </c>
      <c r="S284" s="15" t="s">
        <v>94</v>
      </c>
    </row>
    <row r="285" spans="1:19" ht="15" customHeight="1">
      <c r="A285" s="15" t="s">
        <v>687</v>
      </c>
      <c r="B285" s="15" t="s">
        <v>94</v>
      </c>
      <c r="C285" s="18">
        <v>45623</v>
      </c>
      <c r="D285" s="18">
        <v>45623</v>
      </c>
      <c r="E285" s="15" t="s">
        <v>688</v>
      </c>
      <c r="F285" s="15" t="s">
        <v>644</v>
      </c>
      <c r="G285" s="15" t="s">
        <v>691</v>
      </c>
      <c r="H285" s="18">
        <v>45626</v>
      </c>
      <c r="I285" s="18">
        <v>45626</v>
      </c>
      <c r="J285" s="15" t="s">
        <v>376</v>
      </c>
      <c r="K285" s="15">
        <v>966</v>
      </c>
      <c r="L285" s="15" t="s">
        <v>665</v>
      </c>
      <c r="M285" s="15">
        <v>0</v>
      </c>
      <c r="N285" s="15" t="s">
        <v>94</v>
      </c>
      <c r="O285" s="15"/>
      <c r="P285" s="15" t="s">
        <v>94</v>
      </c>
      <c r="Q285" s="15" t="s">
        <v>94</v>
      </c>
      <c r="R285" s="15" t="s">
        <v>94</v>
      </c>
      <c r="S285" s="15" t="s">
        <v>94</v>
      </c>
    </row>
    <row r="286" spans="1:19" ht="15" customHeight="1">
      <c r="A286" s="15" t="s">
        <v>687</v>
      </c>
      <c r="B286" s="15" t="s">
        <v>94</v>
      </c>
      <c r="C286" s="18">
        <v>45623</v>
      </c>
      <c r="D286" s="18">
        <v>45623</v>
      </c>
      <c r="E286" s="15" t="s">
        <v>688</v>
      </c>
      <c r="F286" s="15" t="s">
        <v>644</v>
      </c>
      <c r="G286" s="15" t="s">
        <v>691</v>
      </c>
      <c r="H286" s="18">
        <v>45626</v>
      </c>
      <c r="I286" s="18">
        <v>45626</v>
      </c>
      <c r="J286" s="15" t="s">
        <v>376</v>
      </c>
      <c r="K286" s="15">
        <v>966</v>
      </c>
      <c r="L286" s="15" t="s">
        <v>666</v>
      </c>
      <c r="M286" s="15">
        <v>0</v>
      </c>
      <c r="N286" s="15" t="s">
        <v>94</v>
      </c>
      <c r="O286" s="15"/>
      <c r="P286" s="15" t="s">
        <v>94</v>
      </c>
      <c r="Q286" s="15" t="s">
        <v>94</v>
      </c>
      <c r="R286" s="15" t="s">
        <v>94</v>
      </c>
      <c r="S286" s="15" t="s">
        <v>94</v>
      </c>
    </row>
    <row r="287" spans="1:19" ht="15" customHeight="1">
      <c r="A287" s="15" t="s">
        <v>687</v>
      </c>
      <c r="B287" s="15" t="s">
        <v>94</v>
      </c>
      <c r="C287" s="18">
        <v>45623</v>
      </c>
      <c r="D287" s="18">
        <v>45623</v>
      </c>
      <c r="E287" s="15" t="s">
        <v>688</v>
      </c>
      <c r="F287" s="15" t="s">
        <v>644</v>
      </c>
      <c r="G287" s="15" t="s">
        <v>691</v>
      </c>
      <c r="H287" s="18">
        <v>45626</v>
      </c>
      <c r="I287" s="18">
        <v>45626</v>
      </c>
      <c r="J287" s="15" t="s">
        <v>113</v>
      </c>
      <c r="K287" s="15">
        <v>967</v>
      </c>
      <c r="L287" s="15" t="s">
        <v>664</v>
      </c>
      <c r="M287" s="15">
        <v>0</v>
      </c>
      <c r="N287" s="15" t="s">
        <v>94</v>
      </c>
      <c r="O287" s="15"/>
      <c r="P287" s="15" t="s">
        <v>94</v>
      </c>
      <c r="Q287" s="15" t="s">
        <v>94</v>
      </c>
      <c r="R287" s="15" t="s">
        <v>94</v>
      </c>
      <c r="S287" s="15" t="s">
        <v>94</v>
      </c>
    </row>
    <row r="288" spans="1:19" ht="15" customHeight="1">
      <c r="A288" s="15" t="s">
        <v>687</v>
      </c>
      <c r="B288" s="15" t="s">
        <v>94</v>
      </c>
      <c r="C288" s="18">
        <v>45623</v>
      </c>
      <c r="D288" s="18">
        <v>45623</v>
      </c>
      <c r="E288" s="15" t="s">
        <v>688</v>
      </c>
      <c r="F288" s="15" t="s">
        <v>644</v>
      </c>
      <c r="G288" s="15" t="s">
        <v>691</v>
      </c>
      <c r="H288" s="18">
        <v>45626</v>
      </c>
      <c r="I288" s="18">
        <v>45626</v>
      </c>
      <c r="J288" s="15" t="s">
        <v>113</v>
      </c>
      <c r="K288" s="15">
        <v>967</v>
      </c>
      <c r="L288" s="15" t="s">
        <v>665</v>
      </c>
      <c r="M288" s="15">
        <v>2</v>
      </c>
      <c r="N288" s="15" t="s">
        <v>94</v>
      </c>
      <c r="O288" s="15"/>
      <c r="P288" s="15" t="s">
        <v>94</v>
      </c>
      <c r="Q288" s="15" t="s">
        <v>94</v>
      </c>
      <c r="R288" s="15" t="s">
        <v>94</v>
      </c>
      <c r="S288" s="15" t="s">
        <v>94</v>
      </c>
    </row>
    <row r="289" spans="1:19" ht="15" customHeight="1">
      <c r="A289" s="15" t="s">
        <v>687</v>
      </c>
      <c r="B289" s="15" t="s">
        <v>94</v>
      </c>
      <c r="C289" s="18">
        <v>45623</v>
      </c>
      <c r="D289" s="18">
        <v>45623</v>
      </c>
      <c r="E289" s="15" t="s">
        <v>688</v>
      </c>
      <c r="F289" s="15" t="s">
        <v>644</v>
      </c>
      <c r="G289" s="15" t="s">
        <v>691</v>
      </c>
      <c r="H289" s="18">
        <v>45626</v>
      </c>
      <c r="I289" s="18">
        <v>45626</v>
      </c>
      <c r="J289" s="15" t="s">
        <v>113</v>
      </c>
      <c r="K289" s="15">
        <v>967</v>
      </c>
      <c r="L289" s="15" t="s">
        <v>666</v>
      </c>
      <c r="M289" s="15">
        <v>1</v>
      </c>
      <c r="N289" s="15" t="s">
        <v>94</v>
      </c>
      <c r="O289" s="15"/>
      <c r="P289" s="15" t="s">
        <v>94</v>
      </c>
      <c r="Q289" s="15" t="s">
        <v>94</v>
      </c>
      <c r="R289" s="15" t="s">
        <v>94</v>
      </c>
      <c r="S289" s="15" t="s">
        <v>94</v>
      </c>
    </row>
    <row r="290" spans="1:19" ht="15" customHeight="1">
      <c r="A290" s="15" t="s">
        <v>687</v>
      </c>
      <c r="B290" s="15" t="s">
        <v>94</v>
      </c>
      <c r="C290" s="18">
        <v>45623</v>
      </c>
      <c r="D290" s="18">
        <v>45623</v>
      </c>
      <c r="E290" s="15" t="s">
        <v>688</v>
      </c>
      <c r="F290" s="15" t="s">
        <v>644</v>
      </c>
      <c r="G290" s="15" t="s">
        <v>691</v>
      </c>
      <c r="H290" s="18">
        <v>45626</v>
      </c>
      <c r="I290" s="18">
        <v>45626</v>
      </c>
      <c r="J290" s="15" t="s">
        <v>329</v>
      </c>
      <c r="K290" s="15">
        <v>968</v>
      </c>
      <c r="L290" s="15" t="s">
        <v>664</v>
      </c>
      <c r="M290" s="15">
        <v>0</v>
      </c>
      <c r="N290" s="15" t="s">
        <v>94</v>
      </c>
      <c r="O290" s="15"/>
      <c r="P290" s="15" t="s">
        <v>94</v>
      </c>
      <c r="Q290" s="15" t="s">
        <v>94</v>
      </c>
      <c r="R290" s="15" t="s">
        <v>94</v>
      </c>
      <c r="S290" s="15" t="s">
        <v>94</v>
      </c>
    </row>
    <row r="291" spans="1:19" ht="15" customHeight="1">
      <c r="A291" s="15" t="s">
        <v>687</v>
      </c>
      <c r="B291" s="15" t="s">
        <v>94</v>
      </c>
      <c r="C291" s="18">
        <v>45623</v>
      </c>
      <c r="D291" s="18">
        <v>45623</v>
      </c>
      <c r="E291" s="15" t="s">
        <v>688</v>
      </c>
      <c r="F291" s="15" t="s">
        <v>644</v>
      </c>
      <c r="G291" s="15" t="s">
        <v>691</v>
      </c>
      <c r="H291" s="18">
        <v>45626</v>
      </c>
      <c r="I291" s="18">
        <v>45626</v>
      </c>
      <c r="J291" s="15" t="s">
        <v>329</v>
      </c>
      <c r="K291" s="15">
        <v>968</v>
      </c>
      <c r="L291" s="15" t="s">
        <v>665</v>
      </c>
      <c r="M291" s="15">
        <v>2</v>
      </c>
      <c r="N291" s="15" t="s">
        <v>94</v>
      </c>
      <c r="O291" s="15"/>
      <c r="P291" s="15" t="s">
        <v>94</v>
      </c>
      <c r="Q291" s="15" t="s">
        <v>94</v>
      </c>
      <c r="R291" s="15" t="s">
        <v>94</v>
      </c>
      <c r="S291" s="15" t="s">
        <v>94</v>
      </c>
    </row>
    <row r="292" spans="1:19" ht="15" customHeight="1">
      <c r="A292" s="15" t="s">
        <v>687</v>
      </c>
      <c r="B292" s="15" t="s">
        <v>94</v>
      </c>
      <c r="C292" s="18">
        <v>45623</v>
      </c>
      <c r="D292" s="18">
        <v>45623</v>
      </c>
      <c r="E292" s="15" t="s">
        <v>688</v>
      </c>
      <c r="F292" s="15" t="s">
        <v>644</v>
      </c>
      <c r="G292" s="15" t="s">
        <v>691</v>
      </c>
      <c r="H292" s="18">
        <v>45626</v>
      </c>
      <c r="I292" s="18">
        <v>45626</v>
      </c>
      <c r="J292" s="15" t="s">
        <v>329</v>
      </c>
      <c r="K292" s="15">
        <v>968</v>
      </c>
      <c r="L292" s="15" t="s">
        <v>666</v>
      </c>
      <c r="M292" s="15">
        <v>0</v>
      </c>
      <c r="N292" s="15" t="s">
        <v>94</v>
      </c>
      <c r="O292" s="15"/>
      <c r="P292" s="15" t="s">
        <v>94</v>
      </c>
      <c r="Q292" s="15" t="s">
        <v>94</v>
      </c>
      <c r="R292" s="15" t="s">
        <v>94</v>
      </c>
      <c r="S292" s="15" t="s">
        <v>94</v>
      </c>
    </row>
    <row r="293" spans="1:19" ht="15" customHeight="1">
      <c r="A293" s="15" t="s">
        <v>687</v>
      </c>
      <c r="B293" s="15" t="s">
        <v>94</v>
      </c>
      <c r="C293" s="18">
        <v>45623</v>
      </c>
      <c r="D293" s="18">
        <v>45623</v>
      </c>
      <c r="E293" s="15" t="s">
        <v>688</v>
      </c>
      <c r="F293" s="15" t="s">
        <v>644</v>
      </c>
      <c r="G293" s="15" t="s">
        <v>691</v>
      </c>
      <c r="H293" s="18">
        <v>45626</v>
      </c>
      <c r="I293" s="18">
        <v>45626</v>
      </c>
      <c r="J293" s="15" t="s">
        <v>694</v>
      </c>
      <c r="K293" s="15">
        <v>969</v>
      </c>
      <c r="L293" s="15" t="s">
        <v>664</v>
      </c>
      <c r="M293" s="15">
        <v>0</v>
      </c>
      <c r="N293" s="15" t="s">
        <v>94</v>
      </c>
      <c r="O293" s="15"/>
      <c r="P293" s="15" t="s">
        <v>94</v>
      </c>
      <c r="Q293" s="15" t="s">
        <v>94</v>
      </c>
      <c r="R293" s="15" t="s">
        <v>94</v>
      </c>
      <c r="S293" s="15" t="s">
        <v>94</v>
      </c>
    </row>
    <row r="294" spans="1:19" ht="15" customHeight="1">
      <c r="A294" s="15" t="s">
        <v>687</v>
      </c>
      <c r="B294" s="15" t="s">
        <v>94</v>
      </c>
      <c r="C294" s="18">
        <v>45623</v>
      </c>
      <c r="D294" s="18">
        <v>45623</v>
      </c>
      <c r="E294" s="15" t="s">
        <v>688</v>
      </c>
      <c r="F294" s="15" t="s">
        <v>644</v>
      </c>
      <c r="G294" s="15" t="s">
        <v>691</v>
      </c>
      <c r="H294" s="18">
        <v>45626</v>
      </c>
      <c r="I294" s="18">
        <v>45626</v>
      </c>
      <c r="J294" s="15" t="s">
        <v>694</v>
      </c>
      <c r="K294" s="15">
        <v>969</v>
      </c>
      <c r="L294" s="15" t="s">
        <v>665</v>
      </c>
      <c r="M294" s="15">
        <v>0</v>
      </c>
      <c r="N294" s="15" t="s">
        <v>94</v>
      </c>
      <c r="O294" s="15"/>
      <c r="P294" s="15" t="s">
        <v>94</v>
      </c>
      <c r="Q294" s="15" t="s">
        <v>94</v>
      </c>
      <c r="R294" s="15" t="s">
        <v>94</v>
      </c>
      <c r="S294" s="15" t="s">
        <v>94</v>
      </c>
    </row>
    <row r="295" spans="1:19" ht="15" customHeight="1">
      <c r="A295" s="15" t="s">
        <v>687</v>
      </c>
      <c r="B295" s="15" t="s">
        <v>94</v>
      </c>
      <c r="C295" s="18">
        <v>45623</v>
      </c>
      <c r="D295" s="18">
        <v>45623</v>
      </c>
      <c r="E295" s="15" t="s">
        <v>688</v>
      </c>
      <c r="F295" s="15" t="s">
        <v>644</v>
      </c>
      <c r="G295" s="15" t="s">
        <v>691</v>
      </c>
      <c r="H295" s="18">
        <v>45626</v>
      </c>
      <c r="I295" s="18">
        <v>45626</v>
      </c>
      <c r="J295" s="15" t="s">
        <v>694</v>
      </c>
      <c r="K295" s="15">
        <v>969</v>
      </c>
      <c r="L295" s="15" t="s">
        <v>666</v>
      </c>
      <c r="M295" s="15">
        <v>0</v>
      </c>
      <c r="N295" s="15" t="s">
        <v>94</v>
      </c>
      <c r="O295" s="15"/>
      <c r="P295" s="15" t="s">
        <v>94</v>
      </c>
      <c r="Q295" s="15" t="s">
        <v>94</v>
      </c>
      <c r="R295" s="15" t="s">
        <v>94</v>
      </c>
      <c r="S295" s="15" t="s">
        <v>94</v>
      </c>
    </row>
    <row r="296" spans="1:19" ht="15" customHeight="1">
      <c r="A296" s="15" t="s">
        <v>687</v>
      </c>
      <c r="B296" s="15" t="s">
        <v>94</v>
      </c>
      <c r="C296" s="18">
        <v>45623</v>
      </c>
      <c r="D296" s="18">
        <v>45623</v>
      </c>
      <c r="E296" s="15" t="s">
        <v>688</v>
      </c>
      <c r="F296" s="15" t="s">
        <v>644</v>
      </c>
      <c r="G296" s="15" t="s">
        <v>691</v>
      </c>
      <c r="H296" s="18">
        <v>45626</v>
      </c>
      <c r="I296" s="18">
        <v>45626</v>
      </c>
      <c r="J296" s="15" t="s">
        <v>376</v>
      </c>
      <c r="K296" s="15">
        <v>970</v>
      </c>
      <c r="L296" s="15" t="s">
        <v>664</v>
      </c>
      <c r="M296" s="15">
        <v>0</v>
      </c>
      <c r="N296" s="15" t="s">
        <v>94</v>
      </c>
      <c r="O296" s="15"/>
      <c r="P296" s="15" t="s">
        <v>94</v>
      </c>
      <c r="Q296" s="15" t="s">
        <v>94</v>
      </c>
      <c r="R296" s="15" t="s">
        <v>94</v>
      </c>
      <c r="S296" s="15" t="s">
        <v>94</v>
      </c>
    </row>
    <row r="297" spans="1:19" ht="15" customHeight="1">
      <c r="A297" s="15" t="s">
        <v>687</v>
      </c>
      <c r="B297" s="15" t="s">
        <v>94</v>
      </c>
      <c r="C297" s="18">
        <v>45623</v>
      </c>
      <c r="D297" s="18">
        <v>45623</v>
      </c>
      <c r="E297" s="15" t="s">
        <v>688</v>
      </c>
      <c r="F297" s="15" t="s">
        <v>644</v>
      </c>
      <c r="G297" s="15" t="s">
        <v>691</v>
      </c>
      <c r="H297" s="18">
        <v>45626</v>
      </c>
      <c r="I297" s="18">
        <v>45626</v>
      </c>
      <c r="J297" s="15" t="s">
        <v>376</v>
      </c>
      <c r="K297" s="15">
        <v>970</v>
      </c>
      <c r="L297" s="15" t="s">
        <v>665</v>
      </c>
      <c r="M297" s="15">
        <v>0</v>
      </c>
      <c r="N297" s="15" t="s">
        <v>94</v>
      </c>
      <c r="O297" s="15"/>
      <c r="P297" s="15" t="s">
        <v>94</v>
      </c>
      <c r="Q297" s="15" t="s">
        <v>94</v>
      </c>
      <c r="R297" s="15" t="s">
        <v>94</v>
      </c>
      <c r="S297" s="15" t="s">
        <v>94</v>
      </c>
    </row>
    <row r="298" spans="1:19" ht="15" customHeight="1">
      <c r="A298" s="15" t="s">
        <v>687</v>
      </c>
      <c r="B298" s="15" t="s">
        <v>94</v>
      </c>
      <c r="C298" s="18">
        <v>45623</v>
      </c>
      <c r="D298" s="18">
        <v>45623</v>
      </c>
      <c r="E298" s="15" t="s">
        <v>688</v>
      </c>
      <c r="F298" s="15" t="s">
        <v>644</v>
      </c>
      <c r="G298" s="15" t="s">
        <v>691</v>
      </c>
      <c r="H298" s="18">
        <v>45626</v>
      </c>
      <c r="I298" s="18">
        <v>45626</v>
      </c>
      <c r="J298" s="15" t="s">
        <v>376</v>
      </c>
      <c r="K298" s="15">
        <v>970</v>
      </c>
      <c r="L298" s="15" t="s">
        <v>666</v>
      </c>
      <c r="M298" s="15">
        <v>0</v>
      </c>
      <c r="N298" s="15" t="s">
        <v>94</v>
      </c>
      <c r="O298" s="15"/>
      <c r="P298" s="15" t="s">
        <v>94</v>
      </c>
      <c r="Q298" s="15" t="s">
        <v>94</v>
      </c>
      <c r="R298" s="15" t="s">
        <v>94</v>
      </c>
      <c r="S298" s="15" t="s">
        <v>94</v>
      </c>
    </row>
    <row r="299" spans="1:19" ht="15" customHeight="1">
      <c r="A299" s="15" t="s">
        <v>687</v>
      </c>
      <c r="B299" s="15" t="s">
        <v>94</v>
      </c>
      <c r="C299" s="18">
        <v>45623</v>
      </c>
      <c r="D299" s="18">
        <v>45623</v>
      </c>
      <c r="E299" s="15" t="s">
        <v>688</v>
      </c>
      <c r="F299" s="15" t="s">
        <v>644</v>
      </c>
      <c r="G299" s="15" t="s">
        <v>691</v>
      </c>
      <c r="H299" s="18">
        <v>45626</v>
      </c>
      <c r="I299" s="18">
        <v>45626</v>
      </c>
      <c r="J299" s="15" t="s">
        <v>113</v>
      </c>
      <c r="K299" s="15">
        <v>971</v>
      </c>
      <c r="L299" s="15" t="s">
        <v>664</v>
      </c>
      <c r="M299" s="15">
        <v>0</v>
      </c>
      <c r="N299" s="15" t="s">
        <v>94</v>
      </c>
      <c r="O299" s="15"/>
      <c r="P299" s="15" t="s">
        <v>94</v>
      </c>
      <c r="Q299" s="15" t="s">
        <v>94</v>
      </c>
      <c r="R299" s="15" t="s">
        <v>94</v>
      </c>
      <c r="S299" s="15" t="s">
        <v>94</v>
      </c>
    </row>
    <row r="300" spans="1:19" ht="15" customHeight="1">
      <c r="A300" s="15" t="s">
        <v>687</v>
      </c>
      <c r="B300" s="15" t="s">
        <v>94</v>
      </c>
      <c r="C300" s="18">
        <v>45623</v>
      </c>
      <c r="D300" s="18">
        <v>45623</v>
      </c>
      <c r="E300" s="15" t="s">
        <v>688</v>
      </c>
      <c r="F300" s="15" t="s">
        <v>644</v>
      </c>
      <c r="G300" s="15" t="s">
        <v>691</v>
      </c>
      <c r="H300" s="18">
        <v>45626</v>
      </c>
      <c r="I300" s="18">
        <v>45626</v>
      </c>
      <c r="J300" s="15" t="s">
        <v>113</v>
      </c>
      <c r="K300" s="15">
        <v>971</v>
      </c>
      <c r="L300" s="15" t="s">
        <v>665</v>
      </c>
      <c r="M300" s="15">
        <v>2</v>
      </c>
      <c r="N300" s="15" t="s">
        <v>94</v>
      </c>
      <c r="O300" s="15"/>
      <c r="P300" s="15" t="s">
        <v>94</v>
      </c>
      <c r="Q300" s="15" t="s">
        <v>94</v>
      </c>
      <c r="R300" s="15" t="s">
        <v>94</v>
      </c>
      <c r="S300" s="15" t="s">
        <v>94</v>
      </c>
    </row>
    <row r="301" spans="1:19" ht="15" customHeight="1">
      <c r="A301" s="15" t="s">
        <v>687</v>
      </c>
      <c r="B301" s="15" t="s">
        <v>94</v>
      </c>
      <c r="C301" s="18">
        <v>45623</v>
      </c>
      <c r="D301" s="18">
        <v>45623</v>
      </c>
      <c r="E301" s="15" t="s">
        <v>688</v>
      </c>
      <c r="F301" s="15" t="s">
        <v>644</v>
      </c>
      <c r="G301" s="15" t="s">
        <v>691</v>
      </c>
      <c r="H301" s="18">
        <v>45626</v>
      </c>
      <c r="I301" s="18">
        <v>45626</v>
      </c>
      <c r="J301" s="15" t="s">
        <v>113</v>
      </c>
      <c r="K301" s="15">
        <v>971</v>
      </c>
      <c r="L301" s="15" t="s">
        <v>666</v>
      </c>
      <c r="M301" s="15">
        <v>0</v>
      </c>
      <c r="N301" s="15" t="s">
        <v>94</v>
      </c>
      <c r="O301" s="15"/>
      <c r="P301" s="15" t="s">
        <v>94</v>
      </c>
      <c r="Q301" s="15" t="s">
        <v>94</v>
      </c>
      <c r="R301" s="15" t="s">
        <v>94</v>
      </c>
      <c r="S301" s="15" t="s">
        <v>94</v>
      </c>
    </row>
    <row r="302" spans="1:19" ht="15" customHeight="1">
      <c r="A302" s="15" t="s">
        <v>687</v>
      </c>
      <c r="B302" s="15" t="s">
        <v>94</v>
      </c>
      <c r="C302" s="18">
        <v>45623</v>
      </c>
      <c r="D302" s="18">
        <v>45623</v>
      </c>
      <c r="E302" s="15" t="s">
        <v>688</v>
      </c>
      <c r="F302" s="15" t="s">
        <v>644</v>
      </c>
      <c r="G302" s="15" t="s">
        <v>691</v>
      </c>
      <c r="H302" s="18">
        <v>45626</v>
      </c>
      <c r="I302" s="18">
        <v>45626</v>
      </c>
      <c r="J302" s="15" t="s">
        <v>376</v>
      </c>
      <c r="K302" s="15">
        <v>972</v>
      </c>
      <c r="L302" s="15" t="s">
        <v>664</v>
      </c>
      <c r="M302" s="15">
        <v>1</v>
      </c>
      <c r="N302" s="15" t="s">
        <v>94</v>
      </c>
      <c r="O302" s="15"/>
      <c r="P302" s="15" t="s">
        <v>94</v>
      </c>
      <c r="Q302" s="15" t="s">
        <v>94</v>
      </c>
      <c r="R302" s="15" t="s">
        <v>94</v>
      </c>
      <c r="S302" s="15" t="s">
        <v>94</v>
      </c>
    </row>
    <row r="303" spans="1:19" ht="15" customHeight="1">
      <c r="A303" s="15" t="s">
        <v>687</v>
      </c>
      <c r="B303" s="15" t="s">
        <v>94</v>
      </c>
      <c r="C303" s="18">
        <v>45623</v>
      </c>
      <c r="D303" s="18">
        <v>45623</v>
      </c>
      <c r="E303" s="15" t="s">
        <v>688</v>
      </c>
      <c r="F303" s="15" t="s">
        <v>644</v>
      </c>
      <c r="G303" s="15" t="s">
        <v>691</v>
      </c>
      <c r="H303" s="18">
        <v>45626</v>
      </c>
      <c r="I303" s="18">
        <v>45626</v>
      </c>
      <c r="J303" s="15" t="s">
        <v>376</v>
      </c>
      <c r="K303" s="15">
        <v>972</v>
      </c>
      <c r="L303" s="15" t="s">
        <v>665</v>
      </c>
      <c r="M303" s="15">
        <v>0</v>
      </c>
      <c r="N303" s="15" t="s">
        <v>94</v>
      </c>
      <c r="O303" s="15"/>
      <c r="P303" s="15" t="s">
        <v>94</v>
      </c>
      <c r="Q303" s="15" t="s">
        <v>94</v>
      </c>
      <c r="R303" s="15" t="s">
        <v>94</v>
      </c>
      <c r="S303" s="15" t="s">
        <v>94</v>
      </c>
    </row>
    <row r="304" spans="1:19" ht="15" customHeight="1">
      <c r="A304" s="15" t="s">
        <v>687</v>
      </c>
      <c r="B304" s="15" t="s">
        <v>94</v>
      </c>
      <c r="C304" s="18">
        <v>45623</v>
      </c>
      <c r="D304" s="18">
        <v>45623</v>
      </c>
      <c r="E304" s="15" t="s">
        <v>688</v>
      </c>
      <c r="F304" s="15" t="s">
        <v>644</v>
      </c>
      <c r="G304" s="15" t="s">
        <v>691</v>
      </c>
      <c r="H304" s="18">
        <v>45626</v>
      </c>
      <c r="I304" s="18">
        <v>45626</v>
      </c>
      <c r="J304" s="15" t="s">
        <v>376</v>
      </c>
      <c r="K304" s="15">
        <v>972</v>
      </c>
      <c r="L304" s="15" t="s">
        <v>666</v>
      </c>
      <c r="M304" s="15">
        <v>0</v>
      </c>
      <c r="N304" s="15" t="s">
        <v>94</v>
      </c>
      <c r="O304" s="15"/>
      <c r="P304" s="15" t="s">
        <v>94</v>
      </c>
      <c r="Q304" s="15" t="s">
        <v>94</v>
      </c>
      <c r="R304" s="15" t="s">
        <v>94</v>
      </c>
      <c r="S304" s="15" t="s">
        <v>94</v>
      </c>
    </row>
    <row r="305" spans="1:19" ht="15" customHeight="1">
      <c r="A305" s="15" t="s">
        <v>687</v>
      </c>
      <c r="B305" s="15" t="s">
        <v>94</v>
      </c>
      <c r="C305" s="18">
        <v>45623</v>
      </c>
      <c r="D305" s="18">
        <v>45623</v>
      </c>
      <c r="E305" s="15" t="s">
        <v>688</v>
      </c>
      <c r="F305" s="15" t="s">
        <v>644</v>
      </c>
      <c r="G305" s="15" t="s">
        <v>689</v>
      </c>
      <c r="H305" s="18">
        <v>45626</v>
      </c>
      <c r="I305" s="18">
        <v>45626</v>
      </c>
      <c r="J305" s="15" t="s">
        <v>113</v>
      </c>
      <c r="K305" s="15">
        <v>973</v>
      </c>
      <c r="L305" s="15" t="s">
        <v>664</v>
      </c>
      <c r="M305" s="15">
        <v>0</v>
      </c>
      <c r="N305" s="15" t="s">
        <v>94</v>
      </c>
      <c r="O305" s="15"/>
      <c r="P305" s="15" t="s">
        <v>94</v>
      </c>
      <c r="Q305" s="15" t="s">
        <v>94</v>
      </c>
      <c r="R305" s="15" t="s">
        <v>94</v>
      </c>
      <c r="S305" s="15" t="s">
        <v>94</v>
      </c>
    </row>
    <row r="306" spans="1:19" ht="15" customHeight="1">
      <c r="A306" s="15" t="s">
        <v>687</v>
      </c>
      <c r="B306" s="15" t="s">
        <v>94</v>
      </c>
      <c r="C306" s="18">
        <v>45623</v>
      </c>
      <c r="D306" s="18">
        <v>45623</v>
      </c>
      <c r="E306" s="15" t="s">
        <v>688</v>
      </c>
      <c r="F306" s="15" t="s">
        <v>644</v>
      </c>
      <c r="G306" s="15" t="s">
        <v>689</v>
      </c>
      <c r="H306" s="18">
        <v>45626</v>
      </c>
      <c r="I306" s="18">
        <v>45626</v>
      </c>
      <c r="J306" s="15" t="s">
        <v>113</v>
      </c>
      <c r="K306" s="15">
        <v>973</v>
      </c>
      <c r="L306" s="15" t="s">
        <v>665</v>
      </c>
      <c r="M306" s="15">
        <v>0</v>
      </c>
      <c r="N306" s="15" t="s">
        <v>94</v>
      </c>
      <c r="O306" s="15"/>
      <c r="P306" s="15" t="s">
        <v>94</v>
      </c>
      <c r="Q306" s="15" t="s">
        <v>94</v>
      </c>
      <c r="R306" s="15" t="s">
        <v>94</v>
      </c>
      <c r="S306" s="15" t="s">
        <v>94</v>
      </c>
    </row>
    <row r="307" spans="1:19" ht="15" customHeight="1">
      <c r="A307" s="15" t="s">
        <v>687</v>
      </c>
      <c r="B307" s="15" t="s">
        <v>94</v>
      </c>
      <c r="C307" s="18">
        <v>45623</v>
      </c>
      <c r="D307" s="18">
        <v>45623</v>
      </c>
      <c r="E307" s="15" t="s">
        <v>688</v>
      </c>
      <c r="F307" s="15" t="s">
        <v>644</v>
      </c>
      <c r="G307" s="15" t="s">
        <v>689</v>
      </c>
      <c r="H307" s="18">
        <v>45626</v>
      </c>
      <c r="I307" s="18">
        <v>45626</v>
      </c>
      <c r="J307" s="15" t="s">
        <v>113</v>
      </c>
      <c r="K307" s="15">
        <v>973</v>
      </c>
      <c r="L307" s="15" t="s">
        <v>666</v>
      </c>
      <c r="M307" s="15">
        <v>0</v>
      </c>
      <c r="N307" s="15" t="s">
        <v>94</v>
      </c>
      <c r="O307" s="15"/>
      <c r="P307" s="15" t="s">
        <v>94</v>
      </c>
      <c r="Q307" s="15" t="s">
        <v>94</v>
      </c>
      <c r="R307" s="15" t="s">
        <v>94</v>
      </c>
      <c r="S307" s="15" t="s">
        <v>94</v>
      </c>
    </row>
    <row r="308" spans="1:19" ht="15" customHeight="1">
      <c r="A308" s="15" t="s">
        <v>687</v>
      </c>
      <c r="B308" s="15" t="s">
        <v>94</v>
      </c>
      <c r="C308" s="18">
        <v>45623</v>
      </c>
      <c r="D308" s="18">
        <v>45623</v>
      </c>
      <c r="E308" s="15" t="s">
        <v>688</v>
      </c>
      <c r="F308" s="15" t="s">
        <v>644</v>
      </c>
      <c r="G308" s="15" t="s">
        <v>691</v>
      </c>
      <c r="H308" s="18">
        <v>45626</v>
      </c>
      <c r="I308" s="18">
        <v>45626</v>
      </c>
      <c r="J308" s="15" t="s">
        <v>113</v>
      </c>
      <c r="K308" s="15">
        <v>974</v>
      </c>
      <c r="L308" s="15" t="s">
        <v>664</v>
      </c>
      <c r="M308" s="15">
        <v>0</v>
      </c>
      <c r="N308" s="15" t="s">
        <v>94</v>
      </c>
      <c r="O308" s="15"/>
      <c r="P308" s="15" t="s">
        <v>94</v>
      </c>
      <c r="Q308" s="15" t="s">
        <v>94</v>
      </c>
      <c r="R308" s="15" t="s">
        <v>94</v>
      </c>
      <c r="S308" s="15" t="s">
        <v>94</v>
      </c>
    </row>
    <row r="309" spans="1:19" ht="15" customHeight="1">
      <c r="A309" s="15" t="s">
        <v>687</v>
      </c>
      <c r="B309" s="15" t="s">
        <v>94</v>
      </c>
      <c r="C309" s="18">
        <v>45623</v>
      </c>
      <c r="D309" s="18">
        <v>45623</v>
      </c>
      <c r="E309" s="15" t="s">
        <v>688</v>
      </c>
      <c r="F309" s="15" t="s">
        <v>644</v>
      </c>
      <c r="G309" s="15" t="s">
        <v>691</v>
      </c>
      <c r="H309" s="18">
        <v>45626</v>
      </c>
      <c r="I309" s="18">
        <v>45626</v>
      </c>
      <c r="J309" s="15" t="s">
        <v>113</v>
      </c>
      <c r="K309" s="15">
        <v>974</v>
      </c>
      <c r="L309" s="15" t="s">
        <v>665</v>
      </c>
      <c r="M309" s="15">
        <v>2</v>
      </c>
      <c r="N309" s="15" t="s">
        <v>94</v>
      </c>
      <c r="O309" s="15"/>
      <c r="P309" s="15" t="s">
        <v>94</v>
      </c>
      <c r="Q309" s="15" t="s">
        <v>94</v>
      </c>
      <c r="R309" s="15" t="s">
        <v>94</v>
      </c>
      <c r="S309" s="15" t="s">
        <v>94</v>
      </c>
    </row>
    <row r="310" spans="1:19" ht="15" customHeight="1">
      <c r="A310" s="15" t="s">
        <v>687</v>
      </c>
      <c r="B310" s="15" t="s">
        <v>94</v>
      </c>
      <c r="C310" s="18">
        <v>45623</v>
      </c>
      <c r="D310" s="18">
        <v>45623</v>
      </c>
      <c r="E310" s="15" t="s">
        <v>688</v>
      </c>
      <c r="F310" s="15" t="s">
        <v>644</v>
      </c>
      <c r="G310" s="15" t="s">
        <v>691</v>
      </c>
      <c r="H310" s="18">
        <v>45626</v>
      </c>
      <c r="I310" s="18">
        <v>45626</v>
      </c>
      <c r="J310" s="15" t="s">
        <v>113</v>
      </c>
      <c r="K310" s="15">
        <v>974</v>
      </c>
      <c r="L310" s="15" t="s">
        <v>666</v>
      </c>
      <c r="M310" s="15">
        <v>0</v>
      </c>
      <c r="N310" s="15" t="s">
        <v>94</v>
      </c>
      <c r="O310" s="15"/>
      <c r="P310" s="15" t="s">
        <v>94</v>
      </c>
      <c r="Q310" s="15" t="s">
        <v>94</v>
      </c>
      <c r="R310" s="15" t="s">
        <v>94</v>
      </c>
      <c r="S310" s="15" t="s">
        <v>94</v>
      </c>
    </row>
    <row r="311" spans="1:19" ht="15" customHeight="1">
      <c r="A311" s="15" t="s">
        <v>687</v>
      </c>
      <c r="B311" s="15" t="s">
        <v>94</v>
      </c>
      <c r="C311" s="18">
        <v>45623</v>
      </c>
      <c r="D311" s="18">
        <v>45623</v>
      </c>
      <c r="E311" s="15" t="s">
        <v>688</v>
      </c>
      <c r="F311" s="15" t="s">
        <v>644</v>
      </c>
      <c r="G311" s="15" t="s">
        <v>691</v>
      </c>
      <c r="H311" s="18">
        <v>45626</v>
      </c>
      <c r="I311" s="18">
        <v>45626</v>
      </c>
      <c r="J311" s="15" t="s">
        <v>329</v>
      </c>
      <c r="K311" s="15">
        <v>975</v>
      </c>
      <c r="L311" s="15" t="s">
        <v>664</v>
      </c>
      <c r="M311" s="15">
        <v>0</v>
      </c>
      <c r="N311" s="15" t="s">
        <v>94</v>
      </c>
      <c r="O311" s="15"/>
      <c r="P311" s="15" t="s">
        <v>94</v>
      </c>
      <c r="Q311" s="15" t="s">
        <v>94</v>
      </c>
      <c r="R311" s="15" t="s">
        <v>94</v>
      </c>
      <c r="S311" s="15" t="s">
        <v>94</v>
      </c>
    </row>
    <row r="312" spans="1:19" ht="15" customHeight="1">
      <c r="A312" s="15" t="s">
        <v>687</v>
      </c>
      <c r="B312" s="15" t="s">
        <v>94</v>
      </c>
      <c r="C312" s="18">
        <v>45623</v>
      </c>
      <c r="D312" s="18">
        <v>45623</v>
      </c>
      <c r="E312" s="15" t="s">
        <v>688</v>
      </c>
      <c r="F312" s="15" t="s">
        <v>644</v>
      </c>
      <c r="G312" s="15" t="s">
        <v>691</v>
      </c>
      <c r="H312" s="18">
        <v>45626</v>
      </c>
      <c r="I312" s="18">
        <v>45626</v>
      </c>
      <c r="J312" s="15" t="s">
        <v>329</v>
      </c>
      <c r="K312" s="15">
        <v>975</v>
      </c>
      <c r="L312" s="15" t="s">
        <v>665</v>
      </c>
      <c r="M312" s="15">
        <v>2</v>
      </c>
      <c r="N312" s="15" t="s">
        <v>94</v>
      </c>
      <c r="O312" s="15"/>
      <c r="P312" s="15" t="s">
        <v>94</v>
      </c>
      <c r="Q312" s="15" t="s">
        <v>94</v>
      </c>
      <c r="R312" s="15" t="s">
        <v>94</v>
      </c>
      <c r="S312" s="15" t="s">
        <v>94</v>
      </c>
    </row>
    <row r="313" spans="1:19" ht="15" customHeight="1">
      <c r="A313" s="15" t="s">
        <v>687</v>
      </c>
      <c r="B313" s="15" t="s">
        <v>94</v>
      </c>
      <c r="C313" s="18">
        <v>45623</v>
      </c>
      <c r="D313" s="18">
        <v>45623</v>
      </c>
      <c r="E313" s="15" t="s">
        <v>688</v>
      </c>
      <c r="F313" s="15" t="s">
        <v>644</v>
      </c>
      <c r="G313" s="15" t="s">
        <v>691</v>
      </c>
      <c r="H313" s="18">
        <v>45626</v>
      </c>
      <c r="I313" s="18">
        <v>45626</v>
      </c>
      <c r="J313" s="15" t="s">
        <v>329</v>
      </c>
      <c r="K313" s="15">
        <v>975</v>
      </c>
      <c r="L313" s="15" t="s">
        <v>666</v>
      </c>
      <c r="M313" s="15">
        <v>0</v>
      </c>
      <c r="N313" s="15" t="s">
        <v>94</v>
      </c>
      <c r="O313" s="15"/>
      <c r="P313" s="15" t="s">
        <v>94</v>
      </c>
      <c r="Q313" s="15" t="s">
        <v>94</v>
      </c>
      <c r="R313" s="15" t="s">
        <v>94</v>
      </c>
      <c r="S313" s="15" t="s">
        <v>94</v>
      </c>
    </row>
    <row r="314" spans="1:19" ht="15" customHeight="1">
      <c r="A314" s="15" t="s">
        <v>687</v>
      </c>
      <c r="B314" s="15" t="s">
        <v>94</v>
      </c>
      <c r="C314" s="18">
        <v>45623</v>
      </c>
      <c r="D314" s="18">
        <v>45623</v>
      </c>
      <c r="E314" s="15" t="s">
        <v>688</v>
      </c>
      <c r="F314" s="15" t="s">
        <v>644</v>
      </c>
      <c r="G314" s="15" t="s">
        <v>691</v>
      </c>
      <c r="H314" s="18">
        <v>45626</v>
      </c>
      <c r="I314" s="18">
        <v>45626</v>
      </c>
      <c r="J314" s="15" t="s">
        <v>692</v>
      </c>
      <c r="K314" s="15">
        <v>976</v>
      </c>
      <c r="L314" s="15" t="s">
        <v>664</v>
      </c>
      <c r="M314" s="15">
        <v>0</v>
      </c>
      <c r="N314" s="15" t="s">
        <v>94</v>
      </c>
      <c r="O314" s="15"/>
      <c r="P314" s="15" t="s">
        <v>94</v>
      </c>
      <c r="Q314" s="15" t="s">
        <v>94</v>
      </c>
      <c r="R314" s="15" t="s">
        <v>94</v>
      </c>
      <c r="S314" s="15" t="s">
        <v>94</v>
      </c>
    </row>
    <row r="315" spans="1:19" ht="15" customHeight="1">
      <c r="A315" s="15" t="s">
        <v>687</v>
      </c>
      <c r="B315" s="15" t="s">
        <v>94</v>
      </c>
      <c r="C315" s="18">
        <v>45623</v>
      </c>
      <c r="D315" s="18">
        <v>45623</v>
      </c>
      <c r="E315" s="15" t="s">
        <v>688</v>
      </c>
      <c r="F315" s="15" t="s">
        <v>644</v>
      </c>
      <c r="G315" s="15" t="s">
        <v>691</v>
      </c>
      <c r="H315" s="18">
        <v>45626</v>
      </c>
      <c r="I315" s="18">
        <v>45626</v>
      </c>
      <c r="J315" s="15" t="s">
        <v>692</v>
      </c>
      <c r="K315" s="15">
        <v>976</v>
      </c>
      <c r="L315" s="15" t="s">
        <v>665</v>
      </c>
      <c r="M315" s="15">
        <v>0</v>
      </c>
      <c r="N315" s="15" t="s">
        <v>94</v>
      </c>
      <c r="O315" s="15"/>
      <c r="P315" s="15" t="s">
        <v>94</v>
      </c>
      <c r="Q315" s="15" t="s">
        <v>94</v>
      </c>
      <c r="R315" s="15" t="s">
        <v>94</v>
      </c>
      <c r="S315" s="15" t="s">
        <v>94</v>
      </c>
    </row>
    <row r="316" spans="1:19" ht="15" customHeight="1">
      <c r="A316" s="15" t="s">
        <v>687</v>
      </c>
      <c r="B316" s="15" t="s">
        <v>94</v>
      </c>
      <c r="C316" s="18">
        <v>45623</v>
      </c>
      <c r="D316" s="18">
        <v>45623</v>
      </c>
      <c r="E316" s="15" t="s">
        <v>688</v>
      </c>
      <c r="F316" s="15" t="s">
        <v>644</v>
      </c>
      <c r="G316" s="15" t="s">
        <v>691</v>
      </c>
      <c r="H316" s="18">
        <v>45626</v>
      </c>
      <c r="I316" s="18">
        <v>45626</v>
      </c>
      <c r="J316" s="15" t="s">
        <v>692</v>
      </c>
      <c r="K316" s="15">
        <v>976</v>
      </c>
      <c r="L316" s="15" t="s">
        <v>666</v>
      </c>
      <c r="M316" s="15">
        <v>0</v>
      </c>
      <c r="N316" s="15" t="s">
        <v>94</v>
      </c>
      <c r="O316" s="15"/>
      <c r="P316" s="15" t="s">
        <v>94</v>
      </c>
      <c r="Q316" s="15" t="s">
        <v>94</v>
      </c>
      <c r="R316" s="15" t="s">
        <v>94</v>
      </c>
      <c r="S316" s="15" t="s">
        <v>94</v>
      </c>
    </row>
    <row r="317" spans="1:19" ht="15" customHeight="1">
      <c r="A317" s="15" t="s">
        <v>687</v>
      </c>
      <c r="B317" s="15" t="s">
        <v>94</v>
      </c>
      <c r="C317" s="18">
        <v>45623</v>
      </c>
      <c r="D317" s="18">
        <v>45623</v>
      </c>
      <c r="E317" s="15" t="s">
        <v>688</v>
      </c>
      <c r="F317" s="15" t="s">
        <v>644</v>
      </c>
      <c r="G317" s="15" t="s">
        <v>691</v>
      </c>
      <c r="H317" s="18">
        <v>45626</v>
      </c>
      <c r="I317" s="18">
        <v>45626</v>
      </c>
      <c r="J317" s="15" t="s">
        <v>692</v>
      </c>
      <c r="K317" s="15">
        <v>977</v>
      </c>
      <c r="L317" s="15" t="s">
        <v>664</v>
      </c>
      <c r="M317" s="15">
        <v>0</v>
      </c>
      <c r="N317" s="15" t="s">
        <v>94</v>
      </c>
      <c r="O317" s="15"/>
      <c r="P317" s="15" t="s">
        <v>94</v>
      </c>
      <c r="Q317" s="15" t="s">
        <v>94</v>
      </c>
      <c r="R317" s="15" t="s">
        <v>94</v>
      </c>
      <c r="S317" s="15" t="s">
        <v>94</v>
      </c>
    </row>
    <row r="318" spans="1:19" ht="15" customHeight="1">
      <c r="A318" s="15" t="s">
        <v>687</v>
      </c>
      <c r="B318" s="15" t="s">
        <v>94</v>
      </c>
      <c r="C318" s="18">
        <v>45623</v>
      </c>
      <c r="D318" s="18">
        <v>45623</v>
      </c>
      <c r="E318" s="15" t="s">
        <v>688</v>
      </c>
      <c r="F318" s="15" t="s">
        <v>644</v>
      </c>
      <c r="G318" s="15" t="s">
        <v>691</v>
      </c>
      <c r="H318" s="18">
        <v>45626</v>
      </c>
      <c r="I318" s="18">
        <v>45626</v>
      </c>
      <c r="J318" s="15" t="s">
        <v>692</v>
      </c>
      <c r="K318" s="15">
        <v>977</v>
      </c>
      <c r="L318" s="15" t="s">
        <v>665</v>
      </c>
      <c r="M318" s="15">
        <v>0</v>
      </c>
      <c r="N318" s="15" t="s">
        <v>94</v>
      </c>
      <c r="O318" s="15"/>
      <c r="P318" s="15" t="s">
        <v>94</v>
      </c>
      <c r="Q318" s="15" t="s">
        <v>94</v>
      </c>
      <c r="R318" s="15" t="s">
        <v>94</v>
      </c>
      <c r="S318" s="15" t="s">
        <v>94</v>
      </c>
    </row>
    <row r="319" spans="1:19" ht="15" customHeight="1">
      <c r="A319" s="15" t="s">
        <v>687</v>
      </c>
      <c r="B319" s="15" t="s">
        <v>94</v>
      </c>
      <c r="C319" s="18">
        <v>45623</v>
      </c>
      <c r="D319" s="18">
        <v>45623</v>
      </c>
      <c r="E319" s="15" t="s">
        <v>688</v>
      </c>
      <c r="F319" s="15" t="s">
        <v>644</v>
      </c>
      <c r="G319" s="15" t="s">
        <v>691</v>
      </c>
      <c r="H319" s="18">
        <v>45626</v>
      </c>
      <c r="I319" s="18">
        <v>45626</v>
      </c>
      <c r="J319" s="15" t="s">
        <v>692</v>
      </c>
      <c r="K319" s="15">
        <v>977</v>
      </c>
      <c r="L319" s="15" t="s">
        <v>666</v>
      </c>
      <c r="M319" s="15">
        <v>0</v>
      </c>
      <c r="N319" s="15" t="s">
        <v>94</v>
      </c>
      <c r="O319" s="15"/>
      <c r="P319" s="15" t="s">
        <v>94</v>
      </c>
      <c r="Q319" s="15" t="s">
        <v>94</v>
      </c>
      <c r="R319" s="15" t="s">
        <v>94</v>
      </c>
      <c r="S319" s="15" t="s">
        <v>94</v>
      </c>
    </row>
    <row r="320" spans="1:19" ht="15" customHeight="1">
      <c r="A320" s="15" t="s">
        <v>687</v>
      </c>
      <c r="B320" s="15" t="s">
        <v>94</v>
      </c>
      <c r="C320" s="18">
        <v>45623</v>
      </c>
      <c r="D320" s="18">
        <v>45623</v>
      </c>
      <c r="E320" s="15" t="s">
        <v>688</v>
      </c>
      <c r="F320" s="15" t="s">
        <v>644</v>
      </c>
      <c r="G320" s="15" t="s">
        <v>691</v>
      </c>
      <c r="H320" s="18">
        <v>45626</v>
      </c>
      <c r="I320" s="18">
        <v>45626</v>
      </c>
      <c r="J320" s="15" t="s">
        <v>113</v>
      </c>
      <c r="K320" s="15">
        <v>978</v>
      </c>
      <c r="L320" s="15" t="s">
        <v>664</v>
      </c>
      <c r="M320" s="15">
        <v>0</v>
      </c>
      <c r="N320" s="15" t="s">
        <v>94</v>
      </c>
      <c r="O320" s="15"/>
      <c r="P320" s="15" t="s">
        <v>94</v>
      </c>
      <c r="Q320" s="15" t="s">
        <v>94</v>
      </c>
      <c r="R320" s="15" t="s">
        <v>94</v>
      </c>
      <c r="S320" s="15" t="s">
        <v>94</v>
      </c>
    </row>
    <row r="321" spans="1:19" ht="15" customHeight="1">
      <c r="A321" s="15" t="s">
        <v>687</v>
      </c>
      <c r="B321" s="15" t="s">
        <v>94</v>
      </c>
      <c r="C321" s="18">
        <v>45623</v>
      </c>
      <c r="D321" s="18">
        <v>45623</v>
      </c>
      <c r="E321" s="15" t="s">
        <v>688</v>
      </c>
      <c r="F321" s="15" t="s">
        <v>644</v>
      </c>
      <c r="G321" s="15" t="s">
        <v>691</v>
      </c>
      <c r="H321" s="18">
        <v>45626</v>
      </c>
      <c r="I321" s="18">
        <v>45626</v>
      </c>
      <c r="J321" s="15" t="s">
        <v>113</v>
      </c>
      <c r="K321" s="15">
        <v>978</v>
      </c>
      <c r="L321" s="15" t="s">
        <v>665</v>
      </c>
      <c r="M321" s="15">
        <v>2</v>
      </c>
      <c r="N321" s="15" t="s">
        <v>94</v>
      </c>
      <c r="O321" s="15"/>
      <c r="P321" s="15" t="s">
        <v>94</v>
      </c>
      <c r="Q321" s="15" t="s">
        <v>94</v>
      </c>
      <c r="R321" s="15" t="s">
        <v>94</v>
      </c>
      <c r="S321" s="15" t="s">
        <v>94</v>
      </c>
    </row>
    <row r="322" spans="1:19" ht="15" customHeight="1">
      <c r="A322" s="15" t="s">
        <v>687</v>
      </c>
      <c r="B322" s="15" t="s">
        <v>94</v>
      </c>
      <c r="C322" s="18">
        <v>45623</v>
      </c>
      <c r="D322" s="18">
        <v>45623</v>
      </c>
      <c r="E322" s="15" t="s">
        <v>688</v>
      </c>
      <c r="F322" s="15" t="s">
        <v>644</v>
      </c>
      <c r="G322" s="15" t="s">
        <v>691</v>
      </c>
      <c r="H322" s="18">
        <v>45626</v>
      </c>
      <c r="I322" s="18">
        <v>45626</v>
      </c>
      <c r="J322" s="15" t="s">
        <v>113</v>
      </c>
      <c r="K322" s="15">
        <v>978</v>
      </c>
      <c r="L322" s="15" t="s">
        <v>666</v>
      </c>
      <c r="M322" s="15">
        <v>0</v>
      </c>
      <c r="N322" s="15" t="s">
        <v>94</v>
      </c>
      <c r="O322" s="15"/>
      <c r="P322" s="15" t="s">
        <v>94</v>
      </c>
      <c r="Q322" s="15" t="s">
        <v>94</v>
      </c>
      <c r="R322" s="15" t="s">
        <v>94</v>
      </c>
      <c r="S322" s="15" t="s">
        <v>94</v>
      </c>
    </row>
    <row r="323" spans="1:19" ht="15" customHeight="1">
      <c r="A323" s="15" t="s">
        <v>687</v>
      </c>
      <c r="B323" s="15" t="s">
        <v>94</v>
      </c>
      <c r="C323" s="18">
        <v>45623</v>
      </c>
      <c r="D323" s="18">
        <v>45623</v>
      </c>
      <c r="E323" s="15" t="s">
        <v>688</v>
      </c>
      <c r="F323" s="15" t="s">
        <v>644</v>
      </c>
      <c r="G323" s="15" t="s">
        <v>691</v>
      </c>
      <c r="H323" s="18">
        <v>45626</v>
      </c>
      <c r="I323" s="18">
        <v>45626</v>
      </c>
      <c r="J323" s="15" t="s">
        <v>692</v>
      </c>
      <c r="K323" s="15">
        <v>979</v>
      </c>
      <c r="L323" s="15" t="s">
        <v>664</v>
      </c>
      <c r="M323" s="15">
        <v>0</v>
      </c>
      <c r="N323" s="15" t="s">
        <v>94</v>
      </c>
      <c r="O323" s="15"/>
      <c r="P323" s="15" t="s">
        <v>94</v>
      </c>
      <c r="Q323" s="15" t="s">
        <v>94</v>
      </c>
      <c r="R323" s="15" t="s">
        <v>94</v>
      </c>
      <c r="S323" s="15" t="s">
        <v>94</v>
      </c>
    </row>
    <row r="324" spans="1:19" ht="15" customHeight="1">
      <c r="A324" s="15" t="s">
        <v>687</v>
      </c>
      <c r="B324" s="15" t="s">
        <v>94</v>
      </c>
      <c r="C324" s="18">
        <v>45623</v>
      </c>
      <c r="D324" s="18">
        <v>45623</v>
      </c>
      <c r="E324" s="15" t="s">
        <v>688</v>
      </c>
      <c r="F324" s="15" t="s">
        <v>644</v>
      </c>
      <c r="G324" s="15" t="s">
        <v>691</v>
      </c>
      <c r="H324" s="18">
        <v>45626</v>
      </c>
      <c r="I324" s="18">
        <v>45626</v>
      </c>
      <c r="J324" s="15" t="s">
        <v>692</v>
      </c>
      <c r="K324" s="15">
        <v>979</v>
      </c>
      <c r="L324" s="15" t="s">
        <v>665</v>
      </c>
      <c r="M324" s="15">
        <v>0</v>
      </c>
      <c r="N324" s="15" t="s">
        <v>94</v>
      </c>
      <c r="O324" s="15"/>
      <c r="P324" s="15" t="s">
        <v>94</v>
      </c>
      <c r="Q324" s="15" t="s">
        <v>94</v>
      </c>
      <c r="R324" s="15" t="s">
        <v>94</v>
      </c>
      <c r="S324" s="15" t="s">
        <v>94</v>
      </c>
    </row>
    <row r="325" spans="1:19" ht="15" customHeight="1">
      <c r="A325" s="15" t="s">
        <v>687</v>
      </c>
      <c r="B325" s="15" t="s">
        <v>94</v>
      </c>
      <c r="C325" s="18">
        <v>45623</v>
      </c>
      <c r="D325" s="18">
        <v>45623</v>
      </c>
      <c r="E325" s="15" t="s">
        <v>688</v>
      </c>
      <c r="F325" s="15" t="s">
        <v>644</v>
      </c>
      <c r="G325" s="15" t="s">
        <v>691</v>
      </c>
      <c r="H325" s="18">
        <v>45626</v>
      </c>
      <c r="I325" s="18">
        <v>45626</v>
      </c>
      <c r="J325" s="15" t="s">
        <v>692</v>
      </c>
      <c r="K325" s="15">
        <v>979</v>
      </c>
      <c r="L325" s="15" t="s">
        <v>666</v>
      </c>
      <c r="M325" s="15">
        <v>0</v>
      </c>
      <c r="N325" s="15" t="s">
        <v>94</v>
      </c>
      <c r="O325" s="15"/>
      <c r="P325" s="15" t="s">
        <v>94</v>
      </c>
      <c r="Q325" s="15" t="s">
        <v>94</v>
      </c>
      <c r="R325" s="15" t="s">
        <v>94</v>
      </c>
      <c r="S325" s="15" t="s">
        <v>94</v>
      </c>
    </row>
    <row r="326" spans="1:19" ht="15" customHeight="1">
      <c r="A326" s="15" t="s">
        <v>687</v>
      </c>
      <c r="B326" s="15" t="s">
        <v>94</v>
      </c>
      <c r="C326" s="18">
        <v>45623</v>
      </c>
      <c r="D326" s="18">
        <v>45623</v>
      </c>
      <c r="E326" s="15" t="s">
        <v>688</v>
      </c>
      <c r="F326" s="15" t="s">
        <v>644</v>
      </c>
      <c r="G326" s="15" t="s">
        <v>691</v>
      </c>
      <c r="H326" s="18">
        <v>45626</v>
      </c>
      <c r="I326" s="18">
        <v>45626</v>
      </c>
      <c r="J326" s="15" t="s">
        <v>376</v>
      </c>
      <c r="K326" s="15">
        <v>980</v>
      </c>
      <c r="L326" s="15" t="s">
        <v>664</v>
      </c>
      <c r="M326" s="15">
        <v>1</v>
      </c>
      <c r="N326" s="15" t="s">
        <v>94</v>
      </c>
      <c r="O326" s="15"/>
      <c r="P326" s="15" t="s">
        <v>94</v>
      </c>
      <c r="Q326" s="15" t="s">
        <v>94</v>
      </c>
      <c r="R326" s="15" t="s">
        <v>94</v>
      </c>
      <c r="S326" s="15" t="s">
        <v>94</v>
      </c>
    </row>
    <row r="327" spans="1:19" ht="15" customHeight="1">
      <c r="A327" s="15" t="s">
        <v>687</v>
      </c>
      <c r="B327" s="15" t="s">
        <v>94</v>
      </c>
      <c r="C327" s="18">
        <v>45623</v>
      </c>
      <c r="D327" s="18">
        <v>45623</v>
      </c>
      <c r="E327" s="15" t="s">
        <v>688</v>
      </c>
      <c r="F327" s="15" t="s">
        <v>644</v>
      </c>
      <c r="G327" s="15" t="s">
        <v>691</v>
      </c>
      <c r="H327" s="18">
        <v>45626</v>
      </c>
      <c r="I327" s="18">
        <v>45626</v>
      </c>
      <c r="J327" s="15" t="s">
        <v>376</v>
      </c>
      <c r="K327" s="15">
        <v>980</v>
      </c>
      <c r="L327" s="15" t="s">
        <v>665</v>
      </c>
      <c r="M327" s="15">
        <v>0</v>
      </c>
      <c r="N327" s="15" t="s">
        <v>94</v>
      </c>
      <c r="O327" s="15"/>
      <c r="P327" s="15" t="s">
        <v>94</v>
      </c>
      <c r="Q327" s="15" t="s">
        <v>94</v>
      </c>
      <c r="R327" s="15" t="s">
        <v>94</v>
      </c>
      <c r="S327" s="15" t="s">
        <v>94</v>
      </c>
    </row>
    <row r="328" spans="1:19" ht="15" customHeight="1">
      <c r="A328" s="15" t="s">
        <v>687</v>
      </c>
      <c r="B328" s="15" t="s">
        <v>94</v>
      </c>
      <c r="C328" s="18">
        <v>45623</v>
      </c>
      <c r="D328" s="18">
        <v>45623</v>
      </c>
      <c r="E328" s="15" t="s">
        <v>688</v>
      </c>
      <c r="F328" s="15" t="s">
        <v>644</v>
      </c>
      <c r="G328" s="15" t="s">
        <v>691</v>
      </c>
      <c r="H328" s="18">
        <v>45626</v>
      </c>
      <c r="I328" s="18">
        <v>45626</v>
      </c>
      <c r="J328" s="15" t="s">
        <v>376</v>
      </c>
      <c r="K328" s="15">
        <v>980</v>
      </c>
      <c r="L328" s="15" t="s">
        <v>666</v>
      </c>
      <c r="M328" s="15">
        <v>0</v>
      </c>
      <c r="N328" s="15" t="s">
        <v>94</v>
      </c>
      <c r="O328" s="15"/>
      <c r="P328" s="15" t="s">
        <v>94</v>
      </c>
      <c r="Q328" s="15" t="s">
        <v>94</v>
      </c>
      <c r="R328" s="15" t="s">
        <v>94</v>
      </c>
      <c r="S328" s="15" t="s">
        <v>94</v>
      </c>
    </row>
    <row r="329" spans="1:19" ht="15" customHeight="1">
      <c r="A329" s="15" t="s">
        <v>687</v>
      </c>
      <c r="B329" s="15" t="s">
        <v>94</v>
      </c>
      <c r="C329" s="18">
        <v>45623</v>
      </c>
      <c r="D329" s="18">
        <v>45623</v>
      </c>
      <c r="E329" s="15" t="s">
        <v>688</v>
      </c>
      <c r="F329" s="15" t="s">
        <v>644</v>
      </c>
      <c r="G329" s="15" t="s">
        <v>689</v>
      </c>
      <c r="H329" s="18">
        <v>45626</v>
      </c>
      <c r="I329" s="18">
        <v>45626</v>
      </c>
      <c r="J329" s="15" t="s">
        <v>329</v>
      </c>
      <c r="K329" s="15">
        <v>981</v>
      </c>
      <c r="L329" s="15" t="s">
        <v>664</v>
      </c>
      <c r="M329" s="15">
        <v>0</v>
      </c>
      <c r="N329" s="15" t="s">
        <v>94</v>
      </c>
      <c r="O329" s="15"/>
      <c r="P329" s="15" t="s">
        <v>94</v>
      </c>
      <c r="Q329" s="15" t="s">
        <v>94</v>
      </c>
      <c r="R329" s="15" t="s">
        <v>94</v>
      </c>
      <c r="S329" s="15" t="s">
        <v>94</v>
      </c>
    </row>
    <row r="330" spans="1:19" ht="15" customHeight="1">
      <c r="A330" s="15" t="s">
        <v>687</v>
      </c>
      <c r="B330" s="15" t="s">
        <v>94</v>
      </c>
      <c r="C330" s="18">
        <v>45623</v>
      </c>
      <c r="D330" s="18">
        <v>45623</v>
      </c>
      <c r="E330" s="15" t="s">
        <v>688</v>
      </c>
      <c r="F330" s="15" t="s">
        <v>644</v>
      </c>
      <c r="G330" s="15" t="s">
        <v>689</v>
      </c>
      <c r="H330" s="18">
        <v>45626</v>
      </c>
      <c r="I330" s="18">
        <v>45626</v>
      </c>
      <c r="J330" s="15" t="s">
        <v>329</v>
      </c>
      <c r="K330" s="15">
        <v>981</v>
      </c>
      <c r="L330" s="15" t="s">
        <v>665</v>
      </c>
      <c r="M330" s="15">
        <v>2</v>
      </c>
      <c r="N330" s="15" t="s">
        <v>94</v>
      </c>
      <c r="O330" s="15"/>
      <c r="P330" s="15" t="s">
        <v>94</v>
      </c>
      <c r="Q330" s="15" t="s">
        <v>94</v>
      </c>
      <c r="R330" s="15" t="s">
        <v>94</v>
      </c>
      <c r="S330" s="15" t="s">
        <v>94</v>
      </c>
    </row>
    <row r="331" spans="1:19" ht="15" customHeight="1">
      <c r="A331" s="15" t="s">
        <v>687</v>
      </c>
      <c r="B331" s="15" t="s">
        <v>94</v>
      </c>
      <c r="C331" s="18">
        <v>45623</v>
      </c>
      <c r="D331" s="18">
        <v>45623</v>
      </c>
      <c r="E331" s="15" t="s">
        <v>688</v>
      </c>
      <c r="F331" s="15" t="s">
        <v>644</v>
      </c>
      <c r="G331" s="15" t="s">
        <v>689</v>
      </c>
      <c r="H331" s="18">
        <v>45626</v>
      </c>
      <c r="I331" s="18">
        <v>45626</v>
      </c>
      <c r="J331" s="15" t="s">
        <v>329</v>
      </c>
      <c r="K331" s="15">
        <v>981</v>
      </c>
      <c r="L331" s="15" t="s">
        <v>666</v>
      </c>
      <c r="M331" s="15">
        <v>0</v>
      </c>
      <c r="N331" s="15" t="s">
        <v>94</v>
      </c>
      <c r="O331" s="15"/>
      <c r="P331" s="15" t="s">
        <v>94</v>
      </c>
      <c r="Q331" s="15" t="s">
        <v>94</v>
      </c>
      <c r="R331" s="15" t="s">
        <v>94</v>
      </c>
      <c r="S331" s="15" t="s">
        <v>94</v>
      </c>
    </row>
    <row r="332" spans="1:19" ht="15" customHeight="1">
      <c r="A332" s="15" t="s">
        <v>687</v>
      </c>
      <c r="B332" s="15" t="s">
        <v>94</v>
      </c>
      <c r="C332" s="18">
        <v>45623</v>
      </c>
      <c r="D332" s="18">
        <v>45623</v>
      </c>
      <c r="E332" s="15" t="s">
        <v>688</v>
      </c>
      <c r="F332" s="15" t="s">
        <v>644</v>
      </c>
      <c r="G332" s="15" t="s">
        <v>689</v>
      </c>
      <c r="H332" s="18">
        <v>45626</v>
      </c>
      <c r="I332" s="18">
        <v>45626</v>
      </c>
      <c r="J332" s="15" t="s">
        <v>329</v>
      </c>
      <c r="K332" s="15">
        <v>982</v>
      </c>
      <c r="L332" s="15" t="s">
        <v>664</v>
      </c>
      <c r="M332" s="15">
        <v>0</v>
      </c>
      <c r="N332" s="15" t="s">
        <v>94</v>
      </c>
      <c r="O332" s="15"/>
      <c r="P332" s="15" t="s">
        <v>94</v>
      </c>
      <c r="Q332" s="15" t="s">
        <v>94</v>
      </c>
      <c r="R332" s="15" t="s">
        <v>94</v>
      </c>
      <c r="S332" s="15" t="s">
        <v>94</v>
      </c>
    </row>
    <row r="333" spans="1:19" ht="15" customHeight="1">
      <c r="A333" s="15" t="s">
        <v>687</v>
      </c>
      <c r="B333" s="15" t="s">
        <v>94</v>
      </c>
      <c r="C333" s="18">
        <v>45623</v>
      </c>
      <c r="D333" s="18">
        <v>45623</v>
      </c>
      <c r="E333" s="15" t="s">
        <v>688</v>
      </c>
      <c r="F333" s="15" t="s">
        <v>644</v>
      </c>
      <c r="G333" s="15" t="s">
        <v>689</v>
      </c>
      <c r="H333" s="18">
        <v>45626</v>
      </c>
      <c r="I333" s="18">
        <v>45626</v>
      </c>
      <c r="J333" s="15" t="s">
        <v>329</v>
      </c>
      <c r="K333" s="15">
        <v>982</v>
      </c>
      <c r="L333" s="15" t="s">
        <v>665</v>
      </c>
      <c r="M333" s="15">
        <v>1</v>
      </c>
      <c r="N333" s="15" t="s">
        <v>94</v>
      </c>
      <c r="O333" s="15"/>
      <c r="P333" s="15" t="s">
        <v>94</v>
      </c>
      <c r="Q333" s="15" t="s">
        <v>94</v>
      </c>
      <c r="R333" s="15" t="s">
        <v>94</v>
      </c>
      <c r="S333" s="15" t="s">
        <v>94</v>
      </c>
    </row>
    <row r="334" spans="1:19" ht="15" customHeight="1">
      <c r="A334" s="15" t="s">
        <v>687</v>
      </c>
      <c r="B334" s="15" t="s">
        <v>94</v>
      </c>
      <c r="C334" s="18">
        <v>45623</v>
      </c>
      <c r="D334" s="18">
        <v>45623</v>
      </c>
      <c r="E334" s="15" t="s">
        <v>688</v>
      </c>
      <c r="F334" s="15" t="s">
        <v>644</v>
      </c>
      <c r="G334" s="15" t="s">
        <v>689</v>
      </c>
      <c r="H334" s="18">
        <v>45626</v>
      </c>
      <c r="I334" s="18">
        <v>45626</v>
      </c>
      <c r="J334" s="15" t="s">
        <v>329</v>
      </c>
      <c r="K334" s="15">
        <v>982</v>
      </c>
      <c r="L334" s="15" t="s">
        <v>666</v>
      </c>
      <c r="M334" s="15">
        <v>0</v>
      </c>
      <c r="N334" s="15" t="s">
        <v>94</v>
      </c>
      <c r="O334" s="15"/>
      <c r="P334" s="15" t="s">
        <v>94</v>
      </c>
      <c r="Q334" s="15" t="s">
        <v>94</v>
      </c>
      <c r="R334" s="15" t="s">
        <v>94</v>
      </c>
      <c r="S334" s="15" t="s">
        <v>94</v>
      </c>
    </row>
    <row r="335" spans="1:19" ht="15" customHeight="1">
      <c r="A335" s="15" t="s">
        <v>687</v>
      </c>
      <c r="B335" s="15" t="s">
        <v>94</v>
      </c>
      <c r="C335" s="18">
        <v>45623</v>
      </c>
      <c r="D335" s="18">
        <v>45623</v>
      </c>
      <c r="E335" s="15" t="s">
        <v>688</v>
      </c>
      <c r="F335" s="15" t="s">
        <v>644</v>
      </c>
      <c r="G335" s="15" t="s">
        <v>689</v>
      </c>
      <c r="H335" s="18">
        <v>45626</v>
      </c>
      <c r="I335" s="18">
        <v>45626</v>
      </c>
      <c r="J335" s="15" t="s">
        <v>376</v>
      </c>
      <c r="K335" s="15">
        <v>983</v>
      </c>
      <c r="L335" s="15" t="s">
        <v>664</v>
      </c>
      <c r="M335" s="15">
        <v>1</v>
      </c>
      <c r="N335" s="15" t="s">
        <v>94</v>
      </c>
      <c r="O335" s="15"/>
      <c r="P335" s="15" t="s">
        <v>94</v>
      </c>
      <c r="Q335" s="15" t="s">
        <v>94</v>
      </c>
      <c r="R335" s="15" t="s">
        <v>94</v>
      </c>
      <c r="S335" s="15" t="s">
        <v>94</v>
      </c>
    </row>
    <row r="336" spans="1:19" ht="15" customHeight="1">
      <c r="A336" s="15" t="s">
        <v>687</v>
      </c>
      <c r="B336" s="15" t="s">
        <v>94</v>
      </c>
      <c r="C336" s="18">
        <v>45623</v>
      </c>
      <c r="D336" s="18">
        <v>45623</v>
      </c>
      <c r="E336" s="15" t="s">
        <v>688</v>
      </c>
      <c r="F336" s="15" t="s">
        <v>644</v>
      </c>
      <c r="G336" s="15" t="s">
        <v>689</v>
      </c>
      <c r="H336" s="18">
        <v>45626</v>
      </c>
      <c r="I336" s="18">
        <v>45626</v>
      </c>
      <c r="J336" s="15" t="s">
        <v>376</v>
      </c>
      <c r="K336" s="15">
        <v>983</v>
      </c>
      <c r="L336" s="15" t="s">
        <v>665</v>
      </c>
      <c r="M336" s="15">
        <v>1</v>
      </c>
      <c r="N336" s="15" t="s">
        <v>94</v>
      </c>
      <c r="O336" s="15"/>
      <c r="P336" s="15" t="s">
        <v>94</v>
      </c>
      <c r="Q336" s="15" t="s">
        <v>94</v>
      </c>
      <c r="R336" s="15" t="s">
        <v>94</v>
      </c>
      <c r="S336" s="15" t="s">
        <v>94</v>
      </c>
    </row>
    <row r="337" spans="1:19" ht="15" customHeight="1">
      <c r="A337" s="15" t="s">
        <v>687</v>
      </c>
      <c r="B337" s="15" t="s">
        <v>94</v>
      </c>
      <c r="C337" s="18">
        <v>45623</v>
      </c>
      <c r="D337" s="18">
        <v>45623</v>
      </c>
      <c r="E337" s="15" t="s">
        <v>688</v>
      </c>
      <c r="F337" s="15" t="s">
        <v>644</v>
      </c>
      <c r="G337" s="15" t="s">
        <v>689</v>
      </c>
      <c r="H337" s="18">
        <v>45626</v>
      </c>
      <c r="I337" s="18">
        <v>45626</v>
      </c>
      <c r="J337" s="15" t="s">
        <v>376</v>
      </c>
      <c r="K337" s="15">
        <v>983</v>
      </c>
      <c r="L337" s="15" t="s">
        <v>666</v>
      </c>
      <c r="M337" s="15">
        <v>0</v>
      </c>
      <c r="N337" s="15" t="s">
        <v>94</v>
      </c>
      <c r="O337" s="15"/>
      <c r="P337" s="15" t="s">
        <v>94</v>
      </c>
      <c r="Q337" s="15" t="s">
        <v>94</v>
      </c>
      <c r="R337" s="15" t="s">
        <v>94</v>
      </c>
      <c r="S337" s="15" t="s">
        <v>94</v>
      </c>
    </row>
    <row r="338" spans="1:19" ht="15" customHeight="1">
      <c r="A338" s="15" t="s">
        <v>687</v>
      </c>
      <c r="B338" s="15" t="s">
        <v>94</v>
      </c>
      <c r="C338" s="18">
        <v>45623</v>
      </c>
      <c r="D338" s="18">
        <v>45623</v>
      </c>
      <c r="E338" s="15" t="s">
        <v>688</v>
      </c>
      <c r="F338" s="15" t="s">
        <v>644</v>
      </c>
      <c r="G338" s="15" t="s">
        <v>691</v>
      </c>
      <c r="H338" s="18">
        <v>45626</v>
      </c>
      <c r="I338" s="18">
        <v>45626</v>
      </c>
      <c r="J338" s="15" t="s">
        <v>329</v>
      </c>
      <c r="K338" s="15">
        <v>984</v>
      </c>
      <c r="L338" s="15" t="s">
        <v>664</v>
      </c>
      <c r="M338" s="15">
        <v>1</v>
      </c>
      <c r="N338" s="15" t="s">
        <v>94</v>
      </c>
      <c r="O338" s="15"/>
      <c r="P338" s="15" t="s">
        <v>94</v>
      </c>
      <c r="Q338" s="15" t="s">
        <v>94</v>
      </c>
      <c r="R338" s="15" t="s">
        <v>94</v>
      </c>
      <c r="S338" s="15" t="s">
        <v>94</v>
      </c>
    </row>
    <row r="339" spans="1:19" ht="15" customHeight="1">
      <c r="A339" s="15" t="s">
        <v>687</v>
      </c>
      <c r="B339" s="15" t="s">
        <v>94</v>
      </c>
      <c r="C339" s="18">
        <v>45623</v>
      </c>
      <c r="D339" s="18">
        <v>45623</v>
      </c>
      <c r="E339" s="15" t="s">
        <v>688</v>
      </c>
      <c r="F339" s="15" t="s">
        <v>644</v>
      </c>
      <c r="G339" s="15" t="s">
        <v>691</v>
      </c>
      <c r="H339" s="18">
        <v>45626</v>
      </c>
      <c r="I339" s="18">
        <v>45626</v>
      </c>
      <c r="J339" s="15" t="s">
        <v>329</v>
      </c>
      <c r="K339" s="15">
        <v>984</v>
      </c>
      <c r="L339" s="15" t="s">
        <v>665</v>
      </c>
      <c r="M339" s="15">
        <v>1</v>
      </c>
      <c r="N339" s="15" t="s">
        <v>94</v>
      </c>
      <c r="O339" s="15"/>
      <c r="P339" s="15" t="s">
        <v>94</v>
      </c>
      <c r="Q339" s="15" t="s">
        <v>94</v>
      </c>
      <c r="R339" s="15" t="s">
        <v>94</v>
      </c>
      <c r="S339" s="15" t="s">
        <v>94</v>
      </c>
    </row>
    <row r="340" spans="1:19" ht="15" customHeight="1">
      <c r="A340" s="15" t="s">
        <v>687</v>
      </c>
      <c r="B340" s="15" t="s">
        <v>94</v>
      </c>
      <c r="C340" s="18">
        <v>45623</v>
      </c>
      <c r="D340" s="18">
        <v>45623</v>
      </c>
      <c r="E340" s="15" t="s">
        <v>688</v>
      </c>
      <c r="F340" s="15" t="s">
        <v>644</v>
      </c>
      <c r="G340" s="15" t="s">
        <v>691</v>
      </c>
      <c r="H340" s="18">
        <v>45626</v>
      </c>
      <c r="I340" s="18">
        <v>45626</v>
      </c>
      <c r="J340" s="15" t="s">
        <v>329</v>
      </c>
      <c r="K340" s="15">
        <v>984</v>
      </c>
      <c r="L340" s="15" t="s">
        <v>666</v>
      </c>
      <c r="M340" s="15">
        <v>0</v>
      </c>
      <c r="N340" s="15" t="s">
        <v>94</v>
      </c>
      <c r="O340" s="15"/>
      <c r="P340" s="15" t="s">
        <v>94</v>
      </c>
      <c r="Q340" s="15" t="s">
        <v>94</v>
      </c>
      <c r="R340" s="15" t="s">
        <v>94</v>
      </c>
      <c r="S340" s="15" t="s">
        <v>94</v>
      </c>
    </row>
    <row r="341" spans="1:19" ht="15" customHeight="1">
      <c r="A341" s="15" t="s">
        <v>687</v>
      </c>
      <c r="B341" s="15" t="s">
        <v>94</v>
      </c>
      <c r="C341" s="18">
        <v>45623</v>
      </c>
      <c r="D341" s="18">
        <v>45623</v>
      </c>
      <c r="E341" s="15" t="s">
        <v>688</v>
      </c>
      <c r="F341" s="15" t="s">
        <v>644</v>
      </c>
      <c r="G341" s="15" t="s">
        <v>689</v>
      </c>
      <c r="H341" s="18">
        <v>45626</v>
      </c>
      <c r="I341" s="18">
        <v>45626</v>
      </c>
      <c r="J341" s="15" t="s">
        <v>113</v>
      </c>
      <c r="K341" s="15">
        <v>985</v>
      </c>
      <c r="L341" s="15" t="s">
        <v>664</v>
      </c>
      <c r="M341" s="15">
        <v>0</v>
      </c>
      <c r="N341" s="15" t="s">
        <v>94</v>
      </c>
      <c r="O341" s="15"/>
      <c r="P341" s="15" t="s">
        <v>94</v>
      </c>
      <c r="Q341" s="15" t="s">
        <v>94</v>
      </c>
      <c r="R341" s="15" t="s">
        <v>94</v>
      </c>
      <c r="S341" s="15" t="s">
        <v>94</v>
      </c>
    </row>
    <row r="342" spans="1:19" ht="15" customHeight="1">
      <c r="A342" s="15" t="s">
        <v>687</v>
      </c>
      <c r="B342" s="15" t="s">
        <v>94</v>
      </c>
      <c r="C342" s="18">
        <v>45623</v>
      </c>
      <c r="D342" s="18">
        <v>45623</v>
      </c>
      <c r="E342" s="15" t="s">
        <v>688</v>
      </c>
      <c r="F342" s="15" t="s">
        <v>644</v>
      </c>
      <c r="G342" s="15" t="s">
        <v>689</v>
      </c>
      <c r="H342" s="18">
        <v>45626</v>
      </c>
      <c r="I342" s="18">
        <v>45626</v>
      </c>
      <c r="J342" s="15" t="s">
        <v>113</v>
      </c>
      <c r="K342" s="15">
        <v>985</v>
      </c>
      <c r="L342" s="15" t="s">
        <v>665</v>
      </c>
      <c r="M342" s="15">
        <v>1</v>
      </c>
      <c r="N342" s="15" t="s">
        <v>94</v>
      </c>
      <c r="O342" s="15"/>
      <c r="P342" s="15" t="s">
        <v>94</v>
      </c>
      <c r="Q342" s="15" t="s">
        <v>94</v>
      </c>
      <c r="R342" s="15" t="s">
        <v>94</v>
      </c>
      <c r="S342" s="15" t="s">
        <v>94</v>
      </c>
    </row>
    <row r="343" spans="1:19" ht="15" customHeight="1">
      <c r="A343" s="15" t="s">
        <v>687</v>
      </c>
      <c r="B343" s="15" t="s">
        <v>94</v>
      </c>
      <c r="C343" s="18">
        <v>45623</v>
      </c>
      <c r="D343" s="18">
        <v>45623</v>
      </c>
      <c r="E343" s="15" t="s">
        <v>688</v>
      </c>
      <c r="F343" s="15" t="s">
        <v>644</v>
      </c>
      <c r="G343" s="15" t="s">
        <v>689</v>
      </c>
      <c r="H343" s="18">
        <v>45626</v>
      </c>
      <c r="I343" s="18">
        <v>45626</v>
      </c>
      <c r="J343" s="15" t="s">
        <v>113</v>
      </c>
      <c r="K343" s="15">
        <v>985</v>
      </c>
      <c r="L343" s="15" t="s">
        <v>666</v>
      </c>
      <c r="M343" s="15">
        <v>0</v>
      </c>
      <c r="N343" s="15" t="s">
        <v>94</v>
      </c>
      <c r="O343" s="15"/>
      <c r="P343" s="15" t="s">
        <v>94</v>
      </c>
      <c r="Q343" s="15" t="s">
        <v>94</v>
      </c>
      <c r="R343" s="15" t="s">
        <v>94</v>
      </c>
      <c r="S343" s="15" t="s">
        <v>94</v>
      </c>
    </row>
    <row r="344" spans="1:19" ht="15" customHeight="1">
      <c r="A344" s="15" t="s">
        <v>687</v>
      </c>
      <c r="B344" s="15" t="s">
        <v>94</v>
      </c>
      <c r="C344" s="18">
        <v>45623</v>
      </c>
      <c r="D344" s="18">
        <v>45623</v>
      </c>
      <c r="E344" s="15" t="s">
        <v>688</v>
      </c>
      <c r="F344" s="15" t="s">
        <v>644</v>
      </c>
      <c r="G344" s="15" t="s">
        <v>94</v>
      </c>
      <c r="H344" s="18">
        <v>45626</v>
      </c>
      <c r="I344" s="18">
        <v>45626</v>
      </c>
      <c r="J344" s="15" t="s">
        <v>694</v>
      </c>
      <c r="K344" s="15">
        <v>986</v>
      </c>
      <c r="L344" s="15" t="s">
        <v>664</v>
      </c>
      <c r="M344" s="15">
        <v>0</v>
      </c>
      <c r="N344" s="15" t="s">
        <v>94</v>
      </c>
      <c r="O344" s="15"/>
      <c r="P344" s="15" t="s">
        <v>94</v>
      </c>
      <c r="Q344" s="15" t="s">
        <v>94</v>
      </c>
      <c r="R344" s="15" t="s">
        <v>94</v>
      </c>
      <c r="S344" s="15" t="s">
        <v>94</v>
      </c>
    </row>
    <row r="345" spans="1:19" ht="15" customHeight="1">
      <c r="A345" s="15" t="s">
        <v>687</v>
      </c>
      <c r="B345" s="15" t="s">
        <v>94</v>
      </c>
      <c r="C345" s="18">
        <v>45623</v>
      </c>
      <c r="D345" s="18">
        <v>45623</v>
      </c>
      <c r="E345" s="15" t="s">
        <v>688</v>
      </c>
      <c r="F345" s="15" t="s">
        <v>644</v>
      </c>
      <c r="G345" s="15" t="s">
        <v>94</v>
      </c>
      <c r="H345" s="18">
        <v>45626</v>
      </c>
      <c r="I345" s="18">
        <v>45626</v>
      </c>
      <c r="J345" s="15" t="s">
        <v>694</v>
      </c>
      <c r="K345" s="15">
        <v>986</v>
      </c>
      <c r="L345" s="15" t="s">
        <v>665</v>
      </c>
      <c r="M345" s="15">
        <v>0</v>
      </c>
      <c r="N345" s="15" t="s">
        <v>94</v>
      </c>
      <c r="O345" s="15"/>
      <c r="P345" s="15" t="s">
        <v>94</v>
      </c>
      <c r="Q345" s="15" t="s">
        <v>94</v>
      </c>
      <c r="R345" s="15" t="s">
        <v>94</v>
      </c>
      <c r="S345" s="15" t="s">
        <v>94</v>
      </c>
    </row>
    <row r="346" spans="1:19" ht="15" customHeight="1">
      <c r="A346" s="15" t="s">
        <v>687</v>
      </c>
      <c r="B346" s="15" t="s">
        <v>94</v>
      </c>
      <c r="C346" s="18">
        <v>45623</v>
      </c>
      <c r="D346" s="18">
        <v>45623</v>
      </c>
      <c r="E346" s="15" t="s">
        <v>688</v>
      </c>
      <c r="F346" s="15" t="s">
        <v>644</v>
      </c>
      <c r="G346" s="15" t="s">
        <v>94</v>
      </c>
      <c r="H346" s="18">
        <v>45626</v>
      </c>
      <c r="I346" s="18">
        <v>45626</v>
      </c>
      <c r="J346" s="15" t="s">
        <v>694</v>
      </c>
      <c r="K346" s="15">
        <v>986</v>
      </c>
      <c r="L346" s="15" t="s">
        <v>666</v>
      </c>
      <c r="M346" s="15">
        <v>0</v>
      </c>
      <c r="N346" s="15" t="s">
        <v>94</v>
      </c>
      <c r="O346" s="15"/>
      <c r="P346" s="15" t="s">
        <v>94</v>
      </c>
      <c r="Q346" s="15" t="s">
        <v>94</v>
      </c>
      <c r="R346" s="15" t="s">
        <v>94</v>
      </c>
      <c r="S346" s="15" t="s">
        <v>94</v>
      </c>
    </row>
    <row r="347" spans="1:19" ht="15" customHeight="1">
      <c r="A347" s="15" t="s">
        <v>687</v>
      </c>
      <c r="B347" s="15" t="s">
        <v>94</v>
      </c>
      <c r="C347" s="18">
        <v>45623</v>
      </c>
      <c r="D347" s="18">
        <v>45623</v>
      </c>
      <c r="E347" s="15" t="s">
        <v>688</v>
      </c>
      <c r="F347" s="15" t="s">
        <v>644</v>
      </c>
      <c r="G347" s="15" t="s">
        <v>689</v>
      </c>
      <c r="H347" s="18">
        <v>45626</v>
      </c>
      <c r="I347" s="18">
        <v>45626</v>
      </c>
      <c r="J347" s="15" t="s">
        <v>113</v>
      </c>
      <c r="K347" s="15">
        <v>987</v>
      </c>
      <c r="L347" s="15" t="s">
        <v>664</v>
      </c>
      <c r="M347" s="15">
        <v>0</v>
      </c>
      <c r="N347" s="15" t="s">
        <v>94</v>
      </c>
      <c r="O347" s="15"/>
      <c r="P347" s="15" t="s">
        <v>94</v>
      </c>
      <c r="Q347" s="15" t="s">
        <v>94</v>
      </c>
      <c r="R347" s="15" t="s">
        <v>94</v>
      </c>
      <c r="S347" s="15" t="s">
        <v>94</v>
      </c>
    </row>
    <row r="348" spans="1:19" ht="15" customHeight="1">
      <c r="A348" s="15" t="s">
        <v>687</v>
      </c>
      <c r="B348" s="15" t="s">
        <v>94</v>
      </c>
      <c r="C348" s="18">
        <v>45623</v>
      </c>
      <c r="D348" s="18">
        <v>45623</v>
      </c>
      <c r="E348" s="15" t="s">
        <v>688</v>
      </c>
      <c r="F348" s="15" t="s">
        <v>644</v>
      </c>
      <c r="G348" s="15" t="s">
        <v>689</v>
      </c>
      <c r="H348" s="18">
        <v>45626</v>
      </c>
      <c r="I348" s="18">
        <v>45626</v>
      </c>
      <c r="J348" s="15" t="s">
        <v>113</v>
      </c>
      <c r="K348" s="15">
        <v>987</v>
      </c>
      <c r="L348" s="15" t="s">
        <v>665</v>
      </c>
      <c r="M348" s="15">
        <v>0</v>
      </c>
      <c r="N348" s="15" t="s">
        <v>94</v>
      </c>
      <c r="O348" s="15"/>
      <c r="P348" s="15" t="s">
        <v>94</v>
      </c>
      <c r="Q348" s="15" t="s">
        <v>94</v>
      </c>
      <c r="R348" s="15" t="s">
        <v>94</v>
      </c>
      <c r="S348" s="15" t="s">
        <v>94</v>
      </c>
    </row>
    <row r="349" spans="1:19" ht="15" customHeight="1">
      <c r="A349" s="15" t="s">
        <v>687</v>
      </c>
      <c r="B349" s="15" t="s">
        <v>94</v>
      </c>
      <c r="C349" s="18">
        <v>45623</v>
      </c>
      <c r="D349" s="18">
        <v>45623</v>
      </c>
      <c r="E349" s="15" t="s">
        <v>688</v>
      </c>
      <c r="F349" s="15" t="s">
        <v>644</v>
      </c>
      <c r="G349" s="15" t="s">
        <v>689</v>
      </c>
      <c r="H349" s="18">
        <v>45626</v>
      </c>
      <c r="I349" s="18">
        <v>45626</v>
      </c>
      <c r="J349" s="15" t="s">
        <v>113</v>
      </c>
      <c r="K349" s="15">
        <v>987</v>
      </c>
      <c r="L349" s="15" t="s">
        <v>666</v>
      </c>
      <c r="M349" s="15">
        <v>0</v>
      </c>
      <c r="N349" s="15" t="s">
        <v>94</v>
      </c>
      <c r="O349" s="15"/>
      <c r="P349" s="15" t="s">
        <v>94</v>
      </c>
      <c r="Q349" s="15" t="s">
        <v>94</v>
      </c>
      <c r="R349" s="15" t="s">
        <v>94</v>
      </c>
      <c r="S349" s="15" t="s">
        <v>94</v>
      </c>
    </row>
    <row r="350" spans="1:19" ht="15" customHeight="1">
      <c r="A350" s="15" t="s">
        <v>687</v>
      </c>
      <c r="B350" s="15" t="s">
        <v>94</v>
      </c>
      <c r="C350" s="18">
        <v>45623</v>
      </c>
      <c r="D350" s="18">
        <v>45623</v>
      </c>
      <c r="E350" s="15" t="s">
        <v>688</v>
      </c>
      <c r="F350" s="15" t="s">
        <v>644</v>
      </c>
      <c r="G350" s="15" t="s">
        <v>689</v>
      </c>
      <c r="H350" s="18">
        <v>45626</v>
      </c>
      <c r="I350" s="18">
        <v>45626</v>
      </c>
      <c r="J350" s="15" t="s">
        <v>329</v>
      </c>
      <c r="K350" s="15">
        <v>989</v>
      </c>
      <c r="L350" s="15" t="s">
        <v>664</v>
      </c>
      <c r="M350" s="15">
        <v>0</v>
      </c>
      <c r="N350" s="15" t="s">
        <v>94</v>
      </c>
      <c r="O350" s="15"/>
      <c r="P350" s="15" t="s">
        <v>94</v>
      </c>
      <c r="Q350" s="15" t="s">
        <v>94</v>
      </c>
      <c r="R350" s="15" t="s">
        <v>94</v>
      </c>
      <c r="S350" s="15" t="s">
        <v>94</v>
      </c>
    </row>
    <row r="351" spans="1:19" ht="15" customHeight="1">
      <c r="A351" s="15" t="s">
        <v>687</v>
      </c>
      <c r="B351" s="15" t="s">
        <v>94</v>
      </c>
      <c r="C351" s="18">
        <v>45623</v>
      </c>
      <c r="D351" s="18">
        <v>45623</v>
      </c>
      <c r="E351" s="15" t="s">
        <v>688</v>
      </c>
      <c r="F351" s="15" t="s">
        <v>644</v>
      </c>
      <c r="G351" s="15" t="s">
        <v>689</v>
      </c>
      <c r="H351" s="18">
        <v>45626</v>
      </c>
      <c r="I351" s="18">
        <v>45626</v>
      </c>
      <c r="J351" s="15" t="s">
        <v>329</v>
      </c>
      <c r="K351" s="15">
        <v>989</v>
      </c>
      <c r="L351" s="15" t="s">
        <v>665</v>
      </c>
      <c r="M351" s="15">
        <v>0</v>
      </c>
      <c r="N351" s="15" t="s">
        <v>94</v>
      </c>
      <c r="O351" s="15"/>
      <c r="P351" s="15" t="s">
        <v>94</v>
      </c>
      <c r="Q351" s="15" t="s">
        <v>94</v>
      </c>
      <c r="R351" s="15" t="s">
        <v>94</v>
      </c>
      <c r="S351" s="15" t="s">
        <v>94</v>
      </c>
    </row>
    <row r="352" spans="1:19" ht="15" customHeight="1">
      <c r="A352" s="15" t="s">
        <v>687</v>
      </c>
      <c r="B352" s="15" t="s">
        <v>94</v>
      </c>
      <c r="C352" s="18">
        <v>45623</v>
      </c>
      <c r="D352" s="18">
        <v>45623</v>
      </c>
      <c r="E352" s="15" t="s">
        <v>688</v>
      </c>
      <c r="F352" s="15" t="s">
        <v>644</v>
      </c>
      <c r="G352" s="15" t="s">
        <v>689</v>
      </c>
      <c r="H352" s="18">
        <v>45626</v>
      </c>
      <c r="I352" s="18">
        <v>45626</v>
      </c>
      <c r="J352" s="15" t="s">
        <v>329</v>
      </c>
      <c r="K352" s="15">
        <v>989</v>
      </c>
      <c r="L352" s="15" t="s">
        <v>666</v>
      </c>
      <c r="M352" s="15">
        <v>0</v>
      </c>
      <c r="N352" s="15" t="s">
        <v>94</v>
      </c>
      <c r="O352" s="15"/>
      <c r="P352" s="15" t="s">
        <v>94</v>
      </c>
      <c r="Q352" s="15" t="s">
        <v>94</v>
      </c>
      <c r="R352" s="15" t="s">
        <v>94</v>
      </c>
      <c r="S352" s="15" t="s">
        <v>94</v>
      </c>
    </row>
    <row r="353" spans="1:19" ht="15" customHeight="1">
      <c r="A353" s="15" t="s">
        <v>687</v>
      </c>
      <c r="B353" s="15" t="s">
        <v>94</v>
      </c>
      <c r="C353" s="18">
        <v>45623</v>
      </c>
      <c r="D353" s="18">
        <v>45623</v>
      </c>
      <c r="E353" s="15" t="s">
        <v>688</v>
      </c>
      <c r="F353" s="15" t="s">
        <v>644</v>
      </c>
      <c r="G353" s="15" t="s">
        <v>689</v>
      </c>
      <c r="H353" s="18">
        <v>45626</v>
      </c>
      <c r="I353" s="18">
        <v>45626</v>
      </c>
      <c r="J353" s="15" t="s">
        <v>113</v>
      </c>
      <c r="K353" s="15">
        <v>990</v>
      </c>
      <c r="L353" s="15" t="s">
        <v>664</v>
      </c>
      <c r="M353" s="15">
        <v>0</v>
      </c>
      <c r="N353" s="15" t="s">
        <v>94</v>
      </c>
      <c r="O353" s="15"/>
      <c r="P353" s="15" t="s">
        <v>94</v>
      </c>
      <c r="Q353" s="15" t="s">
        <v>94</v>
      </c>
      <c r="R353" s="15" t="s">
        <v>94</v>
      </c>
      <c r="S353" s="15" t="s">
        <v>94</v>
      </c>
    </row>
    <row r="354" spans="1:19" ht="15" customHeight="1">
      <c r="A354" s="15" t="s">
        <v>687</v>
      </c>
      <c r="B354" s="15" t="s">
        <v>94</v>
      </c>
      <c r="C354" s="18">
        <v>45623</v>
      </c>
      <c r="D354" s="18">
        <v>45623</v>
      </c>
      <c r="E354" s="15" t="s">
        <v>688</v>
      </c>
      <c r="F354" s="15" t="s">
        <v>644</v>
      </c>
      <c r="G354" s="15" t="s">
        <v>689</v>
      </c>
      <c r="H354" s="18">
        <v>45626</v>
      </c>
      <c r="I354" s="18">
        <v>45626</v>
      </c>
      <c r="J354" s="15" t="s">
        <v>113</v>
      </c>
      <c r="K354" s="15">
        <v>990</v>
      </c>
      <c r="L354" s="15" t="s">
        <v>665</v>
      </c>
      <c r="M354" s="15">
        <v>0</v>
      </c>
      <c r="N354" s="15" t="s">
        <v>94</v>
      </c>
      <c r="O354" s="15"/>
      <c r="P354" s="15" t="s">
        <v>94</v>
      </c>
      <c r="Q354" s="15" t="s">
        <v>94</v>
      </c>
      <c r="R354" s="15" t="s">
        <v>94</v>
      </c>
      <c r="S354" s="15" t="s">
        <v>94</v>
      </c>
    </row>
    <row r="355" spans="1:19" ht="15" customHeight="1">
      <c r="A355" s="15" t="s">
        <v>687</v>
      </c>
      <c r="B355" s="15" t="s">
        <v>94</v>
      </c>
      <c r="C355" s="18">
        <v>45623</v>
      </c>
      <c r="D355" s="18">
        <v>45623</v>
      </c>
      <c r="E355" s="15" t="s">
        <v>688</v>
      </c>
      <c r="F355" s="15" t="s">
        <v>644</v>
      </c>
      <c r="G355" s="15" t="s">
        <v>689</v>
      </c>
      <c r="H355" s="18">
        <v>45626</v>
      </c>
      <c r="I355" s="18">
        <v>45626</v>
      </c>
      <c r="J355" s="15" t="s">
        <v>113</v>
      </c>
      <c r="K355" s="15">
        <v>990</v>
      </c>
      <c r="L355" s="15" t="s">
        <v>666</v>
      </c>
      <c r="M355" s="15">
        <v>0</v>
      </c>
      <c r="N355" s="15" t="s">
        <v>94</v>
      </c>
      <c r="O355" s="15"/>
      <c r="P355" s="15" t="s">
        <v>94</v>
      </c>
      <c r="Q355" s="15" t="s">
        <v>94</v>
      </c>
      <c r="R355" s="15" t="s">
        <v>94</v>
      </c>
      <c r="S355" s="15" t="s">
        <v>94</v>
      </c>
    </row>
    <row r="356" spans="1:19" ht="15" customHeight="1">
      <c r="A356" s="15" t="s">
        <v>687</v>
      </c>
      <c r="B356" s="15" t="s">
        <v>94</v>
      </c>
      <c r="C356" s="18">
        <v>45623</v>
      </c>
      <c r="D356" s="18">
        <v>45623</v>
      </c>
      <c r="E356" s="15" t="s">
        <v>688</v>
      </c>
      <c r="F356" s="15" t="s">
        <v>644</v>
      </c>
      <c r="G356" s="15" t="s">
        <v>689</v>
      </c>
      <c r="H356" s="18">
        <v>45626</v>
      </c>
      <c r="I356" s="18">
        <v>45626</v>
      </c>
      <c r="J356" s="15" t="s">
        <v>692</v>
      </c>
      <c r="K356" s="15">
        <v>991</v>
      </c>
      <c r="L356" s="15" t="s">
        <v>664</v>
      </c>
      <c r="M356" s="15">
        <v>0</v>
      </c>
      <c r="N356" s="15" t="s">
        <v>94</v>
      </c>
      <c r="O356" s="15"/>
      <c r="P356" s="15" t="s">
        <v>94</v>
      </c>
      <c r="Q356" s="15" t="s">
        <v>94</v>
      </c>
      <c r="R356" s="15" t="s">
        <v>94</v>
      </c>
      <c r="S356" s="15" t="s">
        <v>94</v>
      </c>
    </row>
    <row r="357" spans="1:19" ht="15" customHeight="1">
      <c r="A357" s="15" t="s">
        <v>687</v>
      </c>
      <c r="B357" s="15" t="s">
        <v>94</v>
      </c>
      <c r="C357" s="18">
        <v>45623</v>
      </c>
      <c r="D357" s="18">
        <v>45623</v>
      </c>
      <c r="E357" s="15" t="s">
        <v>688</v>
      </c>
      <c r="F357" s="15" t="s">
        <v>644</v>
      </c>
      <c r="G357" s="15" t="s">
        <v>689</v>
      </c>
      <c r="H357" s="18">
        <v>45626</v>
      </c>
      <c r="I357" s="18">
        <v>45626</v>
      </c>
      <c r="J357" s="15" t="s">
        <v>692</v>
      </c>
      <c r="K357" s="15">
        <v>991</v>
      </c>
      <c r="L357" s="15" t="s">
        <v>665</v>
      </c>
      <c r="M357" s="15">
        <v>1</v>
      </c>
      <c r="N357" s="15" t="s">
        <v>94</v>
      </c>
      <c r="O357" s="15"/>
      <c r="P357" s="15" t="s">
        <v>94</v>
      </c>
      <c r="Q357" s="15" t="s">
        <v>94</v>
      </c>
      <c r="R357" s="15" t="s">
        <v>94</v>
      </c>
      <c r="S357" s="15" t="s">
        <v>94</v>
      </c>
    </row>
    <row r="358" spans="1:19" ht="15" customHeight="1">
      <c r="A358" s="15" t="s">
        <v>687</v>
      </c>
      <c r="B358" s="15" t="s">
        <v>94</v>
      </c>
      <c r="C358" s="18">
        <v>45623</v>
      </c>
      <c r="D358" s="18">
        <v>45623</v>
      </c>
      <c r="E358" s="15" t="s">
        <v>688</v>
      </c>
      <c r="F358" s="15" t="s">
        <v>644</v>
      </c>
      <c r="G358" s="15" t="s">
        <v>689</v>
      </c>
      <c r="H358" s="18">
        <v>45626</v>
      </c>
      <c r="I358" s="18">
        <v>45626</v>
      </c>
      <c r="J358" s="15" t="s">
        <v>692</v>
      </c>
      <c r="K358" s="15">
        <v>991</v>
      </c>
      <c r="L358" s="15" t="s">
        <v>666</v>
      </c>
      <c r="M358" s="15">
        <v>0</v>
      </c>
      <c r="N358" s="15" t="s">
        <v>94</v>
      </c>
      <c r="O358" s="15"/>
      <c r="P358" s="15" t="s">
        <v>94</v>
      </c>
      <c r="Q358" s="15" t="s">
        <v>94</v>
      </c>
      <c r="R358" s="15" t="s">
        <v>94</v>
      </c>
      <c r="S358" s="15" t="s">
        <v>94</v>
      </c>
    </row>
    <row r="359" spans="1:19" ht="15" customHeight="1">
      <c r="A359" s="15" t="s">
        <v>687</v>
      </c>
      <c r="B359" s="15" t="s">
        <v>94</v>
      </c>
      <c r="C359" s="18">
        <v>45623</v>
      </c>
      <c r="D359" s="18">
        <v>45623</v>
      </c>
      <c r="E359" s="15" t="s">
        <v>688</v>
      </c>
      <c r="F359" s="15" t="s">
        <v>644</v>
      </c>
      <c r="G359" s="15" t="s">
        <v>689</v>
      </c>
      <c r="H359" s="18">
        <v>45626</v>
      </c>
      <c r="I359" s="18">
        <v>45626</v>
      </c>
      <c r="J359" s="15" t="s">
        <v>113</v>
      </c>
      <c r="K359" s="15">
        <v>992</v>
      </c>
      <c r="L359" s="15" t="s">
        <v>664</v>
      </c>
      <c r="M359" s="15">
        <v>0</v>
      </c>
      <c r="N359" s="15" t="s">
        <v>94</v>
      </c>
      <c r="O359" s="15"/>
      <c r="P359" s="15" t="s">
        <v>94</v>
      </c>
      <c r="Q359" s="15" t="s">
        <v>94</v>
      </c>
      <c r="R359" s="15" t="s">
        <v>94</v>
      </c>
      <c r="S359" s="15" t="s">
        <v>94</v>
      </c>
    </row>
    <row r="360" spans="1:19" ht="15" customHeight="1">
      <c r="A360" s="15" t="s">
        <v>687</v>
      </c>
      <c r="B360" s="15" t="s">
        <v>94</v>
      </c>
      <c r="C360" s="18">
        <v>45623</v>
      </c>
      <c r="D360" s="18">
        <v>45623</v>
      </c>
      <c r="E360" s="15" t="s">
        <v>688</v>
      </c>
      <c r="F360" s="15" t="s">
        <v>644</v>
      </c>
      <c r="G360" s="15" t="s">
        <v>689</v>
      </c>
      <c r="H360" s="18">
        <v>45626</v>
      </c>
      <c r="I360" s="18">
        <v>45626</v>
      </c>
      <c r="J360" s="15" t="s">
        <v>113</v>
      </c>
      <c r="K360" s="15">
        <v>992</v>
      </c>
      <c r="L360" s="15" t="s">
        <v>665</v>
      </c>
      <c r="M360" s="15">
        <v>3</v>
      </c>
      <c r="N360" s="15" t="s">
        <v>94</v>
      </c>
      <c r="O360" s="15"/>
      <c r="P360" s="15" t="s">
        <v>94</v>
      </c>
      <c r="Q360" s="15" t="s">
        <v>94</v>
      </c>
      <c r="R360" s="15" t="s">
        <v>94</v>
      </c>
      <c r="S360" s="15" t="s">
        <v>94</v>
      </c>
    </row>
    <row r="361" spans="1:19" ht="15" customHeight="1">
      <c r="A361" s="15" t="s">
        <v>687</v>
      </c>
      <c r="B361" s="15" t="s">
        <v>94</v>
      </c>
      <c r="C361" s="18">
        <v>45623</v>
      </c>
      <c r="D361" s="18">
        <v>45623</v>
      </c>
      <c r="E361" s="15" t="s">
        <v>688</v>
      </c>
      <c r="F361" s="15" t="s">
        <v>644</v>
      </c>
      <c r="G361" s="15" t="s">
        <v>689</v>
      </c>
      <c r="H361" s="18">
        <v>45626</v>
      </c>
      <c r="I361" s="18">
        <v>45626</v>
      </c>
      <c r="J361" s="15" t="s">
        <v>113</v>
      </c>
      <c r="K361" s="15">
        <v>992</v>
      </c>
      <c r="L361" s="15" t="s">
        <v>666</v>
      </c>
      <c r="M361" s="15">
        <v>0</v>
      </c>
      <c r="N361" s="15" t="s">
        <v>94</v>
      </c>
      <c r="O361" s="15"/>
      <c r="P361" s="15" t="s">
        <v>94</v>
      </c>
      <c r="Q361" s="15" t="s">
        <v>94</v>
      </c>
      <c r="R361" s="15" t="s">
        <v>94</v>
      </c>
      <c r="S361" s="15" t="s">
        <v>94</v>
      </c>
    </row>
    <row r="362" spans="1:19" ht="15" customHeight="1">
      <c r="A362" s="15" t="s">
        <v>687</v>
      </c>
      <c r="B362" s="15" t="s">
        <v>94</v>
      </c>
      <c r="C362" s="18">
        <v>45623</v>
      </c>
      <c r="D362" s="18">
        <v>45623</v>
      </c>
      <c r="E362" s="15" t="s">
        <v>688</v>
      </c>
      <c r="F362" s="15" t="s">
        <v>644</v>
      </c>
      <c r="G362" s="15" t="s">
        <v>689</v>
      </c>
      <c r="H362" s="18">
        <v>45626</v>
      </c>
      <c r="I362" s="18">
        <v>45626</v>
      </c>
      <c r="J362" s="15" t="s">
        <v>113</v>
      </c>
      <c r="K362" s="15">
        <v>993</v>
      </c>
      <c r="L362" s="15" t="s">
        <v>664</v>
      </c>
      <c r="M362" s="15">
        <v>0</v>
      </c>
      <c r="N362" s="15" t="s">
        <v>94</v>
      </c>
      <c r="O362" s="15"/>
      <c r="P362" s="15" t="s">
        <v>94</v>
      </c>
      <c r="Q362" s="15" t="s">
        <v>94</v>
      </c>
      <c r="R362" s="15" t="s">
        <v>94</v>
      </c>
      <c r="S362" s="15" t="s">
        <v>94</v>
      </c>
    </row>
    <row r="363" spans="1:19" ht="15" customHeight="1">
      <c r="A363" s="15" t="s">
        <v>687</v>
      </c>
      <c r="B363" s="15" t="s">
        <v>94</v>
      </c>
      <c r="C363" s="18">
        <v>45623</v>
      </c>
      <c r="D363" s="18">
        <v>45623</v>
      </c>
      <c r="E363" s="15" t="s">
        <v>688</v>
      </c>
      <c r="F363" s="15" t="s">
        <v>644</v>
      </c>
      <c r="G363" s="15" t="s">
        <v>689</v>
      </c>
      <c r="H363" s="18">
        <v>45626</v>
      </c>
      <c r="I363" s="18">
        <v>45626</v>
      </c>
      <c r="J363" s="15" t="s">
        <v>113</v>
      </c>
      <c r="K363" s="15">
        <v>993</v>
      </c>
      <c r="L363" s="15" t="s">
        <v>665</v>
      </c>
      <c r="M363" s="15">
        <v>1</v>
      </c>
      <c r="N363" s="15" t="s">
        <v>94</v>
      </c>
      <c r="O363" s="15"/>
      <c r="P363" s="15" t="s">
        <v>94</v>
      </c>
      <c r="Q363" s="15" t="s">
        <v>94</v>
      </c>
      <c r="R363" s="15" t="s">
        <v>94</v>
      </c>
      <c r="S363" s="15" t="s">
        <v>94</v>
      </c>
    </row>
    <row r="364" spans="1:19" ht="15" customHeight="1">
      <c r="A364" s="15" t="s">
        <v>687</v>
      </c>
      <c r="B364" s="15" t="s">
        <v>94</v>
      </c>
      <c r="C364" s="18">
        <v>45623</v>
      </c>
      <c r="D364" s="18">
        <v>45623</v>
      </c>
      <c r="E364" s="15" t="s">
        <v>688</v>
      </c>
      <c r="F364" s="15" t="s">
        <v>644</v>
      </c>
      <c r="G364" s="15" t="s">
        <v>689</v>
      </c>
      <c r="H364" s="18">
        <v>45626</v>
      </c>
      <c r="I364" s="18">
        <v>45626</v>
      </c>
      <c r="J364" s="15" t="s">
        <v>113</v>
      </c>
      <c r="K364" s="15">
        <v>993</v>
      </c>
      <c r="L364" s="15" t="s">
        <v>666</v>
      </c>
      <c r="M364" s="15">
        <v>0</v>
      </c>
      <c r="N364" s="15" t="s">
        <v>94</v>
      </c>
      <c r="O364" s="15"/>
      <c r="P364" s="15" t="s">
        <v>94</v>
      </c>
      <c r="Q364" s="15" t="s">
        <v>94</v>
      </c>
      <c r="R364" s="15" t="s">
        <v>94</v>
      </c>
      <c r="S364" s="15" t="s">
        <v>94</v>
      </c>
    </row>
    <row r="365" spans="1:19" ht="15" customHeight="1">
      <c r="A365" s="15" t="s">
        <v>687</v>
      </c>
      <c r="B365" s="15" t="s">
        <v>94</v>
      </c>
      <c r="C365" s="18">
        <v>45623</v>
      </c>
      <c r="D365" s="18">
        <v>45623</v>
      </c>
      <c r="E365" s="15" t="s">
        <v>688</v>
      </c>
      <c r="F365" s="15" t="s">
        <v>644</v>
      </c>
      <c r="G365" s="15" t="s">
        <v>689</v>
      </c>
      <c r="H365" s="18">
        <v>45626</v>
      </c>
      <c r="I365" s="18">
        <v>45626</v>
      </c>
      <c r="J365" s="15" t="s">
        <v>329</v>
      </c>
      <c r="K365" s="15">
        <v>994</v>
      </c>
      <c r="L365" s="15" t="s">
        <v>664</v>
      </c>
      <c r="M365" s="15">
        <v>0</v>
      </c>
      <c r="N365" s="15" t="s">
        <v>94</v>
      </c>
      <c r="O365" s="15"/>
      <c r="P365" s="15" t="s">
        <v>94</v>
      </c>
      <c r="Q365" s="15" t="s">
        <v>94</v>
      </c>
      <c r="R365" s="15" t="s">
        <v>94</v>
      </c>
      <c r="S365" s="15" t="s">
        <v>94</v>
      </c>
    </row>
    <row r="366" spans="1:19" ht="15" customHeight="1">
      <c r="A366" s="15" t="s">
        <v>687</v>
      </c>
      <c r="B366" s="15" t="s">
        <v>94</v>
      </c>
      <c r="C366" s="18">
        <v>45623</v>
      </c>
      <c r="D366" s="18">
        <v>45623</v>
      </c>
      <c r="E366" s="15" t="s">
        <v>688</v>
      </c>
      <c r="F366" s="15" t="s">
        <v>644</v>
      </c>
      <c r="G366" s="15" t="s">
        <v>689</v>
      </c>
      <c r="H366" s="18">
        <v>45626</v>
      </c>
      <c r="I366" s="18">
        <v>45626</v>
      </c>
      <c r="J366" s="15" t="s">
        <v>329</v>
      </c>
      <c r="K366" s="15">
        <v>994</v>
      </c>
      <c r="L366" s="15" t="s">
        <v>665</v>
      </c>
      <c r="M366" s="15">
        <v>1</v>
      </c>
      <c r="N366" s="15" t="s">
        <v>94</v>
      </c>
      <c r="O366" s="15"/>
      <c r="P366" s="15" t="s">
        <v>94</v>
      </c>
      <c r="Q366" s="15" t="s">
        <v>94</v>
      </c>
      <c r="R366" s="15" t="s">
        <v>94</v>
      </c>
      <c r="S366" s="15" t="s">
        <v>94</v>
      </c>
    </row>
    <row r="367" spans="1:19" ht="15" customHeight="1">
      <c r="A367" s="15" t="s">
        <v>687</v>
      </c>
      <c r="B367" s="15" t="s">
        <v>94</v>
      </c>
      <c r="C367" s="18">
        <v>45623</v>
      </c>
      <c r="D367" s="18">
        <v>45623</v>
      </c>
      <c r="E367" s="15" t="s">
        <v>688</v>
      </c>
      <c r="F367" s="15" t="s">
        <v>644</v>
      </c>
      <c r="G367" s="15" t="s">
        <v>689</v>
      </c>
      <c r="H367" s="18">
        <v>45626</v>
      </c>
      <c r="I367" s="18">
        <v>45626</v>
      </c>
      <c r="J367" s="15" t="s">
        <v>329</v>
      </c>
      <c r="K367" s="15">
        <v>994</v>
      </c>
      <c r="L367" s="15" t="s">
        <v>666</v>
      </c>
      <c r="M367" s="15">
        <v>0</v>
      </c>
      <c r="N367" s="15" t="s">
        <v>94</v>
      </c>
      <c r="O367" s="15"/>
      <c r="P367" s="15" t="s">
        <v>94</v>
      </c>
      <c r="Q367" s="15" t="s">
        <v>94</v>
      </c>
      <c r="R367" s="15" t="s">
        <v>94</v>
      </c>
      <c r="S367" s="15" t="s">
        <v>94</v>
      </c>
    </row>
    <row r="368" spans="1:19" ht="15" customHeight="1">
      <c r="A368" s="15" t="s">
        <v>687</v>
      </c>
      <c r="B368" s="15" t="s">
        <v>94</v>
      </c>
      <c r="C368" s="18">
        <v>45623</v>
      </c>
      <c r="D368" s="18">
        <v>45623</v>
      </c>
      <c r="E368" s="15" t="s">
        <v>688</v>
      </c>
      <c r="F368" s="15" t="s">
        <v>644</v>
      </c>
      <c r="G368" s="15" t="s">
        <v>689</v>
      </c>
      <c r="H368" s="18">
        <v>45626</v>
      </c>
      <c r="I368" s="18">
        <v>45626</v>
      </c>
      <c r="J368" s="15" t="s">
        <v>329</v>
      </c>
      <c r="K368" s="15">
        <v>995</v>
      </c>
      <c r="L368" s="15" t="s">
        <v>664</v>
      </c>
      <c r="M368" s="15">
        <v>0</v>
      </c>
      <c r="N368" s="15" t="s">
        <v>94</v>
      </c>
      <c r="O368" s="15"/>
      <c r="P368" s="15" t="s">
        <v>94</v>
      </c>
      <c r="Q368" s="15" t="s">
        <v>94</v>
      </c>
      <c r="R368" s="15" t="s">
        <v>94</v>
      </c>
      <c r="S368" s="15" t="s">
        <v>94</v>
      </c>
    </row>
    <row r="369" spans="1:19" ht="15" customHeight="1">
      <c r="A369" s="15" t="s">
        <v>687</v>
      </c>
      <c r="B369" s="15" t="s">
        <v>94</v>
      </c>
      <c r="C369" s="18">
        <v>45623</v>
      </c>
      <c r="D369" s="18">
        <v>45623</v>
      </c>
      <c r="E369" s="15" t="s">
        <v>688</v>
      </c>
      <c r="F369" s="15" t="s">
        <v>644</v>
      </c>
      <c r="G369" s="15" t="s">
        <v>689</v>
      </c>
      <c r="H369" s="18">
        <v>45626</v>
      </c>
      <c r="I369" s="18">
        <v>45626</v>
      </c>
      <c r="J369" s="15" t="s">
        <v>329</v>
      </c>
      <c r="K369" s="15">
        <v>995</v>
      </c>
      <c r="L369" s="15" t="s">
        <v>665</v>
      </c>
      <c r="M369" s="15">
        <v>0</v>
      </c>
      <c r="N369" s="15" t="s">
        <v>94</v>
      </c>
      <c r="O369" s="15"/>
      <c r="P369" s="15" t="s">
        <v>94</v>
      </c>
      <c r="Q369" s="15" t="s">
        <v>94</v>
      </c>
      <c r="R369" s="15" t="s">
        <v>94</v>
      </c>
      <c r="S369" s="15" t="s">
        <v>94</v>
      </c>
    </row>
    <row r="370" spans="1:19" ht="15" customHeight="1">
      <c r="A370" s="15" t="s">
        <v>687</v>
      </c>
      <c r="B370" s="15" t="s">
        <v>94</v>
      </c>
      <c r="C370" s="18">
        <v>45623</v>
      </c>
      <c r="D370" s="18">
        <v>45623</v>
      </c>
      <c r="E370" s="15" t="s">
        <v>688</v>
      </c>
      <c r="F370" s="15" t="s">
        <v>644</v>
      </c>
      <c r="G370" s="15" t="s">
        <v>689</v>
      </c>
      <c r="H370" s="18">
        <v>45626</v>
      </c>
      <c r="I370" s="18">
        <v>45626</v>
      </c>
      <c r="J370" s="15" t="s">
        <v>329</v>
      </c>
      <c r="K370" s="15">
        <v>995</v>
      </c>
      <c r="L370" s="15" t="s">
        <v>666</v>
      </c>
      <c r="M370" s="15">
        <v>0</v>
      </c>
      <c r="N370" s="15" t="s">
        <v>94</v>
      </c>
      <c r="O370" s="15"/>
      <c r="P370" s="15" t="s">
        <v>94</v>
      </c>
      <c r="Q370" s="15" t="s">
        <v>94</v>
      </c>
      <c r="R370" s="15" t="s">
        <v>94</v>
      </c>
      <c r="S370" s="15" t="s">
        <v>94</v>
      </c>
    </row>
    <row r="371" spans="1:19" ht="15" customHeight="1">
      <c r="A371" s="15" t="s">
        <v>687</v>
      </c>
      <c r="B371" s="15" t="s">
        <v>94</v>
      </c>
      <c r="C371" s="18">
        <v>45623</v>
      </c>
      <c r="D371" s="18">
        <v>45623</v>
      </c>
      <c r="E371" s="15" t="s">
        <v>688</v>
      </c>
      <c r="F371" s="15" t="s">
        <v>644</v>
      </c>
      <c r="G371" s="15" t="s">
        <v>689</v>
      </c>
      <c r="H371" s="18">
        <v>45626</v>
      </c>
      <c r="I371" s="18">
        <v>45626</v>
      </c>
      <c r="J371" s="15" t="s">
        <v>329</v>
      </c>
      <c r="K371" s="15">
        <v>996</v>
      </c>
      <c r="L371" s="15" t="s">
        <v>664</v>
      </c>
      <c r="M371" s="15">
        <v>2</v>
      </c>
      <c r="N371" s="15" t="s">
        <v>94</v>
      </c>
      <c r="O371" s="15"/>
      <c r="P371" s="15" t="s">
        <v>94</v>
      </c>
      <c r="Q371" s="15" t="s">
        <v>94</v>
      </c>
      <c r="R371" s="15" t="s">
        <v>94</v>
      </c>
      <c r="S371" s="15" t="s">
        <v>94</v>
      </c>
    </row>
    <row r="372" spans="1:19" ht="15" customHeight="1">
      <c r="A372" s="15" t="s">
        <v>687</v>
      </c>
      <c r="B372" s="15" t="s">
        <v>94</v>
      </c>
      <c r="C372" s="18">
        <v>45623</v>
      </c>
      <c r="D372" s="18">
        <v>45623</v>
      </c>
      <c r="E372" s="15" t="s">
        <v>688</v>
      </c>
      <c r="F372" s="15" t="s">
        <v>644</v>
      </c>
      <c r="G372" s="15" t="s">
        <v>689</v>
      </c>
      <c r="H372" s="18">
        <v>45626</v>
      </c>
      <c r="I372" s="18">
        <v>45626</v>
      </c>
      <c r="J372" s="15" t="s">
        <v>329</v>
      </c>
      <c r="K372" s="15">
        <v>996</v>
      </c>
      <c r="L372" s="15" t="s">
        <v>665</v>
      </c>
      <c r="M372" s="15">
        <v>2</v>
      </c>
      <c r="N372" s="15" t="s">
        <v>94</v>
      </c>
      <c r="O372" s="15"/>
      <c r="P372" s="15" t="s">
        <v>94</v>
      </c>
      <c r="Q372" s="15" t="s">
        <v>94</v>
      </c>
      <c r="R372" s="15" t="s">
        <v>94</v>
      </c>
      <c r="S372" s="15" t="s">
        <v>94</v>
      </c>
    </row>
    <row r="373" spans="1:19" ht="15" customHeight="1">
      <c r="A373" s="15" t="s">
        <v>687</v>
      </c>
      <c r="B373" s="15" t="s">
        <v>94</v>
      </c>
      <c r="C373" s="18">
        <v>45623</v>
      </c>
      <c r="D373" s="18">
        <v>45623</v>
      </c>
      <c r="E373" s="15" t="s">
        <v>688</v>
      </c>
      <c r="F373" s="15" t="s">
        <v>644</v>
      </c>
      <c r="G373" s="15" t="s">
        <v>689</v>
      </c>
      <c r="H373" s="18">
        <v>45626</v>
      </c>
      <c r="I373" s="18">
        <v>45626</v>
      </c>
      <c r="J373" s="15" t="s">
        <v>329</v>
      </c>
      <c r="K373" s="15">
        <v>996</v>
      </c>
      <c r="L373" s="15" t="s">
        <v>666</v>
      </c>
      <c r="M373" s="15">
        <v>0</v>
      </c>
      <c r="N373" s="15" t="s">
        <v>94</v>
      </c>
      <c r="O373" s="15"/>
      <c r="P373" s="15" t="s">
        <v>94</v>
      </c>
      <c r="Q373" s="15" t="s">
        <v>94</v>
      </c>
      <c r="R373" s="15" t="s">
        <v>94</v>
      </c>
      <c r="S373" s="15" t="s">
        <v>94</v>
      </c>
    </row>
    <row r="374" spans="1:19" ht="15" customHeight="1">
      <c r="A374" s="15" t="s">
        <v>687</v>
      </c>
      <c r="B374" s="15" t="s">
        <v>94</v>
      </c>
      <c r="C374" s="18">
        <v>45623</v>
      </c>
      <c r="D374" s="18">
        <v>45623</v>
      </c>
      <c r="E374" s="15" t="s">
        <v>688</v>
      </c>
      <c r="F374" s="15" t="s">
        <v>644</v>
      </c>
      <c r="G374" s="15" t="s">
        <v>689</v>
      </c>
      <c r="H374" s="18">
        <v>45626</v>
      </c>
      <c r="I374" s="18">
        <v>45626</v>
      </c>
      <c r="J374" s="15" t="s">
        <v>376</v>
      </c>
      <c r="K374" s="15">
        <v>997</v>
      </c>
      <c r="L374" s="15" t="s">
        <v>664</v>
      </c>
      <c r="M374" s="15">
        <v>0</v>
      </c>
      <c r="N374" s="15" t="s">
        <v>94</v>
      </c>
      <c r="O374" s="15"/>
      <c r="P374" s="15" t="s">
        <v>94</v>
      </c>
      <c r="Q374" s="15" t="s">
        <v>94</v>
      </c>
      <c r="R374" s="15" t="s">
        <v>94</v>
      </c>
      <c r="S374" s="15" t="s">
        <v>94</v>
      </c>
    </row>
    <row r="375" spans="1:19" ht="15" customHeight="1">
      <c r="A375" s="15" t="s">
        <v>687</v>
      </c>
      <c r="B375" s="15" t="s">
        <v>94</v>
      </c>
      <c r="C375" s="18">
        <v>45623</v>
      </c>
      <c r="D375" s="18">
        <v>45623</v>
      </c>
      <c r="E375" s="15" t="s">
        <v>688</v>
      </c>
      <c r="F375" s="15" t="s">
        <v>644</v>
      </c>
      <c r="G375" s="15" t="s">
        <v>689</v>
      </c>
      <c r="H375" s="18">
        <v>45626</v>
      </c>
      <c r="I375" s="18">
        <v>45626</v>
      </c>
      <c r="J375" s="15" t="s">
        <v>376</v>
      </c>
      <c r="K375" s="15">
        <v>997</v>
      </c>
      <c r="L375" s="15" t="s">
        <v>665</v>
      </c>
      <c r="M375" s="15">
        <v>2</v>
      </c>
      <c r="N375" s="15" t="s">
        <v>94</v>
      </c>
      <c r="O375" s="15"/>
      <c r="P375" s="15" t="s">
        <v>94</v>
      </c>
      <c r="Q375" s="15" t="s">
        <v>94</v>
      </c>
      <c r="R375" s="15" t="s">
        <v>94</v>
      </c>
      <c r="S375" s="15" t="s">
        <v>94</v>
      </c>
    </row>
    <row r="376" spans="1:19" ht="15" customHeight="1">
      <c r="A376" s="15" t="s">
        <v>687</v>
      </c>
      <c r="B376" s="15" t="s">
        <v>94</v>
      </c>
      <c r="C376" s="18">
        <v>45623</v>
      </c>
      <c r="D376" s="18">
        <v>45623</v>
      </c>
      <c r="E376" s="15" t="s">
        <v>688</v>
      </c>
      <c r="F376" s="15" t="s">
        <v>644</v>
      </c>
      <c r="G376" s="15" t="s">
        <v>689</v>
      </c>
      <c r="H376" s="18">
        <v>45626</v>
      </c>
      <c r="I376" s="18">
        <v>45626</v>
      </c>
      <c r="J376" s="15" t="s">
        <v>376</v>
      </c>
      <c r="K376" s="15">
        <v>997</v>
      </c>
      <c r="L376" s="15" t="s">
        <v>666</v>
      </c>
      <c r="M376" s="15">
        <v>0</v>
      </c>
      <c r="N376" s="15" t="s">
        <v>94</v>
      </c>
      <c r="O376" s="15"/>
      <c r="P376" s="15" t="s">
        <v>94</v>
      </c>
      <c r="Q376" s="15" t="s">
        <v>94</v>
      </c>
      <c r="R376" s="15" t="s">
        <v>94</v>
      </c>
      <c r="S376" s="15" t="s">
        <v>94</v>
      </c>
    </row>
    <row r="377" spans="1:19" ht="15" customHeight="1">
      <c r="A377" s="15" t="s">
        <v>687</v>
      </c>
      <c r="B377" s="15" t="s">
        <v>94</v>
      </c>
      <c r="C377" s="18">
        <v>45623</v>
      </c>
      <c r="D377" s="18">
        <v>45623</v>
      </c>
      <c r="E377" s="15" t="s">
        <v>688</v>
      </c>
      <c r="F377" s="15" t="s">
        <v>644</v>
      </c>
      <c r="G377" s="15" t="s">
        <v>689</v>
      </c>
      <c r="H377" s="18">
        <v>45626</v>
      </c>
      <c r="I377" s="18">
        <v>45626</v>
      </c>
      <c r="J377" s="15" t="s">
        <v>376</v>
      </c>
      <c r="K377" s="15">
        <v>998</v>
      </c>
      <c r="L377" s="15" t="s">
        <v>664</v>
      </c>
      <c r="M377" s="15">
        <v>0</v>
      </c>
      <c r="N377" s="15" t="s">
        <v>94</v>
      </c>
      <c r="O377" s="15"/>
      <c r="P377" s="15" t="s">
        <v>94</v>
      </c>
      <c r="Q377" s="15" t="s">
        <v>94</v>
      </c>
      <c r="R377" s="15" t="s">
        <v>94</v>
      </c>
      <c r="S377" s="15" t="s">
        <v>94</v>
      </c>
    </row>
    <row r="378" spans="1:19" ht="15" customHeight="1">
      <c r="A378" s="15" t="s">
        <v>687</v>
      </c>
      <c r="B378" s="15" t="s">
        <v>94</v>
      </c>
      <c r="C378" s="18">
        <v>45623</v>
      </c>
      <c r="D378" s="18">
        <v>45623</v>
      </c>
      <c r="E378" s="15" t="s">
        <v>688</v>
      </c>
      <c r="F378" s="15" t="s">
        <v>644</v>
      </c>
      <c r="G378" s="15" t="s">
        <v>689</v>
      </c>
      <c r="H378" s="18">
        <v>45626</v>
      </c>
      <c r="I378" s="18">
        <v>45626</v>
      </c>
      <c r="J378" s="15" t="s">
        <v>376</v>
      </c>
      <c r="K378" s="15">
        <v>998</v>
      </c>
      <c r="L378" s="15" t="s">
        <v>665</v>
      </c>
      <c r="M378" s="15">
        <v>0</v>
      </c>
      <c r="N378" s="15" t="s">
        <v>94</v>
      </c>
      <c r="O378" s="15"/>
      <c r="P378" s="15" t="s">
        <v>94</v>
      </c>
      <c r="Q378" s="15" t="s">
        <v>94</v>
      </c>
      <c r="R378" s="15" t="s">
        <v>94</v>
      </c>
      <c r="S378" s="15" t="s">
        <v>94</v>
      </c>
    </row>
    <row r="379" spans="1:19" ht="15" customHeight="1">
      <c r="A379" s="15" t="s">
        <v>687</v>
      </c>
      <c r="B379" s="15" t="s">
        <v>94</v>
      </c>
      <c r="C379" s="18">
        <v>45623</v>
      </c>
      <c r="D379" s="18">
        <v>45623</v>
      </c>
      <c r="E379" s="15" t="s">
        <v>688</v>
      </c>
      <c r="F379" s="15" t="s">
        <v>644</v>
      </c>
      <c r="G379" s="15" t="s">
        <v>689</v>
      </c>
      <c r="H379" s="18">
        <v>45626</v>
      </c>
      <c r="I379" s="18">
        <v>45626</v>
      </c>
      <c r="J379" s="15" t="s">
        <v>376</v>
      </c>
      <c r="K379" s="15">
        <v>998</v>
      </c>
      <c r="L379" s="15" t="s">
        <v>666</v>
      </c>
      <c r="M379" s="15">
        <v>0</v>
      </c>
      <c r="N379" s="15" t="s">
        <v>94</v>
      </c>
      <c r="O379" s="15"/>
      <c r="P379" s="15" t="s">
        <v>94</v>
      </c>
      <c r="Q379" s="15" t="s">
        <v>94</v>
      </c>
      <c r="R379" s="15" t="s">
        <v>94</v>
      </c>
      <c r="S379" s="15" t="s">
        <v>94</v>
      </c>
    </row>
    <row r="380" spans="1:19" ht="15" customHeight="1">
      <c r="A380" s="15" t="s">
        <v>687</v>
      </c>
      <c r="B380" s="15" t="s">
        <v>94</v>
      </c>
      <c r="C380" s="18">
        <v>45623</v>
      </c>
      <c r="D380" s="18">
        <v>45623</v>
      </c>
      <c r="E380" s="15" t="s">
        <v>688</v>
      </c>
      <c r="F380" s="15" t="s">
        <v>644</v>
      </c>
      <c r="G380" s="15" t="s">
        <v>689</v>
      </c>
      <c r="H380" s="18">
        <v>45626</v>
      </c>
      <c r="I380" s="18">
        <v>45626</v>
      </c>
      <c r="J380" s="15" t="s">
        <v>329</v>
      </c>
      <c r="K380" s="15">
        <v>998</v>
      </c>
      <c r="L380" s="15" t="s">
        <v>664</v>
      </c>
      <c r="M380" s="15">
        <v>0</v>
      </c>
      <c r="N380" s="15" t="s">
        <v>94</v>
      </c>
      <c r="O380" s="15"/>
      <c r="P380" s="15" t="s">
        <v>94</v>
      </c>
      <c r="Q380" s="15" t="s">
        <v>94</v>
      </c>
      <c r="R380" s="15" t="s">
        <v>94</v>
      </c>
      <c r="S380" s="15" t="s">
        <v>94</v>
      </c>
    </row>
    <row r="381" spans="1:19" ht="15" customHeight="1">
      <c r="A381" s="15" t="s">
        <v>687</v>
      </c>
      <c r="B381" s="15" t="s">
        <v>94</v>
      </c>
      <c r="C381" s="18">
        <v>45623</v>
      </c>
      <c r="D381" s="18">
        <v>45623</v>
      </c>
      <c r="E381" s="15" t="s">
        <v>688</v>
      </c>
      <c r="F381" s="15" t="s">
        <v>644</v>
      </c>
      <c r="G381" s="15" t="s">
        <v>689</v>
      </c>
      <c r="H381" s="18">
        <v>45626</v>
      </c>
      <c r="I381" s="18">
        <v>45626</v>
      </c>
      <c r="J381" s="15" t="s">
        <v>329</v>
      </c>
      <c r="K381" s="15">
        <v>998</v>
      </c>
      <c r="L381" s="15" t="s">
        <v>665</v>
      </c>
      <c r="M381" s="15">
        <v>0</v>
      </c>
      <c r="N381" s="15" t="s">
        <v>94</v>
      </c>
      <c r="O381" s="15"/>
      <c r="P381" s="15" t="s">
        <v>94</v>
      </c>
      <c r="Q381" s="15" t="s">
        <v>94</v>
      </c>
      <c r="R381" s="15" t="s">
        <v>94</v>
      </c>
      <c r="S381" s="15" t="s">
        <v>94</v>
      </c>
    </row>
    <row r="382" spans="1:19" ht="15" customHeight="1">
      <c r="A382" s="15" t="s">
        <v>687</v>
      </c>
      <c r="B382" s="15" t="s">
        <v>94</v>
      </c>
      <c r="C382" s="18">
        <v>45623</v>
      </c>
      <c r="D382" s="18">
        <v>45623</v>
      </c>
      <c r="E382" s="15" t="s">
        <v>688</v>
      </c>
      <c r="F382" s="15" t="s">
        <v>644</v>
      </c>
      <c r="G382" s="15" t="s">
        <v>689</v>
      </c>
      <c r="H382" s="18">
        <v>45626</v>
      </c>
      <c r="I382" s="18">
        <v>45626</v>
      </c>
      <c r="J382" s="15" t="s">
        <v>329</v>
      </c>
      <c r="K382" s="15">
        <v>998</v>
      </c>
      <c r="L382" s="15" t="s">
        <v>666</v>
      </c>
      <c r="M382" s="15">
        <v>0</v>
      </c>
      <c r="N382" s="15" t="s">
        <v>94</v>
      </c>
      <c r="O382" s="15"/>
      <c r="P382" s="15" t="s">
        <v>94</v>
      </c>
      <c r="Q382" s="15" t="s">
        <v>94</v>
      </c>
      <c r="R382" s="15" t="s">
        <v>94</v>
      </c>
      <c r="S382" s="15" t="s">
        <v>94</v>
      </c>
    </row>
    <row r="383" spans="1:19" ht="15" customHeight="1">
      <c r="A383" s="15" t="s">
        <v>687</v>
      </c>
      <c r="B383" s="15" t="s">
        <v>94</v>
      </c>
      <c r="C383" s="18">
        <v>45623</v>
      </c>
      <c r="D383" s="18">
        <v>45623</v>
      </c>
      <c r="E383" s="15" t="s">
        <v>688</v>
      </c>
      <c r="F383" s="15" t="s">
        <v>644</v>
      </c>
      <c r="G383" s="15" t="s">
        <v>691</v>
      </c>
      <c r="H383" s="18">
        <v>45626</v>
      </c>
      <c r="I383" s="18">
        <v>45626</v>
      </c>
      <c r="J383" s="15" t="s">
        <v>376</v>
      </c>
      <c r="K383" s="15" t="s">
        <v>363</v>
      </c>
      <c r="L383" s="15" t="s">
        <v>664</v>
      </c>
      <c r="M383" s="15">
        <v>1</v>
      </c>
      <c r="N383" s="15" t="s">
        <v>94</v>
      </c>
      <c r="O383" s="15" t="s">
        <v>717</v>
      </c>
      <c r="P383" s="15" t="s">
        <v>94</v>
      </c>
      <c r="Q383" s="15" t="s">
        <v>94</v>
      </c>
      <c r="R383" s="15" t="s">
        <v>94</v>
      </c>
      <c r="S383" s="15" t="s">
        <v>94</v>
      </c>
    </row>
    <row r="384" spans="1:19" ht="15" customHeight="1">
      <c r="A384" s="15" t="s">
        <v>687</v>
      </c>
      <c r="B384" s="15" t="s">
        <v>94</v>
      </c>
      <c r="C384" s="18">
        <v>45623</v>
      </c>
      <c r="D384" s="18">
        <v>45623</v>
      </c>
      <c r="E384" s="15" t="s">
        <v>688</v>
      </c>
      <c r="F384" s="15" t="s">
        <v>644</v>
      </c>
      <c r="G384" s="15" t="s">
        <v>691</v>
      </c>
      <c r="H384" s="18">
        <v>45626</v>
      </c>
      <c r="I384" s="18">
        <v>45626</v>
      </c>
      <c r="J384" s="15" t="s">
        <v>376</v>
      </c>
      <c r="K384" s="15" t="s">
        <v>363</v>
      </c>
      <c r="L384" s="15" t="s">
        <v>665</v>
      </c>
      <c r="M384" s="15">
        <v>1</v>
      </c>
      <c r="N384" s="15" t="s">
        <v>94</v>
      </c>
      <c r="O384" s="15"/>
      <c r="P384" s="15" t="s">
        <v>94</v>
      </c>
      <c r="Q384" s="15" t="s">
        <v>94</v>
      </c>
      <c r="R384" s="15" t="s">
        <v>94</v>
      </c>
      <c r="S384" s="15" t="s">
        <v>94</v>
      </c>
    </row>
    <row r="385" spans="1:19" ht="15" customHeight="1">
      <c r="A385" s="15" t="s">
        <v>687</v>
      </c>
      <c r="B385" s="15" t="s">
        <v>94</v>
      </c>
      <c r="C385" s="18">
        <v>45623</v>
      </c>
      <c r="D385" s="18">
        <v>45623</v>
      </c>
      <c r="E385" s="15" t="s">
        <v>688</v>
      </c>
      <c r="F385" s="15" t="s">
        <v>644</v>
      </c>
      <c r="G385" s="15" t="s">
        <v>691</v>
      </c>
      <c r="H385" s="18">
        <v>45626</v>
      </c>
      <c r="I385" s="18">
        <v>45626</v>
      </c>
      <c r="J385" s="15" t="s">
        <v>376</v>
      </c>
      <c r="K385" s="15" t="s">
        <v>363</v>
      </c>
      <c r="L385" s="15" t="s">
        <v>666</v>
      </c>
      <c r="M385" s="15">
        <v>0</v>
      </c>
      <c r="N385" s="15" t="s">
        <v>94</v>
      </c>
      <c r="O385" s="15"/>
      <c r="P385" s="15" t="s">
        <v>94</v>
      </c>
      <c r="Q385" s="15" t="s">
        <v>94</v>
      </c>
      <c r="R385" s="15" t="s">
        <v>94</v>
      </c>
      <c r="S385" s="15" t="s">
        <v>94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C9BB-53C8-4AFC-8ECF-60A8B61E9D5F}">
  <dimension ref="A1:K458"/>
  <sheetViews>
    <sheetView workbookViewId="0">
      <pane ySplit="1" topLeftCell="A38" activePane="bottomLeft" state="frozen"/>
      <selection pane="bottomLeft" activeCell="T38" sqref="T38"/>
    </sheetView>
  </sheetViews>
  <sheetFormatPr defaultColWidth="8.85546875" defaultRowHeight="15"/>
  <cols>
    <col min="4" max="4" width="16" bestFit="1" customWidth="1"/>
    <col min="5" max="5" width="10.42578125" bestFit="1" customWidth="1"/>
    <col min="7" max="7" width="15" bestFit="1" customWidth="1"/>
    <col min="11" max="11" width="18.85546875" customWidth="1"/>
  </cols>
  <sheetData>
    <row r="1" spans="1:11">
      <c r="A1" t="s">
        <v>595</v>
      </c>
      <c r="B1" s="5" t="s">
        <v>34</v>
      </c>
      <c r="C1" s="5" t="s">
        <v>35</v>
      </c>
      <c r="D1" t="s">
        <v>583</v>
      </c>
      <c r="E1" t="s">
        <v>32</v>
      </c>
      <c r="F1" t="s">
        <v>313</v>
      </c>
      <c r="G1" t="s">
        <v>718</v>
      </c>
      <c r="H1" t="s">
        <v>719</v>
      </c>
      <c r="I1" t="s">
        <v>720</v>
      </c>
      <c r="J1" t="s">
        <v>721</v>
      </c>
      <c r="K1" t="s">
        <v>255</v>
      </c>
    </row>
    <row r="2" spans="1:11">
      <c r="E2" s="18"/>
    </row>
    <row r="3" spans="1:11">
      <c r="E3" s="18"/>
    </row>
    <row r="4" spans="1:11">
      <c r="E4" s="18"/>
    </row>
    <row r="5" spans="1:11">
      <c r="E5" s="18"/>
    </row>
    <row r="6" spans="1:11">
      <c r="E6" s="18"/>
    </row>
    <row r="7" spans="1:11">
      <c r="E7" s="18"/>
    </row>
    <row r="8" spans="1:11">
      <c r="E8" s="18"/>
    </row>
    <row r="9" spans="1:11">
      <c r="E9" s="18"/>
    </row>
    <row r="10" spans="1:11">
      <c r="E10" s="18"/>
    </row>
    <row r="11" spans="1:11">
      <c r="E11" s="18"/>
    </row>
    <row r="12" spans="1:11">
      <c r="E12" s="18"/>
    </row>
    <row r="13" spans="1:11">
      <c r="E13" s="18"/>
    </row>
    <row r="14" spans="1:11">
      <c r="E14" s="18"/>
    </row>
    <row r="15" spans="1:11">
      <c r="E15" s="18"/>
    </row>
    <row r="16" spans="1:11">
      <c r="E16" s="18"/>
    </row>
    <row r="17" spans="5:5">
      <c r="E17" s="18"/>
    </row>
    <row r="18" spans="5:5">
      <c r="E18" s="18"/>
    </row>
    <row r="19" spans="5:5">
      <c r="E19" s="18"/>
    </row>
    <row r="20" spans="5:5">
      <c r="E20" s="18"/>
    </row>
    <row r="21" spans="5:5">
      <c r="E21" s="18"/>
    </row>
    <row r="22" spans="5:5">
      <c r="E22" s="18"/>
    </row>
    <row r="23" spans="5:5">
      <c r="E23" s="18"/>
    </row>
    <row r="24" spans="5:5">
      <c r="E24" s="18"/>
    </row>
    <row r="25" spans="5:5">
      <c r="E25" s="18"/>
    </row>
    <row r="26" spans="5:5">
      <c r="E26" s="18"/>
    </row>
    <row r="27" spans="5:5">
      <c r="E27" s="18"/>
    </row>
    <row r="28" spans="5:5">
      <c r="E28" s="18"/>
    </row>
    <row r="29" spans="5:5">
      <c r="E29" s="18"/>
    </row>
    <row r="30" spans="5:5">
      <c r="E30" s="18"/>
    </row>
    <row r="31" spans="5:5">
      <c r="E31" s="18"/>
    </row>
    <row r="32" spans="5:5">
      <c r="E32" s="18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  <row r="38" spans="5:5">
      <c r="E38" s="18"/>
    </row>
    <row r="39" spans="5:5">
      <c r="E39" s="18"/>
    </row>
    <row r="40" spans="5:5">
      <c r="E40" s="18"/>
    </row>
    <row r="41" spans="5:5">
      <c r="E41" s="18"/>
    </row>
    <row r="42" spans="5:5">
      <c r="E42" s="18"/>
    </row>
    <row r="43" spans="5:5">
      <c r="E43" s="18"/>
    </row>
    <row r="44" spans="5:5">
      <c r="E44" s="18"/>
    </row>
    <row r="45" spans="5:5">
      <c r="E45" s="18"/>
    </row>
    <row r="46" spans="5:5">
      <c r="E46" s="18"/>
    </row>
    <row r="47" spans="5:5">
      <c r="E47" s="18"/>
    </row>
    <row r="48" spans="5:5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  <row r="162" spans="5:5">
      <c r="E162" s="18"/>
    </row>
    <row r="163" spans="5:5">
      <c r="E163" s="18"/>
    </row>
    <row r="164" spans="5:5">
      <c r="E164" s="18"/>
    </row>
    <row r="165" spans="5:5">
      <c r="E165" s="18"/>
    </row>
    <row r="166" spans="5:5">
      <c r="E166" s="18"/>
    </row>
    <row r="167" spans="5:5">
      <c r="E167" s="18"/>
    </row>
    <row r="168" spans="5:5">
      <c r="E168" s="18"/>
    </row>
    <row r="169" spans="5:5">
      <c r="E169" s="18"/>
    </row>
    <row r="170" spans="5:5">
      <c r="E170" s="18"/>
    </row>
    <row r="171" spans="5:5">
      <c r="E171" s="18"/>
    </row>
    <row r="172" spans="5:5">
      <c r="E172" s="18"/>
    </row>
    <row r="173" spans="5:5">
      <c r="E173" s="18"/>
    </row>
    <row r="174" spans="5:5">
      <c r="E174" s="18"/>
    </row>
    <row r="175" spans="5:5">
      <c r="E175" s="18"/>
    </row>
    <row r="176" spans="5:5">
      <c r="E176" s="18"/>
    </row>
    <row r="177" spans="5:5">
      <c r="E177" s="18"/>
    </row>
    <row r="178" spans="5:5">
      <c r="E178" s="18"/>
    </row>
    <row r="179" spans="5:5">
      <c r="E179" s="18"/>
    </row>
    <row r="180" spans="5:5">
      <c r="E180" s="18"/>
    </row>
    <row r="181" spans="5:5">
      <c r="E181" s="18"/>
    </row>
    <row r="182" spans="5:5">
      <c r="E182" s="18"/>
    </row>
    <row r="183" spans="5:5">
      <c r="E183" s="18"/>
    </row>
    <row r="184" spans="5:5">
      <c r="E184" s="18"/>
    </row>
    <row r="185" spans="5:5">
      <c r="E185" s="18"/>
    </row>
    <row r="186" spans="5:5">
      <c r="E186" s="18"/>
    </row>
    <row r="187" spans="5:5">
      <c r="E187" s="18"/>
    </row>
    <row r="188" spans="5:5">
      <c r="E188" s="18"/>
    </row>
    <row r="189" spans="5:5">
      <c r="E189" s="18"/>
    </row>
    <row r="190" spans="5:5">
      <c r="E190" s="18"/>
    </row>
    <row r="191" spans="5:5">
      <c r="E191" s="18"/>
    </row>
    <row r="192" spans="5:5">
      <c r="E192" s="18"/>
    </row>
    <row r="193" spans="5:5">
      <c r="E193" s="18"/>
    </row>
    <row r="194" spans="5:5">
      <c r="E194" s="18"/>
    </row>
    <row r="195" spans="5:5">
      <c r="E195" s="18"/>
    </row>
    <row r="196" spans="5:5">
      <c r="E196" s="18"/>
    </row>
    <row r="197" spans="5:5">
      <c r="E197" s="18"/>
    </row>
    <row r="198" spans="5:5">
      <c r="E198" s="18"/>
    </row>
    <row r="199" spans="5:5">
      <c r="E199" s="18"/>
    </row>
    <row r="200" spans="5:5">
      <c r="E200" s="18"/>
    </row>
    <row r="201" spans="5:5">
      <c r="E201" s="18"/>
    </row>
    <row r="202" spans="5:5">
      <c r="E202" s="18"/>
    </row>
    <row r="203" spans="5:5">
      <c r="E203" s="18"/>
    </row>
    <row r="204" spans="5:5">
      <c r="E204" s="18"/>
    </row>
    <row r="205" spans="5:5">
      <c r="E205" s="18"/>
    </row>
    <row r="206" spans="5:5">
      <c r="E206" s="18"/>
    </row>
    <row r="207" spans="5:5">
      <c r="E207" s="18"/>
    </row>
    <row r="208" spans="5:5">
      <c r="E208" s="18"/>
    </row>
    <row r="209" spans="5:5">
      <c r="E209" s="18"/>
    </row>
    <row r="210" spans="5:5">
      <c r="E210" s="18"/>
    </row>
    <row r="211" spans="5:5">
      <c r="E211" s="18"/>
    </row>
    <row r="212" spans="5:5">
      <c r="E212" s="18"/>
    </row>
    <row r="213" spans="5:5">
      <c r="E213" s="18"/>
    </row>
    <row r="214" spans="5:5">
      <c r="E214" s="18"/>
    </row>
    <row r="215" spans="5:5">
      <c r="E215" s="18"/>
    </row>
    <row r="216" spans="5:5">
      <c r="E216" s="18"/>
    </row>
    <row r="217" spans="5:5">
      <c r="E217" s="18"/>
    </row>
    <row r="218" spans="5:5">
      <c r="E218" s="18"/>
    </row>
    <row r="219" spans="5:5">
      <c r="E219" s="18"/>
    </row>
    <row r="220" spans="5:5">
      <c r="E220" s="18"/>
    </row>
    <row r="221" spans="5:5">
      <c r="E221" s="18"/>
    </row>
    <row r="222" spans="5:5">
      <c r="E222" s="18"/>
    </row>
    <row r="223" spans="5:5">
      <c r="E223" s="18"/>
    </row>
    <row r="224" spans="5:5">
      <c r="E224" s="18"/>
    </row>
    <row r="225" spans="5:5">
      <c r="E225" s="18"/>
    </row>
    <row r="226" spans="5:5">
      <c r="E226" s="18"/>
    </row>
    <row r="227" spans="5:5">
      <c r="E227" s="18"/>
    </row>
    <row r="228" spans="5:5">
      <c r="E228" s="18"/>
    </row>
    <row r="229" spans="5:5">
      <c r="E229" s="18"/>
    </row>
    <row r="230" spans="5:5">
      <c r="E230" s="18"/>
    </row>
    <row r="231" spans="5:5">
      <c r="E231" s="18"/>
    </row>
    <row r="232" spans="5:5">
      <c r="E232" s="18"/>
    </row>
    <row r="233" spans="5:5">
      <c r="E233" s="18"/>
    </row>
    <row r="234" spans="5:5">
      <c r="E234" s="18"/>
    </row>
    <row r="235" spans="5:5">
      <c r="E235" s="18"/>
    </row>
    <row r="236" spans="5:5">
      <c r="E236" s="18"/>
    </row>
    <row r="237" spans="5:5">
      <c r="E237" s="18"/>
    </row>
    <row r="238" spans="5:5">
      <c r="E238" s="18"/>
    </row>
    <row r="239" spans="5:5">
      <c r="E239" s="18"/>
    </row>
    <row r="240" spans="5:5">
      <c r="E240" s="18"/>
    </row>
    <row r="241" spans="5:5">
      <c r="E241" s="18"/>
    </row>
    <row r="242" spans="5:5">
      <c r="E242" s="18"/>
    </row>
    <row r="243" spans="5:5">
      <c r="E243" s="18"/>
    </row>
    <row r="244" spans="5:5">
      <c r="E244" s="18"/>
    </row>
    <row r="245" spans="5:5">
      <c r="E245" s="18"/>
    </row>
    <row r="246" spans="5:5">
      <c r="E246" s="18"/>
    </row>
    <row r="247" spans="5:5">
      <c r="E247" s="18"/>
    </row>
    <row r="248" spans="5:5">
      <c r="E248" s="18"/>
    </row>
    <row r="249" spans="5:5">
      <c r="E249" s="18"/>
    </row>
    <row r="250" spans="5:5">
      <c r="E250" s="18"/>
    </row>
    <row r="251" spans="5:5">
      <c r="E251" s="18"/>
    </row>
    <row r="252" spans="5:5">
      <c r="E252" s="18"/>
    </row>
    <row r="253" spans="5:5">
      <c r="E253" s="18"/>
    </row>
    <row r="254" spans="5:5">
      <c r="E254" s="18"/>
    </row>
    <row r="255" spans="5:5">
      <c r="E255" s="18"/>
    </row>
    <row r="256" spans="5:5">
      <c r="E256" s="18"/>
    </row>
    <row r="257" spans="5:5">
      <c r="E257" s="18"/>
    </row>
    <row r="258" spans="5:5">
      <c r="E258" s="18"/>
    </row>
    <row r="259" spans="5:5">
      <c r="E259" s="18"/>
    </row>
    <row r="260" spans="5:5">
      <c r="E260" s="18"/>
    </row>
    <row r="261" spans="5:5">
      <c r="E261" s="18"/>
    </row>
    <row r="262" spans="5:5">
      <c r="E262" s="18"/>
    </row>
    <row r="263" spans="5:5">
      <c r="E263" s="18"/>
    </row>
    <row r="264" spans="5:5">
      <c r="E264" s="18"/>
    </row>
    <row r="265" spans="5:5">
      <c r="E265" s="18"/>
    </row>
    <row r="266" spans="5:5">
      <c r="E266" s="18"/>
    </row>
    <row r="267" spans="5:5">
      <c r="E267" s="18"/>
    </row>
    <row r="268" spans="5:5">
      <c r="E268" s="18"/>
    </row>
    <row r="269" spans="5:5">
      <c r="E269" s="18"/>
    </row>
    <row r="270" spans="5:5">
      <c r="E270" s="18"/>
    </row>
    <row r="271" spans="5:5">
      <c r="E271" s="18"/>
    </row>
    <row r="272" spans="5:5">
      <c r="E272" s="18"/>
    </row>
    <row r="273" spans="5:5">
      <c r="E273" s="18"/>
    </row>
    <row r="274" spans="5:5">
      <c r="E274" s="18"/>
    </row>
    <row r="275" spans="5:5">
      <c r="E275" s="18"/>
    </row>
    <row r="276" spans="5:5">
      <c r="E276" s="18"/>
    </row>
    <row r="277" spans="5:5">
      <c r="E277" s="18"/>
    </row>
    <row r="278" spans="5:5">
      <c r="E278" s="18"/>
    </row>
    <row r="279" spans="5:5">
      <c r="E279" s="18"/>
    </row>
    <row r="280" spans="5:5">
      <c r="E280" s="18"/>
    </row>
    <row r="281" spans="5:5">
      <c r="E281" s="18"/>
    </row>
    <row r="282" spans="5:5">
      <c r="E282" s="18"/>
    </row>
    <row r="283" spans="5:5">
      <c r="E283" s="18"/>
    </row>
    <row r="284" spans="5:5">
      <c r="E284" s="18"/>
    </row>
    <row r="285" spans="5:5">
      <c r="E285" s="18"/>
    </row>
    <row r="286" spans="5:5">
      <c r="E286" s="18"/>
    </row>
    <row r="287" spans="5:5">
      <c r="E287" s="18"/>
    </row>
    <row r="288" spans="5:5">
      <c r="E288" s="18"/>
    </row>
    <row r="289" spans="5:5">
      <c r="E289" s="18"/>
    </row>
    <row r="290" spans="5:5">
      <c r="E290" s="18"/>
    </row>
    <row r="291" spans="5:5">
      <c r="E291" s="18"/>
    </row>
    <row r="292" spans="5:5">
      <c r="E292" s="18"/>
    </row>
    <row r="293" spans="5:5">
      <c r="E293" s="18"/>
    </row>
    <row r="294" spans="5:5">
      <c r="E294" s="18"/>
    </row>
    <row r="295" spans="5:5">
      <c r="E295" s="18"/>
    </row>
    <row r="296" spans="5:5">
      <c r="E296" s="18"/>
    </row>
    <row r="297" spans="5:5">
      <c r="E297" s="18"/>
    </row>
    <row r="298" spans="5:5">
      <c r="E298" s="18"/>
    </row>
    <row r="299" spans="5:5">
      <c r="E299" s="18"/>
    </row>
    <row r="300" spans="5:5">
      <c r="E300" s="18"/>
    </row>
    <row r="301" spans="5:5">
      <c r="E301" s="18"/>
    </row>
    <row r="302" spans="5:5">
      <c r="E302" s="18"/>
    </row>
    <row r="303" spans="5:5">
      <c r="E303" s="18"/>
    </row>
    <row r="304" spans="5:5">
      <c r="E304" s="18"/>
    </row>
    <row r="305" spans="5:5">
      <c r="E305" s="18"/>
    </row>
    <row r="306" spans="5:5">
      <c r="E306" s="18"/>
    </row>
    <row r="307" spans="5:5">
      <c r="E307" s="18"/>
    </row>
    <row r="308" spans="5:5">
      <c r="E308" s="18"/>
    </row>
    <row r="309" spans="5:5">
      <c r="E309" s="18"/>
    </row>
    <row r="310" spans="5:5">
      <c r="E310" s="18"/>
    </row>
    <row r="311" spans="5:5">
      <c r="E311" s="18"/>
    </row>
    <row r="312" spans="5:5">
      <c r="E312" s="18"/>
    </row>
    <row r="313" spans="5:5">
      <c r="E313" s="18"/>
    </row>
    <row r="314" spans="5:5">
      <c r="E314" s="18"/>
    </row>
    <row r="315" spans="5:5">
      <c r="E315" s="18"/>
    </row>
    <row r="316" spans="5:5">
      <c r="E316" s="18"/>
    </row>
    <row r="317" spans="5:5">
      <c r="E317" s="18"/>
    </row>
    <row r="318" spans="5:5">
      <c r="E318" s="18"/>
    </row>
    <row r="319" spans="5:5">
      <c r="E319" s="18"/>
    </row>
    <row r="320" spans="5:5">
      <c r="E320" s="18"/>
    </row>
    <row r="321" spans="5:5">
      <c r="E321" s="18"/>
    </row>
    <row r="322" spans="5:5">
      <c r="E322" s="18"/>
    </row>
    <row r="323" spans="5:5">
      <c r="E323" s="18"/>
    </row>
    <row r="324" spans="5:5">
      <c r="E324" s="18"/>
    </row>
    <row r="325" spans="5:5">
      <c r="E325" s="18"/>
    </row>
    <row r="326" spans="5:5">
      <c r="E326" s="18"/>
    </row>
    <row r="327" spans="5:5">
      <c r="E327" s="18"/>
    </row>
    <row r="328" spans="5:5">
      <c r="E328" s="18"/>
    </row>
    <row r="329" spans="5:5">
      <c r="E329" s="18"/>
    </row>
    <row r="330" spans="5:5">
      <c r="E330" s="18"/>
    </row>
    <row r="331" spans="5:5">
      <c r="E331" s="18"/>
    </row>
    <row r="332" spans="5:5">
      <c r="E332" s="18"/>
    </row>
    <row r="333" spans="5:5">
      <c r="E333" s="18"/>
    </row>
    <row r="334" spans="5:5">
      <c r="E334" s="18"/>
    </row>
    <row r="335" spans="5:5">
      <c r="E335" s="18"/>
    </row>
    <row r="336" spans="5:5">
      <c r="E336" s="18"/>
    </row>
    <row r="337" spans="1:10">
      <c r="E337" s="18"/>
    </row>
    <row r="338" spans="1:10">
      <c r="E338" s="18"/>
    </row>
    <row r="339" spans="1:10">
      <c r="E339" s="18"/>
    </row>
    <row r="340" spans="1:10">
      <c r="E340" s="18"/>
    </row>
    <row r="341" spans="1:10">
      <c r="E341" s="18"/>
    </row>
    <row r="342" spans="1:10">
      <c r="E342" s="18"/>
    </row>
    <row r="343" spans="1:10">
      <c r="E343" s="18"/>
    </row>
    <row r="344" spans="1:10">
      <c r="E344" s="18"/>
    </row>
    <row r="345" spans="1:10">
      <c r="E345" s="18"/>
    </row>
    <row r="346" spans="1:10">
      <c r="A346" s="15"/>
      <c r="B346" s="15"/>
      <c r="C346" s="15"/>
      <c r="D346" s="15"/>
      <c r="E346" s="19"/>
      <c r="F346" s="15"/>
      <c r="G346" s="15"/>
      <c r="H346" s="15"/>
      <c r="I346" s="15"/>
      <c r="J346" s="15"/>
    </row>
    <row r="347" spans="1:10">
      <c r="A347" s="15"/>
      <c r="B347" s="15"/>
      <c r="C347" s="15"/>
      <c r="D347" s="15"/>
      <c r="E347" s="19"/>
      <c r="F347" s="15"/>
      <c r="G347" s="15"/>
      <c r="H347" s="15"/>
      <c r="I347" s="15"/>
      <c r="J347" s="15"/>
    </row>
    <row r="348" spans="1:10">
      <c r="A348" s="15"/>
      <c r="B348" s="15"/>
      <c r="C348" s="15"/>
      <c r="D348" s="15"/>
      <c r="E348" s="19"/>
      <c r="F348" s="15"/>
      <c r="G348" s="15"/>
      <c r="H348" s="15"/>
      <c r="I348" s="15"/>
      <c r="J348" s="15"/>
    </row>
    <row r="349" spans="1:10">
      <c r="A349" s="15"/>
      <c r="B349" s="15"/>
      <c r="C349" s="15"/>
      <c r="D349" s="15"/>
      <c r="E349" s="19"/>
      <c r="F349" s="15"/>
      <c r="G349" s="15"/>
      <c r="H349" s="15"/>
      <c r="I349" s="15"/>
      <c r="J349" s="15"/>
    </row>
    <row r="350" spans="1:10">
      <c r="A350" s="15"/>
      <c r="B350" s="15"/>
      <c r="C350" s="15"/>
      <c r="D350" s="15"/>
      <c r="E350" s="19"/>
      <c r="F350" s="15"/>
      <c r="G350" s="15"/>
      <c r="H350" s="15"/>
      <c r="I350" s="15"/>
      <c r="J350" s="15"/>
    </row>
    <row r="351" spans="1:10">
      <c r="A351" s="15"/>
      <c r="B351" s="15"/>
      <c r="C351" s="15"/>
      <c r="D351" s="15"/>
      <c r="E351" s="19"/>
      <c r="F351" s="15"/>
      <c r="G351" s="15"/>
      <c r="H351" s="15"/>
      <c r="I351" s="15"/>
      <c r="J351" s="15"/>
    </row>
    <row r="352" spans="1:10">
      <c r="A352" s="15"/>
      <c r="B352" s="15"/>
      <c r="C352" s="15"/>
      <c r="D352" s="15"/>
      <c r="E352" s="19"/>
      <c r="F352" s="15"/>
      <c r="G352" s="15"/>
      <c r="H352" s="15"/>
      <c r="I352" s="15"/>
      <c r="J352" s="15"/>
    </row>
    <row r="353" spans="1:10">
      <c r="A353" s="15"/>
      <c r="B353" s="15"/>
      <c r="C353" s="15"/>
      <c r="D353" s="15"/>
      <c r="E353" s="19"/>
      <c r="F353" s="15"/>
      <c r="G353" s="15"/>
      <c r="H353" s="15"/>
      <c r="I353" s="15"/>
      <c r="J353" s="15"/>
    </row>
    <row r="354" spans="1:10">
      <c r="A354" s="15"/>
      <c r="B354" s="15"/>
      <c r="C354" s="15"/>
      <c r="D354" s="15"/>
      <c r="E354" s="19"/>
      <c r="F354" s="15"/>
      <c r="G354" s="15"/>
      <c r="H354" s="15"/>
      <c r="I354" s="15"/>
      <c r="J354" s="15"/>
    </row>
    <row r="355" spans="1:10">
      <c r="A355" s="15"/>
      <c r="B355" s="15"/>
      <c r="C355" s="15"/>
      <c r="D355" s="15"/>
      <c r="E355" s="19"/>
      <c r="F355" s="15"/>
      <c r="G355" s="15"/>
      <c r="H355" s="15"/>
      <c r="I355" s="15"/>
      <c r="J355" s="15"/>
    </row>
    <row r="356" spans="1:10">
      <c r="A356" s="15"/>
      <c r="B356" s="15"/>
      <c r="C356" s="15"/>
      <c r="D356" s="15"/>
      <c r="E356" s="19"/>
      <c r="F356" s="15"/>
      <c r="G356" s="15"/>
      <c r="H356" s="15"/>
      <c r="I356" s="15"/>
      <c r="J356" s="15"/>
    </row>
    <row r="357" spans="1:10">
      <c r="A357" s="15"/>
      <c r="B357" s="15"/>
      <c r="C357" s="15"/>
      <c r="D357" s="15"/>
      <c r="E357" s="19"/>
      <c r="F357" s="15"/>
      <c r="G357" s="15"/>
      <c r="H357" s="15"/>
      <c r="I357" s="15"/>
      <c r="J357" s="15"/>
    </row>
    <row r="358" spans="1:10">
      <c r="A358" s="15"/>
      <c r="B358" s="15"/>
      <c r="C358" s="15"/>
      <c r="D358" s="15"/>
      <c r="E358" s="19"/>
      <c r="F358" s="15"/>
      <c r="G358" s="15"/>
      <c r="H358" s="15"/>
      <c r="I358" s="15"/>
      <c r="J358" s="15"/>
    </row>
    <row r="359" spans="1:10">
      <c r="A359" s="15"/>
      <c r="B359" s="15"/>
      <c r="C359" s="15"/>
      <c r="D359" s="15"/>
      <c r="E359" s="19"/>
      <c r="F359" s="15"/>
      <c r="G359" s="15"/>
      <c r="H359" s="15"/>
      <c r="I359" s="15"/>
      <c r="J359" s="15"/>
    </row>
    <row r="360" spans="1:10">
      <c r="A360" s="15"/>
      <c r="B360" s="15"/>
      <c r="C360" s="15"/>
      <c r="D360" s="15"/>
      <c r="E360" s="19"/>
      <c r="F360" s="15"/>
      <c r="G360" s="15"/>
      <c r="H360" s="15"/>
      <c r="I360" s="15"/>
      <c r="J360" s="15"/>
    </row>
    <row r="361" spans="1:10">
      <c r="A361" s="15"/>
      <c r="B361" s="15"/>
      <c r="C361" s="15"/>
      <c r="D361" s="15"/>
      <c r="E361" s="19"/>
      <c r="F361" s="15"/>
      <c r="G361" s="15"/>
      <c r="H361" s="15"/>
      <c r="I361" s="15"/>
      <c r="J361" s="15"/>
    </row>
    <row r="362" spans="1:10">
      <c r="A362" s="15"/>
      <c r="B362" s="15"/>
      <c r="C362" s="15"/>
      <c r="D362" s="15"/>
      <c r="E362" s="19"/>
      <c r="F362" s="15"/>
      <c r="G362" s="15"/>
      <c r="H362" s="15"/>
      <c r="I362" s="15"/>
      <c r="J362" s="15"/>
    </row>
    <row r="363" spans="1:10">
      <c r="A363" s="15"/>
      <c r="B363" s="15"/>
      <c r="C363" s="15"/>
      <c r="D363" s="15"/>
      <c r="E363" s="19"/>
      <c r="F363" s="15"/>
      <c r="G363" s="15"/>
      <c r="H363" s="15"/>
      <c r="I363" s="15"/>
      <c r="J363" s="15"/>
    </row>
    <row r="364" spans="1:10">
      <c r="A364" s="15"/>
      <c r="B364" s="15"/>
      <c r="C364" s="15"/>
      <c r="D364" s="15"/>
      <c r="E364" s="19"/>
      <c r="F364" s="15"/>
      <c r="G364" s="15"/>
      <c r="H364" s="15"/>
      <c r="I364" s="15"/>
      <c r="J364" s="15"/>
    </row>
    <row r="365" spans="1:10">
      <c r="A365" s="15"/>
      <c r="B365" s="15"/>
      <c r="C365" s="15"/>
      <c r="D365" s="15"/>
      <c r="E365" s="19"/>
      <c r="F365" s="15"/>
      <c r="G365" s="15"/>
      <c r="H365" s="15"/>
      <c r="I365" s="15"/>
      <c r="J365" s="15"/>
    </row>
    <row r="366" spans="1:10">
      <c r="A366" s="15"/>
      <c r="B366" s="15"/>
      <c r="C366" s="15"/>
      <c r="D366" s="15"/>
      <c r="E366" s="19"/>
      <c r="F366" s="15"/>
      <c r="G366" s="15"/>
      <c r="H366" s="15"/>
      <c r="I366" s="15"/>
      <c r="J366" s="15"/>
    </row>
    <row r="367" spans="1:10">
      <c r="A367" s="15"/>
      <c r="B367" s="15"/>
      <c r="C367" s="15"/>
      <c r="D367" s="15"/>
      <c r="E367" s="19"/>
      <c r="F367" s="15"/>
      <c r="G367" s="15"/>
      <c r="H367" s="15"/>
      <c r="I367" s="15"/>
      <c r="J367" s="15"/>
    </row>
    <row r="368" spans="1:10">
      <c r="A368" s="15"/>
      <c r="B368" s="15"/>
      <c r="C368" s="15"/>
      <c r="D368" s="15"/>
      <c r="E368" s="19"/>
      <c r="F368" s="15"/>
      <c r="G368" s="15"/>
      <c r="H368" s="15"/>
      <c r="I368" s="15"/>
      <c r="J368" s="15"/>
    </row>
    <row r="369" spans="1:11">
      <c r="A369" s="15"/>
      <c r="B369" s="15"/>
      <c r="C369" s="15"/>
      <c r="D369" s="15"/>
      <c r="E369" s="19"/>
      <c r="F369" s="15"/>
      <c r="G369" s="15"/>
      <c r="H369" s="15"/>
      <c r="I369" s="15"/>
      <c r="J369" s="15"/>
    </row>
    <row r="370" spans="1:11">
      <c r="A370" s="15"/>
      <c r="B370" s="15"/>
      <c r="C370" s="15"/>
      <c r="D370" s="15"/>
      <c r="E370" s="19"/>
      <c r="F370" s="15"/>
      <c r="G370" s="15"/>
      <c r="H370" s="15"/>
      <c r="I370" s="15"/>
      <c r="J370" s="15"/>
    </row>
    <row r="371" spans="1:11">
      <c r="A371" s="15"/>
      <c r="B371" s="15"/>
      <c r="C371" s="15"/>
      <c r="D371" s="15"/>
      <c r="E371" s="19"/>
      <c r="F371" s="15"/>
      <c r="G371" s="15"/>
      <c r="H371" s="15"/>
      <c r="I371" s="15"/>
      <c r="J371" s="15"/>
    </row>
    <row r="372" spans="1:11">
      <c r="A372" s="15"/>
      <c r="B372" s="15"/>
      <c r="C372" s="15"/>
      <c r="D372" s="15"/>
      <c r="E372" s="19"/>
      <c r="F372" s="15"/>
      <c r="G372" s="15"/>
      <c r="H372" s="15"/>
      <c r="I372" s="15"/>
      <c r="J372" s="15"/>
    </row>
    <row r="373" spans="1:11">
      <c r="A373" s="15"/>
      <c r="B373" s="15"/>
      <c r="C373" s="15"/>
      <c r="D373" s="15"/>
      <c r="E373" s="19"/>
      <c r="F373" s="15"/>
      <c r="G373" s="15"/>
      <c r="H373" s="15"/>
      <c r="I373" s="15"/>
      <c r="J373" s="15"/>
    </row>
    <row r="374" spans="1:11">
      <c r="A374" s="15"/>
      <c r="B374" s="15"/>
      <c r="C374" s="15"/>
      <c r="D374" s="15"/>
      <c r="E374" s="19"/>
      <c r="F374" s="15"/>
      <c r="G374" s="15"/>
      <c r="H374" s="15"/>
      <c r="I374" s="15"/>
      <c r="J374" s="15"/>
    </row>
    <row r="375" spans="1:11">
      <c r="A375" s="15"/>
      <c r="B375" s="15"/>
      <c r="C375" s="15"/>
      <c r="D375" s="15"/>
      <c r="E375" s="19"/>
      <c r="F375" s="15"/>
      <c r="G375" s="15"/>
      <c r="H375" s="15"/>
      <c r="I375" s="15"/>
      <c r="J375" s="15"/>
    </row>
    <row r="376" spans="1:11">
      <c r="A376" s="15"/>
      <c r="B376" s="15"/>
      <c r="C376" s="15"/>
      <c r="D376" s="15"/>
      <c r="E376" s="19"/>
      <c r="F376" s="15"/>
      <c r="G376" s="15"/>
      <c r="H376" s="15"/>
      <c r="I376" s="15"/>
      <c r="J376" s="15"/>
    </row>
    <row r="377" spans="1:11">
      <c r="A377" s="15"/>
      <c r="B377" s="15"/>
      <c r="C377" s="15"/>
      <c r="D377" s="15"/>
      <c r="E377" s="19"/>
      <c r="F377" s="15"/>
      <c r="G377" s="15"/>
      <c r="H377" s="15"/>
      <c r="I377" s="15"/>
      <c r="J377" s="15"/>
    </row>
    <row r="378" spans="1:11">
      <c r="A378" s="15"/>
      <c r="B378" s="15"/>
      <c r="C378" s="15"/>
      <c r="D378" s="15"/>
      <c r="E378" s="19"/>
      <c r="F378" s="15"/>
      <c r="G378" s="15"/>
      <c r="H378" s="15"/>
      <c r="I378" s="15"/>
      <c r="J378" s="15"/>
    </row>
    <row r="379" spans="1:11">
      <c r="A379" s="15"/>
      <c r="B379" s="15"/>
      <c r="C379" s="15"/>
      <c r="D379" s="15"/>
      <c r="E379" s="19"/>
      <c r="F379" s="15"/>
      <c r="G379" s="15"/>
      <c r="H379" s="15"/>
      <c r="I379" s="15"/>
      <c r="J379" s="15"/>
    </row>
    <row r="380" spans="1:11">
      <c r="A380" s="15"/>
      <c r="B380" s="15"/>
      <c r="C380" s="15"/>
      <c r="D380" s="15"/>
      <c r="E380" s="19"/>
      <c r="F380" s="15"/>
      <c r="G380" s="15"/>
      <c r="H380" s="15"/>
      <c r="I380" s="15"/>
      <c r="J380" s="15"/>
    </row>
    <row r="381" spans="1:11">
      <c r="A381" s="15"/>
      <c r="B381" s="15"/>
      <c r="C381" s="15"/>
      <c r="D381" s="15"/>
      <c r="E381" s="19"/>
      <c r="F381" s="15"/>
      <c r="G381" s="15"/>
      <c r="H381" s="15"/>
      <c r="I381" s="15"/>
      <c r="J381" s="15"/>
    </row>
    <row r="382" spans="1:11">
      <c r="A382" s="15"/>
      <c r="B382" s="15"/>
      <c r="C382" s="15"/>
      <c r="D382" s="15"/>
      <c r="E382" s="19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9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9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9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9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9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9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9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9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9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9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9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9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9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9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9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9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9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9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9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9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9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9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9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9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9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9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9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9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9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9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9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9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9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9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9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9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9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9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9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9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9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9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9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9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9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9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9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9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9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9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9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9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9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9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9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9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9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9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9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9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9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9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9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9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9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9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9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9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9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9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9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9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9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9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9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9"/>
      <c r="F458" s="15"/>
      <c r="G458" s="15"/>
      <c r="H458" s="15"/>
      <c r="I458" s="15"/>
      <c r="J458" s="15"/>
      <c r="K458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DA3D-6F06-4FAD-95D0-E125288F36C4}">
  <dimension ref="A1:U66"/>
  <sheetViews>
    <sheetView workbookViewId="0">
      <pane ySplit="1" topLeftCell="A38" activePane="bottomLeft" state="frozen"/>
      <selection pane="bottomLeft" activeCell="I70" sqref="I70"/>
    </sheetView>
  </sheetViews>
  <sheetFormatPr defaultRowHeight="15"/>
  <cols>
    <col min="1" max="1" width="12.7109375" bestFit="1" customWidth="1"/>
    <col min="2" max="2" width="13.5703125" bestFit="1" customWidth="1"/>
    <col min="4" max="4" width="6.85546875" bestFit="1" customWidth="1"/>
    <col min="6" max="6" width="18.42578125" bestFit="1" customWidth="1"/>
    <col min="7" max="7" width="14" bestFit="1" customWidth="1"/>
    <col min="8" max="8" width="13.5703125" bestFit="1" customWidth="1"/>
    <col min="9" max="9" width="16.7109375" bestFit="1" customWidth="1"/>
    <col min="10" max="10" width="6.7109375" bestFit="1" customWidth="1"/>
    <col min="11" max="11" width="15.140625" bestFit="1" customWidth="1"/>
    <col min="12" max="12" width="14.85546875" bestFit="1" customWidth="1"/>
    <col min="13" max="13" width="9.42578125" bestFit="1" customWidth="1"/>
    <col min="14" max="14" width="20.5703125" customWidth="1"/>
    <col min="15" max="15" width="47" customWidth="1"/>
    <col min="17" max="17" width="10.140625" bestFit="1" customWidth="1"/>
  </cols>
  <sheetData>
    <row r="1" spans="1:21">
      <c r="A1" s="15" t="s">
        <v>448</v>
      </c>
      <c r="B1" s="15" t="s">
        <v>312</v>
      </c>
      <c r="C1" s="15" t="s">
        <v>313</v>
      </c>
      <c r="D1" s="15" t="s">
        <v>449</v>
      </c>
      <c r="E1" s="15" t="s">
        <v>316</v>
      </c>
      <c r="F1" s="15" t="s">
        <v>245</v>
      </c>
      <c r="G1" s="15" t="s">
        <v>246</v>
      </c>
      <c r="H1" s="15" t="s">
        <v>317</v>
      </c>
      <c r="I1" s="15" t="s">
        <v>722</v>
      </c>
      <c r="J1" s="15" t="s">
        <v>252</v>
      </c>
      <c r="K1" s="15" t="s">
        <v>244</v>
      </c>
      <c r="L1" s="15"/>
      <c r="M1" s="15" t="s">
        <v>253</v>
      </c>
      <c r="N1" s="15" t="s">
        <v>254</v>
      </c>
      <c r="O1" s="15" t="s">
        <v>228</v>
      </c>
      <c r="P1" s="15" t="s">
        <v>256</v>
      </c>
      <c r="Q1" s="15" t="s">
        <v>257</v>
      </c>
    </row>
    <row r="2" spans="1:21">
      <c r="A2" s="19">
        <v>45615</v>
      </c>
      <c r="B2" s="23">
        <v>0.80208333333333337</v>
      </c>
      <c r="C2" s="15" t="s">
        <v>485</v>
      </c>
      <c r="D2" s="15">
        <v>6</v>
      </c>
      <c r="E2" s="15" t="s">
        <v>723</v>
      </c>
      <c r="F2" s="15">
        <v>16</v>
      </c>
      <c r="G2" s="23">
        <v>0.80208333333333337</v>
      </c>
      <c r="H2" s="15">
        <v>1</v>
      </c>
      <c r="I2" s="15">
        <v>57</v>
      </c>
      <c r="J2" s="15" t="s">
        <v>261</v>
      </c>
      <c r="K2" s="15">
        <v>1</v>
      </c>
      <c r="L2" s="15" t="s">
        <v>724</v>
      </c>
      <c r="M2" s="15">
        <v>11</v>
      </c>
      <c r="N2" s="31">
        <v>35211</v>
      </c>
      <c r="O2" s="15" t="s">
        <v>725</v>
      </c>
      <c r="P2" s="15" t="s">
        <v>261</v>
      </c>
      <c r="Q2" s="15" t="s">
        <v>261</v>
      </c>
    </row>
    <row r="3" spans="1:21">
      <c r="A3" s="19">
        <v>45615</v>
      </c>
      <c r="B3" s="23">
        <v>0.80208333333333337</v>
      </c>
      <c r="C3" s="15" t="s">
        <v>485</v>
      </c>
      <c r="D3" s="15">
        <v>6</v>
      </c>
      <c r="E3" s="15" t="s">
        <v>726</v>
      </c>
      <c r="F3" s="15">
        <v>16</v>
      </c>
      <c r="G3" s="23">
        <v>0.80208333333333337</v>
      </c>
      <c r="H3" s="15">
        <v>1</v>
      </c>
      <c r="I3" s="15">
        <v>36</v>
      </c>
      <c r="J3" s="15" t="s">
        <v>261</v>
      </c>
      <c r="K3" s="15">
        <v>2</v>
      </c>
      <c r="L3" s="15" t="s">
        <v>261</v>
      </c>
      <c r="M3" s="15" t="s">
        <v>261</v>
      </c>
      <c r="N3" s="15" t="s">
        <v>261</v>
      </c>
      <c r="O3" s="15" t="s">
        <v>261</v>
      </c>
      <c r="P3" s="15" t="s">
        <v>261</v>
      </c>
      <c r="Q3" s="15" t="s">
        <v>261</v>
      </c>
    </row>
    <row r="4" spans="1:21">
      <c r="A4" s="19">
        <v>45615</v>
      </c>
      <c r="B4" s="23">
        <v>0.80208333333333337</v>
      </c>
      <c r="C4" s="15" t="s">
        <v>485</v>
      </c>
      <c r="D4" s="15">
        <v>6</v>
      </c>
      <c r="E4" s="15" t="s">
        <v>727</v>
      </c>
      <c r="F4" s="15">
        <v>16</v>
      </c>
      <c r="G4" s="23">
        <v>0.80208333333333337</v>
      </c>
      <c r="H4" s="15">
        <v>1</v>
      </c>
      <c r="I4" s="15">
        <v>63</v>
      </c>
      <c r="J4" s="15" t="s">
        <v>261</v>
      </c>
      <c r="K4" s="15">
        <v>3</v>
      </c>
      <c r="L4" s="15" t="s">
        <v>261</v>
      </c>
      <c r="M4" s="15" t="s">
        <v>261</v>
      </c>
      <c r="N4" s="15" t="s">
        <v>261</v>
      </c>
      <c r="O4" s="15" t="s">
        <v>261</v>
      </c>
      <c r="P4" s="15" t="s">
        <v>261</v>
      </c>
      <c r="Q4" s="15" t="s">
        <v>261</v>
      </c>
    </row>
    <row r="5" spans="1:21">
      <c r="A5" s="19">
        <v>45615</v>
      </c>
      <c r="B5" s="23">
        <v>0.80208333333333337</v>
      </c>
      <c r="C5" s="15" t="s">
        <v>485</v>
      </c>
      <c r="D5" s="15">
        <v>6</v>
      </c>
      <c r="E5" s="15" t="s">
        <v>728</v>
      </c>
      <c r="F5" s="15">
        <v>16</v>
      </c>
      <c r="G5" s="23">
        <v>0.80208333333333337</v>
      </c>
      <c r="H5" s="15">
        <v>1</v>
      </c>
      <c r="I5" s="15">
        <v>39</v>
      </c>
      <c r="J5" s="15" t="s">
        <v>261</v>
      </c>
      <c r="K5" s="15">
        <v>4</v>
      </c>
      <c r="L5" s="15" t="s">
        <v>261</v>
      </c>
      <c r="M5" s="15" t="s">
        <v>261</v>
      </c>
      <c r="N5" s="15" t="s">
        <v>261</v>
      </c>
      <c r="O5" s="15" t="s">
        <v>261</v>
      </c>
      <c r="P5" s="15" t="s">
        <v>261</v>
      </c>
      <c r="Q5" s="15" t="s">
        <v>261</v>
      </c>
    </row>
    <row r="6" spans="1:21">
      <c r="A6" s="19">
        <v>45615</v>
      </c>
      <c r="B6" s="23">
        <v>0.80208333333333337</v>
      </c>
      <c r="C6" s="15" t="s">
        <v>485</v>
      </c>
      <c r="D6" s="15">
        <v>6</v>
      </c>
      <c r="E6" s="15" t="s">
        <v>729</v>
      </c>
      <c r="F6" s="15">
        <v>16</v>
      </c>
      <c r="G6" s="23">
        <v>0.80208333333333337</v>
      </c>
      <c r="H6" s="15">
        <v>1</v>
      </c>
      <c r="I6" s="15">
        <v>51</v>
      </c>
      <c r="J6" s="15" t="s">
        <v>261</v>
      </c>
      <c r="K6" s="15">
        <v>5</v>
      </c>
      <c r="L6" s="15" t="s">
        <v>261</v>
      </c>
      <c r="M6" s="15" t="s">
        <v>261</v>
      </c>
      <c r="N6" s="15" t="s">
        <v>261</v>
      </c>
      <c r="O6" s="15" t="s">
        <v>261</v>
      </c>
      <c r="P6" s="15" t="s">
        <v>261</v>
      </c>
      <c r="Q6" s="15" t="s">
        <v>261</v>
      </c>
    </row>
    <row r="7" spans="1:21">
      <c r="A7" s="56" t="s">
        <v>326</v>
      </c>
      <c r="B7" s="20">
        <v>0.64583333333333337</v>
      </c>
      <c r="C7" t="s">
        <v>327</v>
      </c>
      <c r="D7">
        <v>5</v>
      </c>
      <c r="F7">
        <v>250</v>
      </c>
      <c r="G7" s="20">
        <v>0.72916666666666663</v>
      </c>
      <c r="I7">
        <v>869</v>
      </c>
      <c r="K7">
        <v>1</v>
      </c>
      <c r="M7" s="30">
        <v>9280</v>
      </c>
      <c r="N7" s="22">
        <f>AVERAGE(I7:I11)*M7/(F7/1000)</f>
        <v>22353664</v>
      </c>
      <c r="O7" t="s">
        <v>730</v>
      </c>
      <c r="S7" s="22"/>
      <c r="T7" s="22"/>
      <c r="U7" s="22"/>
    </row>
    <row r="8" spans="1:21">
      <c r="A8" s="56" t="s">
        <v>326</v>
      </c>
      <c r="B8" s="20">
        <v>0.64583333333333337</v>
      </c>
      <c r="C8" t="s">
        <v>331</v>
      </c>
      <c r="D8">
        <v>5</v>
      </c>
      <c r="F8">
        <v>250</v>
      </c>
      <c r="G8" s="20">
        <v>0.72916666666666663</v>
      </c>
      <c r="I8">
        <v>413</v>
      </c>
      <c r="K8">
        <v>2</v>
      </c>
      <c r="P8" s="30"/>
      <c r="Q8" s="22"/>
    </row>
    <row r="9" spans="1:21">
      <c r="A9" s="56" t="s">
        <v>326</v>
      </c>
      <c r="B9" s="20">
        <v>0.64583333333333337</v>
      </c>
      <c r="C9" t="s">
        <v>125</v>
      </c>
      <c r="D9">
        <v>5</v>
      </c>
      <c r="F9">
        <v>250</v>
      </c>
      <c r="G9" s="20">
        <v>0.72916666666666663</v>
      </c>
      <c r="I9">
        <v>739</v>
      </c>
      <c r="K9">
        <v>3</v>
      </c>
      <c r="P9" s="30"/>
      <c r="Q9" s="22"/>
    </row>
    <row r="10" spans="1:21">
      <c r="A10" s="56" t="s">
        <v>326</v>
      </c>
      <c r="B10" s="20">
        <v>0.64583333333333337</v>
      </c>
      <c r="C10" t="s">
        <v>125</v>
      </c>
      <c r="D10" s="45">
        <v>5</v>
      </c>
      <c r="F10">
        <v>250</v>
      </c>
      <c r="G10" s="20">
        <v>0.72916666666666663</v>
      </c>
      <c r="I10">
        <v>611</v>
      </c>
      <c r="K10">
        <v>4</v>
      </c>
      <c r="P10" s="30"/>
      <c r="Q10" s="22"/>
    </row>
    <row r="11" spans="1:21">
      <c r="A11" s="56" t="s">
        <v>326</v>
      </c>
      <c r="B11" s="20">
        <v>0.64583333333333337</v>
      </c>
      <c r="C11" t="s">
        <v>125</v>
      </c>
      <c r="D11" s="45">
        <v>5</v>
      </c>
      <c r="F11">
        <v>250</v>
      </c>
      <c r="G11" s="20">
        <v>0.72916666666666663</v>
      </c>
      <c r="I11">
        <v>379</v>
      </c>
      <c r="K11">
        <v>5</v>
      </c>
      <c r="P11" s="30"/>
      <c r="Q11" s="22"/>
    </row>
    <row r="12" spans="1:21">
      <c r="A12" s="19">
        <v>45619</v>
      </c>
      <c r="B12" s="23">
        <v>0.49722222222222223</v>
      </c>
      <c r="C12" s="15" t="s">
        <v>485</v>
      </c>
      <c r="D12" s="15">
        <v>5</v>
      </c>
      <c r="E12" s="15" t="s">
        <v>723</v>
      </c>
      <c r="F12" s="15">
        <v>280</v>
      </c>
      <c r="G12" s="23">
        <v>0.52847222222222223</v>
      </c>
      <c r="H12" s="15">
        <v>3</v>
      </c>
      <c r="I12" s="15">
        <v>702</v>
      </c>
      <c r="J12" s="15" t="s">
        <v>261</v>
      </c>
      <c r="K12" s="15">
        <v>1</v>
      </c>
      <c r="L12" s="15" t="s">
        <v>731</v>
      </c>
      <c r="M12" s="15">
        <v>9280</v>
      </c>
      <c r="N12" s="31">
        <v>26149714</v>
      </c>
      <c r="O12" s="15" t="s">
        <v>261</v>
      </c>
      <c r="P12" s="15" t="s">
        <v>261</v>
      </c>
      <c r="Q12" s="15" t="s">
        <v>261</v>
      </c>
    </row>
    <row r="13" spans="1:21">
      <c r="A13" s="19">
        <v>45619</v>
      </c>
      <c r="B13" s="23">
        <v>0.49722222222222223</v>
      </c>
      <c r="C13" s="15" t="s">
        <v>485</v>
      </c>
      <c r="D13" s="15">
        <v>5</v>
      </c>
      <c r="E13" s="15" t="s">
        <v>726</v>
      </c>
      <c r="F13" s="15">
        <v>280</v>
      </c>
      <c r="G13" s="23">
        <v>0.52847222222222223</v>
      </c>
      <c r="H13" s="15">
        <v>3</v>
      </c>
      <c r="I13" s="15">
        <v>733</v>
      </c>
      <c r="J13" s="15" t="s">
        <v>261</v>
      </c>
      <c r="K13" s="15">
        <v>2</v>
      </c>
      <c r="L13" s="15" t="s">
        <v>261</v>
      </c>
      <c r="M13" s="15" t="s">
        <v>261</v>
      </c>
      <c r="N13" s="15" t="s">
        <v>261</v>
      </c>
      <c r="O13" s="15" t="s">
        <v>261</v>
      </c>
      <c r="P13" s="15" t="s">
        <v>261</v>
      </c>
      <c r="Q13" s="15" t="s">
        <v>261</v>
      </c>
    </row>
    <row r="14" spans="1:21">
      <c r="A14" s="19">
        <v>45619</v>
      </c>
      <c r="B14" s="23">
        <v>0.49722222222222223</v>
      </c>
      <c r="C14" s="15" t="s">
        <v>485</v>
      </c>
      <c r="D14" s="15">
        <v>5</v>
      </c>
      <c r="E14" s="15" t="s">
        <v>727</v>
      </c>
      <c r="F14" s="15">
        <v>280</v>
      </c>
      <c r="G14" s="23">
        <v>0.52847222222222223</v>
      </c>
      <c r="H14" s="15">
        <v>3</v>
      </c>
      <c r="I14" s="15">
        <v>941</v>
      </c>
      <c r="J14" s="15" t="s">
        <v>261</v>
      </c>
      <c r="K14" s="15">
        <v>3</v>
      </c>
      <c r="L14" s="15" t="s">
        <v>261</v>
      </c>
      <c r="M14" s="15" t="s">
        <v>261</v>
      </c>
      <c r="N14" s="15" t="s">
        <v>261</v>
      </c>
      <c r="O14" s="15" t="s">
        <v>261</v>
      </c>
      <c r="P14" s="15" t="s">
        <v>261</v>
      </c>
      <c r="Q14" s="15" t="s">
        <v>261</v>
      </c>
    </row>
    <row r="15" spans="1:21">
      <c r="A15" s="19">
        <v>45619</v>
      </c>
      <c r="B15" s="23">
        <v>0.49722222222222223</v>
      </c>
      <c r="C15" s="15" t="s">
        <v>485</v>
      </c>
      <c r="D15" s="15">
        <v>5</v>
      </c>
      <c r="E15" s="15" t="s">
        <v>728</v>
      </c>
      <c r="F15" s="15">
        <v>280</v>
      </c>
      <c r="G15" s="23">
        <v>0.52847222222222223</v>
      </c>
      <c r="H15" s="15">
        <v>3</v>
      </c>
      <c r="I15" s="15">
        <v>667</v>
      </c>
      <c r="J15" s="15" t="s">
        <v>261</v>
      </c>
      <c r="K15" s="15">
        <v>4</v>
      </c>
      <c r="L15" s="15" t="s">
        <v>261</v>
      </c>
      <c r="M15" s="15" t="s">
        <v>261</v>
      </c>
      <c r="N15" s="15" t="s">
        <v>261</v>
      </c>
      <c r="O15" s="15" t="s">
        <v>261</v>
      </c>
      <c r="P15" s="15" t="s">
        <v>261</v>
      </c>
      <c r="Q15" s="15" t="s">
        <v>261</v>
      </c>
    </row>
    <row r="16" spans="1:21">
      <c r="A16" s="19">
        <v>45619</v>
      </c>
      <c r="B16" s="23">
        <v>0.49722222222222223</v>
      </c>
      <c r="C16" s="15" t="s">
        <v>486</v>
      </c>
      <c r="D16" s="15">
        <v>5</v>
      </c>
      <c r="E16" s="15" t="s">
        <v>729</v>
      </c>
      <c r="F16" s="15">
        <v>280</v>
      </c>
      <c r="G16" s="23">
        <v>0.52847222222222223</v>
      </c>
      <c r="H16" s="15">
        <v>3</v>
      </c>
      <c r="I16" s="15">
        <v>902</v>
      </c>
      <c r="J16" s="15" t="s">
        <v>261</v>
      </c>
      <c r="K16" s="15">
        <v>5</v>
      </c>
      <c r="L16" s="15" t="s">
        <v>261</v>
      </c>
      <c r="M16" s="15" t="s">
        <v>261</v>
      </c>
      <c r="N16" s="15" t="s">
        <v>261</v>
      </c>
      <c r="O16" s="15" t="s">
        <v>261</v>
      </c>
      <c r="P16" s="15" t="s">
        <v>261</v>
      </c>
      <c r="Q16" s="15" t="s">
        <v>261</v>
      </c>
    </row>
    <row r="17" spans="1:17">
      <c r="A17" s="19">
        <v>45619</v>
      </c>
      <c r="B17" s="23">
        <v>0.50486111111111109</v>
      </c>
      <c r="C17" s="15" t="s">
        <v>485</v>
      </c>
      <c r="D17" s="15">
        <v>6</v>
      </c>
      <c r="E17" s="15" t="s">
        <v>723</v>
      </c>
      <c r="F17" s="15">
        <v>16</v>
      </c>
      <c r="G17" s="23">
        <v>0.52847222222222223</v>
      </c>
      <c r="H17" s="15">
        <v>2</v>
      </c>
      <c r="I17" s="15">
        <v>78</v>
      </c>
      <c r="J17" s="15" t="s">
        <v>261</v>
      </c>
      <c r="K17" s="15">
        <v>1</v>
      </c>
      <c r="L17" s="15" t="s">
        <v>732</v>
      </c>
      <c r="M17" s="15">
        <v>9280</v>
      </c>
      <c r="N17" s="31">
        <v>70760000</v>
      </c>
      <c r="O17" s="15" t="s">
        <v>261</v>
      </c>
      <c r="P17" s="15" t="s">
        <v>261</v>
      </c>
      <c r="Q17" s="15" t="s">
        <v>261</v>
      </c>
    </row>
    <row r="18" spans="1:17">
      <c r="A18" s="19">
        <v>45619</v>
      </c>
      <c r="B18" s="23">
        <v>0.50486111111111109</v>
      </c>
      <c r="C18" s="15" t="s">
        <v>487</v>
      </c>
      <c r="D18" s="15">
        <v>6</v>
      </c>
      <c r="E18" s="15" t="s">
        <v>726</v>
      </c>
      <c r="F18" s="15">
        <v>16</v>
      </c>
      <c r="G18" s="23">
        <v>0.52847222222222223</v>
      </c>
      <c r="H18" s="15">
        <v>2</v>
      </c>
      <c r="I18" s="15">
        <v>94</v>
      </c>
      <c r="J18" s="15" t="s">
        <v>261</v>
      </c>
      <c r="K18" s="15">
        <v>2</v>
      </c>
      <c r="L18" s="15" t="s">
        <v>261</v>
      </c>
      <c r="M18" s="15" t="s">
        <v>261</v>
      </c>
      <c r="N18" s="15" t="s">
        <v>261</v>
      </c>
      <c r="O18" s="15" t="s">
        <v>261</v>
      </c>
      <c r="P18" s="15" t="s">
        <v>261</v>
      </c>
      <c r="Q18" s="15" t="s">
        <v>261</v>
      </c>
    </row>
    <row r="19" spans="1:17">
      <c r="A19" s="19">
        <v>45619</v>
      </c>
      <c r="B19" s="23">
        <v>0.50486111111111109</v>
      </c>
      <c r="C19" s="15" t="s">
        <v>487</v>
      </c>
      <c r="D19" s="15">
        <v>6</v>
      </c>
      <c r="E19" s="15" t="s">
        <v>727</v>
      </c>
      <c r="F19" s="15">
        <v>16</v>
      </c>
      <c r="G19" s="23">
        <v>0.52847222222222223</v>
      </c>
      <c r="H19" s="15">
        <v>2</v>
      </c>
      <c r="I19" s="15">
        <v>178</v>
      </c>
      <c r="J19" s="15" t="s">
        <v>261</v>
      </c>
      <c r="K19" s="15">
        <v>3</v>
      </c>
      <c r="L19" s="15" t="s">
        <v>261</v>
      </c>
      <c r="M19" s="15" t="s">
        <v>261</v>
      </c>
      <c r="N19" s="15" t="s">
        <v>261</v>
      </c>
      <c r="O19" s="15" t="s">
        <v>261</v>
      </c>
      <c r="P19" s="15" t="s">
        <v>261</v>
      </c>
      <c r="Q19" s="15" t="s">
        <v>261</v>
      </c>
    </row>
    <row r="20" spans="1:17">
      <c r="A20" s="19">
        <v>45619</v>
      </c>
      <c r="B20" s="23">
        <v>0.50486111111111109</v>
      </c>
      <c r="C20" s="15" t="s">
        <v>487</v>
      </c>
      <c r="D20" s="15">
        <v>6</v>
      </c>
      <c r="E20" s="15" t="s">
        <v>728</v>
      </c>
      <c r="F20" s="15">
        <v>16</v>
      </c>
      <c r="G20" s="23">
        <v>0.52847222222222223</v>
      </c>
      <c r="H20" s="15">
        <v>2</v>
      </c>
      <c r="I20" s="15">
        <v>167</v>
      </c>
      <c r="J20" s="15" t="s">
        <v>261</v>
      </c>
      <c r="K20" s="15">
        <v>4</v>
      </c>
      <c r="L20" s="15" t="s">
        <v>261</v>
      </c>
      <c r="M20" s="15" t="s">
        <v>261</v>
      </c>
      <c r="N20" s="15" t="s">
        <v>261</v>
      </c>
      <c r="O20" s="15" t="s">
        <v>261</v>
      </c>
      <c r="P20" s="15" t="s">
        <v>261</v>
      </c>
      <c r="Q20" s="15" t="s">
        <v>261</v>
      </c>
    </row>
    <row r="21" spans="1:17">
      <c r="A21" s="19">
        <v>45619</v>
      </c>
      <c r="B21" s="23">
        <v>0.50486111111111109</v>
      </c>
      <c r="C21" s="15" t="s">
        <v>487</v>
      </c>
      <c r="D21" s="15">
        <v>6</v>
      </c>
      <c r="E21" s="15" t="s">
        <v>729</v>
      </c>
      <c r="F21" s="15">
        <v>16</v>
      </c>
      <c r="G21" s="23">
        <v>0.52847222222222223</v>
      </c>
      <c r="H21" s="15">
        <v>2</v>
      </c>
      <c r="I21" s="15">
        <v>93</v>
      </c>
      <c r="J21" s="15" t="s">
        <v>261</v>
      </c>
      <c r="K21" s="15">
        <v>5</v>
      </c>
      <c r="L21" s="15" t="s">
        <v>261</v>
      </c>
      <c r="M21" s="15" t="s">
        <v>261</v>
      </c>
      <c r="N21" s="15" t="s">
        <v>261</v>
      </c>
      <c r="O21" s="15" t="s">
        <v>261</v>
      </c>
      <c r="P21" s="15" t="s">
        <v>261</v>
      </c>
      <c r="Q21" s="15" t="s">
        <v>261</v>
      </c>
    </row>
    <row r="22" spans="1:17">
      <c r="A22" s="19">
        <v>45620</v>
      </c>
      <c r="B22" s="23">
        <v>0.42222222222222222</v>
      </c>
      <c r="C22" s="15" t="s">
        <v>485</v>
      </c>
      <c r="D22" s="15">
        <v>5</v>
      </c>
      <c r="E22" s="15" t="s">
        <v>723</v>
      </c>
      <c r="F22" s="15">
        <v>280</v>
      </c>
      <c r="G22" s="23">
        <v>0.44444444444444442</v>
      </c>
      <c r="H22" s="15">
        <v>4</v>
      </c>
      <c r="I22" s="15">
        <v>481</v>
      </c>
      <c r="J22" s="15" t="s">
        <v>261</v>
      </c>
      <c r="K22" s="15">
        <v>1</v>
      </c>
      <c r="L22" s="15" t="s">
        <v>733</v>
      </c>
      <c r="M22" s="15">
        <v>9280</v>
      </c>
      <c r="N22" s="31">
        <v>14841371</v>
      </c>
      <c r="O22" s="15" t="s">
        <v>261</v>
      </c>
      <c r="P22" s="15" t="s">
        <v>261</v>
      </c>
      <c r="Q22" s="15" t="s">
        <v>261</v>
      </c>
    </row>
    <row r="23" spans="1:17">
      <c r="A23" s="19">
        <v>45620</v>
      </c>
      <c r="B23" s="23">
        <v>0.42222222222222222</v>
      </c>
      <c r="C23" s="15" t="s">
        <v>487</v>
      </c>
      <c r="D23" s="15">
        <v>5</v>
      </c>
      <c r="E23" s="15" t="s">
        <v>726</v>
      </c>
      <c r="F23" s="15">
        <v>280</v>
      </c>
      <c r="G23" s="23">
        <v>0.44444444444444442</v>
      </c>
      <c r="H23" s="15">
        <v>4</v>
      </c>
      <c r="I23" s="15">
        <v>466</v>
      </c>
      <c r="J23" s="15" t="s">
        <v>261</v>
      </c>
      <c r="K23" s="15">
        <v>2</v>
      </c>
      <c r="L23" s="15" t="s">
        <v>261</v>
      </c>
      <c r="M23" s="15" t="s">
        <v>261</v>
      </c>
      <c r="N23" s="15" t="s">
        <v>261</v>
      </c>
      <c r="O23" s="15" t="s">
        <v>261</v>
      </c>
      <c r="P23" s="15" t="s">
        <v>261</v>
      </c>
      <c r="Q23" s="15" t="s">
        <v>261</v>
      </c>
    </row>
    <row r="24" spans="1:17">
      <c r="A24" s="19">
        <v>45620</v>
      </c>
      <c r="B24" s="23">
        <v>0.42222222222222222</v>
      </c>
      <c r="C24" s="15" t="s">
        <v>487</v>
      </c>
      <c r="D24" s="15">
        <v>5</v>
      </c>
      <c r="E24" s="15" t="s">
        <v>727</v>
      </c>
      <c r="F24" s="15">
        <v>280</v>
      </c>
      <c r="G24" s="23">
        <v>0.44444444444444442</v>
      </c>
      <c r="H24" s="15">
        <v>4</v>
      </c>
      <c r="I24" s="15">
        <v>555</v>
      </c>
      <c r="J24" s="15" t="s">
        <v>261</v>
      </c>
      <c r="K24" s="15">
        <v>3</v>
      </c>
      <c r="L24" s="15" t="s">
        <v>261</v>
      </c>
      <c r="M24" s="15" t="s">
        <v>261</v>
      </c>
      <c r="N24" s="15" t="s">
        <v>261</v>
      </c>
      <c r="O24" s="15" t="s">
        <v>261</v>
      </c>
      <c r="P24" s="15" t="s">
        <v>261</v>
      </c>
      <c r="Q24" s="15" t="s">
        <v>261</v>
      </c>
    </row>
    <row r="25" spans="1:17">
      <c r="A25" s="19">
        <v>45620</v>
      </c>
      <c r="B25" s="23">
        <v>0.42222222222222222</v>
      </c>
      <c r="C25" s="15" t="s">
        <v>486</v>
      </c>
      <c r="D25" s="15">
        <v>5</v>
      </c>
      <c r="E25" s="15" t="s">
        <v>728</v>
      </c>
      <c r="F25" s="15">
        <v>280</v>
      </c>
      <c r="G25" s="23">
        <v>0.44444444444444442</v>
      </c>
      <c r="H25" s="15">
        <v>4</v>
      </c>
      <c r="I25" s="15">
        <v>256</v>
      </c>
      <c r="J25" s="15" t="s">
        <v>261</v>
      </c>
      <c r="K25" s="15">
        <v>4</v>
      </c>
      <c r="L25" s="15" t="s">
        <v>261</v>
      </c>
      <c r="M25" s="15" t="s">
        <v>261</v>
      </c>
      <c r="N25" s="15" t="s">
        <v>261</v>
      </c>
      <c r="O25" s="15" t="s">
        <v>261</v>
      </c>
      <c r="P25" s="15" t="s">
        <v>261</v>
      </c>
      <c r="Q25" s="15" t="s">
        <v>261</v>
      </c>
    </row>
    <row r="26" spans="1:17">
      <c r="A26" s="19">
        <v>45620</v>
      </c>
      <c r="B26" s="23">
        <v>0.42222222222222222</v>
      </c>
      <c r="C26" s="15" t="s">
        <v>485</v>
      </c>
      <c r="D26" s="15">
        <v>5</v>
      </c>
      <c r="E26" s="15" t="s">
        <v>729</v>
      </c>
      <c r="F26" s="15">
        <v>280</v>
      </c>
      <c r="G26" s="23">
        <v>0.44444444444444442</v>
      </c>
      <c r="H26" s="15">
        <v>4</v>
      </c>
      <c r="I26" s="15">
        <v>481</v>
      </c>
      <c r="J26" s="15" t="s">
        <v>261</v>
      </c>
      <c r="K26" s="15">
        <v>5</v>
      </c>
      <c r="L26" s="15" t="s">
        <v>261</v>
      </c>
      <c r="M26" s="15" t="s">
        <v>261</v>
      </c>
      <c r="N26" s="15" t="s">
        <v>261</v>
      </c>
      <c r="O26" s="15" t="s">
        <v>261</v>
      </c>
      <c r="P26" s="15" t="s">
        <v>261</v>
      </c>
      <c r="Q26" s="15" t="s">
        <v>261</v>
      </c>
    </row>
    <row r="27" spans="1:17">
      <c r="A27" s="19">
        <v>45620</v>
      </c>
      <c r="B27" s="23">
        <v>0.42638888888888887</v>
      </c>
      <c r="C27" s="15" t="s">
        <v>486</v>
      </c>
      <c r="D27" s="15">
        <v>6</v>
      </c>
      <c r="E27" s="15" t="s">
        <v>723</v>
      </c>
      <c r="F27" s="15">
        <v>280</v>
      </c>
      <c r="G27" s="23">
        <v>0.44444444444444442</v>
      </c>
      <c r="H27" s="15">
        <v>3</v>
      </c>
      <c r="I27" s="15">
        <v>750</v>
      </c>
      <c r="J27" s="15" t="s">
        <v>261</v>
      </c>
      <c r="K27" s="15">
        <v>1</v>
      </c>
      <c r="L27" s="15" t="s">
        <v>734</v>
      </c>
      <c r="M27" s="15">
        <v>9280</v>
      </c>
      <c r="N27" s="31">
        <v>27024686</v>
      </c>
      <c r="O27" s="15" t="s">
        <v>261</v>
      </c>
      <c r="P27" s="15" t="s">
        <v>261</v>
      </c>
      <c r="Q27" s="15" t="s">
        <v>261</v>
      </c>
    </row>
    <row r="28" spans="1:17">
      <c r="A28" s="19">
        <v>45620</v>
      </c>
      <c r="B28" s="23">
        <v>0.42638888888888887</v>
      </c>
      <c r="C28" s="15" t="s">
        <v>486</v>
      </c>
      <c r="D28" s="15">
        <v>6</v>
      </c>
      <c r="E28" s="15" t="s">
        <v>726</v>
      </c>
      <c r="F28" s="15">
        <v>280</v>
      </c>
      <c r="G28" s="23">
        <v>0.44444444444444442</v>
      </c>
      <c r="H28" s="15">
        <v>3</v>
      </c>
      <c r="I28" s="15">
        <v>1287</v>
      </c>
      <c r="J28" s="15" t="s">
        <v>261</v>
      </c>
      <c r="K28" s="15">
        <v>2</v>
      </c>
      <c r="L28" s="15" t="s">
        <v>261</v>
      </c>
      <c r="M28" s="15" t="s">
        <v>261</v>
      </c>
      <c r="N28" s="15" t="s">
        <v>261</v>
      </c>
      <c r="O28" s="15" t="s">
        <v>261</v>
      </c>
      <c r="P28" s="15" t="s">
        <v>261</v>
      </c>
      <c r="Q28" s="15" t="s">
        <v>261</v>
      </c>
    </row>
    <row r="29" spans="1:17">
      <c r="A29" s="19">
        <v>45620</v>
      </c>
      <c r="B29" s="23">
        <v>0.42638888888888887</v>
      </c>
      <c r="C29" s="15" t="s">
        <v>486</v>
      </c>
      <c r="D29" s="15">
        <v>6</v>
      </c>
      <c r="E29" s="15" t="s">
        <v>727</v>
      </c>
      <c r="F29" s="15">
        <v>280</v>
      </c>
      <c r="G29" s="23">
        <v>0.44444444444444442</v>
      </c>
      <c r="H29" s="15">
        <v>3</v>
      </c>
      <c r="I29" s="15">
        <v>709</v>
      </c>
      <c r="J29" s="15" t="s">
        <v>261</v>
      </c>
      <c r="K29" s="15">
        <v>3</v>
      </c>
      <c r="L29" s="15" t="s">
        <v>261</v>
      </c>
      <c r="M29" s="15" t="s">
        <v>261</v>
      </c>
      <c r="N29" s="15" t="s">
        <v>261</v>
      </c>
      <c r="O29" s="15" t="s">
        <v>261</v>
      </c>
      <c r="P29" s="15" t="s">
        <v>261</v>
      </c>
      <c r="Q29" s="15" t="s">
        <v>261</v>
      </c>
    </row>
    <row r="30" spans="1:17">
      <c r="A30" s="19">
        <v>45620</v>
      </c>
      <c r="B30" s="23">
        <v>0.42638888888888887</v>
      </c>
      <c r="C30" s="15" t="s">
        <v>486</v>
      </c>
      <c r="D30" s="15">
        <v>6</v>
      </c>
      <c r="E30" s="15" t="s">
        <v>728</v>
      </c>
      <c r="F30" s="15">
        <v>280</v>
      </c>
      <c r="G30" s="23">
        <v>0.44444444444444442</v>
      </c>
      <c r="H30" s="15">
        <v>3</v>
      </c>
      <c r="I30" s="15">
        <v>625</v>
      </c>
      <c r="J30" s="15" t="s">
        <v>261</v>
      </c>
      <c r="K30" s="15">
        <v>4</v>
      </c>
      <c r="L30" s="15" t="s">
        <v>261</v>
      </c>
      <c r="M30" s="15" t="s">
        <v>261</v>
      </c>
      <c r="N30" s="15" t="s">
        <v>261</v>
      </c>
      <c r="O30" s="15" t="s">
        <v>261</v>
      </c>
      <c r="P30" s="15" t="s">
        <v>261</v>
      </c>
      <c r="Q30" s="15" t="s">
        <v>261</v>
      </c>
    </row>
    <row r="31" spans="1:17">
      <c r="A31" s="19">
        <v>45620</v>
      </c>
      <c r="B31" s="23">
        <v>0.42638888888888887</v>
      </c>
      <c r="C31" s="15" t="s">
        <v>486</v>
      </c>
      <c r="D31" s="15">
        <v>6</v>
      </c>
      <c r="E31" s="15" t="s">
        <v>729</v>
      </c>
      <c r="F31" s="15">
        <v>280</v>
      </c>
      <c r="G31" s="23">
        <v>0.44444444444444442</v>
      </c>
      <c r="H31" s="15">
        <v>3</v>
      </c>
      <c r="I31" s="15">
        <v>706</v>
      </c>
      <c r="J31" s="15" t="s">
        <v>261</v>
      </c>
      <c r="K31" s="15">
        <v>5</v>
      </c>
      <c r="L31" s="15" t="s">
        <v>261</v>
      </c>
      <c r="M31" s="15" t="s">
        <v>261</v>
      </c>
      <c r="N31" s="15" t="s">
        <v>261</v>
      </c>
      <c r="O31" s="15" t="s">
        <v>261</v>
      </c>
      <c r="P31" s="15" t="s">
        <v>261</v>
      </c>
      <c r="Q31" s="15" t="s">
        <v>261</v>
      </c>
    </row>
    <row r="32" spans="1:17">
      <c r="A32" s="19">
        <v>45621</v>
      </c>
      <c r="B32" s="23">
        <v>0.59930555555555554</v>
      </c>
      <c r="C32" s="15" t="s">
        <v>487</v>
      </c>
      <c r="D32" s="15">
        <v>5</v>
      </c>
      <c r="E32" s="15" t="s">
        <v>723</v>
      </c>
      <c r="F32" s="15">
        <v>280</v>
      </c>
      <c r="G32" s="23">
        <v>0.66805555555555551</v>
      </c>
      <c r="H32" s="15">
        <v>5</v>
      </c>
      <c r="I32" s="15">
        <v>2264</v>
      </c>
      <c r="J32" s="15" t="s">
        <v>261</v>
      </c>
      <c r="K32" s="15">
        <v>1</v>
      </c>
      <c r="L32" s="15" t="s">
        <v>735</v>
      </c>
      <c r="M32" s="15">
        <v>9280</v>
      </c>
      <c r="N32" s="31">
        <v>13232286</v>
      </c>
      <c r="O32" s="15" t="s">
        <v>736</v>
      </c>
      <c r="P32" s="15"/>
      <c r="Q32" s="15" t="s">
        <v>261</v>
      </c>
    </row>
    <row r="33" spans="1:17">
      <c r="A33" s="19">
        <v>45621</v>
      </c>
      <c r="B33" s="23">
        <v>0.59930555555555554</v>
      </c>
      <c r="C33" s="15" t="s">
        <v>487</v>
      </c>
      <c r="D33" s="15">
        <v>5</v>
      </c>
      <c r="E33" s="15" t="s">
        <v>726</v>
      </c>
      <c r="F33" s="15">
        <v>280</v>
      </c>
      <c r="G33" s="23">
        <v>0.66805555555555551</v>
      </c>
      <c r="H33" s="15">
        <v>5</v>
      </c>
      <c r="I33" s="15">
        <v>482</v>
      </c>
      <c r="J33" s="15" t="s">
        <v>261</v>
      </c>
      <c r="K33" s="15">
        <v>2</v>
      </c>
      <c r="L33" s="15" t="s">
        <v>261</v>
      </c>
      <c r="M33" s="15" t="s">
        <v>261</v>
      </c>
      <c r="N33" s="15" t="s">
        <v>261</v>
      </c>
      <c r="O33" s="15" t="s">
        <v>261</v>
      </c>
      <c r="P33" s="15" t="s">
        <v>261</v>
      </c>
      <c r="Q33" s="15" t="s">
        <v>261</v>
      </c>
    </row>
    <row r="34" spans="1:17">
      <c r="A34" s="19">
        <v>45621</v>
      </c>
      <c r="B34" s="23">
        <v>0.59930555555555554</v>
      </c>
      <c r="C34" s="15" t="s">
        <v>487</v>
      </c>
      <c r="D34" s="15">
        <v>5</v>
      </c>
      <c r="E34" s="15" t="s">
        <v>727</v>
      </c>
      <c r="F34" s="15">
        <v>280</v>
      </c>
      <c r="G34" s="23">
        <v>0.66805555555555551</v>
      </c>
      <c r="H34" s="15">
        <v>5</v>
      </c>
      <c r="I34" s="15">
        <v>425</v>
      </c>
      <c r="J34" s="15" t="s">
        <v>261</v>
      </c>
      <c r="K34" s="15">
        <v>3</v>
      </c>
      <c r="L34" s="15" t="s">
        <v>261</v>
      </c>
      <c r="M34" s="15" t="s">
        <v>261</v>
      </c>
      <c r="N34" s="15" t="s">
        <v>261</v>
      </c>
      <c r="O34" s="15" t="s">
        <v>261</v>
      </c>
      <c r="P34" s="15" t="s">
        <v>261</v>
      </c>
      <c r="Q34" s="15" t="s">
        <v>261</v>
      </c>
    </row>
    <row r="35" spans="1:17">
      <c r="A35" s="19">
        <v>45621</v>
      </c>
      <c r="B35" s="23">
        <v>0.59930555555555554</v>
      </c>
      <c r="C35" s="15" t="s">
        <v>487</v>
      </c>
      <c r="D35" s="15">
        <v>5</v>
      </c>
      <c r="E35" s="15" t="s">
        <v>728</v>
      </c>
      <c r="F35" s="15">
        <v>280</v>
      </c>
      <c r="G35" s="23">
        <v>0.66805555555555551</v>
      </c>
      <c r="H35" s="15">
        <v>5</v>
      </c>
      <c r="I35" s="15">
        <v>405</v>
      </c>
      <c r="J35" s="15" t="s">
        <v>261</v>
      </c>
      <c r="K35" s="15">
        <v>4</v>
      </c>
      <c r="L35" s="15" t="s">
        <v>261</v>
      </c>
      <c r="M35" s="15" t="s">
        <v>261</v>
      </c>
      <c r="N35" s="15" t="s">
        <v>261</v>
      </c>
      <c r="O35" s="15" t="s">
        <v>261</v>
      </c>
      <c r="P35" s="15" t="s">
        <v>261</v>
      </c>
      <c r="Q35" s="15" t="s">
        <v>261</v>
      </c>
    </row>
    <row r="36" spans="1:17">
      <c r="A36" s="19">
        <v>45621</v>
      </c>
      <c r="B36" s="23">
        <v>0.59930555555555554</v>
      </c>
      <c r="C36" s="15" t="s">
        <v>487</v>
      </c>
      <c r="D36" s="15">
        <v>5</v>
      </c>
      <c r="E36" s="15" t="s">
        <v>729</v>
      </c>
      <c r="F36" s="15">
        <v>280</v>
      </c>
      <c r="G36" s="23">
        <v>0.66805555555555551</v>
      </c>
      <c r="H36" s="15">
        <v>5</v>
      </c>
      <c r="I36" s="15">
        <v>285</v>
      </c>
      <c r="J36" s="15" t="s">
        <v>261</v>
      </c>
      <c r="K36" s="15">
        <v>5</v>
      </c>
      <c r="L36" s="15" t="s">
        <v>261</v>
      </c>
      <c r="M36" s="15" t="s">
        <v>261</v>
      </c>
      <c r="N36" s="15" t="s">
        <v>261</v>
      </c>
      <c r="O36" s="15" t="s">
        <v>261</v>
      </c>
      <c r="P36" s="15" t="s">
        <v>261</v>
      </c>
      <c r="Q36" s="15" t="s">
        <v>261</v>
      </c>
    </row>
    <row r="37" spans="1:17">
      <c r="A37" s="19">
        <v>45621</v>
      </c>
      <c r="B37" s="23">
        <v>0.60902777777777772</v>
      </c>
      <c r="C37" s="15" t="s">
        <v>486</v>
      </c>
      <c r="D37" s="15">
        <v>6</v>
      </c>
      <c r="E37" s="15" t="s">
        <v>723</v>
      </c>
      <c r="F37" s="15">
        <v>280</v>
      </c>
      <c r="G37" s="23">
        <v>0.66805555555555551</v>
      </c>
      <c r="H37" s="15">
        <v>4</v>
      </c>
      <c r="I37" s="15">
        <v>245</v>
      </c>
      <c r="J37" s="15" t="s">
        <v>261</v>
      </c>
      <c r="K37" s="15">
        <v>1</v>
      </c>
      <c r="L37" s="15" t="s">
        <v>737</v>
      </c>
      <c r="M37" s="15">
        <v>9280</v>
      </c>
      <c r="N37" s="31">
        <v>15477714</v>
      </c>
      <c r="O37" s="15" t="s">
        <v>261</v>
      </c>
      <c r="P37" s="15" t="s">
        <v>261</v>
      </c>
      <c r="Q37" s="15" t="s">
        <v>261</v>
      </c>
    </row>
    <row r="38" spans="1:17">
      <c r="A38" s="19">
        <v>45621</v>
      </c>
      <c r="B38" s="23">
        <v>0.60902777777777772</v>
      </c>
      <c r="C38" s="15" t="s">
        <v>486</v>
      </c>
      <c r="D38" s="15">
        <v>6</v>
      </c>
      <c r="E38" s="15" t="s">
        <v>726</v>
      </c>
      <c r="F38" s="15">
        <v>280</v>
      </c>
      <c r="G38" s="23">
        <v>0.66805555555555551</v>
      </c>
      <c r="H38" s="15">
        <v>4</v>
      </c>
      <c r="I38" s="15">
        <v>513</v>
      </c>
      <c r="J38" s="15" t="s">
        <v>261</v>
      </c>
      <c r="K38" s="15">
        <v>2</v>
      </c>
      <c r="L38" s="15" t="s">
        <v>261</v>
      </c>
      <c r="M38" s="15" t="s">
        <v>261</v>
      </c>
      <c r="N38" s="15" t="s">
        <v>261</v>
      </c>
      <c r="O38" s="15" t="s">
        <v>261</v>
      </c>
      <c r="P38" s="15" t="s">
        <v>261</v>
      </c>
      <c r="Q38" s="15" t="s">
        <v>261</v>
      </c>
    </row>
    <row r="39" spans="1:17">
      <c r="A39" s="19">
        <v>45621</v>
      </c>
      <c r="B39" s="23">
        <v>0.60902777777777772</v>
      </c>
      <c r="C39" s="15" t="s">
        <v>486</v>
      </c>
      <c r="D39" s="15">
        <v>6</v>
      </c>
      <c r="E39" s="15" t="s">
        <v>727</v>
      </c>
      <c r="F39" s="15">
        <v>280</v>
      </c>
      <c r="G39" s="23">
        <v>0.66805555555555551</v>
      </c>
      <c r="H39" s="15">
        <v>4</v>
      </c>
      <c r="I39" s="15">
        <v>490</v>
      </c>
      <c r="J39" s="15" t="s">
        <v>261</v>
      </c>
      <c r="K39" s="15">
        <v>3</v>
      </c>
      <c r="L39" s="15" t="s">
        <v>261</v>
      </c>
      <c r="M39" s="15" t="s">
        <v>261</v>
      </c>
      <c r="N39" s="15" t="s">
        <v>261</v>
      </c>
      <c r="O39" s="15" t="s">
        <v>261</v>
      </c>
      <c r="P39" s="15" t="s">
        <v>261</v>
      </c>
      <c r="Q39" s="15" t="s">
        <v>261</v>
      </c>
    </row>
    <row r="40" spans="1:17">
      <c r="A40" s="19">
        <v>45621</v>
      </c>
      <c r="B40" s="23">
        <v>0.60902777777777772</v>
      </c>
      <c r="C40" s="15" t="s">
        <v>486</v>
      </c>
      <c r="D40" s="15">
        <v>6</v>
      </c>
      <c r="E40" s="15" t="s">
        <v>728</v>
      </c>
      <c r="F40" s="15">
        <v>280</v>
      </c>
      <c r="G40" s="23">
        <v>0.66805555555555551</v>
      </c>
      <c r="H40" s="15">
        <v>4</v>
      </c>
      <c r="I40" s="15">
        <v>430</v>
      </c>
      <c r="J40" s="15" t="s">
        <v>261</v>
      </c>
      <c r="K40" s="15">
        <v>4</v>
      </c>
      <c r="L40" s="15" t="s">
        <v>261</v>
      </c>
      <c r="M40" s="15" t="s">
        <v>261</v>
      </c>
      <c r="N40" s="15" t="s">
        <v>261</v>
      </c>
      <c r="O40" s="15" t="s">
        <v>261</v>
      </c>
      <c r="P40" s="15" t="s">
        <v>261</v>
      </c>
      <c r="Q40" s="15" t="s">
        <v>261</v>
      </c>
    </row>
    <row r="41" spans="1:17">
      <c r="A41" s="19">
        <v>45621</v>
      </c>
      <c r="B41" s="23">
        <v>0.60902777777777772</v>
      </c>
      <c r="C41" s="15" t="s">
        <v>486</v>
      </c>
      <c r="D41" s="15">
        <v>6</v>
      </c>
      <c r="E41" s="15" t="s">
        <v>729</v>
      </c>
      <c r="F41" s="15">
        <v>280</v>
      </c>
      <c r="G41" s="23">
        <v>0.66805555555555551</v>
      </c>
      <c r="H41" s="15">
        <v>4</v>
      </c>
      <c r="I41" s="15">
        <v>657</v>
      </c>
      <c r="J41" s="15" t="s">
        <v>261</v>
      </c>
      <c r="K41" s="15">
        <v>5</v>
      </c>
      <c r="L41" s="15" t="s">
        <v>261</v>
      </c>
      <c r="M41" s="15" t="s">
        <v>261</v>
      </c>
      <c r="N41" s="15" t="s">
        <v>261</v>
      </c>
      <c r="O41" s="15" t="s">
        <v>261</v>
      </c>
      <c r="P41" s="15" t="s">
        <v>261</v>
      </c>
      <c r="Q41" s="15" t="s">
        <v>261</v>
      </c>
    </row>
    <row r="42" spans="1:17">
      <c r="A42" s="19">
        <v>45622</v>
      </c>
      <c r="B42" s="23">
        <v>0.61944444444444446</v>
      </c>
      <c r="C42" s="15" t="s">
        <v>485</v>
      </c>
      <c r="D42" s="15">
        <v>6</v>
      </c>
      <c r="E42" s="15" t="s">
        <v>723</v>
      </c>
      <c r="F42" s="15">
        <v>3</v>
      </c>
      <c r="G42" s="23">
        <v>0.61944444444444446</v>
      </c>
      <c r="H42" s="15">
        <v>5</v>
      </c>
      <c r="I42" s="15">
        <v>212</v>
      </c>
      <c r="J42" s="15" t="s">
        <v>261</v>
      </c>
      <c r="K42" s="15">
        <v>1</v>
      </c>
      <c r="L42" s="15" t="s">
        <v>738</v>
      </c>
      <c r="M42" s="15">
        <v>102</v>
      </c>
      <c r="N42" s="31">
        <v>12873974</v>
      </c>
      <c r="O42" s="15" t="s">
        <v>261</v>
      </c>
      <c r="P42" s="15" t="s">
        <v>261</v>
      </c>
      <c r="Q42" s="15" t="s">
        <v>261</v>
      </c>
    </row>
    <row r="43" spans="1:17">
      <c r="A43" s="19">
        <v>45622</v>
      </c>
      <c r="B43" s="23">
        <v>0.61944444444444446</v>
      </c>
      <c r="C43" s="15" t="s">
        <v>486</v>
      </c>
      <c r="D43" s="15">
        <v>6</v>
      </c>
      <c r="E43" s="15" t="s">
        <v>726</v>
      </c>
      <c r="F43" s="15">
        <v>3</v>
      </c>
      <c r="G43" s="23">
        <v>0.61944444444444446</v>
      </c>
      <c r="H43" s="15">
        <v>5</v>
      </c>
      <c r="I43" s="15">
        <v>286</v>
      </c>
      <c r="J43" s="15" t="s">
        <v>261</v>
      </c>
      <c r="K43" s="15">
        <v>2</v>
      </c>
      <c r="L43" s="15" t="s">
        <v>261</v>
      </c>
      <c r="M43" s="15" t="s">
        <v>261</v>
      </c>
      <c r="N43" s="15" t="s">
        <v>261</v>
      </c>
      <c r="O43" s="15" t="s">
        <v>261</v>
      </c>
      <c r="P43" s="15" t="s">
        <v>261</v>
      </c>
      <c r="Q43" s="15" t="s">
        <v>261</v>
      </c>
    </row>
    <row r="44" spans="1:17">
      <c r="A44" s="19">
        <v>45622</v>
      </c>
      <c r="B44" s="23">
        <v>0.61944444444444446</v>
      </c>
      <c r="C44" s="15" t="s">
        <v>491</v>
      </c>
      <c r="D44" s="15">
        <v>6</v>
      </c>
      <c r="E44" s="15" t="s">
        <v>727</v>
      </c>
      <c r="F44" s="15">
        <v>3</v>
      </c>
      <c r="G44" s="23">
        <v>0.61944444444444446</v>
      </c>
      <c r="H44" s="15">
        <v>5</v>
      </c>
      <c r="I44" s="15">
        <v>261</v>
      </c>
      <c r="J44" s="15" t="s">
        <v>261</v>
      </c>
      <c r="K44" s="15">
        <v>3</v>
      </c>
      <c r="L44" s="15" t="s">
        <v>261</v>
      </c>
      <c r="M44" s="15" t="s">
        <v>261</v>
      </c>
      <c r="N44" s="15" t="s">
        <v>261</v>
      </c>
      <c r="O44" s="15" t="s">
        <v>261</v>
      </c>
      <c r="P44" s="15" t="s">
        <v>261</v>
      </c>
      <c r="Q44" s="15" t="s">
        <v>261</v>
      </c>
    </row>
    <row r="45" spans="1:17">
      <c r="A45" s="19">
        <v>45622</v>
      </c>
      <c r="B45" s="23">
        <v>0.61944444444444446</v>
      </c>
      <c r="C45" s="15" t="s">
        <v>485</v>
      </c>
      <c r="D45" s="15">
        <v>6</v>
      </c>
      <c r="E45" s="15" t="s">
        <v>728</v>
      </c>
      <c r="F45" s="15">
        <v>3</v>
      </c>
      <c r="G45" s="23">
        <v>0.61944444444444446</v>
      </c>
      <c r="H45" s="15">
        <v>5</v>
      </c>
      <c r="I45" s="15">
        <v>414</v>
      </c>
      <c r="J45" s="15" t="s">
        <v>261</v>
      </c>
      <c r="K45" s="15">
        <v>4</v>
      </c>
      <c r="L45" s="15" t="s">
        <v>261</v>
      </c>
      <c r="M45" s="15" t="s">
        <v>261</v>
      </c>
      <c r="N45" s="15" t="s">
        <v>261</v>
      </c>
      <c r="O45" s="15" t="s">
        <v>261</v>
      </c>
      <c r="P45" s="15" t="s">
        <v>261</v>
      </c>
      <c r="Q45" s="15" t="s">
        <v>261</v>
      </c>
    </row>
    <row r="46" spans="1:17">
      <c r="A46" s="19">
        <v>45622</v>
      </c>
      <c r="B46" s="23">
        <v>0.61944444444444446</v>
      </c>
      <c r="C46" s="15" t="s">
        <v>486</v>
      </c>
      <c r="D46" s="15">
        <v>6</v>
      </c>
      <c r="E46" s="15" t="s">
        <v>729</v>
      </c>
      <c r="F46" s="15">
        <v>3</v>
      </c>
      <c r="G46" s="23">
        <v>0.61944444444444446</v>
      </c>
      <c r="H46" s="15">
        <v>5</v>
      </c>
      <c r="I46" s="15">
        <v>358</v>
      </c>
      <c r="J46" s="15" t="s">
        <v>261</v>
      </c>
      <c r="K46" s="15">
        <v>5</v>
      </c>
      <c r="L46" s="15" t="s">
        <v>261</v>
      </c>
      <c r="M46" s="15" t="s">
        <v>261</v>
      </c>
      <c r="N46" s="15" t="s">
        <v>261</v>
      </c>
      <c r="O46" s="15" t="s">
        <v>261</v>
      </c>
      <c r="P46" s="15" t="s">
        <v>261</v>
      </c>
      <c r="Q46" s="15" t="s">
        <v>261</v>
      </c>
    </row>
    <row r="47" spans="1:17">
      <c r="A47" s="19">
        <v>45623</v>
      </c>
      <c r="B47" s="23">
        <v>0.48055555555555557</v>
      </c>
      <c r="C47" s="15" t="s">
        <v>486</v>
      </c>
      <c r="D47" s="15">
        <v>5</v>
      </c>
      <c r="E47" s="15" t="s">
        <v>723</v>
      </c>
      <c r="F47" s="15">
        <v>280</v>
      </c>
      <c r="G47" s="23">
        <v>0.66527777777777775</v>
      </c>
      <c r="H47" s="15">
        <v>7</v>
      </c>
      <c r="I47" s="15">
        <v>576</v>
      </c>
      <c r="J47" s="15" t="s">
        <v>261</v>
      </c>
      <c r="K47" s="15">
        <v>1</v>
      </c>
      <c r="L47" s="15" t="s">
        <v>739</v>
      </c>
      <c r="M47" s="15">
        <v>9280</v>
      </c>
      <c r="N47" s="31">
        <v>18036342</v>
      </c>
      <c r="O47" s="53" t="s">
        <v>488</v>
      </c>
      <c r="P47" s="15" t="s">
        <v>261</v>
      </c>
      <c r="Q47" s="15" t="s">
        <v>261</v>
      </c>
    </row>
    <row r="48" spans="1:17">
      <c r="A48" s="19">
        <v>45623</v>
      </c>
      <c r="B48" s="23">
        <v>0.48055555555555557</v>
      </c>
      <c r="C48" s="15" t="s">
        <v>486</v>
      </c>
      <c r="D48" s="15">
        <v>5</v>
      </c>
      <c r="E48" s="15" t="s">
        <v>726</v>
      </c>
      <c r="F48" s="15">
        <v>280</v>
      </c>
      <c r="G48" s="23">
        <v>0.66527777777777775</v>
      </c>
      <c r="H48" s="15">
        <v>7</v>
      </c>
      <c r="I48" s="15">
        <v>474</v>
      </c>
      <c r="J48" s="15" t="s">
        <v>261</v>
      </c>
      <c r="K48" s="15">
        <v>2</v>
      </c>
      <c r="L48" s="15" t="s">
        <v>261</v>
      </c>
      <c r="M48" s="15" t="s">
        <v>261</v>
      </c>
      <c r="N48" s="15" t="s">
        <v>261</v>
      </c>
      <c r="O48" s="15" t="s">
        <v>261</v>
      </c>
      <c r="P48" s="15" t="s">
        <v>261</v>
      </c>
      <c r="Q48" s="15" t="s">
        <v>261</v>
      </c>
    </row>
    <row r="49" spans="1:17">
      <c r="A49" s="19">
        <v>45623</v>
      </c>
      <c r="B49" s="23">
        <v>0.48055555555555557</v>
      </c>
      <c r="C49" s="15" t="s">
        <v>486</v>
      </c>
      <c r="D49" s="15">
        <v>5</v>
      </c>
      <c r="E49" s="15" t="s">
        <v>727</v>
      </c>
      <c r="F49" s="15">
        <v>280</v>
      </c>
      <c r="G49" s="23">
        <v>0.66527777777777775</v>
      </c>
      <c r="H49" s="15">
        <v>7</v>
      </c>
      <c r="I49" s="15">
        <v>653</v>
      </c>
      <c r="J49" s="15" t="s">
        <v>261</v>
      </c>
      <c r="K49" s="15">
        <v>3</v>
      </c>
      <c r="L49" s="15" t="s">
        <v>261</v>
      </c>
      <c r="M49" s="15" t="s">
        <v>261</v>
      </c>
      <c r="N49" s="15" t="s">
        <v>261</v>
      </c>
      <c r="O49" s="15" t="s">
        <v>261</v>
      </c>
      <c r="P49" s="15" t="s">
        <v>261</v>
      </c>
      <c r="Q49" s="15" t="s">
        <v>261</v>
      </c>
    </row>
    <row r="50" spans="1:17">
      <c r="A50" s="19">
        <v>45623</v>
      </c>
      <c r="B50" s="23">
        <v>0.48055555555555557</v>
      </c>
      <c r="C50" s="15" t="s">
        <v>486</v>
      </c>
      <c r="D50" s="15">
        <v>5</v>
      </c>
      <c r="E50" s="15" t="s">
        <v>728</v>
      </c>
      <c r="F50" s="15">
        <v>280</v>
      </c>
      <c r="G50" s="23">
        <v>0.66527777777777775</v>
      </c>
      <c r="H50" s="15">
        <v>7</v>
      </c>
      <c r="I50" s="15">
        <v>503</v>
      </c>
      <c r="J50" s="15" t="s">
        <v>261</v>
      </c>
      <c r="K50" s="15">
        <v>4</v>
      </c>
      <c r="L50" s="15" t="s">
        <v>261</v>
      </c>
      <c r="M50" s="15" t="s">
        <v>261</v>
      </c>
      <c r="N50" s="15" t="s">
        <v>261</v>
      </c>
      <c r="O50" s="15" t="s">
        <v>261</v>
      </c>
      <c r="P50" s="15" t="s">
        <v>261</v>
      </c>
      <c r="Q50" s="15" t="s">
        <v>261</v>
      </c>
    </row>
    <row r="51" spans="1:17">
      <c r="A51" s="19">
        <v>45623</v>
      </c>
      <c r="B51" s="23">
        <v>0.48055555555555557</v>
      </c>
      <c r="C51" s="15" t="s">
        <v>486</v>
      </c>
      <c r="D51" s="15">
        <v>5</v>
      </c>
      <c r="E51" s="15" t="s">
        <v>729</v>
      </c>
      <c r="F51" s="15">
        <v>280</v>
      </c>
      <c r="G51" s="23">
        <v>0.66527777777777775</v>
      </c>
      <c r="H51" s="15">
        <v>7</v>
      </c>
      <c r="I51" s="15">
        <v>515</v>
      </c>
      <c r="J51" s="15" t="s">
        <v>261</v>
      </c>
      <c r="K51" s="15">
        <v>5</v>
      </c>
      <c r="L51" s="15" t="s">
        <v>261</v>
      </c>
      <c r="M51" s="15" t="s">
        <v>261</v>
      </c>
      <c r="N51" s="15" t="s">
        <v>261</v>
      </c>
      <c r="O51" s="15" t="s">
        <v>261</v>
      </c>
      <c r="P51" s="15" t="s">
        <v>261</v>
      </c>
      <c r="Q51" s="15" t="s">
        <v>261</v>
      </c>
    </row>
    <row r="52" spans="1:17">
      <c r="A52" s="19">
        <v>45623</v>
      </c>
      <c r="B52" s="23">
        <v>0.46736111111111112</v>
      </c>
      <c r="C52" s="15" t="s">
        <v>485</v>
      </c>
      <c r="D52" s="15">
        <v>6</v>
      </c>
      <c r="E52" s="15" t="s">
        <v>723</v>
      </c>
      <c r="F52" s="15">
        <v>280</v>
      </c>
      <c r="G52" s="23">
        <v>0.66527777777777775</v>
      </c>
      <c r="H52" s="15">
        <v>6</v>
      </c>
      <c r="I52" s="15">
        <v>187</v>
      </c>
      <c r="J52" s="15" t="s">
        <v>261</v>
      </c>
      <c r="K52" s="15">
        <v>1</v>
      </c>
      <c r="L52" s="15" t="s">
        <v>740</v>
      </c>
      <c r="M52" s="15">
        <v>9280</v>
      </c>
      <c r="N52" s="31">
        <v>6423085</v>
      </c>
      <c r="O52" s="53" t="s">
        <v>497</v>
      </c>
      <c r="P52" s="15" t="s">
        <v>261</v>
      </c>
      <c r="Q52" s="15" t="s">
        <v>261</v>
      </c>
    </row>
    <row r="53" spans="1:17">
      <c r="A53" s="19">
        <v>45623</v>
      </c>
      <c r="B53" s="23">
        <v>0.46736111111111112</v>
      </c>
      <c r="C53" s="15" t="s">
        <v>485</v>
      </c>
      <c r="D53" s="15">
        <v>6</v>
      </c>
      <c r="E53" s="15" t="s">
        <v>726</v>
      </c>
      <c r="F53" s="15">
        <v>280</v>
      </c>
      <c r="G53" s="23">
        <v>0.66527777777777775</v>
      </c>
      <c r="H53" s="15">
        <v>6</v>
      </c>
      <c r="I53" s="15">
        <v>171</v>
      </c>
      <c r="J53" s="15" t="s">
        <v>261</v>
      </c>
      <c r="K53" s="15">
        <v>2</v>
      </c>
      <c r="L53" s="15" t="s">
        <v>261</v>
      </c>
      <c r="M53" s="15" t="s">
        <v>261</v>
      </c>
      <c r="N53" s="15" t="s">
        <v>261</v>
      </c>
      <c r="O53" s="15" t="s">
        <v>261</v>
      </c>
      <c r="P53" s="15" t="s">
        <v>261</v>
      </c>
      <c r="Q53" s="15" t="s">
        <v>261</v>
      </c>
    </row>
    <row r="54" spans="1:17">
      <c r="A54" s="19">
        <v>45623</v>
      </c>
      <c r="B54" s="23">
        <v>0.46736111111111112</v>
      </c>
      <c r="C54" s="15" t="s">
        <v>485</v>
      </c>
      <c r="D54" s="15">
        <v>6</v>
      </c>
      <c r="E54" s="15" t="s">
        <v>727</v>
      </c>
      <c r="F54" s="15">
        <v>280</v>
      </c>
      <c r="G54" s="23">
        <v>0.66527777777777775</v>
      </c>
      <c r="H54" s="15">
        <v>6</v>
      </c>
      <c r="I54" s="15">
        <v>175</v>
      </c>
      <c r="J54" s="15" t="s">
        <v>261</v>
      </c>
      <c r="K54" s="15">
        <v>3</v>
      </c>
      <c r="L54" s="15" t="s">
        <v>261</v>
      </c>
      <c r="M54" s="15" t="s">
        <v>261</v>
      </c>
      <c r="N54" s="15" t="s">
        <v>261</v>
      </c>
      <c r="O54" s="15" t="s">
        <v>261</v>
      </c>
      <c r="P54" s="15" t="s">
        <v>261</v>
      </c>
      <c r="Q54" s="15" t="s">
        <v>261</v>
      </c>
    </row>
    <row r="55" spans="1:17">
      <c r="A55" s="19">
        <v>45623</v>
      </c>
      <c r="B55" s="23">
        <v>0.46736111111111112</v>
      </c>
      <c r="C55" s="15" t="s">
        <v>485</v>
      </c>
      <c r="D55" s="15">
        <v>6</v>
      </c>
      <c r="E55" s="15" t="s">
        <v>728</v>
      </c>
      <c r="F55" s="15">
        <v>280</v>
      </c>
      <c r="G55" s="23">
        <v>0.66527777777777775</v>
      </c>
      <c r="H55" s="15">
        <v>6</v>
      </c>
      <c r="I55" s="15">
        <v>227</v>
      </c>
      <c r="J55" s="15" t="s">
        <v>261</v>
      </c>
      <c r="K55" s="15">
        <v>4</v>
      </c>
      <c r="L55" s="15" t="s">
        <v>261</v>
      </c>
      <c r="M55" s="15" t="s">
        <v>261</v>
      </c>
      <c r="N55" s="15" t="s">
        <v>261</v>
      </c>
      <c r="O55" s="15" t="s">
        <v>261</v>
      </c>
      <c r="P55" s="15" t="s">
        <v>261</v>
      </c>
      <c r="Q55" s="15" t="s">
        <v>261</v>
      </c>
    </row>
    <row r="56" spans="1:17">
      <c r="A56" s="19">
        <v>45623</v>
      </c>
      <c r="B56" s="23">
        <v>0.46736111111111112</v>
      </c>
      <c r="C56" s="15" t="s">
        <v>485</v>
      </c>
      <c r="D56" s="15">
        <v>6</v>
      </c>
      <c r="E56" s="15" t="s">
        <v>729</v>
      </c>
      <c r="F56" s="15">
        <v>280</v>
      </c>
      <c r="G56" s="23">
        <v>0.66527777777777775</v>
      </c>
      <c r="H56" s="15">
        <v>6</v>
      </c>
      <c r="I56" s="15">
        <v>209</v>
      </c>
      <c r="J56" s="15" t="s">
        <v>261</v>
      </c>
      <c r="K56" s="15">
        <v>5</v>
      </c>
      <c r="L56" s="15" t="s">
        <v>261</v>
      </c>
      <c r="M56" s="15" t="s">
        <v>261</v>
      </c>
      <c r="N56" s="15" t="s">
        <v>261</v>
      </c>
      <c r="O56" s="15" t="s">
        <v>261</v>
      </c>
      <c r="P56" s="15" t="s">
        <v>261</v>
      </c>
      <c r="Q56" s="15" t="s">
        <v>261</v>
      </c>
    </row>
    <row r="57" spans="1:17">
      <c r="A57" s="19">
        <v>45624</v>
      </c>
      <c r="B57" s="23">
        <v>0.78333333333333333</v>
      </c>
      <c r="C57" s="15" t="s">
        <v>486</v>
      </c>
      <c r="D57" s="15">
        <v>5</v>
      </c>
      <c r="E57" s="15" t="s">
        <v>723</v>
      </c>
      <c r="F57" s="15">
        <v>280</v>
      </c>
      <c r="G57" s="23">
        <v>0.87777777777777777</v>
      </c>
      <c r="H57" s="15">
        <v>8</v>
      </c>
      <c r="I57" s="15">
        <v>28</v>
      </c>
      <c r="J57" s="15" t="s">
        <v>261</v>
      </c>
      <c r="K57" s="15">
        <v>1</v>
      </c>
      <c r="L57" s="15" t="s">
        <v>741</v>
      </c>
      <c r="M57" s="15">
        <v>9280</v>
      </c>
      <c r="N57" s="31">
        <v>954514</v>
      </c>
      <c r="O57" s="53" t="s">
        <v>490</v>
      </c>
      <c r="P57" s="15" t="s">
        <v>261</v>
      </c>
      <c r="Q57" s="15" t="s">
        <v>261</v>
      </c>
    </row>
    <row r="58" spans="1:17">
      <c r="A58" s="19">
        <v>45624</v>
      </c>
      <c r="B58" s="23">
        <v>0.78333333333333333</v>
      </c>
      <c r="C58" s="15" t="s">
        <v>491</v>
      </c>
      <c r="D58" s="15">
        <v>5</v>
      </c>
      <c r="E58" s="15" t="s">
        <v>726</v>
      </c>
      <c r="F58" s="15">
        <v>280</v>
      </c>
      <c r="G58" s="23">
        <v>0.87777777777777777</v>
      </c>
      <c r="H58" s="15">
        <v>8</v>
      </c>
      <c r="I58" s="15">
        <v>24</v>
      </c>
      <c r="J58" s="15" t="s">
        <v>261</v>
      </c>
      <c r="K58" s="15">
        <v>2</v>
      </c>
      <c r="L58" s="15" t="s">
        <v>261</v>
      </c>
      <c r="M58" s="15" t="s">
        <v>261</v>
      </c>
      <c r="N58" s="15" t="s">
        <v>261</v>
      </c>
      <c r="O58" s="15" t="s">
        <v>261</v>
      </c>
      <c r="P58" s="15" t="s">
        <v>261</v>
      </c>
      <c r="Q58" s="15" t="s">
        <v>261</v>
      </c>
    </row>
    <row r="59" spans="1:17">
      <c r="A59" s="19">
        <v>45624</v>
      </c>
      <c r="B59" s="23">
        <v>0.78333333333333333</v>
      </c>
      <c r="C59" s="15" t="s">
        <v>486</v>
      </c>
      <c r="D59" s="15">
        <v>5</v>
      </c>
      <c r="E59" s="15" t="s">
        <v>727</v>
      </c>
      <c r="F59" s="15">
        <v>280</v>
      </c>
      <c r="G59" s="23">
        <v>0.87777777777777777</v>
      </c>
      <c r="H59" s="15">
        <v>8</v>
      </c>
      <c r="I59" s="15">
        <v>36</v>
      </c>
      <c r="J59" s="15" t="s">
        <v>261</v>
      </c>
      <c r="K59" s="15">
        <v>3</v>
      </c>
      <c r="L59" s="15" t="s">
        <v>261</v>
      </c>
      <c r="M59" s="15" t="s">
        <v>261</v>
      </c>
      <c r="N59" s="15" t="s">
        <v>261</v>
      </c>
      <c r="O59" s="15" t="s">
        <v>261</v>
      </c>
      <c r="P59" s="15" t="s">
        <v>261</v>
      </c>
      <c r="Q59" s="15" t="s">
        <v>261</v>
      </c>
    </row>
    <row r="60" spans="1:17">
      <c r="A60" s="19">
        <v>45624</v>
      </c>
      <c r="B60" s="23">
        <v>0.78333333333333333</v>
      </c>
      <c r="C60" s="15" t="s">
        <v>491</v>
      </c>
      <c r="D60" s="15">
        <v>5</v>
      </c>
      <c r="E60" s="15" t="s">
        <v>728</v>
      </c>
      <c r="F60" s="15">
        <v>280</v>
      </c>
      <c r="G60" s="23">
        <v>0.87777777777777777</v>
      </c>
      <c r="H60" s="15">
        <v>8</v>
      </c>
      <c r="I60" s="15">
        <v>31</v>
      </c>
      <c r="J60" s="15" t="s">
        <v>261</v>
      </c>
      <c r="K60" s="15">
        <v>4</v>
      </c>
      <c r="L60" s="15" t="s">
        <v>261</v>
      </c>
      <c r="M60" s="15" t="s">
        <v>261</v>
      </c>
      <c r="N60" s="15" t="s">
        <v>261</v>
      </c>
      <c r="O60" s="15" t="s">
        <v>261</v>
      </c>
      <c r="P60" s="15" t="s">
        <v>261</v>
      </c>
      <c r="Q60" s="15" t="s">
        <v>261</v>
      </c>
    </row>
    <row r="61" spans="1:17">
      <c r="A61" s="19">
        <v>45624</v>
      </c>
      <c r="B61" s="23">
        <v>0.78333333333333333</v>
      </c>
      <c r="C61" s="15" t="s">
        <v>486</v>
      </c>
      <c r="D61" s="15">
        <v>5</v>
      </c>
      <c r="E61" s="15" t="s">
        <v>729</v>
      </c>
      <c r="F61" s="15">
        <v>280</v>
      </c>
      <c r="G61" s="23">
        <v>0.87777777777777777</v>
      </c>
      <c r="H61" s="15">
        <v>8</v>
      </c>
      <c r="I61" s="15">
        <v>25</v>
      </c>
      <c r="J61" s="15" t="s">
        <v>261</v>
      </c>
      <c r="K61" s="15">
        <v>5</v>
      </c>
      <c r="L61" s="15" t="s">
        <v>261</v>
      </c>
      <c r="M61" s="15" t="s">
        <v>261</v>
      </c>
      <c r="N61" s="15" t="s">
        <v>261</v>
      </c>
      <c r="O61" s="15" t="s">
        <v>261</v>
      </c>
      <c r="P61" s="15" t="s">
        <v>261</v>
      </c>
      <c r="Q61" s="15" t="s">
        <v>261</v>
      </c>
    </row>
    <row r="62" spans="1:17">
      <c r="A62" s="19">
        <v>45624</v>
      </c>
      <c r="B62" s="23">
        <v>0.77430555555555558</v>
      </c>
      <c r="C62" s="15" t="s">
        <v>485</v>
      </c>
      <c r="D62" s="15">
        <v>6</v>
      </c>
      <c r="E62" s="15" t="s">
        <v>723</v>
      </c>
      <c r="F62" s="15">
        <v>280</v>
      </c>
      <c r="G62" s="23">
        <v>0.87777777777777777</v>
      </c>
      <c r="H62" s="15">
        <v>7</v>
      </c>
      <c r="I62" s="15">
        <v>100</v>
      </c>
      <c r="J62" s="15" t="s">
        <v>261</v>
      </c>
      <c r="K62" s="15">
        <v>1</v>
      </c>
      <c r="L62" s="15" t="s">
        <v>742</v>
      </c>
      <c r="M62" s="15">
        <v>9280</v>
      </c>
      <c r="N62" s="31">
        <v>3446857</v>
      </c>
      <c r="O62" s="53" t="s">
        <v>490</v>
      </c>
      <c r="P62" s="15" t="s">
        <v>261</v>
      </c>
      <c r="Q62" s="15" t="s">
        <v>261</v>
      </c>
    </row>
    <row r="63" spans="1:17">
      <c r="A63" s="19">
        <v>45624</v>
      </c>
      <c r="B63" s="23">
        <v>0.77430555555555558</v>
      </c>
      <c r="C63" s="15" t="s">
        <v>491</v>
      </c>
      <c r="D63" s="15">
        <v>6</v>
      </c>
      <c r="E63" s="15" t="s">
        <v>726</v>
      </c>
      <c r="F63" s="15">
        <v>280</v>
      </c>
      <c r="G63" s="23">
        <v>0.87777777777777777</v>
      </c>
      <c r="H63" s="15">
        <v>7</v>
      </c>
      <c r="I63" s="15">
        <v>114</v>
      </c>
      <c r="J63" s="15" t="s">
        <v>261</v>
      </c>
      <c r="K63" s="15">
        <v>2</v>
      </c>
      <c r="L63" s="15" t="s">
        <v>261</v>
      </c>
      <c r="M63" s="15" t="s">
        <v>261</v>
      </c>
      <c r="N63" s="15" t="s">
        <v>261</v>
      </c>
      <c r="O63" s="15" t="s">
        <v>261</v>
      </c>
      <c r="P63" s="15" t="s">
        <v>261</v>
      </c>
      <c r="Q63" s="15" t="s">
        <v>261</v>
      </c>
    </row>
    <row r="64" spans="1:17">
      <c r="A64" s="19">
        <v>45624</v>
      </c>
      <c r="B64" s="23">
        <v>0.77430555555555558</v>
      </c>
      <c r="C64" s="15" t="s">
        <v>486</v>
      </c>
      <c r="D64" s="15">
        <v>6</v>
      </c>
      <c r="E64" s="15" t="s">
        <v>727</v>
      </c>
      <c r="F64" s="15">
        <v>280</v>
      </c>
      <c r="G64" s="23">
        <v>0.87777777777777777</v>
      </c>
      <c r="H64" s="15">
        <v>7</v>
      </c>
      <c r="I64" s="15">
        <v>102</v>
      </c>
      <c r="J64" s="15" t="s">
        <v>261</v>
      </c>
      <c r="K64" s="15">
        <v>3</v>
      </c>
      <c r="L64" s="15" t="s">
        <v>261</v>
      </c>
      <c r="M64" s="15" t="s">
        <v>261</v>
      </c>
      <c r="N64" s="15" t="s">
        <v>261</v>
      </c>
      <c r="O64" s="15" t="s">
        <v>261</v>
      </c>
      <c r="P64" s="15" t="s">
        <v>261</v>
      </c>
      <c r="Q64" s="15" t="s">
        <v>261</v>
      </c>
    </row>
    <row r="65" spans="1:17">
      <c r="A65" s="19">
        <v>45624</v>
      </c>
      <c r="B65" s="23">
        <v>0.77430555555555558</v>
      </c>
      <c r="C65" s="15" t="s">
        <v>485</v>
      </c>
      <c r="D65" s="15">
        <v>6</v>
      </c>
      <c r="E65" s="15" t="s">
        <v>728</v>
      </c>
      <c r="F65" s="15">
        <v>280</v>
      </c>
      <c r="G65" s="23">
        <v>0.87777777777777777</v>
      </c>
      <c r="H65" s="15">
        <v>7</v>
      </c>
      <c r="I65" s="15">
        <v>96</v>
      </c>
      <c r="J65" s="15" t="s">
        <v>261</v>
      </c>
      <c r="K65" s="15">
        <v>4</v>
      </c>
      <c r="L65" s="15" t="s">
        <v>261</v>
      </c>
      <c r="M65" s="15" t="s">
        <v>261</v>
      </c>
      <c r="N65" s="15" t="s">
        <v>261</v>
      </c>
      <c r="O65" s="15" t="s">
        <v>261</v>
      </c>
      <c r="P65" s="15" t="s">
        <v>261</v>
      </c>
      <c r="Q65" s="15" t="s">
        <v>261</v>
      </c>
    </row>
    <row r="66" spans="1:17">
      <c r="A66" s="19">
        <v>45624</v>
      </c>
      <c r="B66" s="23">
        <v>0.77430555555555558</v>
      </c>
      <c r="C66" s="15" t="s">
        <v>485</v>
      </c>
      <c r="D66" s="15">
        <v>6</v>
      </c>
      <c r="E66" s="15" t="s">
        <v>729</v>
      </c>
      <c r="F66" s="15">
        <v>280</v>
      </c>
      <c r="G66" s="23">
        <v>0.87777777777777777</v>
      </c>
      <c r="H66" s="15">
        <v>7</v>
      </c>
      <c r="I66" s="15">
        <v>108</v>
      </c>
      <c r="J66" s="15" t="s">
        <v>261</v>
      </c>
      <c r="K66" s="15">
        <v>5</v>
      </c>
      <c r="L66" s="15" t="s">
        <v>261</v>
      </c>
      <c r="M66" s="15" t="s">
        <v>261</v>
      </c>
      <c r="N66" s="15" t="s">
        <v>261</v>
      </c>
      <c r="O66" s="15" t="s">
        <v>261</v>
      </c>
      <c r="P66" s="15" t="s">
        <v>261</v>
      </c>
      <c r="Q66" s="15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A6FD-470F-4FCD-8A69-3682791BCFC5}">
  <dimension ref="A3:H24"/>
  <sheetViews>
    <sheetView tabSelected="1" workbookViewId="0">
      <selection activeCell="E21" sqref="E21"/>
    </sheetView>
  </sheetViews>
  <sheetFormatPr defaultRowHeight="15"/>
  <cols>
    <col min="1" max="1" width="23.7109375" bestFit="1" customWidth="1"/>
    <col min="2" max="2" width="16.85546875" bestFit="1" customWidth="1"/>
    <col min="3" max="4" width="4.140625" bestFit="1" customWidth="1"/>
    <col min="5" max="5" width="7.140625" bestFit="1" customWidth="1"/>
    <col min="6" max="6" width="11.42578125" bestFit="1" customWidth="1"/>
  </cols>
  <sheetData>
    <row r="3" spans="1:6">
      <c r="A3" s="69" t="s">
        <v>135</v>
      </c>
      <c r="B3" s="69" t="s">
        <v>136</v>
      </c>
    </row>
    <row r="4" spans="1:6">
      <c r="A4" s="69" t="s">
        <v>137</v>
      </c>
      <c r="B4" t="s">
        <v>94</v>
      </c>
      <c r="C4" t="s">
        <v>51</v>
      </c>
      <c r="D4" t="s">
        <v>55</v>
      </c>
      <c r="E4" t="s">
        <v>138</v>
      </c>
      <c r="F4" t="s">
        <v>139</v>
      </c>
    </row>
    <row r="5" spans="1:6">
      <c r="A5" s="16" t="s">
        <v>99</v>
      </c>
      <c r="B5" s="72"/>
      <c r="C5" s="72">
        <v>12</v>
      </c>
      <c r="D5" s="72">
        <v>31</v>
      </c>
      <c r="E5" s="72"/>
      <c r="F5" s="72">
        <v>43</v>
      </c>
    </row>
    <row r="6" spans="1:6">
      <c r="A6" s="16" t="s">
        <v>124</v>
      </c>
      <c r="B6" s="72"/>
      <c r="C6" s="72">
        <v>4</v>
      </c>
      <c r="D6" s="72">
        <v>18</v>
      </c>
      <c r="E6" s="72"/>
      <c r="F6" s="72">
        <v>22</v>
      </c>
    </row>
    <row r="7" spans="1:6">
      <c r="A7" s="16" t="s">
        <v>116</v>
      </c>
      <c r="B7" s="72"/>
      <c r="C7" s="72">
        <v>2</v>
      </c>
      <c r="D7" s="72">
        <v>4</v>
      </c>
      <c r="E7" s="72"/>
      <c r="F7" s="72">
        <v>6</v>
      </c>
    </row>
    <row r="8" spans="1:6">
      <c r="A8" s="16" t="s">
        <v>78</v>
      </c>
      <c r="B8" s="72"/>
      <c r="C8" s="72">
        <v>52</v>
      </c>
      <c r="D8" s="72">
        <v>110</v>
      </c>
      <c r="E8" s="72"/>
      <c r="F8" s="72">
        <v>162</v>
      </c>
    </row>
    <row r="9" spans="1:6">
      <c r="A9" s="16" t="s">
        <v>88</v>
      </c>
      <c r="B9" s="72"/>
      <c r="C9" s="72">
        <v>14</v>
      </c>
      <c r="D9" s="72">
        <v>27</v>
      </c>
      <c r="E9" s="72"/>
      <c r="F9" s="72">
        <v>41</v>
      </c>
    </row>
    <row r="10" spans="1:6">
      <c r="A10" s="16" t="s">
        <v>45</v>
      </c>
      <c r="B10" s="72"/>
      <c r="C10" s="72">
        <v>14</v>
      </c>
      <c r="D10" s="72">
        <v>59</v>
      </c>
      <c r="E10" s="72"/>
      <c r="F10" s="72">
        <v>73</v>
      </c>
    </row>
    <row r="11" spans="1:6">
      <c r="A11" s="16" t="s">
        <v>84</v>
      </c>
      <c r="B11" s="72">
        <v>2</v>
      </c>
      <c r="C11" s="72">
        <v>54</v>
      </c>
      <c r="D11" s="72">
        <v>70</v>
      </c>
      <c r="E11" s="72"/>
      <c r="F11" s="72">
        <v>126</v>
      </c>
    </row>
    <row r="12" spans="1:6">
      <c r="A12" s="16" t="s">
        <v>138</v>
      </c>
      <c r="B12" s="72"/>
      <c r="C12" s="72"/>
      <c r="D12" s="72"/>
      <c r="E12" s="72"/>
      <c r="F12" s="72"/>
    </row>
    <row r="13" spans="1:6">
      <c r="A13" s="16" t="s">
        <v>139</v>
      </c>
      <c r="B13" s="72">
        <v>2</v>
      </c>
      <c r="C13" s="72">
        <v>152</v>
      </c>
      <c r="D13" s="72">
        <v>319</v>
      </c>
      <c r="E13" s="72"/>
      <c r="F13" s="72">
        <v>473</v>
      </c>
    </row>
    <row r="17" spans="1:8">
      <c r="A17" t="s">
        <v>33</v>
      </c>
      <c r="B17" t="s">
        <v>51</v>
      </c>
      <c r="C17" t="s">
        <v>55</v>
      </c>
      <c r="E17" t="s">
        <v>139</v>
      </c>
      <c r="G17" t="s">
        <v>140</v>
      </c>
      <c r="H17" t="s">
        <v>141</v>
      </c>
    </row>
    <row r="18" spans="1:8">
      <c r="A18" t="s">
        <v>99</v>
      </c>
      <c r="B18">
        <v>12</v>
      </c>
      <c r="C18">
        <v>31</v>
      </c>
      <c r="E18">
        <v>43</v>
      </c>
      <c r="G18">
        <f>B18/E18*100</f>
        <v>27.906976744186046</v>
      </c>
      <c r="H18">
        <f>C18/E18*100</f>
        <v>72.093023255813947</v>
      </c>
    </row>
    <row r="19" spans="1:8">
      <c r="A19" t="s">
        <v>124</v>
      </c>
      <c r="B19">
        <v>4</v>
      </c>
      <c r="C19">
        <v>18</v>
      </c>
      <c r="E19">
        <v>22</v>
      </c>
      <c r="G19">
        <f t="shared" ref="G19:G24" si="0">B19/E19*100</f>
        <v>18.181818181818183</v>
      </c>
      <c r="H19">
        <f t="shared" ref="H19:H24" si="1">C19/E19*100</f>
        <v>81.818181818181827</v>
      </c>
    </row>
    <row r="20" spans="1:8">
      <c r="A20" t="s">
        <v>116</v>
      </c>
      <c r="B20">
        <v>2</v>
      </c>
      <c r="C20">
        <v>4</v>
      </c>
      <c r="E20">
        <v>6</v>
      </c>
      <c r="G20">
        <f t="shared" si="0"/>
        <v>33.333333333333329</v>
      </c>
      <c r="H20">
        <f t="shared" si="1"/>
        <v>66.666666666666657</v>
      </c>
    </row>
    <row r="21" spans="1:8">
      <c r="A21" t="s">
        <v>78</v>
      </c>
      <c r="B21" s="72">
        <v>52</v>
      </c>
      <c r="C21" s="72">
        <v>110</v>
      </c>
      <c r="E21" s="72">
        <v>162</v>
      </c>
      <c r="G21">
        <f t="shared" si="0"/>
        <v>32.098765432098766</v>
      </c>
      <c r="H21">
        <f t="shared" si="1"/>
        <v>67.901234567901241</v>
      </c>
    </row>
    <row r="22" spans="1:8">
      <c r="A22" t="s">
        <v>88</v>
      </c>
      <c r="B22">
        <v>14</v>
      </c>
      <c r="C22">
        <v>27</v>
      </c>
      <c r="E22">
        <v>41</v>
      </c>
      <c r="G22">
        <f t="shared" si="0"/>
        <v>34.146341463414636</v>
      </c>
      <c r="H22">
        <f t="shared" si="1"/>
        <v>65.853658536585371</v>
      </c>
    </row>
    <row r="23" spans="1:8">
      <c r="A23" t="s">
        <v>45</v>
      </c>
      <c r="B23">
        <v>14</v>
      </c>
      <c r="C23">
        <v>59</v>
      </c>
      <c r="E23">
        <v>73</v>
      </c>
      <c r="G23">
        <f t="shared" si="0"/>
        <v>19.17808219178082</v>
      </c>
      <c r="H23">
        <f t="shared" si="1"/>
        <v>80.821917808219183</v>
      </c>
    </row>
    <row r="24" spans="1:8">
      <c r="A24" t="s">
        <v>84</v>
      </c>
      <c r="B24">
        <v>54</v>
      </c>
      <c r="C24">
        <v>70</v>
      </c>
      <c r="E24">
        <v>126</v>
      </c>
      <c r="G24">
        <f t="shared" si="0"/>
        <v>42.857142857142854</v>
      </c>
      <c r="H24">
        <f t="shared" si="1"/>
        <v>55.555555555555557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AB8F-60E7-456E-8CF0-ABA6DB48691A}">
  <dimension ref="A1:W48"/>
  <sheetViews>
    <sheetView topLeftCell="E1" workbookViewId="0">
      <pane ySplit="1" topLeftCell="A22" activePane="bottomLeft" state="frozen"/>
      <selection pane="bottomLeft" activeCell="F42" sqref="F42"/>
    </sheetView>
  </sheetViews>
  <sheetFormatPr defaultRowHeight="15"/>
  <cols>
    <col min="1" max="1" width="15.42578125" customWidth="1"/>
    <col min="2" max="2" width="14.140625" customWidth="1"/>
    <col min="3" max="4" width="19.7109375" customWidth="1"/>
    <col min="6" max="6" width="14.5703125" customWidth="1"/>
    <col min="7" max="7" width="16.5703125" customWidth="1"/>
    <col min="10" max="10" width="11.28515625" customWidth="1"/>
    <col min="11" max="11" width="7.28515625" customWidth="1"/>
    <col min="13" max="13" width="8.28515625" customWidth="1"/>
    <col min="14" max="14" width="26.28515625" bestFit="1" customWidth="1"/>
    <col min="15" max="15" width="16.140625" bestFit="1" customWidth="1"/>
    <col min="16" max="16" width="11.28515625" customWidth="1"/>
    <col min="18" max="18" width="11.5703125" customWidth="1"/>
    <col min="19" max="19" width="11.42578125" customWidth="1"/>
    <col min="20" max="20" width="11.28515625" customWidth="1"/>
  </cols>
  <sheetData>
    <row r="1" spans="1:23">
      <c r="A1" t="s">
        <v>142</v>
      </c>
      <c r="B1" t="s">
        <v>4</v>
      </c>
      <c r="C1" t="s">
        <v>33</v>
      </c>
      <c r="D1" t="s">
        <v>143</v>
      </c>
      <c r="E1" s="4" t="s">
        <v>34</v>
      </c>
      <c r="F1" s="4" t="s">
        <v>35</v>
      </c>
      <c r="G1" s="4" t="s">
        <v>144</v>
      </c>
      <c r="H1" t="s">
        <v>36</v>
      </c>
      <c r="I1" t="s">
        <v>37</v>
      </c>
      <c r="J1" t="s">
        <v>38</v>
      </c>
      <c r="K1" t="s">
        <v>39</v>
      </c>
      <c r="L1" t="s">
        <v>41</v>
      </c>
      <c r="M1" t="s">
        <v>42</v>
      </c>
      <c r="N1" t="s">
        <v>145</v>
      </c>
      <c r="O1" t="s">
        <v>146</v>
      </c>
      <c r="P1" s="15" t="s">
        <v>147</v>
      </c>
      <c r="Q1" s="15" t="s">
        <v>148</v>
      </c>
      <c r="R1" s="15" t="s">
        <v>149</v>
      </c>
      <c r="S1" s="15" t="s">
        <v>150</v>
      </c>
      <c r="T1" s="15" t="s">
        <v>151</v>
      </c>
      <c r="U1" s="15" t="s">
        <v>152</v>
      </c>
      <c r="V1" s="15" t="s">
        <v>153</v>
      </c>
      <c r="W1" s="15" t="s">
        <v>154</v>
      </c>
    </row>
    <row r="2" spans="1:23">
      <c r="A2" s="18">
        <v>45613</v>
      </c>
      <c r="B2" t="s">
        <v>155</v>
      </c>
      <c r="C2" t="s">
        <v>156</v>
      </c>
      <c r="D2" t="s">
        <v>157</v>
      </c>
      <c r="E2" t="s">
        <v>46</v>
      </c>
      <c r="F2" t="s">
        <v>47</v>
      </c>
      <c r="G2" t="s">
        <v>158</v>
      </c>
      <c r="H2" t="s">
        <v>48</v>
      </c>
      <c r="I2" t="s">
        <v>73</v>
      </c>
      <c r="J2" t="s">
        <v>126</v>
      </c>
      <c r="K2" t="s">
        <v>54</v>
      </c>
      <c r="L2" t="s">
        <v>55</v>
      </c>
      <c r="M2" t="s">
        <v>55</v>
      </c>
      <c r="N2">
        <v>1163.4280000000001</v>
      </c>
      <c r="O2" s="18" t="s">
        <v>112</v>
      </c>
      <c r="Q2" s="5"/>
      <c r="R2" t="s">
        <v>159</v>
      </c>
      <c r="S2" s="17" t="s">
        <v>160</v>
      </c>
      <c r="T2">
        <v>0.5</v>
      </c>
      <c r="U2" s="20">
        <v>0.98611111111111116</v>
      </c>
      <c r="V2" t="s">
        <v>94</v>
      </c>
      <c r="W2" s="20">
        <v>3.8194444444444448E-2</v>
      </c>
    </row>
    <row r="3" spans="1:23">
      <c r="A3" s="18">
        <v>45613</v>
      </c>
      <c r="B3" t="s">
        <v>155</v>
      </c>
      <c r="C3" t="s">
        <v>156</v>
      </c>
      <c r="D3" t="s">
        <v>157</v>
      </c>
      <c r="E3" t="s">
        <v>46</v>
      </c>
      <c r="F3" t="s">
        <v>47</v>
      </c>
      <c r="G3" t="s">
        <v>161</v>
      </c>
      <c r="H3" t="s">
        <v>48</v>
      </c>
      <c r="I3" t="s">
        <v>73</v>
      </c>
      <c r="J3" t="s">
        <v>126</v>
      </c>
      <c r="K3" t="s">
        <v>54</v>
      </c>
      <c r="L3" t="s">
        <v>55</v>
      </c>
      <c r="M3" t="s">
        <v>55</v>
      </c>
      <c r="N3">
        <v>2147.7469999999998</v>
      </c>
      <c r="O3" s="18" t="s">
        <v>112</v>
      </c>
      <c r="Q3" s="5"/>
      <c r="R3" t="s">
        <v>159</v>
      </c>
      <c r="T3">
        <v>1.5</v>
      </c>
      <c r="U3" s="20">
        <v>0.98611111111111116</v>
      </c>
      <c r="V3" t="s">
        <v>94</v>
      </c>
      <c r="W3" s="20">
        <v>3.8194444444444448E-2</v>
      </c>
    </row>
    <row r="4" spans="1:23">
      <c r="A4" s="18">
        <v>45613</v>
      </c>
      <c r="B4" t="s">
        <v>155</v>
      </c>
      <c r="C4" t="s">
        <v>156</v>
      </c>
      <c r="D4" t="s">
        <v>157</v>
      </c>
      <c r="E4" t="s">
        <v>46</v>
      </c>
      <c r="F4" t="s">
        <v>47</v>
      </c>
      <c r="G4" t="s">
        <v>162</v>
      </c>
      <c r="H4" t="s">
        <v>48</v>
      </c>
      <c r="I4" t="s">
        <v>73</v>
      </c>
      <c r="J4" t="s">
        <v>126</v>
      </c>
      <c r="K4" t="s">
        <v>54</v>
      </c>
      <c r="L4" t="s">
        <v>55</v>
      </c>
      <c r="M4" t="s">
        <v>55</v>
      </c>
      <c r="N4">
        <v>1118.8589999999999</v>
      </c>
      <c r="O4" s="18" t="s">
        <v>112</v>
      </c>
      <c r="Q4" s="5"/>
      <c r="R4" t="s">
        <v>159</v>
      </c>
      <c r="T4">
        <v>8</v>
      </c>
      <c r="U4" s="20">
        <v>0.98611111111111116</v>
      </c>
      <c r="V4" t="s">
        <v>94</v>
      </c>
      <c r="W4" s="20">
        <v>3.8194444444444448E-2</v>
      </c>
    </row>
    <row r="5" spans="1:23">
      <c r="A5" s="18">
        <v>45613</v>
      </c>
      <c r="B5" t="s">
        <v>155</v>
      </c>
      <c r="C5" t="s">
        <v>156</v>
      </c>
      <c r="D5" t="s">
        <v>157</v>
      </c>
      <c r="E5" t="s">
        <v>46</v>
      </c>
      <c r="F5" t="s">
        <v>47</v>
      </c>
      <c r="G5" t="s">
        <v>163</v>
      </c>
      <c r="H5" t="s">
        <v>48</v>
      </c>
      <c r="I5" t="s">
        <v>73</v>
      </c>
      <c r="J5" t="s">
        <v>126</v>
      </c>
      <c r="K5" t="s">
        <v>54</v>
      </c>
      <c r="L5" t="s">
        <v>55</v>
      </c>
      <c r="M5" t="s">
        <v>55</v>
      </c>
      <c r="N5">
        <v>1116.3140000000001</v>
      </c>
      <c r="O5" s="18" t="s">
        <v>112</v>
      </c>
      <c r="Q5" s="5"/>
      <c r="R5" t="s">
        <v>159</v>
      </c>
      <c r="T5">
        <v>6.5</v>
      </c>
      <c r="U5" s="20">
        <v>0.98611111111111116</v>
      </c>
      <c r="V5" t="s">
        <v>94</v>
      </c>
      <c r="W5" s="20">
        <v>3.8194444444444448E-2</v>
      </c>
    </row>
    <row r="6" spans="1:23">
      <c r="A6" s="18">
        <v>45613</v>
      </c>
      <c r="B6" t="s">
        <v>155</v>
      </c>
      <c r="C6" t="s">
        <v>156</v>
      </c>
      <c r="D6" t="s">
        <v>157</v>
      </c>
      <c r="E6" t="s">
        <v>46</v>
      </c>
      <c r="F6" t="s">
        <v>47</v>
      </c>
      <c r="G6" t="s">
        <v>164</v>
      </c>
      <c r="H6" t="s">
        <v>48</v>
      </c>
      <c r="I6" t="s">
        <v>73</v>
      </c>
      <c r="J6" t="s">
        <v>126</v>
      </c>
      <c r="K6" t="s">
        <v>54</v>
      </c>
      <c r="L6" t="s">
        <v>55</v>
      </c>
      <c r="M6" t="s">
        <v>55</v>
      </c>
      <c r="N6">
        <v>1123.866</v>
      </c>
      <c r="O6" s="18" t="s">
        <v>112</v>
      </c>
      <c r="Q6" s="5"/>
      <c r="R6" t="s">
        <v>159</v>
      </c>
      <c r="T6">
        <v>3.3</v>
      </c>
      <c r="U6" s="20">
        <v>0.98611111111111116</v>
      </c>
      <c r="V6" t="s">
        <v>94</v>
      </c>
      <c r="W6" s="20">
        <v>3.8194444444444448E-2</v>
      </c>
    </row>
    <row r="7" spans="1:23">
      <c r="A7" s="18">
        <v>45613</v>
      </c>
      <c r="B7" t="s">
        <v>155</v>
      </c>
      <c r="C7" t="s">
        <v>165</v>
      </c>
      <c r="D7" t="s">
        <v>157</v>
      </c>
      <c r="E7" t="s">
        <v>166</v>
      </c>
      <c r="F7" t="s">
        <v>167</v>
      </c>
      <c r="G7" t="s">
        <v>168</v>
      </c>
      <c r="H7" t="s">
        <v>48</v>
      </c>
      <c r="I7" t="s">
        <v>73</v>
      </c>
      <c r="J7" t="s">
        <v>126</v>
      </c>
      <c r="K7" t="s">
        <v>54</v>
      </c>
      <c r="L7" t="s">
        <v>55</v>
      </c>
      <c r="M7" t="s">
        <v>55</v>
      </c>
      <c r="N7">
        <v>407.91899999999998</v>
      </c>
      <c r="O7" s="18" t="s">
        <v>112</v>
      </c>
      <c r="Q7" s="5"/>
      <c r="R7" t="s">
        <v>159</v>
      </c>
      <c r="T7">
        <v>1</v>
      </c>
      <c r="U7" s="20">
        <v>0.98611111111111116</v>
      </c>
      <c r="V7" t="s">
        <v>94</v>
      </c>
      <c r="W7" s="20">
        <v>3.8194444444444448E-2</v>
      </c>
    </row>
    <row r="8" spans="1:23">
      <c r="A8" s="18">
        <v>45613</v>
      </c>
      <c r="B8" t="s">
        <v>155</v>
      </c>
      <c r="C8" t="s">
        <v>165</v>
      </c>
      <c r="D8" t="s">
        <v>157</v>
      </c>
      <c r="E8" t="s">
        <v>166</v>
      </c>
      <c r="F8" t="s">
        <v>167</v>
      </c>
      <c r="G8" t="s">
        <v>169</v>
      </c>
      <c r="H8" t="s">
        <v>48</v>
      </c>
      <c r="I8" t="s">
        <v>73</v>
      </c>
      <c r="J8" t="s">
        <v>126</v>
      </c>
      <c r="K8" t="s">
        <v>54</v>
      </c>
      <c r="L8" t="s">
        <v>55</v>
      </c>
      <c r="M8" t="s">
        <v>55</v>
      </c>
      <c r="N8">
        <v>1741.6849999999999</v>
      </c>
      <c r="O8" s="18" t="s">
        <v>112</v>
      </c>
      <c r="Q8" s="5"/>
      <c r="R8" t="s">
        <v>159</v>
      </c>
      <c r="T8">
        <v>6.5</v>
      </c>
      <c r="U8" s="20">
        <v>0.98611111111111116</v>
      </c>
      <c r="V8" t="s">
        <v>94</v>
      </c>
      <c r="W8" s="20">
        <v>3.8194444444444448E-2</v>
      </c>
    </row>
    <row r="9" spans="1:23">
      <c r="A9" s="18">
        <v>45613</v>
      </c>
      <c r="B9" t="s">
        <v>155</v>
      </c>
      <c r="C9" t="s">
        <v>165</v>
      </c>
      <c r="D9" t="s">
        <v>157</v>
      </c>
      <c r="E9" t="s">
        <v>166</v>
      </c>
      <c r="F9" t="s">
        <v>167</v>
      </c>
      <c r="G9" t="s">
        <v>170</v>
      </c>
      <c r="H9" t="s">
        <v>48</v>
      </c>
      <c r="I9" t="s">
        <v>73</v>
      </c>
      <c r="J9" t="s">
        <v>126</v>
      </c>
      <c r="K9" t="s">
        <v>54</v>
      </c>
      <c r="L9" t="s">
        <v>55</v>
      </c>
      <c r="M9" t="s">
        <v>55</v>
      </c>
      <c r="N9">
        <v>813.08900000000006</v>
      </c>
      <c r="O9" s="18" t="s">
        <v>112</v>
      </c>
      <c r="Q9" s="5"/>
      <c r="R9" t="s">
        <v>159</v>
      </c>
      <c r="T9">
        <v>1</v>
      </c>
      <c r="U9" s="20">
        <v>0.98611111111111116</v>
      </c>
      <c r="V9" t="s">
        <v>94</v>
      </c>
      <c r="W9" s="20">
        <v>3.8194444444444448E-2</v>
      </c>
    </row>
    <row r="10" spans="1:23">
      <c r="A10" s="18">
        <v>45613</v>
      </c>
      <c r="B10" t="s">
        <v>155</v>
      </c>
      <c r="C10" t="s">
        <v>165</v>
      </c>
      <c r="D10" t="s">
        <v>157</v>
      </c>
      <c r="E10" t="s">
        <v>166</v>
      </c>
      <c r="F10" t="s">
        <v>167</v>
      </c>
      <c r="G10" t="s">
        <v>171</v>
      </c>
      <c r="H10" t="s">
        <v>48</v>
      </c>
      <c r="I10" t="s">
        <v>73</v>
      </c>
      <c r="J10" t="s">
        <v>126</v>
      </c>
      <c r="K10" t="s">
        <v>54</v>
      </c>
      <c r="L10" t="s">
        <v>55</v>
      </c>
      <c r="M10" t="s">
        <v>55</v>
      </c>
      <c r="N10">
        <v>168.26400000000001</v>
      </c>
      <c r="O10" s="18" t="s">
        <v>112</v>
      </c>
      <c r="Q10" s="5"/>
      <c r="R10" t="s">
        <v>159</v>
      </c>
      <c r="T10">
        <v>0.5</v>
      </c>
      <c r="U10" s="20">
        <v>0.98611111111111116</v>
      </c>
      <c r="V10" t="s">
        <v>94</v>
      </c>
      <c r="W10" s="20">
        <v>3.8194444444444448E-2</v>
      </c>
    </row>
    <row r="11" spans="1:23">
      <c r="A11" s="18">
        <v>45613</v>
      </c>
      <c r="B11" t="s">
        <v>155</v>
      </c>
      <c r="C11" t="s">
        <v>156</v>
      </c>
      <c r="D11" t="s">
        <v>157</v>
      </c>
      <c r="E11" t="s">
        <v>46</v>
      </c>
      <c r="F11" t="s">
        <v>47</v>
      </c>
      <c r="G11" t="s">
        <v>172</v>
      </c>
      <c r="H11" t="s">
        <v>48</v>
      </c>
      <c r="I11" t="s">
        <v>73</v>
      </c>
      <c r="J11" t="s">
        <v>126</v>
      </c>
      <c r="K11" t="s">
        <v>54</v>
      </c>
      <c r="L11" t="s">
        <v>55</v>
      </c>
      <c r="M11" t="s">
        <v>55</v>
      </c>
      <c r="N11" s="17" t="s">
        <v>173</v>
      </c>
      <c r="O11" s="18" t="s">
        <v>112</v>
      </c>
      <c r="Q11" s="5"/>
      <c r="R11" t="s">
        <v>159</v>
      </c>
      <c r="T11">
        <v>3</v>
      </c>
      <c r="U11" s="20">
        <v>0.98611111111111116</v>
      </c>
      <c r="V11" t="s">
        <v>94</v>
      </c>
      <c r="W11" s="20">
        <v>3.8194444444444448E-2</v>
      </c>
    </row>
    <row r="12" spans="1:23">
      <c r="A12" s="18">
        <v>45613</v>
      </c>
      <c r="B12" t="s">
        <v>155</v>
      </c>
      <c r="C12" t="s">
        <v>156</v>
      </c>
      <c r="D12" t="s">
        <v>157</v>
      </c>
      <c r="E12" t="s">
        <v>46</v>
      </c>
      <c r="F12" t="s">
        <v>47</v>
      </c>
      <c r="G12" t="s">
        <v>174</v>
      </c>
      <c r="H12" t="s">
        <v>48</v>
      </c>
      <c r="I12" t="s">
        <v>73</v>
      </c>
      <c r="J12" t="s">
        <v>126</v>
      </c>
      <c r="K12" t="s">
        <v>54</v>
      </c>
      <c r="L12" t="s">
        <v>55</v>
      </c>
      <c r="M12" t="s">
        <v>55</v>
      </c>
      <c r="N12">
        <v>1546.5170000000001</v>
      </c>
      <c r="O12" s="18" t="s">
        <v>112</v>
      </c>
      <c r="Q12" s="5"/>
      <c r="R12" t="s">
        <v>159</v>
      </c>
      <c r="T12">
        <v>3</v>
      </c>
      <c r="U12" s="20">
        <v>0.98611111111111116</v>
      </c>
      <c r="V12" t="s">
        <v>94</v>
      </c>
      <c r="W12" s="20">
        <v>3.8194444444444448E-2</v>
      </c>
    </row>
    <row r="13" spans="1:23">
      <c r="A13" s="18">
        <v>45613</v>
      </c>
      <c r="B13" t="s">
        <v>155</v>
      </c>
      <c r="C13" t="s">
        <v>156</v>
      </c>
      <c r="D13" t="s">
        <v>157</v>
      </c>
      <c r="E13" t="s">
        <v>46</v>
      </c>
      <c r="F13" t="s">
        <v>47</v>
      </c>
      <c r="G13" t="s">
        <v>175</v>
      </c>
      <c r="H13" t="s">
        <v>48</v>
      </c>
      <c r="I13" t="s">
        <v>73</v>
      </c>
      <c r="J13" t="s">
        <v>126</v>
      </c>
      <c r="K13" t="s">
        <v>54</v>
      </c>
      <c r="L13" t="s">
        <v>55</v>
      </c>
      <c r="M13" t="s">
        <v>55</v>
      </c>
      <c r="N13" s="17" t="s">
        <v>173</v>
      </c>
      <c r="O13" s="18" t="s">
        <v>112</v>
      </c>
      <c r="Q13" s="5"/>
      <c r="R13" t="s">
        <v>159</v>
      </c>
      <c r="T13">
        <v>3</v>
      </c>
      <c r="U13" s="20">
        <v>0.98611111111111116</v>
      </c>
      <c r="V13" t="s">
        <v>94</v>
      </c>
      <c r="W13" s="20">
        <v>3.8194444444444448E-2</v>
      </c>
    </row>
    <row r="14" spans="1:23">
      <c r="A14" s="18">
        <v>45613</v>
      </c>
      <c r="B14" t="s">
        <v>155</v>
      </c>
      <c r="C14" t="s">
        <v>165</v>
      </c>
      <c r="D14" t="s">
        <v>157</v>
      </c>
      <c r="E14" t="s">
        <v>166</v>
      </c>
      <c r="F14" t="s">
        <v>167</v>
      </c>
      <c r="G14" t="s">
        <v>176</v>
      </c>
      <c r="H14" t="s">
        <v>48</v>
      </c>
      <c r="I14" t="s">
        <v>73</v>
      </c>
      <c r="J14" t="s">
        <v>126</v>
      </c>
      <c r="K14" t="s">
        <v>54</v>
      </c>
      <c r="L14" t="s">
        <v>55</v>
      </c>
      <c r="M14" t="s">
        <v>55</v>
      </c>
      <c r="N14">
        <v>538.197</v>
      </c>
      <c r="O14" s="18" t="s">
        <v>112</v>
      </c>
      <c r="Q14" s="5"/>
      <c r="R14" t="s">
        <v>159</v>
      </c>
      <c r="T14">
        <v>0.5</v>
      </c>
      <c r="U14" s="20">
        <v>0.98611111111111116</v>
      </c>
      <c r="V14" t="s">
        <v>94</v>
      </c>
      <c r="W14" s="20">
        <v>3.8194444444444448E-2</v>
      </c>
    </row>
    <row r="15" spans="1:23">
      <c r="A15" s="18">
        <v>45613</v>
      </c>
      <c r="B15" t="s">
        <v>155</v>
      </c>
      <c r="C15" t="s">
        <v>165</v>
      </c>
      <c r="D15" t="s">
        <v>157</v>
      </c>
      <c r="E15" t="s">
        <v>166</v>
      </c>
      <c r="F15" t="s">
        <v>167</v>
      </c>
      <c r="G15" t="s">
        <v>177</v>
      </c>
      <c r="H15" t="s">
        <v>48</v>
      </c>
      <c r="I15" t="s">
        <v>73</v>
      </c>
      <c r="J15" t="s">
        <v>126</v>
      </c>
      <c r="K15" t="s">
        <v>54</v>
      </c>
      <c r="L15" t="s">
        <v>55</v>
      </c>
      <c r="M15" t="s">
        <v>55</v>
      </c>
      <c r="N15">
        <v>338.51299999999998</v>
      </c>
      <c r="O15" s="18" t="s">
        <v>112</v>
      </c>
      <c r="Q15" s="5"/>
      <c r="R15" t="s">
        <v>159</v>
      </c>
      <c r="T15">
        <v>0.5</v>
      </c>
      <c r="U15" s="20">
        <v>0.98611111111111116</v>
      </c>
      <c r="V15" t="s">
        <v>94</v>
      </c>
      <c r="W15" s="20">
        <v>3.8194444444444448E-2</v>
      </c>
    </row>
    <row r="16" spans="1:23">
      <c r="A16" s="18">
        <v>45613</v>
      </c>
      <c r="B16" t="s">
        <v>155</v>
      </c>
      <c r="C16" t="s">
        <v>165</v>
      </c>
      <c r="D16" t="s">
        <v>157</v>
      </c>
      <c r="E16" t="s">
        <v>166</v>
      </c>
      <c r="F16" t="s">
        <v>167</v>
      </c>
      <c r="G16" t="s">
        <v>178</v>
      </c>
      <c r="H16" t="s">
        <v>48</v>
      </c>
      <c r="I16" t="s">
        <v>73</v>
      </c>
      <c r="J16" t="s">
        <v>126</v>
      </c>
      <c r="K16" t="s">
        <v>54</v>
      </c>
      <c r="L16" t="s">
        <v>55</v>
      </c>
      <c r="M16" t="s">
        <v>55</v>
      </c>
      <c r="N16">
        <v>401.351</v>
      </c>
      <c r="O16" s="18" t="s">
        <v>112</v>
      </c>
      <c r="Q16" s="5"/>
      <c r="R16" t="s">
        <v>159</v>
      </c>
      <c r="T16">
        <v>0.5</v>
      </c>
      <c r="U16" s="20">
        <v>0.98611111111111116</v>
      </c>
      <c r="V16" t="s">
        <v>94</v>
      </c>
      <c r="W16" s="20">
        <v>3.8194444444444448E-2</v>
      </c>
    </row>
    <row r="17" spans="1:23">
      <c r="A17" s="18">
        <v>45613</v>
      </c>
      <c r="B17" t="s">
        <v>155</v>
      </c>
      <c r="C17" t="s">
        <v>156</v>
      </c>
      <c r="D17" t="s">
        <v>179</v>
      </c>
      <c r="E17" t="s">
        <v>46</v>
      </c>
      <c r="F17" t="s">
        <v>47</v>
      </c>
      <c r="G17" t="s">
        <v>180</v>
      </c>
      <c r="H17" t="s">
        <v>48</v>
      </c>
      <c r="I17" t="s">
        <v>181</v>
      </c>
      <c r="J17" t="s">
        <v>182</v>
      </c>
      <c r="K17" t="s">
        <v>54</v>
      </c>
      <c r="L17" t="s">
        <v>55</v>
      </c>
      <c r="M17" t="s">
        <v>55</v>
      </c>
      <c r="N17">
        <v>164.57400000000001</v>
      </c>
      <c r="O17" s="18" t="s">
        <v>112</v>
      </c>
      <c r="Q17" s="5"/>
      <c r="R17" t="s">
        <v>159</v>
      </c>
      <c r="S17" s="5"/>
      <c r="T17" s="5">
        <v>3</v>
      </c>
      <c r="U17" s="42">
        <v>0.97083333333333333</v>
      </c>
      <c r="V17" t="s">
        <v>94</v>
      </c>
      <c r="W17" s="20">
        <v>3.8194444444444448E-2</v>
      </c>
    </row>
    <row r="18" spans="1:23">
      <c r="A18" s="18">
        <v>45613</v>
      </c>
      <c r="B18" t="s">
        <v>155</v>
      </c>
      <c r="C18" t="s">
        <v>156</v>
      </c>
      <c r="D18" t="s">
        <v>179</v>
      </c>
      <c r="E18" t="s">
        <v>46</v>
      </c>
      <c r="F18" t="s">
        <v>47</v>
      </c>
      <c r="G18" t="s">
        <v>183</v>
      </c>
      <c r="H18" t="s">
        <v>48</v>
      </c>
      <c r="I18" t="s">
        <v>181</v>
      </c>
      <c r="J18" t="s">
        <v>182</v>
      </c>
      <c r="K18" t="s">
        <v>54</v>
      </c>
      <c r="L18" t="s">
        <v>55</v>
      </c>
      <c r="M18" t="s">
        <v>55</v>
      </c>
      <c r="N18" s="17" t="s">
        <v>173</v>
      </c>
      <c r="O18" s="18" t="s">
        <v>112</v>
      </c>
      <c r="Q18" s="5"/>
      <c r="R18" t="s">
        <v>159</v>
      </c>
      <c r="S18" s="5"/>
      <c r="T18" s="5">
        <v>1.5</v>
      </c>
      <c r="U18" s="42">
        <v>0.97083333333333333</v>
      </c>
      <c r="V18" t="s">
        <v>94</v>
      </c>
      <c r="W18" s="20">
        <v>3.8194444444444448E-2</v>
      </c>
    </row>
    <row r="19" spans="1:23">
      <c r="A19" s="18">
        <v>45613</v>
      </c>
      <c r="B19" t="s">
        <v>155</v>
      </c>
      <c r="C19" t="s">
        <v>156</v>
      </c>
      <c r="D19" t="s">
        <v>179</v>
      </c>
      <c r="E19" t="s">
        <v>46</v>
      </c>
      <c r="F19" t="s">
        <v>47</v>
      </c>
      <c r="G19" t="s">
        <v>184</v>
      </c>
      <c r="H19" t="s">
        <v>48</v>
      </c>
      <c r="I19" t="s">
        <v>181</v>
      </c>
      <c r="J19" t="s">
        <v>182</v>
      </c>
      <c r="K19" t="s">
        <v>54</v>
      </c>
      <c r="L19" t="s">
        <v>55</v>
      </c>
      <c r="M19" t="s">
        <v>55</v>
      </c>
      <c r="N19">
        <v>519.92399999999998</v>
      </c>
      <c r="O19" s="18" t="s">
        <v>112</v>
      </c>
      <c r="Q19" s="5"/>
      <c r="R19" t="s">
        <v>159</v>
      </c>
      <c r="S19" s="5"/>
      <c r="T19" s="5">
        <v>3</v>
      </c>
      <c r="U19" s="42">
        <v>0.97083333333333333</v>
      </c>
      <c r="V19" t="s">
        <v>94</v>
      </c>
      <c r="W19" s="20">
        <v>3.8194444444444448E-2</v>
      </c>
    </row>
    <row r="20" spans="1:23">
      <c r="A20" s="18">
        <v>45613</v>
      </c>
      <c r="B20" t="s">
        <v>155</v>
      </c>
      <c r="C20" t="s">
        <v>156</v>
      </c>
      <c r="D20" t="s">
        <v>179</v>
      </c>
      <c r="E20" t="s">
        <v>46</v>
      </c>
      <c r="F20" t="s">
        <v>47</v>
      </c>
      <c r="G20" t="s">
        <v>185</v>
      </c>
      <c r="H20" t="s">
        <v>48</v>
      </c>
      <c r="I20" t="s">
        <v>181</v>
      </c>
      <c r="J20" t="s">
        <v>182</v>
      </c>
      <c r="K20" t="s">
        <v>54</v>
      </c>
      <c r="L20" t="s">
        <v>55</v>
      </c>
      <c r="M20" t="s">
        <v>55</v>
      </c>
      <c r="N20">
        <v>519.92399999999998</v>
      </c>
      <c r="O20" s="18" t="s">
        <v>112</v>
      </c>
      <c r="Q20" s="5"/>
      <c r="R20" t="s">
        <v>159</v>
      </c>
      <c r="S20" s="5"/>
      <c r="T20" s="5">
        <v>3</v>
      </c>
      <c r="U20" s="42">
        <v>0.97083333333333333</v>
      </c>
      <c r="V20" t="s">
        <v>94</v>
      </c>
      <c r="W20" s="20">
        <v>3.8194444444444448E-2</v>
      </c>
    </row>
    <row r="21" spans="1:23">
      <c r="A21" s="18">
        <v>45613</v>
      </c>
      <c r="B21" t="s">
        <v>155</v>
      </c>
      <c r="C21" t="s">
        <v>156</v>
      </c>
      <c r="D21" t="s">
        <v>179</v>
      </c>
      <c r="E21" t="s">
        <v>46</v>
      </c>
      <c r="F21" t="s">
        <v>47</v>
      </c>
      <c r="G21" t="s">
        <v>186</v>
      </c>
      <c r="H21" t="s">
        <v>48</v>
      </c>
      <c r="I21" t="s">
        <v>181</v>
      </c>
      <c r="J21" t="s">
        <v>182</v>
      </c>
      <c r="K21" t="s">
        <v>54</v>
      </c>
      <c r="L21" t="s">
        <v>55</v>
      </c>
      <c r="M21" t="s">
        <v>55</v>
      </c>
      <c r="N21">
        <v>499.99700000000001</v>
      </c>
      <c r="O21" s="18" t="s">
        <v>112</v>
      </c>
      <c r="Q21" s="5"/>
      <c r="R21" t="s">
        <v>159</v>
      </c>
      <c r="S21" s="5"/>
      <c r="T21" s="5">
        <v>0.5</v>
      </c>
      <c r="U21" s="42">
        <v>0.97083333333333333</v>
      </c>
      <c r="V21" t="s">
        <v>94</v>
      </c>
      <c r="W21" s="20">
        <v>3.8194444444444448E-2</v>
      </c>
    </row>
    <row r="22" spans="1:23">
      <c r="A22" s="18">
        <v>45613</v>
      </c>
      <c r="B22" t="s">
        <v>155</v>
      </c>
      <c r="C22" t="s">
        <v>156</v>
      </c>
      <c r="D22" t="s">
        <v>179</v>
      </c>
      <c r="E22" t="s">
        <v>46</v>
      </c>
      <c r="F22" t="s">
        <v>47</v>
      </c>
      <c r="G22" t="s">
        <v>187</v>
      </c>
      <c r="H22" t="s">
        <v>48</v>
      </c>
      <c r="I22" t="s">
        <v>181</v>
      </c>
      <c r="J22" t="s">
        <v>182</v>
      </c>
      <c r="K22" t="s">
        <v>54</v>
      </c>
      <c r="L22" t="s">
        <v>55</v>
      </c>
      <c r="M22" t="s">
        <v>55</v>
      </c>
      <c r="N22">
        <v>762.82299999999998</v>
      </c>
      <c r="O22" s="18" t="s">
        <v>112</v>
      </c>
      <c r="Q22" s="5"/>
      <c r="R22" t="s">
        <v>159</v>
      </c>
      <c r="S22" s="5"/>
      <c r="T22" s="5">
        <v>3</v>
      </c>
      <c r="U22" s="42">
        <v>0.97083333333333333</v>
      </c>
      <c r="V22" t="s">
        <v>94</v>
      </c>
      <c r="W22" s="20">
        <v>3.8194444444444448E-2</v>
      </c>
    </row>
    <row r="23" spans="1:23">
      <c r="A23" s="18">
        <v>45613</v>
      </c>
      <c r="B23" t="s">
        <v>155</v>
      </c>
      <c r="C23" t="s">
        <v>156</v>
      </c>
      <c r="D23" t="s">
        <v>179</v>
      </c>
      <c r="E23" t="s">
        <v>46</v>
      </c>
      <c r="F23" t="s">
        <v>47</v>
      </c>
      <c r="G23" t="s">
        <v>188</v>
      </c>
      <c r="H23" t="s">
        <v>48</v>
      </c>
      <c r="I23" t="s">
        <v>181</v>
      </c>
      <c r="J23" t="s">
        <v>182</v>
      </c>
      <c r="K23" t="s">
        <v>54</v>
      </c>
      <c r="L23" t="s">
        <v>55</v>
      </c>
      <c r="M23" t="s">
        <v>55</v>
      </c>
      <c r="N23">
        <v>559.52</v>
      </c>
      <c r="O23" s="18" t="s">
        <v>112</v>
      </c>
      <c r="Q23" s="5"/>
      <c r="R23" t="s">
        <v>159</v>
      </c>
      <c r="S23" s="5"/>
      <c r="T23" s="5">
        <v>4</v>
      </c>
      <c r="U23" s="42">
        <v>0.97083333333333333</v>
      </c>
      <c r="V23" t="s">
        <v>94</v>
      </c>
      <c r="W23" s="20">
        <v>3.8194444444444448E-2</v>
      </c>
    </row>
    <row r="24" spans="1:23">
      <c r="A24" s="18">
        <v>45613</v>
      </c>
      <c r="B24" t="s">
        <v>155</v>
      </c>
      <c r="C24" t="s">
        <v>156</v>
      </c>
      <c r="D24" t="s">
        <v>179</v>
      </c>
      <c r="E24" t="s">
        <v>46</v>
      </c>
      <c r="F24" t="s">
        <v>47</v>
      </c>
      <c r="G24" t="s">
        <v>189</v>
      </c>
      <c r="H24" t="s">
        <v>48</v>
      </c>
      <c r="I24" t="s">
        <v>181</v>
      </c>
      <c r="J24" t="s">
        <v>182</v>
      </c>
      <c r="K24" t="s">
        <v>54</v>
      </c>
      <c r="L24" t="s">
        <v>55</v>
      </c>
      <c r="M24" t="s">
        <v>55</v>
      </c>
      <c r="N24">
        <v>375.80399999999997</v>
      </c>
      <c r="O24" s="18" t="s">
        <v>112</v>
      </c>
      <c r="Q24" s="5"/>
      <c r="R24" t="s">
        <v>159</v>
      </c>
      <c r="S24" s="5"/>
      <c r="T24" s="5">
        <v>0.5</v>
      </c>
      <c r="U24" s="42">
        <v>0.97083333333333333</v>
      </c>
      <c r="V24" t="s">
        <v>94</v>
      </c>
      <c r="W24" s="20">
        <v>3.8194444444444448E-2</v>
      </c>
    </row>
    <row r="25" spans="1:23">
      <c r="A25" s="18">
        <v>45613</v>
      </c>
      <c r="B25" t="s">
        <v>155</v>
      </c>
      <c r="C25" t="s">
        <v>156</v>
      </c>
      <c r="D25" t="s">
        <v>179</v>
      </c>
      <c r="E25" t="s">
        <v>46</v>
      </c>
      <c r="F25" t="s">
        <v>47</v>
      </c>
      <c r="G25" t="s">
        <v>190</v>
      </c>
      <c r="H25" t="s">
        <v>48</v>
      </c>
      <c r="I25" t="s">
        <v>181</v>
      </c>
      <c r="J25" t="s">
        <v>182</v>
      </c>
      <c r="K25" t="s">
        <v>54</v>
      </c>
      <c r="L25" t="s">
        <v>55</v>
      </c>
      <c r="M25" t="s">
        <v>55</v>
      </c>
      <c r="N25">
        <v>405.18700000000001</v>
      </c>
      <c r="O25" s="18" t="s">
        <v>112</v>
      </c>
      <c r="Q25" s="5"/>
      <c r="R25" t="s">
        <v>159</v>
      </c>
      <c r="S25" s="5"/>
      <c r="T25" s="5">
        <v>0.5</v>
      </c>
      <c r="U25" s="42">
        <v>0.97083333333333333</v>
      </c>
      <c r="V25" t="s">
        <v>94</v>
      </c>
      <c r="W25" s="20">
        <v>3.8194444444444448E-2</v>
      </c>
    </row>
    <row r="26" spans="1:23">
      <c r="A26" s="18">
        <v>45613</v>
      </c>
      <c r="B26" t="s">
        <v>155</v>
      </c>
      <c r="C26" t="s">
        <v>156</v>
      </c>
      <c r="D26" t="s">
        <v>179</v>
      </c>
      <c r="E26" t="s">
        <v>46</v>
      </c>
      <c r="F26" t="s">
        <v>47</v>
      </c>
      <c r="G26" t="s">
        <v>191</v>
      </c>
      <c r="H26" t="s">
        <v>48</v>
      </c>
      <c r="I26" t="s">
        <v>181</v>
      </c>
      <c r="J26" t="s">
        <v>182</v>
      </c>
      <c r="K26" t="s">
        <v>54</v>
      </c>
      <c r="L26" t="s">
        <v>55</v>
      </c>
      <c r="M26" t="s">
        <v>55</v>
      </c>
      <c r="N26" s="17" t="s">
        <v>192</v>
      </c>
      <c r="O26" s="18" t="s">
        <v>112</v>
      </c>
      <c r="Q26" s="5"/>
      <c r="R26" t="s">
        <v>159</v>
      </c>
      <c r="S26" s="5"/>
      <c r="T26" s="5">
        <v>0.5</v>
      </c>
      <c r="U26" s="42">
        <v>0.97083333333333333</v>
      </c>
      <c r="V26" t="s">
        <v>94</v>
      </c>
      <c r="W26" s="20">
        <v>3.8194444444444448E-2</v>
      </c>
    </row>
    <row r="27" spans="1:23">
      <c r="A27" s="18">
        <v>45613</v>
      </c>
      <c r="B27" t="s">
        <v>155</v>
      </c>
      <c r="C27" t="s">
        <v>156</v>
      </c>
      <c r="D27" t="s">
        <v>179</v>
      </c>
      <c r="E27" t="s">
        <v>46</v>
      </c>
      <c r="F27" t="s">
        <v>47</v>
      </c>
      <c r="G27" t="s">
        <v>193</v>
      </c>
      <c r="H27" t="s">
        <v>48</v>
      </c>
      <c r="I27" t="s">
        <v>181</v>
      </c>
      <c r="J27" t="s">
        <v>182</v>
      </c>
      <c r="K27" t="s">
        <v>54</v>
      </c>
      <c r="L27" t="s">
        <v>55</v>
      </c>
      <c r="M27" t="s">
        <v>55</v>
      </c>
      <c r="N27">
        <v>195.95500000000001</v>
      </c>
      <c r="O27" s="18" t="s">
        <v>112</v>
      </c>
      <c r="Q27" s="5"/>
      <c r="R27" t="s">
        <v>159</v>
      </c>
      <c r="S27" s="5"/>
      <c r="T27" s="5">
        <v>0.5</v>
      </c>
      <c r="U27" s="42">
        <v>0.97083333333333333</v>
      </c>
      <c r="V27" t="s">
        <v>94</v>
      </c>
      <c r="W27" s="20">
        <v>3.8194444444444448E-2</v>
      </c>
    </row>
    <row r="28" spans="1:23">
      <c r="A28" s="18"/>
      <c r="C28" t="s">
        <v>156</v>
      </c>
      <c r="D28" t="s">
        <v>179</v>
      </c>
      <c r="E28" t="s">
        <v>46</v>
      </c>
      <c r="F28" t="s">
        <v>47</v>
      </c>
      <c r="G28" t="s">
        <v>194</v>
      </c>
      <c r="H28" t="s">
        <v>48</v>
      </c>
      <c r="I28" t="s">
        <v>181</v>
      </c>
      <c r="J28" t="s">
        <v>182</v>
      </c>
      <c r="K28" t="s">
        <v>54</v>
      </c>
      <c r="L28" t="s">
        <v>55</v>
      </c>
      <c r="M28" t="s">
        <v>55</v>
      </c>
      <c r="N28">
        <v>724.82100000000003</v>
      </c>
      <c r="O28" s="18" t="s">
        <v>112</v>
      </c>
      <c r="Q28" s="5"/>
      <c r="R28" t="s">
        <v>159</v>
      </c>
      <c r="S28" s="5"/>
      <c r="T28" s="5">
        <v>0.5</v>
      </c>
      <c r="U28" s="42">
        <v>0.97083333333333333</v>
      </c>
      <c r="V28" t="s">
        <v>94</v>
      </c>
      <c r="W28" s="20">
        <v>3.8194444444444448E-2</v>
      </c>
    </row>
    <row r="29" spans="1:23">
      <c r="A29" s="18">
        <v>45612</v>
      </c>
      <c r="B29" t="s">
        <v>155</v>
      </c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 t="s">
        <v>48</v>
      </c>
      <c r="I29" t="s">
        <v>73</v>
      </c>
      <c r="J29" t="s">
        <v>126</v>
      </c>
      <c r="K29" t="s">
        <v>54</v>
      </c>
      <c r="L29" t="s">
        <v>55</v>
      </c>
      <c r="M29" t="s">
        <v>55</v>
      </c>
      <c r="N29">
        <v>361.16699999999997</v>
      </c>
      <c r="O29" s="18" t="s">
        <v>112</v>
      </c>
      <c r="Q29" s="5"/>
      <c r="R29" t="s">
        <v>159</v>
      </c>
      <c r="S29" s="5"/>
      <c r="T29" s="5">
        <v>0.5</v>
      </c>
      <c r="U29" s="42">
        <v>0.96527777777777779</v>
      </c>
      <c r="V29" t="s">
        <v>94</v>
      </c>
      <c r="W29" s="20">
        <v>3.8194444444444448E-2</v>
      </c>
    </row>
    <row r="30" spans="1:23">
      <c r="A30" s="18">
        <v>45612</v>
      </c>
      <c r="B30" t="s">
        <v>155</v>
      </c>
      <c r="C30" t="s">
        <v>195</v>
      </c>
      <c r="D30" t="s">
        <v>196</v>
      </c>
      <c r="E30" t="s">
        <v>197</v>
      </c>
      <c r="F30" t="s">
        <v>198</v>
      </c>
      <c r="G30" t="s">
        <v>200</v>
      </c>
      <c r="H30" t="s">
        <v>48</v>
      </c>
      <c r="I30" t="s">
        <v>73</v>
      </c>
      <c r="J30" t="s">
        <v>126</v>
      </c>
      <c r="K30" t="s">
        <v>54</v>
      </c>
      <c r="L30" t="s">
        <v>55</v>
      </c>
      <c r="M30" t="s">
        <v>55</v>
      </c>
      <c r="N30">
        <v>1203.04</v>
      </c>
      <c r="O30" s="18" t="s">
        <v>112</v>
      </c>
      <c r="Q30" s="5"/>
      <c r="R30" t="s">
        <v>159</v>
      </c>
      <c r="S30" s="5"/>
      <c r="T30" s="5">
        <v>3</v>
      </c>
      <c r="U30" s="42">
        <v>0.96527777777777779</v>
      </c>
      <c r="V30" t="s">
        <v>94</v>
      </c>
      <c r="W30" s="20">
        <v>3.8194444444444448E-2</v>
      </c>
    </row>
    <row r="31" spans="1:23">
      <c r="A31" s="18">
        <v>45612</v>
      </c>
      <c r="B31" t="s">
        <v>155</v>
      </c>
      <c r="C31" t="s">
        <v>195</v>
      </c>
      <c r="D31" t="s">
        <v>196</v>
      </c>
      <c r="E31" t="s">
        <v>197</v>
      </c>
      <c r="F31" t="s">
        <v>198</v>
      </c>
      <c r="G31" t="s">
        <v>201</v>
      </c>
      <c r="H31" t="s">
        <v>48</v>
      </c>
      <c r="I31" t="s">
        <v>73</v>
      </c>
      <c r="J31" t="s">
        <v>126</v>
      </c>
      <c r="K31" t="s">
        <v>54</v>
      </c>
      <c r="L31" t="s">
        <v>55</v>
      </c>
      <c r="M31" t="s">
        <v>55</v>
      </c>
      <c r="N31">
        <v>1256.971</v>
      </c>
      <c r="O31" s="18" t="s">
        <v>112</v>
      </c>
      <c r="Q31" s="5"/>
      <c r="R31" t="s">
        <v>159</v>
      </c>
      <c r="S31" s="5"/>
      <c r="T31" s="5">
        <v>3</v>
      </c>
      <c r="U31" s="42">
        <v>0.96527777777777779</v>
      </c>
      <c r="V31" t="s">
        <v>94</v>
      </c>
      <c r="W31" s="20">
        <v>3.8194444444444448E-2</v>
      </c>
    </row>
    <row r="32" spans="1:23">
      <c r="A32" s="18">
        <v>45612</v>
      </c>
      <c r="B32" t="s">
        <v>155</v>
      </c>
      <c r="C32" t="s">
        <v>195</v>
      </c>
      <c r="D32" t="s">
        <v>196</v>
      </c>
      <c r="E32" t="s">
        <v>197</v>
      </c>
      <c r="F32" t="s">
        <v>198</v>
      </c>
      <c r="G32" t="s">
        <v>202</v>
      </c>
      <c r="H32" t="s">
        <v>48</v>
      </c>
      <c r="I32" t="s">
        <v>73</v>
      </c>
      <c r="J32" t="s">
        <v>126</v>
      </c>
      <c r="K32" t="s">
        <v>54</v>
      </c>
      <c r="L32" t="s">
        <v>55</v>
      </c>
      <c r="M32" t="s">
        <v>55</v>
      </c>
      <c r="N32">
        <v>563.04499999999996</v>
      </c>
      <c r="O32" s="18" t="s">
        <v>112</v>
      </c>
      <c r="Q32" s="5"/>
      <c r="R32" t="s">
        <v>159</v>
      </c>
      <c r="S32" s="5"/>
      <c r="T32" s="5">
        <v>0.5</v>
      </c>
      <c r="U32" s="42">
        <v>0.96527777777777779</v>
      </c>
      <c r="V32" t="s">
        <v>94</v>
      </c>
      <c r="W32" s="20">
        <v>3.8194444444444448E-2</v>
      </c>
    </row>
    <row r="33" spans="1:23">
      <c r="A33" s="18">
        <v>45612</v>
      </c>
      <c r="B33" t="s">
        <v>155</v>
      </c>
      <c r="C33" t="s">
        <v>195</v>
      </c>
      <c r="D33" t="s">
        <v>196</v>
      </c>
      <c r="E33" t="s">
        <v>197</v>
      </c>
      <c r="F33" t="s">
        <v>198</v>
      </c>
      <c r="G33" t="s">
        <v>203</v>
      </c>
      <c r="H33" t="s">
        <v>48</v>
      </c>
      <c r="I33" t="s">
        <v>73</v>
      </c>
      <c r="J33" t="s">
        <v>126</v>
      </c>
      <c r="K33" t="s">
        <v>54</v>
      </c>
      <c r="L33" t="s">
        <v>55</v>
      </c>
      <c r="M33" t="s">
        <v>55</v>
      </c>
      <c r="N33">
        <v>1589.114</v>
      </c>
      <c r="O33" s="18" t="s">
        <v>112</v>
      </c>
      <c r="Q33" s="5"/>
      <c r="R33" t="s">
        <v>159</v>
      </c>
      <c r="S33" s="5"/>
      <c r="T33" s="5">
        <v>3</v>
      </c>
      <c r="U33" s="42">
        <v>0.96527777777777779</v>
      </c>
      <c r="V33" t="s">
        <v>94</v>
      </c>
      <c r="W33" s="20">
        <v>3.8194444444444448E-2</v>
      </c>
    </row>
    <row r="34" spans="1:23">
      <c r="A34" s="18">
        <v>45612</v>
      </c>
      <c r="B34" t="s">
        <v>155</v>
      </c>
      <c r="C34" t="s">
        <v>195</v>
      </c>
      <c r="D34" t="s">
        <v>196</v>
      </c>
      <c r="E34" t="s">
        <v>197</v>
      </c>
      <c r="F34" t="s">
        <v>198</v>
      </c>
      <c r="G34" t="s">
        <v>204</v>
      </c>
      <c r="H34" t="s">
        <v>48</v>
      </c>
      <c r="I34" t="s">
        <v>73</v>
      </c>
      <c r="J34" t="s">
        <v>126</v>
      </c>
      <c r="K34" t="s">
        <v>54</v>
      </c>
      <c r="L34" t="s">
        <v>55</v>
      </c>
      <c r="M34" t="s">
        <v>55</v>
      </c>
      <c r="N34">
        <v>1299.979</v>
      </c>
      <c r="O34" s="18" t="s">
        <v>112</v>
      </c>
      <c r="Q34" s="5"/>
      <c r="R34" t="s">
        <v>159</v>
      </c>
      <c r="S34" s="5"/>
      <c r="T34" s="5">
        <v>2</v>
      </c>
      <c r="U34" s="42">
        <v>0.96527777777777779</v>
      </c>
      <c r="V34" t="s">
        <v>94</v>
      </c>
      <c r="W34" s="20">
        <v>3.8194444444444448E-2</v>
      </c>
    </row>
    <row r="35" spans="1:23">
      <c r="A35" s="18">
        <v>45612</v>
      </c>
      <c r="B35" t="s">
        <v>155</v>
      </c>
      <c r="C35" t="s">
        <v>195</v>
      </c>
      <c r="D35" t="s">
        <v>196</v>
      </c>
      <c r="E35" t="s">
        <v>197</v>
      </c>
      <c r="F35" t="s">
        <v>198</v>
      </c>
      <c r="G35" t="s">
        <v>205</v>
      </c>
      <c r="H35" t="s">
        <v>48</v>
      </c>
      <c r="I35" t="s">
        <v>73</v>
      </c>
      <c r="J35" t="s">
        <v>126</v>
      </c>
      <c r="K35" t="s">
        <v>54</v>
      </c>
      <c r="L35" t="s">
        <v>55</v>
      </c>
      <c r="M35" t="s">
        <v>55</v>
      </c>
      <c r="N35">
        <v>1485.71</v>
      </c>
      <c r="O35" s="18" t="s">
        <v>112</v>
      </c>
      <c r="Q35" s="5"/>
      <c r="R35" t="s">
        <v>159</v>
      </c>
      <c r="S35" s="5"/>
      <c r="T35" s="5">
        <v>3</v>
      </c>
      <c r="U35" s="42">
        <v>0.96527777777777779</v>
      </c>
      <c r="V35" t="s">
        <v>94</v>
      </c>
      <c r="W35" s="20">
        <v>3.8194444444444448E-2</v>
      </c>
    </row>
    <row r="36" spans="1:23">
      <c r="A36" s="18">
        <v>45612</v>
      </c>
      <c r="B36" t="s">
        <v>155</v>
      </c>
      <c r="C36" t="s">
        <v>195</v>
      </c>
      <c r="D36" t="s">
        <v>196</v>
      </c>
      <c r="E36" t="s">
        <v>197</v>
      </c>
      <c r="F36" t="s">
        <v>198</v>
      </c>
      <c r="G36" t="s">
        <v>206</v>
      </c>
      <c r="H36" t="s">
        <v>48</v>
      </c>
      <c r="I36" t="s">
        <v>73</v>
      </c>
      <c r="J36" t="s">
        <v>126</v>
      </c>
      <c r="K36" t="s">
        <v>54</v>
      </c>
      <c r="L36" t="s">
        <v>55</v>
      </c>
      <c r="M36" t="s">
        <v>55</v>
      </c>
      <c r="N36">
        <v>1923.5419999999999</v>
      </c>
      <c r="O36" s="18" t="s">
        <v>112</v>
      </c>
      <c r="Q36" s="5"/>
      <c r="R36" t="s">
        <v>159</v>
      </c>
      <c r="S36" s="5"/>
      <c r="T36" s="5">
        <v>16</v>
      </c>
      <c r="U36" s="42">
        <v>0.96527777777777779</v>
      </c>
      <c r="V36" t="s">
        <v>94</v>
      </c>
      <c r="W36" s="20">
        <v>3.8194444444444448E-2</v>
      </c>
    </row>
    <row r="37" spans="1:23">
      <c r="A37" s="18">
        <v>45612</v>
      </c>
      <c r="B37" t="s">
        <v>155</v>
      </c>
      <c r="C37" t="s">
        <v>195</v>
      </c>
      <c r="D37" t="s">
        <v>207</v>
      </c>
      <c r="E37" t="s">
        <v>197</v>
      </c>
      <c r="F37" t="s">
        <v>198</v>
      </c>
      <c r="G37" t="s">
        <v>208</v>
      </c>
      <c r="H37" t="s">
        <v>48</v>
      </c>
      <c r="I37" t="s">
        <v>181</v>
      </c>
      <c r="J37" t="s">
        <v>182</v>
      </c>
      <c r="K37" t="s">
        <v>54</v>
      </c>
      <c r="L37" t="s">
        <v>55</v>
      </c>
      <c r="M37" t="s">
        <v>55</v>
      </c>
      <c r="N37">
        <v>665.47199999999998</v>
      </c>
      <c r="O37" s="18" t="s">
        <v>112</v>
      </c>
      <c r="Q37" s="5"/>
      <c r="R37" t="s">
        <v>159</v>
      </c>
      <c r="S37" s="5"/>
      <c r="T37" s="5">
        <v>8</v>
      </c>
      <c r="U37" s="42">
        <v>0.95833333333333337</v>
      </c>
      <c r="W37" s="20">
        <v>3.8194444444444448E-2</v>
      </c>
    </row>
    <row r="38" spans="1:23">
      <c r="A38" s="18">
        <v>45612</v>
      </c>
      <c r="B38" t="s">
        <v>155</v>
      </c>
      <c r="C38" t="s">
        <v>195</v>
      </c>
      <c r="D38" t="s">
        <v>207</v>
      </c>
      <c r="E38" t="s">
        <v>197</v>
      </c>
      <c r="F38" t="s">
        <v>198</v>
      </c>
      <c r="G38" t="s">
        <v>209</v>
      </c>
      <c r="H38" t="s">
        <v>48</v>
      </c>
      <c r="I38" t="s">
        <v>181</v>
      </c>
      <c r="J38" t="s">
        <v>182</v>
      </c>
      <c r="K38" t="s">
        <v>54</v>
      </c>
      <c r="L38" t="s">
        <v>55</v>
      </c>
      <c r="M38" t="s">
        <v>55</v>
      </c>
      <c r="N38">
        <v>442.55500000000001</v>
      </c>
      <c r="O38" s="18" t="s">
        <v>112</v>
      </c>
      <c r="R38" t="s">
        <v>159</v>
      </c>
      <c r="T38">
        <v>1</v>
      </c>
      <c r="U38" s="42">
        <v>0.95833333333333337</v>
      </c>
      <c r="W38" s="20">
        <v>3.8194444444444448E-2</v>
      </c>
    </row>
    <row r="39" spans="1:23">
      <c r="A39" s="18">
        <v>45612</v>
      </c>
      <c r="B39" t="s">
        <v>155</v>
      </c>
      <c r="C39" t="s">
        <v>195</v>
      </c>
      <c r="D39" t="s">
        <v>207</v>
      </c>
      <c r="E39" t="s">
        <v>197</v>
      </c>
      <c r="F39" t="s">
        <v>198</v>
      </c>
      <c r="G39" t="s">
        <v>210</v>
      </c>
      <c r="H39" t="s">
        <v>48</v>
      </c>
      <c r="I39" t="s">
        <v>181</v>
      </c>
      <c r="J39" t="s">
        <v>182</v>
      </c>
      <c r="K39" t="s">
        <v>54</v>
      </c>
      <c r="L39" t="s">
        <v>55</v>
      </c>
      <c r="M39" t="s">
        <v>55</v>
      </c>
      <c r="N39">
        <v>243.40299999999999</v>
      </c>
      <c r="O39" s="18" t="s">
        <v>112</v>
      </c>
      <c r="R39" t="s">
        <v>159</v>
      </c>
      <c r="T39">
        <v>0.5</v>
      </c>
      <c r="U39" s="42">
        <v>0.95833333333333337</v>
      </c>
      <c r="W39" s="20">
        <v>3.8194444444444448E-2</v>
      </c>
    </row>
    <row r="40" spans="1:23">
      <c r="A40" s="18">
        <v>45612</v>
      </c>
      <c r="B40" t="s">
        <v>155</v>
      </c>
      <c r="C40" t="s">
        <v>195</v>
      </c>
      <c r="D40" t="s">
        <v>207</v>
      </c>
      <c r="E40" t="s">
        <v>197</v>
      </c>
      <c r="F40" t="s">
        <v>198</v>
      </c>
      <c r="G40" t="s">
        <v>211</v>
      </c>
      <c r="H40" t="s">
        <v>48</v>
      </c>
      <c r="I40" t="s">
        <v>181</v>
      </c>
      <c r="J40" t="s">
        <v>182</v>
      </c>
      <c r="K40" t="s">
        <v>54</v>
      </c>
      <c r="L40" t="s">
        <v>55</v>
      </c>
      <c r="M40" t="s">
        <v>55</v>
      </c>
      <c r="N40">
        <v>855.98099999999999</v>
      </c>
      <c r="O40" s="18" t="s">
        <v>112</v>
      </c>
      <c r="R40" t="s">
        <v>159</v>
      </c>
      <c r="T40">
        <v>0.5</v>
      </c>
      <c r="U40" s="42">
        <v>0.95833333333333337</v>
      </c>
      <c r="W40" s="20">
        <v>3.8194444444444448E-2</v>
      </c>
    </row>
    <row r="41" spans="1:23">
      <c r="A41" s="18">
        <v>45612</v>
      </c>
      <c r="B41" t="s">
        <v>155</v>
      </c>
      <c r="C41" t="s">
        <v>195</v>
      </c>
      <c r="D41" t="s">
        <v>207</v>
      </c>
      <c r="E41" t="s">
        <v>197</v>
      </c>
      <c r="F41" t="s">
        <v>198</v>
      </c>
      <c r="G41" t="s">
        <v>212</v>
      </c>
      <c r="H41" t="s">
        <v>48</v>
      </c>
      <c r="I41" t="s">
        <v>181</v>
      </c>
      <c r="J41" t="s">
        <v>182</v>
      </c>
      <c r="K41" t="s">
        <v>54</v>
      </c>
      <c r="L41" t="s">
        <v>55</v>
      </c>
      <c r="M41" t="s">
        <v>55</v>
      </c>
      <c r="N41">
        <v>170.822</v>
      </c>
      <c r="O41" s="18" t="s">
        <v>112</v>
      </c>
      <c r="R41" t="s">
        <v>159</v>
      </c>
      <c r="T41">
        <v>0.5</v>
      </c>
      <c r="U41" s="42">
        <v>0.95833333333333337</v>
      </c>
      <c r="W41" s="20">
        <v>3.8194444444444448E-2</v>
      </c>
    </row>
    <row r="42" spans="1:23">
      <c r="A42" s="18">
        <v>45612</v>
      </c>
      <c r="B42" t="s">
        <v>155</v>
      </c>
      <c r="C42" t="s">
        <v>195</v>
      </c>
      <c r="D42" t="s">
        <v>207</v>
      </c>
      <c r="E42" t="s">
        <v>197</v>
      </c>
      <c r="F42" t="s">
        <v>198</v>
      </c>
      <c r="G42" t="s">
        <v>213</v>
      </c>
      <c r="H42" t="s">
        <v>48</v>
      </c>
      <c r="I42" t="s">
        <v>181</v>
      </c>
      <c r="J42" t="s">
        <v>182</v>
      </c>
      <c r="K42" t="s">
        <v>54</v>
      </c>
      <c r="L42" t="s">
        <v>55</v>
      </c>
      <c r="M42" t="s">
        <v>55</v>
      </c>
      <c r="N42">
        <v>221.96</v>
      </c>
      <c r="O42" s="18" t="s">
        <v>112</v>
      </c>
      <c r="R42" t="s">
        <v>159</v>
      </c>
      <c r="T42">
        <v>0.5</v>
      </c>
      <c r="U42" s="42">
        <v>0.95833333333333337</v>
      </c>
      <c r="W42" s="20">
        <v>3.8194444444444448E-2</v>
      </c>
    </row>
    <row r="43" spans="1:23">
      <c r="A43" s="18">
        <v>45612</v>
      </c>
      <c r="B43" t="s">
        <v>155</v>
      </c>
      <c r="C43" t="s">
        <v>195</v>
      </c>
      <c r="D43" t="s">
        <v>207</v>
      </c>
      <c r="E43" t="s">
        <v>197</v>
      </c>
      <c r="F43" t="s">
        <v>198</v>
      </c>
      <c r="G43" t="s">
        <v>214</v>
      </c>
      <c r="H43" t="s">
        <v>48</v>
      </c>
      <c r="I43" t="s">
        <v>181</v>
      </c>
      <c r="J43" t="s">
        <v>182</v>
      </c>
      <c r="K43" t="s">
        <v>54</v>
      </c>
      <c r="L43" t="s">
        <v>55</v>
      </c>
      <c r="M43" t="s">
        <v>55</v>
      </c>
      <c r="N43">
        <v>503.59899999999999</v>
      </c>
      <c r="O43" s="18" t="s">
        <v>112</v>
      </c>
      <c r="R43" t="s">
        <v>159</v>
      </c>
      <c r="T43">
        <v>0.5</v>
      </c>
      <c r="U43" s="42">
        <v>0.95833333333333337</v>
      </c>
      <c r="W43" s="20">
        <v>3.8194444444444448E-2</v>
      </c>
    </row>
    <row r="44" spans="1:23">
      <c r="A44" s="18">
        <v>45612</v>
      </c>
      <c r="B44" t="s">
        <v>155</v>
      </c>
      <c r="C44" t="s">
        <v>195</v>
      </c>
      <c r="D44" t="s">
        <v>207</v>
      </c>
      <c r="E44" t="s">
        <v>197</v>
      </c>
      <c r="F44" t="s">
        <v>198</v>
      </c>
      <c r="G44" t="s">
        <v>215</v>
      </c>
      <c r="H44" t="s">
        <v>48</v>
      </c>
      <c r="I44" t="s">
        <v>181</v>
      </c>
      <c r="J44" t="s">
        <v>182</v>
      </c>
      <c r="K44" t="s">
        <v>54</v>
      </c>
      <c r="L44" t="s">
        <v>55</v>
      </c>
      <c r="M44" t="s">
        <v>55</v>
      </c>
      <c r="N44">
        <v>779.173</v>
      </c>
      <c r="O44" s="18" t="s">
        <v>112</v>
      </c>
      <c r="R44" t="s">
        <v>159</v>
      </c>
      <c r="T44">
        <v>6.5</v>
      </c>
      <c r="U44" s="42">
        <v>0.95833333333333337</v>
      </c>
      <c r="W44" s="20">
        <v>3.8194444444444448E-2</v>
      </c>
    </row>
    <row r="45" spans="1:23">
      <c r="A45" s="18">
        <v>45612</v>
      </c>
      <c r="B45" t="s">
        <v>155</v>
      </c>
      <c r="C45" t="s">
        <v>195</v>
      </c>
      <c r="D45" t="s">
        <v>207</v>
      </c>
      <c r="E45" t="s">
        <v>197</v>
      </c>
      <c r="F45" t="s">
        <v>198</v>
      </c>
      <c r="G45" t="s">
        <v>216</v>
      </c>
      <c r="H45" t="s">
        <v>48</v>
      </c>
      <c r="I45" t="s">
        <v>181</v>
      </c>
      <c r="J45" t="s">
        <v>182</v>
      </c>
      <c r="K45" t="s">
        <v>54</v>
      </c>
      <c r="L45" t="s">
        <v>55</v>
      </c>
      <c r="M45" t="s">
        <v>55</v>
      </c>
      <c r="N45">
        <v>411.08800000000002</v>
      </c>
      <c r="O45" s="18" t="s">
        <v>112</v>
      </c>
      <c r="R45" t="s">
        <v>159</v>
      </c>
      <c r="T45">
        <v>0.5</v>
      </c>
      <c r="U45" s="42">
        <v>0.95833333333333337</v>
      </c>
      <c r="W45" s="20">
        <v>3.8194444444444448E-2</v>
      </c>
    </row>
    <row r="46" spans="1:23">
      <c r="A46" s="18">
        <v>45612</v>
      </c>
      <c r="B46" t="s">
        <v>155</v>
      </c>
      <c r="C46" t="s">
        <v>195</v>
      </c>
      <c r="D46" t="s">
        <v>207</v>
      </c>
      <c r="E46" t="s">
        <v>197</v>
      </c>
      <c r="F46" t="s">
        <v>198</v>
      </c>
      <c r="G46" t="s">
        <v>217</v>
      </c>
      <c r="H46" t="s">
        <v>48</v>
      </c>
      <c r="I46" t="s">
        <v>181</v>
      </c>
      <c r="J46" t="s">
        <v>182</v>
      </c>
      <c r="K46" t="s">
        <v>54</v>
      </c>
      <c r="L46" t="s">
        <v>55</v>
      </c>
      <c r="M46" t="s">
        <v>55</v>
      </c>
      <c r="N46">
        <v>426.18599999999998</v>
      </c>
      <c r="O46" s="18" t="s">
        <v>112</v>
      </c>
      <c r="R46" t="s">
        <v>159</v>
      </c>
      <c r="T46">
        <v>0.5</v>
      </c>
      <c r="U46" s="42">
        <v>0.95833333333333337</v>
      </c>
      <c r="W46" s="20">
        <v>3.8194444444444448E-2</v>
      </c>
    </row>
    <row r="47" spans="1:23">
      <c r="A47" s="18">
        <v>45612</v>
      </c>
      <c r="B47" t="s">
        <v>155</v>
      </c>
      <c r="C47" t="s">
        <v>195</v>
      </c>
      <c r="D47" t="s">
        <v>207</v>
      </c>
      <c r="E47" t="s">
        <v>197</v>
      </c>
      <c r="F47" t="s">
        <v>198</v>
      </c>
      <c r="G47" t="s">
        <v>218</v>
      </c>
      <c r="H47" t="s">
        <v>48</v>
      </c>
      <c r="I47" t="s">
        <v>181</v>
      </c>
      <c r="J47" t="s">
        <v>182</v>
      </c>
      <c r="K47" t="s">
        <v>54</v>
      </c>
      <c r="L47" t="s">
        <v>55</v>
      </c>
      <c r="M47" t="s">
        <v>55</v>
      </c>
      <c r="N47">
        <v>424.69900000000001</v>
      </c>
      <c r="O47" s="18" t="s">
        <v>112</v>
      </c>
      <c r="R47" t="s">
        <v>159</v>
      </c>
      <c r="T47">
        <v>0.5</v>
      </c>
      <c r="U47" s="42">
        <v>0.95833333333333337</v>
      </c>
      <c r="W47" s="20">
        <v>3.8194444444444448E-2</v>
      </c>
    </row>
    <row r="48" spans="1:23">
      <c r="A48" s="18">
        <v>45612</v>
      </c>
      <c r="B48" t="s">
        <v>155</v>
      </c>
      <c r="C48" t="s">
        <v>195</v>
      </c>
      <c r="D48" t="s">
        <v>207</v>
      </c>
      <c r="E48" t="s">
        <v>197</v>
      </c>
      <c r="F48" t="s">
        <v>198</v>
      </c>
      <c r="G48" t="s">
        <v>219</v>
      </c>
      <c r="H48" t="s">
        <v>48</v>
      </c>
      <c r="I48" t="s">
        <v>181</v>
      </c>
      <c r="J48" t="s">
        <v>182</v>
      </c>
      <c r="K48" t="s">
        <v>54</v>
      </c>
      <c r="L48" t="s">
        <v>55</v>
      </c>
      <c r="M48" t="s">
        <v>55</v>
      </c>
      <c r="N48">
        <v>364.38799999999998</v>
      </c>
      <c r="O48" s="18" t="s">
        <v>112</v>
      </c>
      <c r="R48" t="s">
        <v>159</v>
      </c>
      <c r="T48">
        <v>0.5</v>
      </c>
      <c r="U48" s="42">
        <v>0.95833333333333337</v>
      </c>
      <c r="W48" s="20">
        <v>3.8194444444444448E-2</v>
      </c>
    </row>
  </sheetData>
  <autoFilter ref="A1:W1" xr:uid="{2E1DAB8F-60E7-456E-8CF0-ABA6DB4869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525E-9ACA-4B00-B4A0-87D5E06B2DE4}">
  <dimension ref="A1:J14"/>
  <sheetViews>
    <sheetView workbookViewId="0">
      <selection activeCell="J2" sqref="J2"/>
    </sheetView>
  </sheetViews>
  <sheetFormatPr defaultColWidth="8.85546875" defaultRowHeight="15"/>
  <cols>
    <col min="1" max="1" width="15.28515625" customWidth="1"/>
    <col min="2" max="2" width="15.140625" customWidth="1"/>
    <col min="5" max="5" width="13.28515625" bestFit="1" customWidth="1"/>
    <col min="8" max="8" width="10.42578125" bestFit="1" customWidth="1"/>
    <col min="9" max="9" width="24.85546875" customWidth="1"/>
    <col min="10" max="10" width="33.7109375" customWidth="1"/>
  </cols>
  <sheetData>
    <row r="1" spans="1:10">
      <c r="A1" t="s">
        <v>32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</row>
    <row r="2" spans="1:10">
      <c r="A2" s="18" t="s">
        <v>229</v>
      </c>
      <c r="B2" t="s">
        <v>230</v>
      </c>
      <c r="E2">
        <v>1</v>
      </c>
      <c r="F2" s="20">
        <v>0.875</v>
      </c>
      <c r="G2" s="20">
        <v>0.90277777777777779</v>
      </c>
      <c r="J2" t="s">
        <v>231</v>
      </c>
    </row>
    <row r="3" spans="1:10">
      <c r="A3" s="18"/>
      <c r="F3" s="20"/>
      <c r="G3" s="20"/>
    </row>
    <row r="4" spans="1:10">
      <c r="A4" s="18"/>
      <c r="F4" s="20"/>
      <c r="G4" s="20"/>
    </row>
    <row r="5" spans="1:10">
      <c r="A5" s="18"/>
      <c r="F5" s="20"/>
      <c r="G5" s="20"/>
    </row>
    <row r="6" spans="1:10">
      <c r="A6" s="18"/>
      <c r="F6" s="20"/>
      <c r="G6" s="20"/>
    </row>
    <row r="7" spans="1:10">
      <c r="A7" s="18"/>
      <c r="F7" s="20"/>
      <c r="G7" s="20"/>
    </row>
    <row r="8" spans="1:10">
      <c r="A8" s="18"/>
      <c r="F8" s="20"/>
      <c r="G8" s="20"/>
    </row>
    <row r="9" spans="1:10">
      <c r="A9" s="18"/>
      <c r="F9" s="20"/>
      <c r="G9" s="20"/>
    </row>
    <row r="10" spans="1:10">
      <c r="A10" s="18"/>
      <c r="F10" s="20"/>
      <c r="G10" s="20"/>
    </row>
    <row r="11" spans="1:10">
      <c r="A11" s="18"/>
      <c r="F11" s="20"/>
      <c r="G11" s="20"/>
    </row>
    <row r="12" spans="1:10">
      <c r="A12" s="18"/>
      <c r="F12" s="20"/>
      <c r="G12" s="20"/>
    </row>
    <row r="13" spans="1:10">
      <c r="A13" s="18"/>
      <c r="F13" s="20"/>
      <c r="G13" s="20"/>
    </row>
    <row r="14" spans="1:10">
      <c r="A14" s="18"/>
      <c r="F14" s="20"/>
      <c r="G1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EBF1-CA15-401F-BF2D-9A6BBA20B6E0}">
  <dimension ref="A1:D1"/>
  <sheetViews>
    <sheetView workbookViewId="0">
      <selection activeCell="J30" sqref="J30"/>
    </sheetView>
  </sheetViews>
  <sheetFormatPr defaultRowHeight="15"/>
  <sheetData>
    <row r="1" spans="1:4">
      <c r="A1" s="15" t="s">
        <v>32</v>
      </c>
      <c r="B1" s="15" t="s">
        <v>232</v>
      </c>
      <c r="C1" s="15" t="s">
        <v>233</v>
      </c>
      <c r="D1" s="15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DA0F-3869-45FA-9B0F-21EDB75FEC3F}">
  <sheetPr filterMode="1"/>
  <dimension ref="A1:AE221"/>
  <sheetViews>
    <sheetView workbookViewId="0">
      <pane xSplit="1" ySplit="2" topLeftCell="G3" activePane="bottomRight" state="frozen"/>
      <selection pane="bottomRight"/>
      <selection pane="bottomLeft"/>
      <selection pane="topRight"/>
    </sheetView>
  </sheetViews>
  <sheetFormatPr defaultColWidth="8.85546875" defaultRowHeight="15" customHeight="1"/>
  <cols>
    <col min="1" max="1" width="11.42578125" bestFit="1" customWidth="1"/>
    <col min="2" max="2" width="9" customWidth="1"/>
    <col min="3" max="3" width="17.7109375" bestFit="1" customWidth="1"/>
    <col min="4" max="4" width="8.7109375" customWidth="1"/>
    <col min="5" max="5" width="11" customWidth="1"/>
    <col min="6" max="6" width="10" customWidth="1"/>
    <col min="7" max="7" width="18.5703125" customWidth="1"/>
    <col min="8" max="8" width="17" customWidth="1"/>
    <col min="9" max="9" width="10.42578125" customWidth="1"/>
    <col min="10" max="10" width="11.140625" customWidth="1"/>
    <col min="11" max="11" width="12" customWidth="1"/>
    <col min="12" max="12" width="13.42578125" style="45" bestFit="1" customWidth="1"/>
    <col min="13" max="13" width="9.28515625" customWidth="1"/>
    <col min="14" max="14" width="10.28515625" customWidth="1"/>
    <col min="15" max="16" width="15" customWidth="1"/>
    <col min="17" max="17" width="17.42578125" style="30" customWidth="1"/>
    <col min="18" max="18" width="11.28515625" customWidth="1"/>
    <col min="19" max="19" width="12.140625" customWidth="1"/>
    <col min="20" max="21" width="6.42578125" customWidth="1"/>
    <col min="22" max="22" width="6.140625" customWidth="1"/>
    <col min="23" max="23" width="11.140625" style="43" customWidth="1"/>
    <col min="24" max="24" width="17.42578125" customWidth="1"/>
    <col min="25" max="25" width="22.140625" customWidth="1"/>
    <col min="26" max="26" width="26" customWidth="1"/>
    <col min="27" max="27" width="22.42578125" customWidth="1"/>
    <col min="28" max="29" width="19.85546875" customWidth="1"/>
    <col min="30" max="30" width="12.85546875" bestFit="1" customWidth="1"/>
  </cols>
  <sheetData>
    <row r="1" spans="1:30">
      <c r="A1" t="s">
        <v>32</v>
      </c>
      <c r="B1" t="s">
        <v>235</v>
      </c>
      <c r="C1" t="s">
        <v>236</v>
      </c>
      <c r="D1" t="s">
        <v>237</v>
      </c>
      <c r="E1" s="5" t="s">
        <v>34</v>
      </c>
      <c r="F1" s="5" t="s">
        <v>35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s="45" t="s">
        <v>243</v>
      </c>
      <c r="M1" t="s">
        <v>244</v>
      </c>
      <c r="N1" t="s">
        <v>245</v>
      </c>
      <c r="O1" s="16" t="s">
        <v>246</v>
      </c>
      <c r="P1" s="16" t="s">
        <v>247</v>
      </c>
      <c r="Q1" s="39" t="s">
        <v>248</v>
      </c>
      <c r="R1" s="16" t="s">
        <v>249</v>
      </c>
      <c r="S1" t="s">
        <v>250</v>
      </c>
      <c r="T1" s="15" t="s">
        <v>251</v>
      </c>
      <c r="U1" t="s">
        <v>252</v>
      </c>
      <c r="V1" t="s">
        <v>244</v>
      </c>
      <c r="W1" s="43" t="s">
        <v>253</v>
      </c>
      <c r="X1" t="s">
        <v>254</v>
      </c>
      <c r="Z1" t="s">
        <v>255</v>
      </c>
      <c r="AA1" t="s">
        <v>256</v>
      </c>
      <c r="AB1" t="s">
        <v>257</v>
      </c>
      <c r="AD1" t="s">
        <v>258</v>
      </c>
    </row>
    <row r="2" spans="1:30" s="17" customFormat="1">
      <c r="A2" s="53" t="s">
        <v>259</v>
      </c>
      <c r="B2" s="54">
        <v>0.89166666666666672</v>
      </c>
      <c r="C2" s="53" t="s">
        <v>260</v>
      </c>
      <c r="D2" s="53" t="s">
        <v>1</v>
      </c>
      <c r="E2" s="53" t="s">
        <v>261</v>
      </c>
      <c r="F2" s="53" t="s">
        <v>261</v>
      </c>
      <c r="G2" s="54">
        <v>0.89166666666666672</v>
      </c>
      <c r="H2" s="54">
        <v>0.90069444444444446</v>
      </c>
      <c r="I2" s="53">
        <v>0.2</v>
      </c>
      <c r="J2" s="53" t="s">
        <v>261</v>
      </c>
      <c r="K2" s="54">
        <v>0.80763888888888891</v>
      </c>
      <c r="L2" s="53">
        <v>6</v>
      </c>
      <c r="M2" s="53">
        <v>1</v>
      </c>
      <c r="N2" s="53">
        <v>16</v>
      </c>
      <c r="O2" s="54">
        <v>0.99861111111111112</v>
      </c>
      <c r="P2" s="53">
        <v>2.5</v>
      </c>
      <c r="Q2" s="53">
        <v>62</v>
      </c>
      <c r="R2" s="53">
        <v>78.900000000000006</v>
      </c>
      <c r="S2" s="53" t="s">
        <v>261</v>
      </c>
      <c r="T2" s="53">
        <v>105.2</v>
      </c>
      <c r="U2" s="17" t="s">
        <v>94</v>
      </c>
      <c r="V2" s="53">
        <v>1</v>
      </c>
      <c r="W2" s="53">
        <v>37</v>
      </c>
      <c r="X2" s="55">
        <v>243932</v>
      </c>
      <c r="Y2" s="36" t="s">
        <v>262</v>
      </c>
      <c r="Z2" s="53" t="s">
        <v>263</v>
      </c>
      <c r="AA2" s="53" t="s">
        <v>261</v>
      </c>
      <c r="AB2" s="53">
        <v>3.875</v>
      </c>
      <c r="AC2" s="53" t="s">
        <v>264</v>
      </c>
    </row>
    <row r="3" spans="1:30" s="17" customFormat="1">
      <c r="A3" s="53" t="s">
        <v>265</v>
      </c>
      <c r="B3" s="54">
        <v>0.89166666666666672</v>
      </c>
      <c r="C3" s="53" t="s">
        <v>260</v>
      </c>
      <c r="D3" s="53" t="s">
        <v>1</v>
      </c>
      <c r="E3" s="53" t="s">
        <v>261</v>
      </c>
      <c r="F3" s="53" t="s">
        <v>261</v>
      </c>
      <c r="G3" s="54">
        <v>0.89166666666666672</v>
      </c>
      <c r="H3" s="54">
        <v>0.90069444444444446</v>
      </c>
      <c r="I3" s="53">
        <v>0.2</v>
      </c>
      <c r="J3" s="53" t="s">
        <v>261</v>
      </c>
      <c r="K3" s="54">
        <v>0.80763888888888891</v>
      </c>
      <c r="L3" s="53">
        <v>6</v>
      </c>
      <c r="M3" s="53">
        <v>2</v>
      </c>
      <c r="N3" s="53">
        <v>16</v>
      </c>
      <c r="O3" s="54">
        <v>0.99861111111111112</v>
      </c>
      <c r="P3" s="53">
        <v>2.5</v>
      </c>
      <c r="Q3" s="53">
        <v>112</v>
      </c>
      <c r="R3" s="53">
        <v>78.900000000000006</v>
      </c>
      <c r="S3" s="53" t="s">
        <v>261</v>
      </c>
      <c r="T3" s="53" t="s">
        <v>261</v>
      </c>
      <c r="U3" s="17" t="s">
        <v>94</v>
      </c>
      <c r="V3" s="53">
        <v>2</v>
      </c>
      <c r="W3" s="53">
        <v>37</v>
      </c>
      <c r="X3" s="53" t="s">
        <v>261</v>
      </c>
      <c r="Y3" s="36" t="s">
        <v>266</v>
      </c>
      <c r="Z3" s="53" t="s">
        <v>261</v>
      </c>
      <c r="AA3" s="53" t="s">
        <v>261</v>
      </c>
      <c r="AB3" s="53">
        <v>7</v>
      </c>
      <c r="AC3" s="53" t="s">
        <v>264</v>
      </c>
    </row>
    <row r="4" spans="1:30" s="17" customFormat="1">
      <c r="A4" s="53" t="s">
        <v>265</v>
      </c>
      <c r="B4" s="54">
        <v>0.89166666666666672</v>
      </c>
      <c r="C4" s="53" t="s">
        <v>260</v>
      </c>
      <c r="D4" s="53" t="s">
        <v>1</v>
      </c>
      <c r="E4" s="53" t="s">
        <v>261</v>
      </c>
      <c r="F4" s="53" t="s">
        <v>261</v>
      </c>
      <c r="G4" s="54">
        <v>0.89166666666666672</v>
      </c>
      <c r="H4" s="54">
        <v>0.90069444444444446</v>
      </c>
      <c r="I4" s="53">
        <v>0.2</v>
      </c>
      <c r="J4" s="53" t="s">
        <v>261</v>
      </c>
      <c r="K4" s="54">
        <v>0.80763888888888891</v>
      </c>
      <c r="L4" s="53">
        <v>6</v>
      </c>
      <c r="M4" s="53">
        <v>3</v>
      </c>
      <c r="N4" s="53">
        <v>16</v>
      </c>
      <c r="O4" s="54">
        <v>0.99861111111111112</v>
      </c>
      <c r="P4" s="53">
        <v>2.5</v>
      </c>
      <c r="Q4" s="53">
        <v>112</v>
      </c>
      <c r="R4" s="53">
        <v>78.900000000000006</v>
      </c>
      <c r="S4" s="53" t="s">
        <v>261</v>
      </c>
      <c r="T4" s="53" t="s">
        <v>261</v>
      </c>
      <c r="U4" s="17" t="s">
        <v>94</v>
      </c>
      <c r="V4" s="53">
        <v>3</v>
      </c>
      <c r="W4" s="53">
        <v>37</v>
      </c>
      <c r="X4" s="53" t="s">
        <v>261</v>
      </c>
      <c r="Y4" s="53" t="s">
        <v>261</v>
      </c>
      <c r="Z4" s="35" t="s">
        <v>267</v>
      </c>
      <c r="AA4" s="53" t="s">
        <v>261</v>
      </c>
      <c r="AB4" s="53">
        <v>7</v>
      </c>
      <c r="AC4" s="53" t="s">
        <v>264</v>
      </c>
    </row>
    <row r="5" spans="1:30" s="17" customFormat="1">
      <c r="A5" s="53" t="s">
        <v>265</v>
      </c>
      <c r="B5" s="54">
        <v>0.89166666666666672</v>
      </c>
      <c r="C5" s="53" t="s">
        <v>260</v>
      </c>
      <c r="D5" s="53" t="s">
        <v>1</v>
      </c>
      <c r="E5" s="53" t="s">
        <v>261</v>
      </c>
      <c r="F5" s="53" t="s">
        <v>261</v>
      </c>
      <c r="G5" s="54">
        <v>0.89166666666666672</v>
      </c>
      <c r="H5" s="54">
        <v>0.90069444444444446</v>
      </c>
      <c r="I5" s="53">
        <v>0.2</v>
      </c>
      <c r="J5" s="53" t="s">
        <v>261</v>
      </c>
      <c r="K5" s="54">
        <v>0.80763888888888891</v>
      </c>
      <c r="L5" s="53">
        <v>6</v>
      </c>
      <c r="M5" s="53">
        <v>4</v>
      </c>
      <c r="N5" s="53">
        <v>16</v>
      </c>
      <c r="O5" s="54">
        <v>0.99861111111111112</v>
      </c>
      <c r="P5" s="53">
        <v>2.5</v>
      </c>
      <c r="Q5" s="53">
        <v>105</v>
      </c>
      <c r="R5" s="53">
        <v>78.900000000000006</v>
      </c>
      <c r="S5" s="53" t="s">
        <v>261</v>
      </c>
      <c r="T5" s="53" t="s">
        <v>261</v>
      </c>
      <c r="U5" s="17" t="s">
        <v>94</v>
      </c>
      <c r="V5" s="53">
        <v>4</v>
      </c>
      <c r="W5" s="53">
        <v>37</v>
      </c>
      <c r="X5" s="53" t="s">
        <v>261</v>
      </c>
      <c r="Y5" s="53" t="s">
        <v>261</v>
      </c>
      <c r="Z5" s="36" t="s">
        <v>268</v>
      </c>
      <c r="AA5" s="53" t="s">
        <v>261</v>
      </c>
      <c r="AB5" s="53">
        <v>6.5625</v>
      </c>
      <c r="AC5" s="53" t="s">
        <v>264</v>
      </c>
    </row>
    <row r="6" spans="1:30" s="17" customFormat="1">
      <c r="A6" s="53" t="s">
        <v>265</v>
      </c>
      <c r="B6" s="54">
        <v>0.89166666666666672</v>
      </c>
      <c r="C6" s="53" t="s">
        <v>260</v>
      </c>
      <c r="D6" s="53" t="s">
        <v>1</v>
      </c>
      <c r="E6" s="53" t="s">
        <v>261</v>
      </c>
      <c r="F6" s="53" t="s">
        <v>261</v>
      </c>
      <c r="G6" s="54">
        <v>0.89166666666666672</v>
      </c>
      <c r="H6" s="54">
        <v>0.90069444444444446</v>
      </c>
      <c r="I6" s="53">
        <v>0.2</v>
      </c>
      <c r="J6" s="53" t="s">
        <v>261</v>
      </c>
      <c r="K6" s="54">
        <v>0.80763888888888891</v>
      </c>
      <c r="L6" s="53">
        <v>6</v>
      </c>
      <c r="M6" s="53">
        <v>5</v>
      </c>
      <c r="N6" s="53">
        <v>16</v>
      </c>
      <c r="O6" s="54">
        <v>0.99861111111111112</v>
      </c>
      <c r="P6" s="53">
        <v>2.5</v>
      </c>
      <c r="Q6" s="53">
        <v>135</v>
      </c>
      <c r="R6" s="53">
        <v>78.900000000000006</v>
      </c>
      <c r="S6" s="53" t="s">
        <v>261</v>
      </c>
      <c r="T6" s="53" t="s">
        <v>261</v>
      </c>
      <c r="U6" s="17" t="s">
        <v>94</v>
      </c>
      <c r="V6" s="53">
        <v>5</v>
      </c>
      <c r="W6" s="53">
        <v>37</v>
      </c>
      <c r="X6" s="53" t="s">
        <v>261</v>
      </c>
      <c r="Y6" s="53" t="s">
        <v>261</v>
      </c>
      <c r="Z6" s="35" t="s">
        <v>269</v>
      </c>
      <c r="AA6" s="53" t="s">
        <v>261</v>
      </c>
      <c r="AB6" s="53">
        <v>8.4375</v>
      </c>
      <c r="AC6" s="53" t="s">
        <v>264</v>
      </c>
    </row>
    <row r="7" spans="1:30" s="17" customFormat="1">
      <c r="A7" s="53" t="s">
        <v>229</v>
      </c>
      <c r="B7" s="54">
        <v>0.88541666666666663</v>
      </c>
      <c r="C7" s="53" t="s">
        <v>260</v>
      </c>
      <c r="D7" s="53" t="s">
        <v>1</v>
      </c>
      <c r="E7" s="53" t="s">
        <v>261</v>
      </c>
      <c r="F7" s="53" t="s">
        <v>261</v>
      </c>
      <c r="G7" s="54">
        <v>0.88541666666666663</v>
      </c>
      <c r="H7" s="54">
        <v>0.91805555555555551</v>
      </c>
      <c r="I7" s="53">
        <v>0.13</v>
      </c>
      <c r="J7" s="53" t="s">
        <v>261</v>
      </c>
      <c r="K7" s="54">
        <v>5.9027777777777776E-2</v>
      </c>
      <c r="L7" s="53">
        <v>6</v>
      </c>
      <c r="M7" s="53">
        <v>1</v>
      </c>
      <c r="N7" s="53">
        <v>16</v>
      </c>
      <c r="O7" s="54">
        <v>1.6666666666666666E-2</v>
      </c>
      <c r="P7" s="53">
        <v>3</v>
      </c>
      <c r="Q7" s="53">
        <v>585</v>
      </c>
      <c r="R7" s="53">
        <v>91</v>
      </c>
      <c r="S7" s="53" t="s">
        <v>261</v>
      </c>
      <c r="T7" s="53">
        <v>547.4</v>
      </c>
      <c r="U7" s="17" t="s">
        <v>94</v>
      </c>
      <c r="V7" s="53">
        <v>1</v>
      </c>
      <c r="W7" s="53">
        <v>27</v>
      </c>
      <c r="X7" s="55">
        <v>921957</v>
      </c>
      <c r="Y7" s="53" t="s">
        <v>261</v>
      </c>
      <c r="Z7" s="53" t="s">
        <v>261</v>
      </c>
      <c r="AA7" s="53" t="s">
        <v>261</v>
      </c>
      <c r="AB7" s="53">
        <v>36.5625</v>
      </c>
      <c r="AC7" s="53" t="s">
        <v>270</v>
      </c>
    </row>
    <row r="8" spans="1:30" s="17" customFormat="1">
      <c r="A8" s="53" t="s">
        <v>229</v>
      </c>
      <c r="B8" s="54">
        <v>0.88541666666666663</v>
      </c>
      <c r="C8" s="53" t="s">
        <v>260</v>
      </c>
      <c r="D8" s="53" t="s">
        <v>1</v>
      </c>
      <c r="E8" s="53" t="s">
        <v>261</v>
      </c>
      <c r="F8" s="53" t="s">
        <v>261</v>
      </c>
      <c r="G8" s="54">
        <v>0.88541666666666663</v>
      </c>
      <c r="H8" s="54">
        <v>0.91805555555555551</v>
      </c>
      <c r="I8" s="53">
        <v>0.13</v>
      </c>
      <c r="J8" s="53" t="s">
        <v>261</v>
      </c>
      <c r="K8" s="54">
        <v>5.9027777777777776E-2</v>
      </c>
      <c r="L8" s="53">
        <v>6</v>
      </c>
      <c r="M8" s="53">
        <v>2</v>
      </c>
      <c r="N8" s="53">
        <v>16</v>
      </c>
      <c r="O8" s="54">
        <v>1.6666666666666666E-2</v>
      </c>
      <c r="P8" s="53">
        <v>3</v>
      </c>
      <c r="Q8" s="53">
        <v>455</v>
      </c>
      <c r="R8" s="53">
        <v>91</v>
      </c>
      <c r="S8" s="53" t="s">
        <v>261</v>
      </c>
      <c r="T8" s="53" t="s">
        <v>261</v>
      </c>
      <c r="U8" s="17" t="s">
        <v>94</v>
      </c>
      <c r="V8" s="53">
        <v>2</v>
      </c>
      <c r="W8" s="53">
        <v>27</v>
      </c>
      <c r="X8" s="53" t="s">
        <v>261</v>
      </c>
      <c r="Y8" s="53" t="s">
        <v>261</v>
      </c>
      <c r="Z8" s="53" t="s">
        <v>261</v>
      </c>
      <c r="AA8" s="53" t="s">
        <v>261</v>
      </c>
      <c r="AB8" s="53">
        <v>28.4375</v>
      </c>
      <c r="AC8" s="53" t="s">
        <v>270</v>
      </c>
    </row>
    <row r="9" spans="1:30" s="17" customFormat="1">
      <c r="A9" s="53" t="s">
        <v>229</v>
      </c>
      <c r="B9" s="54">
        <v>0.88541666666666663</v>
      </c>
      <c r="C9" s="53" t="s">
        <v>260</v>
      </c>
      <c r="D9" s="53" t="s">
        <v>1</v>
      </c>
      <c r="E9" s="53" t="s">
        <v>261</v>
      </c>
      <c r="F9" s="53" t="s">
        <v>261</v>
      </c>
      <c r="G9" s="54">
        <v>0.88541666666666663</v>
      </c>
      <c r="H9" s="54">
        <v>0.91805555555555551</v>
      </c>
      <c r="I9" s="53">
        <v>0.13</v>
      </c>
      <c r="J9" s="53" t="s">
        <v>261</v>
      </c>
      <c r="K9" s="54">
        <v>5.9027777777777776E-2</v>
      </c>
      <c r="L9" s="53">
        <v>6</v>
      </c>
      <c r="M9" s="53">
        <v>3</v>
      </c>
      <c r="N9" s="53">
        <v>16</v>
      </c>
      <c r="O9" s="54">
        <v>1.6666666666666666E-2</v>
      </c>
      <c r="P9" s="53">
        <v>3</v>
      </c>
      <c r="Q9" s="53">
        <v>722</v>
      </c>
      <c r="R9" s="53">
        <v>91</v>
      </c>
      <c r="S9" s="53" t="s">
        <v>261</v>
      </c>
      <c r="T9" s="53" t="s">
        <v>261</v>
      </c>
      <c r="U9" s="17" t="s">
        <v>94</v>
      </c>
      <c r="V9" s="53">
        <v>3</v>
      </c>
      <c r="W9" s="53">
        <v>27</v>
      </c>
      <c r="X9" s="53" t="s">
        <v>261</v>
      </c>
      <c r="Y9" s="53" t="s">
        <v>261</v>
      </c>
      <c r="Z9" s="53" t="s">
        <v>261</v>
      </c>
      <c r="AA9" s="53" t="s">
        <v>261</v>
      </c>
      <c r="AB9" s="53">
        <v>45.125</v>
      </c>
      <c r="AC9" s="53" t="s">
        <v>270</v>
      </c>
    </row>
    <row r="10" spans="1:30" s="17" customFormat="1">
      <c r="A10" s="53" t="s">
        <v>229</v>
      </c>
      <c r="B10" s="54">
        <v>0.88541666666666663</v>
      </c>
      <c r="C10" s="53" t="s">
        <v>260</v>
      </c>
      <c r="D10" s="53" t="s">
        <v>1</v>
      </c>
      <c r="E10" s="53" t="s">
        <v>261</v>
      </c>
      <c r="F10" s="53" t="s">
        <v>261</v>
      </c>
      <c r="G10" s="54">
        <v>0.88541666666666663</v>
      </c>
      <c r="H10" s="54">
        <v>0.91805555555555551</v>
      </c>
      <c r="I10" s="53">
        <v>0.13</v>
      </c>
      <c r="J10" s="53" t="s">
        <v>261</v>
      </c>
      <c r="K10" s="54">
        <v>5.9027777777777776E-2</v>
      </c>
      <c r="L10" s="53">
        <v>6</v>
      </c>
      <c r="M10" s="53">
        <v>4</v>
      </c>
      <c r="N10" s="53">
        <v>16</v>
      </c>
      <c r="O10" s="54">
        <v>1.6666666666666666E-2</v>
      </c>
      <c r="P10" s="53">
        <v>3</v>
      </c>
      <c r="Q10" s="53">
        <v>494</v>
      </c>
      <c r="R10" s="53">
        <v>91</v>
      </c>
      <c r="S10" s="53" t="s">
        <v>261</v>
      </c>
      <c r="T10" s="53" t="s">
        <v>261</v>
      </c>
      <c r="U10" s="17" t="s">
        <v>94</v>
      </c>
      <c r="V10" s="53">
        <v>4</v>
      </c>
      <c r="W10" s="53">
        <v>27</v>
      </c>
      <c r="X10" s="53" t="s">
        <v>261</v>
      </c>
      <c r="Y10" s="53" t="s">
        <v>261</v>
      </c>
      <c r="Z10" s="53" t="s">
        <v>261</v>
      </c>
      <c r="AA10" s="53" t="s">
        <v>261</v>
      </c>
      <c r="AB10" s="53">
        <v>30.875</v>
      </c>
      <c r="AC10" s="53" t="s">
        <v>270</v>
      </c>
    </row>
    <row r="11" spans="1:30" s="17" customFormat="1">
      <c r="A11" s="53" t="s">
        <v>229</v>
      </c>
      <c r="B11" s="54">
        <v>0.88541666666666663</v>
      </c>
      <c r="C11" s="53" t="s">
        <v>260</v>
      </c>
      <c r="D11" s="53" t="s">
        <v>1</v>
      </c>
      <c r="E11" s="53" t="s">
        <v>261</v>
      </c>
      <c r="F11" s="53" t="s">
        <v>261</v>
      </c>
      <c r="G11" s="54">
        <v>0.88541666666666663</v>
      </c>
      <c r="H11" s="54">
        <v>0.91805555555555551</v>
      </c>
      <c r="I11" s="53">
        <v>0.13</v>
      </c>
      <c r="J11" s="53" t="s">
        <v>261</v>
      </c>
      <c r="K11" s="54">
        <v>5.9027777777777776E-2</v>
      </c>
      <c r="L11" s="53">
        <v>6</v>
      </c>
      <c r="M11" s="53">
        <v>5</v>
      </c>
      <c r="N11" s="53">
        <v>16</v>
      </c>
      <c r="O11" s="54">
        <v>1.6666666666666666E-2</v>
      </c>
      <c r="P11" s="53">
        <v>3</v>
      </c>
      <c r="Q11" s="53">
        <v>483</v>
      </c>
      <c r="R11" s="53">
        <v>91</v>
      </c>
      <c r="S11" s="53" t="s">
        <v>261</v>
      </c>
      <c r="T11" s="53" t="s">
        <v>261</v>
      </c>
      <c r="U11" s="17" t="s">
        <v>94</v>
      </c>
      <c r="V11" s="53">
        <v>5</v>
      </c>
      <c r="W11" s="53">
        <v>27</v>
      </c>
      <c r="X11" s="53" t="s">
        <v>261</v>
      </c>
      <c r="Y11" s="53" t="s">
        <v>261</v>
      </c>
      <c r="Z11" s="53" t="s">
        <v>261</v>
      </c>
      <c r="AA11" s="53" t="s">
        <v>261</v>
      </c>
      <c r="AB11" s="53">
        <v>30.1875</v>
      </c>
      <c r="AC11" s="53" t="s">
        <v>270</v>
      </c>
    </row>
    <row r="12" spans="1:30" hidden="1">
      <c r="A12" s="18" t="s">
        <v>229</v>
      </c>
      <c r="B12" s="20">
        <v>0.88194444444444442</v>
      </c>
      <c r="C12" t="s">
        <v>271</v>
      </c>
      <c r="D12" t="s">
        <v>272</v>
      </c>
      <c r="G12" s="20" t="s">
        <v>273</v>
      </c>
      <c r="H12" t="s">
        <v>274</v>
      </c>
      <c r="I12">
        <v>0.28799999999999998</v>
      </c>
      <c r="K12" s="20">
        <v>0.92847222222222225</v>
      </c>
      <c r="L12" s="45">
        <v>3</v>
      </c>
      <c r="M12">
        <v>1</v>
      </c>
      <c r="N12">
        <v>16</v>
      </c>
      <c r="O12" s="20">
        <v>0.93194444444444446</v>
      </c>
      <c r="P12">
        <v>2</v>
      </c>
      <c r="Q12" s="30">
        <v>276</v>
      </c>
      <c r="T12" t="s">
        <v>275</v>
      </c>
      <c r="U12" t="s">
        <v>94</v>
      </c>
      <c r="W12" s="43">
        <f>(0.86*0.5*I12)*1000</f>
        <v>123.83999999999999</v>
      </c>
      <c r="X12" s="22">
        <f>AVERAGE(Q12:Q16)*W12/(N12/1000)</f>
        <v>3780215.9999999995</v>
      </c>
      <c r="Y12" s="22"/>
      <c r="Z12" t="s">
        <v>276</v>
      </c>
      <c r="AA12" s="22"/>
      <c r="AB12" s="22"/>
      <c r="AC12" s="22"/>
    </row>
    <row r="13" spans="1:30" hidden="1">
      <c r="A13" s="18" t="s">
        <v>229</v>
      </c>
      <c r="B13" s="20">
        <v>0.88194444444444442</v>
      </c>
      <c r="C13" t="s">
        <v>271</v>
      </c>
      <c r="D13" t="s">
        <v>272</v>
      </c>
      <c r="G13" s="20" t="s">
        <v>273</v>
      </c>
      <c r="H13" t="s">
        <v>274</v>
      </c>
      <c r="I13">
        <v>0.28799999999999998</v>
      </c>
      <c r="K13" s="20">
        <v>0.92847222222222225</v>
      </c>
      <c r="L13" s="45">
        <v>3</v>
      </c>
      <c r="M13">
        <v>2</v>
      </c>
      <c r="N13">
        <v>16</v>
      </c>
      <c r="O13" s="20">
        <v>0.93194444444444446</v>
      </c>
      <c r="P13">
        <v>2</v>
      </c>
      <c r="Q13" s="30">
        <v>433</v>
      </c>
      <c r="T13" t="s">
        <v>275</v>
      </c>
      <c r="U13" t="s">
        <v>94</v>
      </c>
      <c r="X13" s="22"/>
      <c r="Y13" s="22"/>
      <c r="AA13" s="22"/>
      <c r="AB13" s="22"/>
      <c r="AC13" s="22"/>
      <c r="AD13" s="3"/>
    </row>
    <row r="14" spans="1:30" hidden="1">
      <c r="A14" s="18" t="s">
        <v>229</v>
      </c>
      <c r="B14" s="20">
        <v>0.88194444444444442</v>
      </c>
      <c r="C14" t="s">
        <v>271</v>
      </c>
      <c r="D14" t="s">
        <v>272</v>
      </c>
      <c r="G14" s="20" t="s">
        <v>273</v>
      </c>
      <c r="H14" t="s">
        <v>274</v>
      </c>
      <c r="I14">
        <v>0.28799999999999998</v>
      </c>
      <c r="K14" s="20">
        <v>0.92847222222222225</v>
      </c>
      <c r="L14" s="45">
        <v>3</v>
      </c>
      <c r="M14">
        <v>3</v>
      </c>
      <c r="N14">
        <v>16</v>
      </c>
      <c r="O14" s="20">
        <v>0.93194444444444446</v>
      </c>
      <c r="P14">
        <v>2</v>
      </c>
      <c r="Q14" s="30">
        <v>554</v>
      </c>
      <c r="T14" t="s">
        <v>275</v>
      </c>
      <c r="U14" t="s">
        <v>94</v>
      </c>
      <c r="X14" s="22"/>
      <c r="Y14" s="22"/>
      <c r="AA14" s="22"/>
      <c r="AB14" s="22"/>
      <c r="AC14" s="22"/>
      <c r="AD14" s="3"/>
    </row>
    <row r="15" spans="1:30" hidden="1">
      <c r="A15" s="18" t="s">
        <v>229</v>
      </c>
      <c r="B15" s="20">
        <v>0.88194444444444442</v>
      </c>
      <c r="C15" t="s">
        <v>271</v>
      </c>
      <c r="D15" t="s">
        <v>272</v>
      </c>
      <c r="G15" s="20" t="s">
        <v>273</v>
      </c>
      <c r="H15" t="s">
        <v>274</v>
      </c>
      <c r="I15">
        <v>0.28799999999999998</v>
      </c>
      <c r="K15" s="20">
        <v>0.92847222222222225</v>
      </c>
      <c r="L15" s="45">
        <v>3</v>
      </c>
      <c r="M15">
        <v>4</v>
      </c>
      <c r="N15">
        <v>16</v>
      </c>
      <c r="O15" s="20">
        <v>0.93194444444444446</v>
      </c>
      <c r="P15">
        <v>2</v>
      </c>
      <c r="Q15" s="30">
        <v>593</v>
      </c>
      <c r="T15" t="s">
        <v>275</v>
      </c>
      <c r="U15" t="s">
        <v>94</v>
      </c>
      <c r="X15" s="22"/>
      <c r="Y15" s="22"/>
      <c r="AA15" s="22"/>
      <c r="AB15" s="22"/>
      <c r="AC15" s="22"/>
      <c r="AD15" s="3"/>
    </row>
    <row r="16" spans="1:30" hidden="1">
      <c r="A16" s="18" t="s">
        <v>229</v>
      </c>
      <c r="B16" s="20">
        <v>0.88194444444444442</v>
      </c>
      <c r="C16" t="s">
        <v>271</v>
      </c>
      <c r="D16" t="s">
        <v>272</v>
      </c>
      <c r="G16" s="20" t="s">
        <v>273</v>
      </c>
      <c r="H16" t="s">
        <v>274</v>
      </c>
      <c r="I16">
        <v>0.28799999999999998</v>
      </c>
      <c r="K16" s="20">
        <v>0.92847222222222225</v>
      </c>
      <c r="L16" s="45">
        <v>3</v>
      </c>
      <c r="M16">
        <v>5</v>
      </c>
      <c r="N16">
        <v>16</v>
      </c>
      <c r="O16" s="20">
        <v>0.93194444444444446</v>
      </c>
      <c r="P16">
        <v>2</v>
      </c>
      <c r="Q16" s="30">
        <v>586</v>
      </c>
      <c r="T16" t="s">
        <v>275</v>
      </c>
      <c r="U16" t="s">
        <v>94</v>
      </c>
      <c r="X16" s="22"/>
      <c r="Y16" s="22"/>
      <c r="AA16" s="22"/>
      <c r="AB16" s="22"/>
      <c r="AC16" s="22"/>
      <c r="AD16" s="3"/>
    </row>
    <row r="17" spans="1:30" hidden="1">
      <c r="A17" s="18" t="s">
        <v>112</v>
      </c>
      <c r="B17" s="20">
        <v>0.89236111111111116</v>
      </c>
      <c r="C17" t="s">
        <v>277</v>
      </c>
      <c r="D17" t="s">
        <v>278</v>
      </c>
      <c r="E17" t="s">
        <v>279</v>
      </c>
      <c r="F17" t="s">
        <v>280</v>
      </c>
      <c r="G17" s="20" t="s">
        <v>281</v>
      </c>
      <c r="H17" s="20" t="s">
        <v>282</v>
      </c>
      <c r="I17">
        <v>0.46</v>
      </c>
      <c r="K17" s="20">
        <v>0.9375</v>
      </c>
      <c r="L17" s="45">
        <v>5</v>
      </c>
      <c r="M17">
        <v>1</v>
      </c>
      <c r="N17">
        <v>5</v>
      </c>
      <c r="O17" s="20">
        <v>5.2083333333333336E-2</v>
      </c>
      <c r="P17">
        <v>2</v>
      </c>
      <c r="Q17" s="30">
        <v>938</v>
      </c>
      <c r="R17" s="20"/>
      <c r="U17" t="s">
        <v>94</v>
      </c>
      <c r="W17" s="43">
        <f>(0.86*0.5*I17)*1000</f>
        <v>197.8</v>
      </c>
      <c r="X17" s="22">
        <f>AVERAGE(Q17:Q21)*W17/(N17/1000)</f>
        <v>35738504</v>
      </c>
      <c r="Y17" s="22"/>
      <c r="Z17" t="s">
        <v>283</v>
      </c>
      <c r="AA17" s="22">
        <f>SUM(X17,X22,X27)</f>
        <v>90659824</v>
      </c>
      <c r="AB17" s="22"/>
      <c r="AC17" s="22"/>
    </row>
    <row r="18" spans="1:30" hidden="1">
      <c r="A18" s="18" t="s">
        <v>112</v>
      </c>
      <c r="B18" s="20">
        <v>0.89236111111111116</v>
      </c>
      <c r="C18" t="s">
        <v>277</v>
      </c>
      <c r="D18" t="s">
        <v>278</v>
      </c>
      <c r="E18" t="s">
        <v>279</v>
      </c>
      <c r="F18" t="s">
        <v>280</v>
      </c>
      <c r="G18" s="20" t="s">
        <v>281</v>
      </c>
      <c r="H18" s="20" t="s">
        <v>282</v>
      </c>
      <c r="I18">
        <v>0.46</v>
      </c>
      <c r="K18" s="20">
        <v>0.9375</v>
      </c>
      <c r="L18" s="45">
        <v>5</v>
      </c>
      <c r="M18">
        <v>2</v>
      </c>
      <c r="N18">
        <v>5</v>
      </c>
      <c r="O18" s="20">
        <v>5.2083333333333336E-2</v>
      </c>
      <c r="P18">
        <v>2</v>
      </c>
      <c r="Q18" s="30">
        <v>783</v>
      </c>
      <c r="R18" s="20"/>
      <c r="U18" t="s">
        <v>94</v>
      </c>
      <c r="X18" s="22"/>
      <c r="Y18" s="22"/>
      <c r="Z18" t="s">
        <v>284</v>
      </c>
      <c r="AA18" s="22"/>
      <c r="AB18" s="22"/>
      <c r="AC18" s="22"/>
      <c r="AD18" s="3"/>
    </row>
    <row r="19" spans="1:30" hidden="1">
      <c r="A19" s="18" t="s">
        <v>112</v>
      </c>
      <c r="B19" s="20">
        <v>0.89236111111111116</v>
      </c>
      <c r="C19" t="s">
        <v>277</v>
      </c>
      <c r="D19" t="s">
        <v>278</v>
      </c>
      <c r="E19" t="s">
        <v>279</v>
      </c>
      <c r="F19" t="s">
        <v>280</v>
      </c>
      <c r="G19" s="20" t="s">
        <v>281</v>
      </c>
      <c r="H19" s="20" t="s">
        <v>282</v>
      </c>
      <c r="I19">
        <v>0.46</v>
      </c>
      <c r="K19" s="20">
        <v>0.9375</v>
      </c>
      <c r="L19" s="45">
        <v>5</v>
      </c>
      <c r="M19">
        <v>3</v>
      </c>
      <c r="N19">
        <v>5</v>
      </c>
      <c r="O19" s="20">
        <v>5.2083333333333336E-2</v>
      </c>
      <c r="P19">
        <v>2</v>
      </c>
      <c r="Q19" s="30">
        <v>732</v>
      </c>
      <c r="R19" s="20"/>
      <c r="U19" t="s">
        <v>94</v>
      </c>
      <c r="X19" s="22"/>
      <c r="Y19" s="22"/>
      <c r="Z19" t="s">
        <v>285</v>
      </c>
      <c r="AA19" s="22"/>
      <c r="AB19" s="22"/>
      <c r="AC19" s="22"/>
    </row>
    <row r="20" spans="1:30" hidden="1">
      <c r="A20" s="18" t="s">
        <v>112</v>
      </c>
      <c r="B20" s="20">
        <v>0.89236111111111116</v>
      </c>
      <c r="C20" t="s">
        <v>277</v>
      </c>
      <c r="D20" t="s">
        <v>278</v>
      </c>
      <c r="E20" t="s">
        <v>279</v>
      </c>
      <c r="F20" t="s">
        <v>280</v>
      </c>
      <c r="G20" s="20" t="s">
        <v>281</v>
      </c>
      <c r="H20" s="20" t="s">
        <v>282</v>
      </c>
      <c r="I20">
        <v>0.46</v>
      </c>
      <c r="K20" s="20">
        <v>0.9375</v>
      </c>
      <c r="L20" s="45">
        <v>5</v>
      </c>
      <c r="M20">
        <v>4</v>
      </c>
      <c r="N20">
        <v>5</v>
      </c>
      <c r="O20" s="20">
        <v>5.2083333333333336E-2</v>
      </c>
      <c r="P20">
        <v>2</v>
      </c>
      <c r="Q20" s="30">
        <v>1050</v>
      </c>
      <c r="R20" s="20"/>
      <c r="U20" t="s">
        <v>94</v>
      </c>
      <c r="X20" s="22"/>
      <c r="Y20" s="22"/>
      <c r="AA20" s="22"/>
      <c r="AB20" s="22"/>
      <c r="AC20" s="22"/>
    </row>
    <row r="21" spans="1:30" hidden="1">
      <c r="A21" s="18" t="s">
        <v>112</v>
      </c>
      <c r="B21" s="20">
        <v>0.89236111111111116</v>
      </c>
      <c r="C21" t="s">
        <v>277</v>
      </c>
      <c r="D21" t="s">
        <v>278</v>
      </c>
      <c r="E21" t="s">
        <v>279</v>
      </c>
      <c r="F21" t="s">
        <v>280</v>
      </c>
      <c r="G21" s="20" t="s">
        <v>281</v>
      </c>
      <c r="H21" s="20" t="s">
        <v>282</v>
      </c>
      <c r="I21">
        <v>0.46</v>
      </c>
      <c r="K21" s="20">
        <v>0.9375</v>
      </c>
      <c r="L21" s="45">
        <v>5</v>
      </c>
      <c r="M21">
        <v>5</v>
      </c>
      <c r="N21">
        <v>5</v>
      </c>
      <c r="O21" s="20">
        <v>5.2083333333333336E-2</v>
      </c>
      <c r="P21">
        <v>2</v>
      </c>
      <c r="Q21" s="30">
        <v>1014</v>
      </c>
      <c r="R21" s="20"/>
      <c r="U21" t="s">
        <v>94</v>
      </c>
      <c r="X21" s="22"/>
      <c r="Y21" s="22"/>
      <c r="AA21" s="22"/>
      <c r="AB21" s="22"/>
      <c r="AC21" s="22"/>
    </row>
    <row r="22" spans="1:30" s="25" customFormat="1" hidden="1">
      <c r="A22" s="18" t="s">
        <v>112</v>
      </c>
      <c r="B22" s="37">
        <v>0.86875000000000002</v>
      </c>
      <c r="C22" s="25" t="s">
        <v>286</v>
      </c>
      <c r="D22" s="25" t="s">
        <v>278</v>
      </c>
      <c r="H22" s="37">
        <v>0.86875000000000002</v>
      </c>
      <c r="I22" s="25">
        <v>0.45</v>
      </c>
      <c r="K22" s="37">
        <v>0.9506944444444444</v>
      </c>
      <c r="L22" s="46">
        <v>4</v>
      </c>
      <c r="M22" s="25">
        <v>1</v>
      </c>
      <c r="N22" s="25">
        <v>5</v>
      </c>
      <c r="O22" s="38">
        <v>0</v>
      </c>
      <c r="P22" s="25">
        <v>2</v>
      </c>
      <c r="Q22" s="40">
        <v>948</v>
      </c>
      <c r="U22" s="25" t="s">
        <v>94</v>
      </c>
      <c r="W22" s="43">
        <f>(0.86*0.5*I22)*1000</f>
        <v>193.5</v>
      </c>
      <c r="X22" s="22">
        <f>AVERAGE(Q22:Q26)*W22/(N22/1000)</f>
        <v>37508040</v>
      </c>
      <c r="Y22" s="59">
        <f>X22+X27</f>
        <v>54921320</v>
      </c>
      <c r="Z22" s="25" t="s">
        <v>287</v>
      </c>
    </row>
    <row r="23" spans="1:30" s="25" customFormat="1" hidden="1">
      <c r="A23" s="18" t="s">
        <v>112</v>
      </c>
      <c r="B23" s="37">
        <v>0.86875000000000002</v>
      </c>
      <c r="C23" s="25" t="s">
        <v>286</v>
      </c>
      <c r="D23" s="25" t="s">
        <v>278</v>
      </c>
      <c r="H23" s="37">
        <v>0.86875000000000002</v>
      </c>
      <c r="I23" s="25">
        <v>0.45</v>
      </c>
      <c r="K23" s="37">
        <v>0.9506944444444444</v>
      </c>
      <c r="L23" s="46">
        <v>4</v>
      </c>
      <c r="M23" s="25">
        <v>2</v>
      </c>
      <c r="N23" s="25">
        <v>5</v>
      </c>
      <c r="O23" s="38">
        <v>0</v>
      </c>
      <c r="P23" s="25">
        <v>2</v>
      </c>
      <c r="Q23" s="40">
        <v>946</v>
      </c>
      <c r="U23" s="25" t="s">
        <v>94</v>
      </c>
      <c r="W23" s="44"/>
      <c r="Z23" s="25" t="s">
        <v>288</v>
      </c>
    </row>
    <row r="24" spans="1:30" s="25" customFormat="1" hidden="1">
      <c r="A24" s="18" t="s">
        <v>112</v>
      </c>
      <c r="B24" s="37">
        <v>0.86875000000000002</v>
      </c>
      <c r="C24" s="25" t="s">
        <v>286</v>
      </c>
      <c r="D24" s="25" t="s">
        <v>278</v>
      </c>
      <c r="H24" s="37">
        <v>0.86875000000000002</v>
      </c>
      <c r="I24" s="25">
        <v>0.45</v>
      </c>
      <c r="K24" s="37">
        <v>0.9506944444444444</v>
      </c>
      <c r="L24" s="46">
        <v>4</v>
      </c>
      <c r="M24" s="25">
        <v>3</v>
      </c>
      <c r="N24" s="25">
        <v>5</v>
      </c>
      <c r="O24" s="38">
        <v>0</v>
      </c>
      <c r="P24" s="25">
        <v>2</v>
      </c>
      <c r="Q24" s="40">
        <v>1082</v>
      </c>
      <c r="U24" s="25" t="s">
        <v>94</v>
      </c>
      <c r="W24" s="44"/>
      <c r="Z24" s="25" t="s">
        <v>289</v>
      </c>
    </row>
    <row r="25" spans="1:30" s="25" customFormat="1" hidden="1">
      <c r="A25" s="18" t="s">
        <v>112</v>
      </c>
      <c r="B25" s="37">
        <v>0.86875000000000002</v>
      </c>
      <c r="C25" s="25" t="s">
        <v>286</v>
      </c>
      <c r="D25" s="25" t="s">
        <v>278</v>
      </c>
      <c r="H25" s="37">
        <v>0.86875000000000002</v>
      </c>
      <c r="I25" s="25">
        <v>0.45</v>
      </c>
      <c r="K25" s="37">
        <v>0.9506944444444444</v>
      </c>
      <c r="L25" s="46">
        <v>4</v>
      </c>
      <c r="M25" s="25">
        <v>4</v>
      </c>
      <c r="N25" s="25">
        <v>5</v>
      </c>
      <c r="O25" s="38">
        <v>0</v>
      </c>
      <c r="P25" s="25">
        <v>2</v>
      </c>
      <c r="Q25" s="40">
        <v>830</v>
      </c>
      <c r="U25" s="25" t="s">
        <v>94</v>
      </c>
      <c r="W25" s="44"/>
    </row>
    <row r="26" spans="1:30" s="25" customFormat="1" hidden="1">
      <c r="A26" s="18" t="s">
        <v>112</v>
      </c>
      <c r="B26" s="37">
        <v>0.86875000000000002</v>
      </c>
      <c r="C26" s="25" t="s">
        <v>286</v>
      </c>
      <c r="D26" s="25" t="s">
        <v>278</v>
      </c>
      <c r="H26" s="37">
        <v>0.86875000000000002</v>
      </c>
      <c r="I26" s="25">
        <v>0.45</v>
      </c>
      <c r="K26" s="37">
        <v>0.9506944444444444</v>
      </c>
      <c r="L26" s="46">
        <v>4</v>
      </c>
      <c r="M26" s="25">
        <v>5</v>
      </c>
      <c r="N26" s="25">
        <v>5</v>
      </c>
      <c r="O26" s="38">
        <v>0</v>
      </c>
      <c r="P26" s="25">
        <v>2</v>
      </c>
      <c r="Q26" s="40">
        <v>1040</v>
      </c>
      <c r="U26" s="25" t="s">
        <v>94</v>
      </c>
      <c r="W26" s="44"/>
    </row>
    <row r="27" spans="1:30" hidden="1">
      <c r="A27" s="18" t="s">
        <v>112</v>
      </c>
      <c r="B27" s="20"/>
      <c r="C27" t="s">
        <v>290</v>
      </c>
      <c r="D27" t="s">
        <v>278</v>
      </c>
      <c r="H27" s="20">
        <v>0.84375</v>
      </c>
      <c r="I27">
        <v>0.4</v>
      </c>
      <c r="K27" s="20">
        <v>0.9506944444444444</v>
      </c>
      <c r="L27" s="45">
        <v>4</v>
      </c>
      <c r="M27">
        <v>1</v>
      </c>
      <c r="N27">
        <v>5</v>
      </c>
      <c r="O27" s="20">
        <v>6.25E-2</v>
      </c>
      <c r="P27">
        <v>5</v>
      </c>
      <c r="Q27" s="30">
        <v>498</v>
      </c>
      <c r="U27" s="25" t="s">
        <v>94</v>
      </c>
      <c r="W27" s="43">
        <f>(0.86*0.5*I27)*1000</f>
        <v>172</v>
      </c>
      <c r="X27" s="22">
        <f>AVERAGE(Q27:Q31)*W27/(N27/1000)</f>
        <v>17413280</v>
      </c>
      <c r="Z27" t="s">
        <v>291</v>
      </c>
      <c r="AA27" s="22"/>
      <c r="AB27" s="22"/>
    </row>
    <row r="28" spans="1:30" hidden="1">
      <c r="A28" s="18" t="s">
        <v>112</v>
      </c>
      <c r="B28" s="20"/>
      <c r="C28" t="s">
        <v>290</v>
      </c>
      <c r="D28" t="s">
        <v>278</v>
      </c>
      <c r="H28" s="20">
        <v>0.84375</v>
      </c>
      <c r="I28">
        <v>0.4</v>
      </c>
      <c r="K28" s="20">
        <v>0.9506944444444444</v>
      </c>
      <c r="L28" s="45">
        <v>4</v>
      </c>
      <c r="M28">
        <v>2</v>
      </c>
      <c r="N28">
        <v>5</v>
      </c>
      <c r="O28" s="20">
        <v>6.25E-2</v>
      </c>
      <c r="P28">
        <v>5</v>
      </c>
      <c r="Q28" s="30">
        <v>447</v>
      </c>
      <c r="U28" s="25" t="s">
        <v>94</v>
      </c>
      <c r="X28" s="22"/>
      <c r="Z28" t="s">
        <v>292</v>
      </c>
    </row>
    <row r="29" spans="1:30" hidden="1">
      <c r="A29" s="18" t="s">
        <v>112</v>
      </c>
      <c r="B29" s="20"/>
      <c r="C29" t="s">
        <v>290</v>
      </c>
      <c r="D29" t="s">
        <v>278</v>
      </c>
      <c r="H29" s="20">
        <v>0.84375</v>
      </c>
      <c r="I29">
        <v>0.4</v>
      </c>
      <c r="K29" s="20">
        <v>0.9506944444444444</v>
      </c>
      <c r="L29" s="45">
        <v>4</v>
      </c>
      <c r="M29">
        <v>3</v>
      </c>
      <c r="N29">
        <v>5</v>
      </c>
      <c r="O29" s="20">
        <v>6.25E-2</v>
      </c>
      <c r="P29">
        <v>5</v>
      </c>
      <c r="Q29" s="30">
        <v>486</v>
      </c>
      <c r="U29" s="25" t="s">
        <v>94</v>
      </c>
      <c r="X29" s="22"/>
      <c r="Z29" t="s">
        <v>293</v>
      </c>
    </row>
    <row r="30" spans="1:30" hidden="1">
      <c r="A30" s="18" t="s">
        <v>112</v>
      </c>
      <c r="B30" s="20"/>
      <c r="C30" t="s">
        <v>290</v>
      </c>
      <c r="D30" t="s">
        <v>278</v>
      </c>
      <c r="H30" s="20">
        <v>0.84375</v>
      </c>
      <c r="I30">
        <v>0.4</v>
      </c>
      <c r="K30" s="20">
        <v>0.9506944444444444</v>
      </c>
      <c r="L30" s="45">
        <v>4</v>
      </c>
      <c r="M30">
        <v>4</v>
      </c>
      <c r="N30">
        <v>5</v>
      </c>
      <c r="O30" s="20">
        <v>6.25E-2</v>
      </c>
      <c r="P30">
        <v>5</v>
      </c>
      <c r="Q30" s="30">
        <v>443</v>
      </c>
      <c r="U30" s="25" t="s">
        <v>94</v>
      </c>
      <c r="X30" s="22"/>
    </row>
    <row r="31" spans="1:30" hidden="1">
      <c r="A31" s="18" t="s">
        <v>112</v>
      </c>
      <c r="B31" s="20"/>
      <c r="C31" t="s">
        <v>290</v>
      </c>
      <c r="D31" t="s">
        <v>278</v>
      </c>
      <c r="H31" s="20">
        <v>0.84375</v>
      </c>
      <c r="I31">
        <v>0.4</v>
      </c>
      <c r="K31" s="20">
        <v>0.9506944444444444</v>
      </c>
      <c r="L31" s="45">
        <v>4</v>
      </c>
      <c r="M31">
        <v>5</v>
      </c>
      <c r="N31">
        <v>5</v>
      </c>
      <c r="O31" s="20">
        <v>6.25E-2</v>
      </c>
      <c r="P31">
        <v>5</v>
      </c>
      <c r="Q31" s="30">
        <v>657</v>
      </c>
      <c r="U31" s="25" t="s">
        <v>94</v>
      </c>
      <c r="X31" s="22"/>
    </row>
    <row r="32" spans="1:30" hidden="1">
      <c r="A32" s="18">
        <v>45616</v>
      </c>
      <c r="B32" s="20" t="s">
        <v>94</v>
      </c>
      <c r="C32" t="s">
        <v>294</v>
      </c>
      <c r="D32" t="s">
        <v>295</v>
      </c>
      <c r="G32" t="s">
        <v>94</v>
      </c>
      <c r="H32" s="20" t="s">
        <v>159</v>
      </c>
      <c r="I32" t="s">
        <v>94</v>
      </c>
      <c r="K32" s="20">
        <v>3.8194444444444448E-2</v>
      </c>
      <c r="L32" s="45" t="s">
        <v>296</v>
      </c>
      <c r="M32">
        <v>1</v>
      </c>
      <c r="N32">
        <v>5</v>
      </c>
      <c r="O32" s="20">
        <v>1.3888888888888888E-2</v>
      </c>
      <c r="P32">
        <v>5</v>
      </c>
      <c r="Q32" s="30">
        <v>476</v>
      </c>
      <c r="R32" t="s">
        <v>94</v>
      </c>
      <c r="U32" s="25" t="s">
        <v>94</v>
      </c>
      <c r="W32" s="43">
        <v>15.8</v>
      </c>
      <c r="X32" s="22">
        <f>AVERAGE(Q32:Q34)*W32/(N32/1000)</f>
        <v>1656893.3333333335</v>
      </c>
      <c r="Y32" s="22">
        <f>X32+X35</f>
        <v>3274813.3333333335</v>
      </c>
      <c r="Z32" t="s">
        <v>297</v>
      </c>
      <c r="AA32" s="22">
        <f>SUM(Y32,Y38)</f>
        <v>7536240</v>
      </c>
    </row>
    <row r="33" spans="1:28" hidden="1">
      <c r="A33" s="18">
        <v>45616</v>
      </c>
      <c r="B33" s="20" t="s">
        <v>94</v>
      </c>
      <c r="C33" t="s">
        <v>294</v>
      </c>
      <c r="D33" t="s">
        <v>295</v>
      </c>
      <c r="G33" t="s">
        <v>94</v>
      </c>
      <c r="H33" s="20" t="s">
        <v>159</v>
      </c>
      <c r="I33" t="s">
        <v>94</v>
      </c>
      <c r="K33" s="20">
        <v>3.8194444444444448E-2</v>
      </c>
      <c r="L33" s="45" t="s">
        <v>296</v>
      </c>
      <c r="M33">
        <v>2</v>
      </c>
      <c r="N33">
        <v>5</v>
      </c>
      <c r="O33" s="20">
        <v>1.3888888888888888E-2</v>
      </c>
      <c r="P33">
        <v>5</v>
      </c>
      <c r="Q33" s="30">
        <v>643</v>
      </c>
      <c r="R33" t="s">
        <v>94</v>
      </c>
      <c r="U33" s="25" t="s">
        <v>94</v>
      </c>
      <c r="X33" s="22"/>
    </row>
    <row r="34" spans="1:28" hidden="1">
      <c r="A34" s="18">
        <v>45616</v>
      </c>
      <c r="B34" s="20" t="s">
        <v>94</v>
      </c>
      <c r="C34" t="s">
        <v>294</v>
      </c>
      <c r="D34" t="s">
        <v>295</v>
      </c>
      <c r="G34" t="s">
        <v>94</v>
      </c>
      <c r="H34" s="20" t="s">
        <v>159</v>
      </c>
      <c r="I34" t="s">
        <v>94</v>
      </c>
      <c r="K34" s="20">
        <v>3.8194444444444448E-2</v>
      </c>
      <c r="L34" s="45" t="s">
        <v>296</v>
      </c>
      <c r="M34">
        <v>3</v>
      </c>
      <c r="N34">
        <v>5</v>
      </c>
      <c r="O34" s="20">
        <v>1.3888888888888888E-2</v>
      </c>
      <c r="P34">
        <v>5</v>
      </c>
      <c r="Q34" s="30">
        <v>454</v>
      </c>
      <c r="R34">
        <f>454-24</f>
        <v>430</v>
      </c>
      <c r="U34" s="25" t="s">
        <v>94</v>
      </c>
      <c r="X34" s="22"/>
    </row>
    <row r="35" spans="1:28" hidden="1">
      <c r="A35" s="18">
        <v>45616</v>
      </c>
      <c r="B35" s="20" t="s">
        <v>94</v>
      </c>
      <c r="C35" t="s">
        <v>294</v>
      </c>
      <c r="D35" t="s">
        <v>295</v>
      </c>
      <c r="G35" t="s">
        <v>94</v>
      </c>
      <c r="H35" s="20" t="s">
        <v>159</v>
      </c>
      <c r="I35" t="s">
        <v>94</v>
      </c>
      <c r="K35" s="20">
        <v>3.8194444444444448E-2</v>
      </c>
      <c r="L35" s="45" t="s">
        <v>298</v>
      </c>
      <c r="M35">
        <v>1</v>
      </c>
      <c r="N35">
        <v>5</v>
      </c>
      <c r="O35" s="20">
        <v>1.3888888888888888E-2</v>
      </c>
      <c r="P35">
        <v>5</v>
      </c>
      <c r="Q35" s="30">
        <v>643</v>
      </c>
      <c r="R35" t="s">
        <v>94</v>
      </c>
      <c r="U35" s="25" t="s">
        <v>94</v>
      </c>
      <c r="W35" s="43">
        <v>15.8</v>
      </c>
      <c r="X35" s="22">
        <f>AVERAGE(Q35:Q37)*W35/(N35/1000)</f>
        <v>1617920</v>
      </c>
      <c r="Z35" t="s">
        <v>297</v>
      </c>
    </row>
    <row r="36" spans="1:28" hidden="1">
      <c r="A36" s="18">
        <v>45616</v>
      </c>
      <c r="B36" s="20" t="s">
        <v>94</v>
      </c>
      <c r="C36" t="s">
        <v>294</v>
      </c>
      <c r="D36" t="s">
        <v>295</v>
      </c>
      <c r="G36" t="s">
        <v>94</v>
      </c>
      <c r="H36" s="20" t="s">
        <v>159</v>
      </c>
      <c r="I36" t="s">
        <v>94</v>
      </c>
      <c r="K36" s="20">
        <v>3.8194444444444448E-2</v>
      </c>
      <c r="L36" s="45" t="s">
        <v>298</v>
      </c>
      <c r="M36">
        <v>2</v>
      </c>
      <c r="N36">
        <v>5</v>
      </c>
      <c r="O36" s="20">
        <v>1.3888888888888888E-2</v>
      </c>
      <c r="P36">
        <v>5</v>
      </c>
      <c r="Q36" s="30">
        <v>376</v>
      </c>
      <c r="R36" t="s">
        <v>94</v>
      </c>
      <c r="U36" s="25" t="s">
        <v>94</v>
      </c>
      <c r="X36" s="22"/>
    </row>
    <row r="37" spans="1:28" hidden="1">
      <c r="A37" s="18">
        <v>45616</v>
      </c>
      <c r="B37" s="20" t="s">
        <v>94</v>
      </c>
      <c r="C37" t="s">
        <v>294</v>
      </c>
      <c r="D37" t="s">
        <v>295</v>
      </c>
      <c r="G37" t="s">
        <v>94</v>
      </c>
      <c r="H37" s="20" t="s">
        <v>159</v>
      </c>
      <c r="I37" t="s">
        <v>94</v>
      </c>
      <c r="K37" s="20">
        <v>3.8194444444444448E-2</v>
      </c>
      <c r="L37" s="45" t="s">
        <v>298</v>
      </c>
      <c r="M37">
        <v>3</v>
      </c>
      <c r="N37">
        <v>5</v>
      </c>
      <c r="O37" s="20">
        <v>1.3888888888888888E-2</v>
      </c>
      <c r="P37">
        <v>5</v>
      </c>
      <c r="Q37" s="30">
        <v>517</v>
      </c>
      <c r="R37" t="s">
        <v>94</v>
      </c>
      <c r="U37" s="25" t="s">
        <v>94</v>
      </c>
      <c r="X37" s="22"/>
      <c r="AA37" s="22"/>
      <c r="AB37" s="22"/>
    </row>
    <row r="38" spans="1:28" hidden="1">
      <c r="A38" s="18">
        <v>45616</v>
      </c>
      <c r="B38" s="20" t="s">
        <v>94</v>
      </c>
      <c r="C38" t="s">
        <v>294</v>
      </c>
      <c r="D38" t="s">
        <v>295</v>
      </c>
      <c r="G38" t="s">
        <v>94</v>
      </c>
      <c r="H38" s="20" t="s">
        <v>159</v>
      </c>
      <c r="I38" t="s">
        <v>94</v>
      </c>
      <c r="K38" s="20">
        <v>3.8194444444444448E-2</v>
      </c>
      <c r="L38" s="45" t="s">
        <v>299</v>
      </c>
      <c r="M38">
        <v>1</v>
      </c>
      <c r="N38">
        <v>5</v>
      </c>
      <c r="O38" s="20">
        <v>1.3888888888888888E-2</v>
      </c>
      <c r="P38">
        <v>5</v>
      </c>
      <c r="Q38" s="30">
        <v>654</v>
      </c>
      <c r="R38" s="30">
        <f>Q38-18</f>
        <v>636</v>
      </c>
      <c r="U38" s="25" t="s">
        <v>94</v>
      </c>
      <c r="W38" s="43">
        <v>15.8</v>
      </c>
      <c r="X38" s="22">
        <f>AVERAGE(Q38:Q40)*W38/(N38/1000)</f>
        <v>2848213.3333333335</v>
      </c>
      <c r="Y38" s="22">
        <f>X38+X41</f>
        <v>4261426.666666667</v>
      </c>
    </row>
    <row r="39" spans="1:28" hidden="1">
      <c r="A39" s="18">
        <v>45616</v>
      </c>
      <c r="B39" s="20" t="s">
        <v>94</v>
      </c>
      <c r="C39" t="s">
        <v>294</v>
      </c>
      <c r="D39" t="s">
        <v>295</v>
      </c>
      <c r="G39" t="s">
        <v>94</v>
      </c>
      <c r="H39" s="20" t="s">
        <v>159</v>
      </c>
      <c r="I39" t="s">
        <v>94</v>
      </c>
      <c r="K39" s="20">
        <v>3.8194444444444448E-2</v>
      </c>
      <c r="L39" s="45" t="s">
        <v>299</v>
      </c>
      <c r="M39">
        <v>2</v>
      </c>
      <c r="N39">
        <v>5</v>
      </c>
      <c r="O39" s="20">
        <v>1.3888888888888888E-2</v>
      </c>
      <c r="P39">
        <v>5</v>
      </c>
      <c r="Q39" s="30">
        <v>853</v>
      </c>
      <c r="R39">
        <f>852</f>
        <v>852</v>
      </c>
      <c r="U39" s="25" t="s">
        <v>94</v>
      </c>
      <c r="X39" s="22"/>
    </row>
    <row r="40" spans="1:28" hidden="1">
      <c r="A40" s="18">
        <v>45616</v>
      </c>
      <c r="B40" s="20" t="s">
        <v>94</v>
      </c>
      <c r="C40" t="s">
        <v>294</v>
      </c>
      <c r="D40" t="s">
        <v>295</v>
      </c>
      <c r="G40" t="s">
        <v>94</v>
      </c>
      <c r="H40" s="20" t="s">
        <v>159</v>
      </c>
      <c r="I40" t="s">
        <v>94</v>
      </c>
      <c r="K40" s="20">
        <v>3.8194444444444448E-2</v>
      </c>
      <c r="L40" s="45" t="s">
        <v>299</v>
      </c>
      <c r="M40">
        <v>3</v>
      </c>
      <c r="N40">
        <v>5</v>
      </c>
      <c r="O40" s="20">
        <v>1.3888888888888888E-2</v>
      </c>
      <c r="P40">
        <v>5</v>
      </c>
      <c r="Q40" s="30">
        <v>1197</v>
      </c>
      <c r="R40">
        <f>1197-49</f>
        <v>1148</v>
      </c>
      <c r="U40" s="25" t="s">
        <v>94</v>
      </c>
      <c r="X40" s="22"/>
    </row>
    <row r="41" spans="1:28" hidden="1">
      <c r="A41" s="18">
        <v>45616</v>
      </c>
      <c r="B41" s="20" t="s">
        <v>94</v>
      </c>
      <c r="C41" t="s">
        <v>294</v>
      </c>
      <c r="D41" t="s">
        <v>295</v>
      </c>
      <c r="G41" t="s">
        <v>94</v>
      </c>
      <c r="H41" s="20" t="s">
        <v>159</v>
      </c>
      <c r="I41" t="s">
        <v>94</v>
      </c>
      <c r="K41" s="20">
        <v>3.8194444444444448E-2</v>
      </c>
      <c r="L41" s="45" t="s">
        <v>300</v>
      </c>
      <c r="M41">
        <v>1</v>
      </c>
      <c r="N41">
        <v>5</v>
      </c>
      <c r="O41" s="20">
        <v>1.3888888888888888E-2</v>
      </c>
      <c r="P41">
        <v>5</v>
      </c>
      <c r="Q41" s="30">
        <v>473</v>
      </c>
      <c r="R41" t="s">
        <v>94</v>
      </c>
      <c r="U41" s="25" t="s">
        <v>94</v>
      </c>
      <c r="W41" s="43">
        <v>16.600000000000001</v>
      </c>
      <c r="X41" s="22">
        <f>AVERAGE(Q41:Q43)*W41/(N41/1000)</f>
        <v>1413213.3333333335</v>
      </c>
    </row>
    <row r="42" spans="1:28" hidden="1">
      <c r="A42" s="18">
        <v>45616</v>
      </c>
      <c r="B42" s="20" t="s">
        <v>94</v>
      </c>
      <c r="C42" t="s">
        <v>294</v>
      </c>
      <c r="D42" t="s">
        <v>295</v>
      </c>
      <c r="G42" t="s">
        <v>94</v>
      </c>
      <c r="H42" s="20" t="s">
        <v>159</v>
      </c>
      <c r="I42" t="s">
        <v>94</v>
      </c>
      <c r="K42" s="20">
        <v>3.8194444444444448E-2</v>
      </c>
      <c r="L42" s="45" t="s">
        <v>300</v>
      </c>
      <c r="M42">
        <v>2</v>
      </c>
      <c r="N42">
        <v>5</v>
      </c>
      <c r="O42" s="20">
        <v>1.3888888888888888E-2</v>
      </c>
      <c r="P42">
        <v>5</v>
      </c>
      <c r="Q42" s="30">
        <v>321</v>
      </c>
      <c r="R42" t="s">
        <v>94</v>
      </c>
      <c r="U42" s="25" t="s">
        <v>94</v>
      </c>
      <c r="X42" s="22"/>
    </row>
    <row r="43" spans="1:28" hidden="1">
      <c r="A43" s="18">
        <v>45616</v>
      </c>
      <c r="B43" s="20" t="s">
        <v>94</v>
      </c>
      <c r="C43" t="s">
        <v>294</v>
      </c>
      <c r="D43" t="s">
        <v>295</v>
      </c>
      <c r="G43" t="s">
        <v>94</v>
      </c>
      <c r="H43" s="20" t="s">
        <v>159</v>
      </c>
      <c r="I43" t="s">
        <v>94</v>
      </c>
      <c r="K43" s="20">
        <v>3.8194444444444448E-2</v>
      </c>
      <c r="L43" s="45" t="s">
        <v>300</v>
      </c>
      <c r="M43">
        <v>3</v>
      </c>
      <c r="N43">
        <v>5</v>
      </c>
      <c r="O43" s="20">
        <v>1.3888888888888888E-2</v>
      </c>
      <c r="P43">
        <v>5</v>
      </c>
      <c r="Q43" s="30">
        <v>483</v>
      </c>
      <c r="R43" t="s">
        <v>94</v>
      </c>
      <c r="U43" s="25" t="s">
        <v>94</v>
      </c>
      <c r="X43" s="22"/>
    </row>
    <row r="44" spans="1:28" hidden="1">
      <c r="A44" s="18">
        <v>45616</v>
      </c>
      <c r="B44" s="20" t="s">
        <v>94</v>
      </c>
      <c r="C44" t="s">
        <v>294</v>
      </c>
      <c r="D44" t="s">
        <v>295</v>
      </c>
      <c r="G44" t="s">
        <v>94</v>
      </c>
      <c r="H44" s="20" t="s">
        <v>159</v>
      </c>
      <c r="I44" t="s">
        <v>94</v>
      </c>
      <c r="K44" s="20">
        <v>3.8194444444444448E-2</v>
      </c>
      <c r="L44" s="45" t="s">
        <v>301</v>
      </c>
      <c r="M44" t="s">
        <v>94</v>
      </c>
      <c r="N44" t="s">
        <v>94</v>
      </c>
      <c r="O44" s="20">
        <v>1.3888888888888888E-2</v>
      </c>
      <c r="P44">
        <v>5</v>
      </c>
      <c r="Q44" s="30">
        <f>AVERAGE(Q32:Q34)</f>
        <v>524.33333333333337</v>
      </c>
      <c r="U44" s="25" t="s">
        <v>94</v>
      </c>
      <c r="W44" s="43">
        <v>1</v>
      </c>
      <c r="X44" s="22">
        <f>Q44*W44/(P44/1000)</f>
        <v>104866.66666666667</v>
      </c>
      <c r="Z44" t="s">
        <v>302</v>
      </c>
    </row>
    <row r="45" spans="1:28" hidden="1">
      <c r="A45" s="18">
        <v>45616</v>
      </c>
      <c r="B45" s="20" t="s">
        <v>94</v>
      </c>
      <c r="C45" t="s">
        <v>294</v>
      </c>
      <c r="D45" t="s">
        <v>295</v>
      </c>
      <c r="G45" t="s">
        <v>94</v>
      </c>
      <c r="H45" s="20" t="s">
        <v>159</v>
      </c>
      <c r="I45" t="s">
        <v>94</v>
      </c>
      <c r="K45" s="20">
        <v>3.8194444444444448E-2</v>
      </c>
      <c r="L45" s="45" t="s">
        <v>303</v>
      </c>
      <c r="M45" t="s">
        <v>94</v>
      </c>
      <c r="N45" t="s">
        <v>94</v>
      </c>
      <c r="O45" s="20">
        <v>1.3888888888888888E-2</v>
      </c>
      <c r="P45">
        <v>5</v>
      </c>
      <c r="Q45" s="30">
        <f>AVERAGE(Q35:Q37)</f>
        <v>512</v>
      </c>
      <c r="U45" s="25" t="s">
        <v>94</v>
      </c>
      <c r="W45" s="43">
        <v>1</v>
      </c>
      <c r="X45" s="22">
        <f t="shared" ref="X45:X47" si="0">Q45*W45/(P45/1000)</f>
        <v>102400</v>
      </c>
      <c r="Z45" t="s">
        <v>302</v>
      </c>
    </row>
    <row r="46" spans="1:28" hidden="1">
      <c r="A46" s="18">
        <v>45616</v>
      </c>
      <c r="B46" s="20" t="s">
        <v>94</v>
      </c>
      <c r="C46" t="s">
        <v>294</v>
      </c>
      <c r="D46" t="s">
        <v>295</v>
      </c>
      <c r="G46" t="s">
        <v>94</v>
      </c>
      <c r="H46" s="20" t="s">
        <v>159</v>
      </c>
      <c r="I46" t="s">
        <v>94</v>
      </c>
      <c r="K46" s="20">
        <v>3.8194444444444448E-2</v>
      </c>
      <c r="L46" s="45" t="s">
        <v>304</v>
      </c>
      <c r="M46" t="s">
        <v>94</v>
      </c>
      <c r="N46" t="s">
        <v>94</v>
      </c>
      <c r="O46" s="20">
        <v>1.3888888888888888E-2</v>
      </c>
      <c r="P46">
        <v>5</v>
      </c>
      <c r="Q46" s="30">
        <f>AVERAGE(Q38:Q40)</f>
        <v>901.33333333333337</v>
      </c>
      <c r="U46" s="25" t="s">
        <v>94</v>
      </c>
      <c r="W46" s="43">
        <v>1.5</v>
      </c>
      <c r="X46" s="22">
        <f t="shared" si="0"/>
        <v>270400</v>
      </c>
      <c r="Z46" t="s">
        <v>305</v>
      </c>
    </row>
    <row r="47" spans="1:28" hidden="1">
      <c r="A47" s="18">
        <v>45616</v>
      </c>
      <c r="B47" s="20" t="s">
        <v>94</v>
      </c>
      <c r="C47" t="s">
        <v>294</v>
      </c>
      <c r="D47" t="s">
        <v>295</v>
      </c>
      <c r="G47" t="s">
        <v>94</v>
      </c>
      <c r="H47" s="20" t="s">
        <v>159</v>
      </c>
      <c r="I47" t="s">
        <v>94</v>
      </c>
      <c r="K47" s="20">
        <v>3.8194444444444448E-2</v>
      </c>
      <c r="L47" s="45" t="s">
        <v>306</v>
      </c>
      <c r="M47" t="s">
        <v>94</v>
      </c>
      <c r="N47" t="s">
        <v>94</v>
      </c>
      <c r="O47" s="20">
        <v>1.3888888888888888E-2</v>
      </c>
      <c r="P47">
        <v>5</v>
      </c>
      <c r="Q47" s="30">
        <f>AVERAGE(Q41:Q43)</f>
        <v>425.66666666666669</v>
      </c>
      <c r="U47" s="25" t="s">
        <v>94</v>
      </c>
      <c r="W47" s="43">
        <v>2</v>
      </c>
      <c r="X47" s="22">
        <f t="shared" si="0"/>
        <v>170266.66666666666</v>
      </c>
      <c r="Z47" t="s">
        <v>307</v>
      </c>
    </row>
    <row r="48" spans="1:28">
      <c r="A48" s="18">
        <v>45617</v>
      </c>
      <c r="B48" s="20" t="s">
        <v>94</v>
      </c>
      <c r="C48" t="s">
        <v>308</v>
      </c>
      <c r="D48" t="s">
        <v>99</v>
      </c>
      <c r="G48" s="20">
        <v>0.85416666666666663</v>
      </c>
      <c r="H48" s="20" t="s">
        <v>309</v>
      </c>
      <c r="I48">
        <v>0.1575</v>
      </c>
      <c r="K48" s="20">
        <v>0.97916666666666663</v>
      </c>
      <c r="L48" s="45">
        <v>6</v>
      </c>
      <c r="M48">
        <v>1</v>
      </c>
      <c r="N48">
        <v>5</v>
      </c>
      <c r="O48" s="20">
        <v>0.96458333333333335</v>
      </c>
      <c r="P48">
        <v>1</v>
      </c>
      <c r="Q48" s="30">
        <v>937</v>
      </c>
      <c r="R48" t="s">
        <v>94</v>
      </c>
      <c r="U48" t="s">
        <v>94</v>
      </c>
      <c r="W48" s="43">
        <f>(0.86*0.5*I48)*1000</f>
        <v>67.724999999999994</v>
      </c>
      <c r="X48" s="22">
        <f>AVERAGE(Q48:Q52)*W48/(N48/1000)</f>
        <v>14233085.999999998</v>
      </c>
      <c r="Z48" t="s">
        <v>310</v>
      </c>
    </row>
    <row r="49" spans="1:28">
      <c r="A49" s="18">
        <v>45617</v>
      </c>
      <c r="B49" s="20" t="s">
        <v>94</v>
      </c>
      <c r="C49" t="s">
        <v>308</v>
      </c>
      <c r="D49" t="s">
        <v>99</v>
      </c>
      <c r="G49" s="20">
        <v>0.85416666666666663</v>
      </c>
      <c r="H49" s="20" t="s">
        <v>309</v>
      </c>
      <c r="I49">
        <v>0.1575</v>
      </c>
      <c r="K49" s="20">
        <v>0.97916666666666663</v>
      </c>
      <c r="L49" s="45">
        <v>6</v>
      </c>
      <c r="M49">
        <v>2</v>
      </c>
      <c r="N49">
        <v>5</v>
      </c>
      <c r="O49" s="20">
        <v>0.96458333333333335</v>
      </c>
      <c r="P49">
        <v>1</v>
      </c>
      <c r="Q49" s="30">
        <v>882</v>
      </c>
      <c r="R49" t="s">
        <v>94</v>
      </c>
      <c r="U49" t="s">
        <v>94</v>
      </c>
      <c r="X49" s="22"/>
    </row>
    <row r="50" spans="1:28">
      <c r="A50" s="18">
        <v>45617</v>
      </c>
      <c r="B50" s="20" t="s">
        <v>94</v>
      </c>
      <c r="C50" t="s">
        <v>308</v>
      </c>
      <c r="D50" t="s">
        <v>99</v>
      </c>
      <c r="G50" s="20">
        <v>0.85416666666666663</v>
      </c>
      <c r="H50" s="20" t="s">
        <v>309</v>
      </c>
      <c r="I50">
        <v>0.1575</v>
      </c>
      <c r="K50" s="20">
        <v>0.97916666666666663</v>
      </c>
      <c r="L50" s="45">
        <v>6</v>
      </c>
      <c r="M50">
        <v>3</v>
      </c>
      <c r="N50">
        <v>5</v>
      </c>
      <c r="O50" s="20">
        <v>0.96458333333333335</v>
      </c>
      <c r="P50">
        <v>1</v>
      </c>
      <c r="Q50" s="30">
        <v>1269</v>
      </c>
      <c r="R50" t="s">
        <v>94</v>
      </c>
      <c r="U50" t="s">
        <v>94</v>
      </c>
      <c r="X50" s="22"/>
      <c r="AB50" s="22"/>
    </row>
    <row r="51" spans="1:28">
      <c r="A51" s="18">
        <v>45617</v>
      </c>
      <c r="B51" s="20" t="s">
        <v>94</v>
      </c>
      <c r="C51" t="s">
        <v>308</v>
      </c>
      <c r="D51" t="s">
        <v>99</v>
      </c>
      <c r="G51" s="20">
        <v>0.85416666666666663</v>
      </c>
      <c r="H51" s="20" t="s">
        <v>309</v>
      </c>
      <c r="I51">
        <v>0.1575</v>
      </c>
      <c r="K51" s="20">
        <v>0.97916666666666663</v>
      </c>
      <c r="L51" s="45">
        <v>6</v>
      </c>
      <c r="M51">
        <v>4</v>
      </c>
      <c r="N51">
        <v>5</v>
      </c>
      <c r="O51" s="20">
        <v>0.96458333333333335</v>
      </c>
      <c r="P51">
        <v>1</v>
      </c>
      <c r="Q51" s="30">
        <v>1077</v>
      </c>
      <c r="R51" t="s">
        <v>94</v>
      </c>
      <c r="U51" t="s">
        <v>94</v>
      </c>
      <c r="X51" s="22"/>
    </row>
    <row r="52" spans="1:28">
      <c r="A52" s="18">
        <v>45617</v>
      </c>
      <c r="B52" s="20" t="s">
        <v>94</v>
      </c>
      <c r="C52" t="s">
        <v>308</v>
      </c>
      <c r="D52" t="s">
        <v>99</v>
      </c>
      <c r="G52" s="20">
        <v>0.85416666666666663</v>
      </c>
      <c r="H52" s="20" t="s">
        <v>309</v>
      </c>
      <c r="I52">
        <v>0.1575</v>
      </c>
      <c r="K52" s="20">
        <v>0.97916666666666663</v>
      </c>
      <c r="L52" s="45">
        <v>6</v>
      </c>
      <c r="M52">
        <v>5</v>
      </c>
      <c r="N52">
        <v>5</v>
      </c>
      <c r="O52" s="20">
        <v>0.96458333333333335</v>
      </c>
      <c r="P52">
        <v>1</v>
      </c>
      <c r="Q52" s="30">
        <v>1089</v>
      </c>
      <c r="R52" t="s">
        <v>94</v>
      </c>
      <c r="U52" t="s">
        <v>94</v>
      </c>
      <c r="X52" s="22"/>
    </row>
    <row r="53" spans="1:28" hidden="1">
      <c r="A53" s="18"/>
      <c r="B53" s="20"/>
      <c r="G53" s="20"/>
      <c r="K53" s="20"/>
      <c r="O53" s="20"/>
      <c r="X53" s="22"/>
    </row>
    <row r="54" spans="1:28" hidden="1">
      <c r="A54" s="18"/>
      <c r="B54" s="20"/>
      <c r="G54" s="20"/>
      <c r="K54" s="20"/>
      <c r="O54" s="20"/>
      <c r="X54" s="22"/>
    </row>
    <row r="55" spans="1:28" hidden="1">
      <c r="A55" s="18"/>
      <c r="B55" s="20"/>
      <c r="G55" s="20"/>
      <c r="K55" s="20"/>
      <c r="O55" s="20"/>
      <c r="X55" s="22"/>
      <c r="AB55" s="22"/>
    </row>
    <row r="56" spans="1:28" hidden="1">
      <c r="A56" s="18"/>
      <c r="B56" s="20"/>
      <c r="G56" s="20"/>
      <c r="K56" s="20"/>
      <c r="O56" s="20"/>
      <c r="X56" s="22"/>
    </row>
    <row r="57" spans="1:28" hidden="1">
      <c r="A57" s="18"/>
      <c r="B57" s="20"/>
      <c r="G57" s="20"/>
      <c r="K57" s="20"/>
      <c r="O57" s="20"/>
      <c r="X57" s="22"/>
    </row>
    <row r="58" spans="1:28" hidden="1">
      <c r="A58" s="18"/>
      <c r="B58" s="20"/>
      <c r="G58" s="20"/>
      <c r="K58" s="20"/>
      <c r="O58" s="20"/>
      <c r="X58" s="22"/>
    </row>
    <row r="59" spans="1:28" hidden="1">
      <c r="A59" s="18"/>
      <c r="B59" s="20"/>
      <c r="G59" s="20"/>
      <c r="K59" s="20"/>
      <c r="O59" s="20"/>
      <c r="X59" s="22"/>
    </row>
    <row r="60" spans="1:28" hidden="1">
      <c r="A60" s="18"/>
      <c r="B60" s="20"/>
      <c r="G60" s="20"/>
      <c r="K60" s="20"/>
      <c r="O60" s="20"/>
      <c r="X60" s="22"/>
    </row>
    <row r="61" spans="1:28" hidden="1">
      <c r="A61" s="18"/>
      <c r="B61" s="20"/>
      <c r="G61" s="20"/>
      <c r="K61" s="20"/>
      <c r="O61" s="20"/>
      <c r="X61" s="22"/>
    </row>
    <row r="62" spans="1:28" hidden="1">
      <c r="A62" s="18"/>
      <c r="B62" s="20"/>
      <c r="G62" s="20"/>
      <c r="K62" s="20"/>
      <c r="O62" s="20"/>
      <c r="X62" s="22"/>
    </row>
    <row r="63" spans="1:28" hidden="1">
      <c r="A63" s="18"/>
      <c r="B63" s="20"/>
      <c r="G63" s="20"/>
      <c r="K63" s="20"/>
      <c r="O63" s="20"/>
      <c r="X63" s="22"/>
    </row>
    <row r="64" spans="1:28" hidden="1">
      <c r="A64" s="18"/>
      <c r="B64" s="20"/>
      <c r="G64" s="20"/>
      <c r="K64" s="20"/>
      <c r="O64" s="20"/>
      <c r="X64" s="22"/>
    </row>
    <row r="65" spans="1:29" hidden="1">
      <c r="A65" s="18"/>
      <c r="B65" s="20"/>
      <c r="G65" s="20"/>
      <c r="K65" s="20"/>
      <c r="O65" s="20"/>
      <c r="X65" s="22"/>
      <c r="AB65" s="22"/>
    </row>
    <row r="66" spans="1:29" hidden="1">
      <c r="A66" s="18"/>
      <c r="K66" s="20"/>
      <c r="O66" s="20"/>
      <c r="X66" s="22"/>
    </row>
    <row r="67" spans="1:29" hidden="1">
      <c r="A67" s="18"/>
      <c r="K67" s="20"/>
      <c r="O67" s="20"/>
      <c r="X67" s="22"/>
    </row>
    <row r="68" spans="1:29" hidden="1">
      <c r="A68" s="18"/>
      <c r="K68" s="20"/>
      <c r="O68" s="20"/>
      <c r="X68" s="22"/>
    </row>
    <row r="69" spans="1:29" hidden="1">
      <c r="A69" s="18"/>
      <c r="K69" s="20"/>
      <c r="O69" s="20"/>
      <c r="X69" s="22"/>
      <c r="AC69" s="22"/>
    </row>
    <row r="70" spans="1:29" hidden="1">
      <c r="A70" s="18"/>
      <c r="K70" s="20"/>
      <c r="L70" s="47"/>
      <c r="O70" s="20"/>
      <c r="T70" s="30"/>
      <c r="X70" s="22"/>
      <c r="Z70" s="15"/>
      <c r="AB70" s="22"/>
      <c r="AC70" s="22"/>
    </row>
    <row r="71" spans="1:29" hidden="1">
      <c r="A71" s="18"/>
      <c r="C71" s="15"/>
      <c r="E71" s="15"/>
      <c r="F71" s="15"/>
      <c r="G71" s="23"/>
      <c r="H71" s="23"/>
      <c r="K71" s="23"/>
      <c r="L71" s="47"/>
      <c r="O71" s="20"/>
      <c r="T71" s="30"/>
      <c r="X71" s="22"/>
      <c r="Z71" s="15"/>
      <c r="AC71" s="22"/>
    </row>
    <row r="72" spans="1:29" hidden="1">
      <c r="A72" s="18"/>
      <c r="C72" s="15"/>
      <c r="E72" s="15"/>
      <c r="F72" s="15"/>
      <c r="G72" s="15"/>
      <c r="H72" s="15"/>
      <c r="K72" s="23"/>
      <c r="L72" s="47"/>
      <c r="O72" s="20"/>
      <c r="T72" s="30"/>
      <c r="X72" s="22"/>
      <c r="Z72" s="15"/>
      <c r="AC72" s="22"/>
    </row>
    <row r="73" spans="1:29" hidden="1">
      <c r="A73" s="18"/>
      <c r="C73" s="15"/>
      <c r="E73" s="15"/>
      <c r="F73" s="15"/>
      <c r="G73" s="15"/>
      <c r="H73" s="15"/>
      <c r="K73" s="23"/>
      <c r="L73" s="47"/>
      <c r="O73" s="20"/>
      <c r="T73" s="30"/>
      <c r="X73" s="22"/>
      <c r="Z73" s="15"/>
      <c r="AC73" s="22"/>
    </row>
    <row r="74" spans="1:29" hidden="1">
      <c r="A74" s="18"/>
      <c r="C74" s="15"/>
      <c r="E74" s="15"/>
      <c r="F74" s="15"/>
      <c r="G74" s="15"/>
      <c r="H74" s="15"/>
      <c r="K74" s="15"/>
      <c r="L74" s="47"/>
      <c r="O74" s="20"/>
      <c r="T74" s="30"/>
      <c r="X74" s="22"/>
      <c r="Z74" s="15"/>
      <c r="AC74" s="22"/>
    </row>
    <row r="75" spans="1:29" hidden="1">
      <c r="A75" s="18"/>
      <c r="C75" s="15"/>
      <c r="E75" s="15"/>
      <c r="F75" s="15"/>
      <c r="G75" s="15"/>
      <c r="H75" s="15"/>
      <c r="K75" s="15"/>
      <c r="L75" s="47"/>
      <c r="O75" s="20"/>
      <c r="T75" s="30"/>
      <c r="X75" s="22"/>
      <c r="Z75" s="15"/>
      <c r="AB75" s="22"/>
      <c r="AC75" s="22"/>
    </row>
    <row r="76" spans="1:29" hidden="1">
      <c r="A76" s="18"/>
      <c r="C76" s="15"/>
      <c r="E76" s="15"/>
      <c r="F76" s="15"/>
      <c r="G76" s="23"/>
      <c r="H76" s="23"/>
      <c r="K76" s="23"/>
      <c r="L76" s="47"/>
      <c r="O76" s="20"/>
      <c r="T76" s="30"/>
      <c r="X76" s="22"/>
      <c r="Z76" s="15"/>
      <c r="AC76" s="22"/>
    </row>
    <row r="77" spans="1:29" hidden="1">
      <c r="A77" s="18"/>
      <c r="C77" s="15"/>
      <c r="E77" s="15"/>
      <c r="F77" s="15"/>
      <c r="G77" s="15"/>
      <c r="H77" s="15"/>
      <c r="K77" s="15"/>
      <c r="L77" s="47"/>
      <c r="O77" s="20"/>
      <c r="T77" s="30"/>
      <c r="X77" s="22"/>
      <c r="Z77" s="15"/>
      <c r="AC77" s="22"/>
    </row>
    <row r="78" spans="1:29" hidden="1">
      <c r="A78" s="18"/>
      <c r="C78" s="15"/>
      <c r="E78" s="15"/>
      <c r="F78" s="15"/>
      <c r="G78" s="15"/>
      <c r="H78" s="15"/>
      <c r="K78" s="15"/>
      <c r="L78" s="47"/>
      <c r="O78" s="20"/>
      <c r="T78" s="30"/>
      <c r="X78" s="22"/>
      <c r="Z78" s="15"/>
      <c r="AC78" s="22"/>
    </row>
    <row r="79" spans="1:29" hidden="1">
      <c r="A79" s="18"/>
      <c r="C79" s="15"/>
      <c r="E79" s="15"/>
      <c r="F79" s="15"/>
      <c r="G79" s="15"/>
      <c r="H79" s="15"/>
      <c r="K79" s="15"/>
      <c r="L79" s="47"/>
      <c r="O79" s="20"/>
      <c r="T79" s="30"/>
      <c r="X79" s="22"/>
      <c r="Z79" s="15"/>
      <c r="AC79" s="22"/>
    </row>
    <row r="80" spans="1:29" hidden="1">
      <c r="A80" s="18"/>
      <c r="C80" s="15"/>
      <c r="E80" s="15"/>
      <c r="F80" s="15"/>
      <c r="G80" s="15"/>
      <c r="H80" s="15"/>
      <c r="K80" s="15"/>
      <c r="L80" s="47"/>
      <c r="O80" s="20"/>
      <c r="T80" s="30"/>
      <c r="X80" s="22"/>
      <c r="Z80" s="15"/>
      <c r="AB80" s="22"/>
      <c r="AC80" s="22"/>
    </row>
    <row r="81" spans="1:29" hidden="1">
      <c r="A81" s="18"/>
      <c r="C81" s="15"/>
      <c r="E81" s="15"/>
      <c r="F81" s="15"/>
      <c r="G81" s="23"/>
      <c r="H81" s="23"/>
      <c r="K81" s="23"/>
      <c r="L81" s="47"/>
      <c r="O81" s="20"/>
      <c r="T81" s="30"/>
      <c r="X81" s="22"/>
      <c r="Z81" s="15"/>
      <c r="AC81" s="22"/>
    </row>
    <row r="82" spans="1:29" hidden="1">
      <c r="A82" s="18"/>
      <c r="C82" s="15"/>
      <c r="E82" s="15"/>
      <c r="F82" s="15"/>
      <c r="G82" s="15"/>
      <c r="H82" s="15"/>
      <c r="K82" s="15"/>
      <c r="L82" s="47"/>
      <c r="O82" s="20"/>
      <c r="T82" s="30"/>
      <c r="X82" s="22"/>
      <c r="Z82" s="15"/>
      <c r="AC82" s="22"/>
    </row>
    <row r="83" spans="1:29" hidden="1">
      <c r="A83" s="18"/>
      <c r="C83" s="15"/>
      <c r="E83" s="15"/>
      <c r="F83" s="15"/>
      <c r="G83" s="15"/>
      <c r="H83" s="15"/>
      <c r="K83" s="15"/>
      <c r="L83" s="47"/>
      <c r="O83" s="20"/>
      <c r="T83" s="30"/>
      <c r="X83" s="22"/>
      <c r="Z83" s="15"/>
      <c r="AC83" s="22"/>
    </row>
    <row r="84" spans="1:29" hidden="1">
      <c r="A84" s="18"/>
      <c r="C84" s="15"/>
      <c r="E84" s="15"/>
      <c r="F84" s="15"/>
      <c r="G84" s="23"/>
      <c r="H84" s="23"/>
      <c r="K84" s="15"/>
      <c r="L84" s="47"/>
      <c r="O84" s="20"/>
      <c r="T84" s="30"/>
      <c r="X84" s="22"/>
      <c r="Z84" s="15"/>
      <c r="AC84" s="22"/>
    </row>
    <row r="85" spans="1:29" hidden="1">
      <c r="A85" s="18"/>
      <c r="C85" s="15"/>
      <c r="E85" s="15"/>
      <c r="F85" s="15"/>
      <c r="G85" s="15"/>
      <c r="H85" s="15"/>
      <c r="K85" s="15"/>
      <c r="L85" s="47"/>
      <c r="AC85" s="22"/>
    </row>
    <row r="86" spans="1:29" hidden="1">
      <c r="A86" s="18"/>
      <c r="C86" s="15"/>
      <c r="E86" s="15"/>
      <c r="F86" s="15"/>
      <c r="G86" s="15"/>
      <c r="H86" s="15"/>
      <c r="K86" s="15"/>
      <c r="L86" s="47"/>
      <c r="O86" s="20"/>
      <c r="T86" s="30"/>
      <c r="X86" s="22"/>
      <c r="Z86" s="15"/>
      <c r="AC86" s="22"/>
    </row>
    <row r="87" spans="1:29" hidden="1">
      <c r="A87" s="18"/>
      <c r="C87" s="15"/>
      <c r="E87" s="15"/>
      <c r="F87" s="15"/>
      <c r="G87" s="23"/>
      <c r="H87" s="23"/>
      <c r="K87" s="23"/>
      <c r="L87" s="47"/>
      <c r="O87" s="20"/>
      <c r="T87" s="30"/>
      <c r="X87" s="22"/>
      <c r="Z87" s="15"/>
      <c r="AC87" s="22"/>
    </row>
    <row r="88" spans="1:29" hidden="1">
      <c r="A88" s="18"/>
      <c r="C88" s="15"/>
      <c r="E88" s="15"/>
      <c r="F88" s="15"/>
      <c r="G88" s="15"/>
      <c r="H88" s="15"/>
      <c r="K88" s="23"/>
      <c r="L88" s="47"/>
      <c r="O88" s="20"/>
      <c r="T88" s="30"/>
      <c r="X88" s="22"/>
      <c r="Z88" s="15"/>
      <c r="AC88" s="22"/>
    </row>
    <row r="89" spans="1:29" hidden="1">
      <c r="A89" s="18"/>
      <c r="C89" s="15"/>
      <c r="E89" s="15"/>
      <c r="F89" s="15"/>
      <c r="G89" s="15"/>
      <c r="H89" s="15"/>
      <c r="K89" s="23"/>
      <c r="L89" s="47"/>
      <c r="O89" s="20"/>
      <c r="T89" s="30"/>
      <c r="X89" s="22"/>
      <c r="Z89" s="15"/>
      <c r="AC89" s="22"/>
    </row>
    <row r="90" spans="1:29" hidden="1">
      <c r="A90" s="18"/>
      <c r="C90" s="15"/>
      <c r="E90" s="15"/>
      <c r="F90" s="15"/>
      <c r="G90" s="15"/>
      <c r="H90" s="15"/>
      <c r="K90" s="15"/>
      <c r="L90" s="47"/>
      <c r="O90" s="20"/>
      <c r="T90" s="30"/>
      <c r="X90" s="22"/>
      <c r="Z90" s="15"/>
      <c r="AC90" s="22"/>
    </row>
    <row r="91" spans="1:29" hidden="1">
      <c r="A91" s="18"/>
      <c r="C91" s="15"/>
      <c r="E91" s="15"/>
      <c r="F91" s="15"/>
      <c r="G91" s="15"/>
      <c r="H91" s="15"/>
      <c r="K91" s="15"/>
      <c r="O91" s="20"/>
      <c r="X91" s="22"/>
      <c r="AB91" s="22"/>
    </row>
    <row r="92" spans="1:29" hidden="1">
      <c r="A92" s="18"/>
      <c r="O92" s="20"/>
      <c r="X92" s="22"/>
    </row>
    <row r="93" spans="1:29" hidden="1">
      <c r="A93" s="18"/>
      <c r="O93" s="20"/>
      <c r="X93" s="22"/>
    </row>
    <row r="94" spans="1:29" hidden="1">
      <c r="A94" s="18"/>
      <c r="O94" s="20"/>
      <c r="X94" s="22"/>
    </row>
    <row r="95" spans="1:29" hidden="1">
      <c r="A95" s="18"/>
      <c r="O95" s="20"/>
      <c r="X95" s="22"/>
    </row>
    <row r="96" spans="1:29" hidden="1">
      <c r="A96" s="18"/>
      <c r="O96" s="20"/>
      <c r="X96" s="22"/>
      <c r="AB96" s="22"/>
    </row>
    <row r="97" spans="1:28" hidden="1">
      <c r="A97" s="18"/>
      <c r="O97" s="20"/>
      <c r="X97" s="22"/>
    </row>
    <row r="98" spans="1:28" hidden="1">
      <c r="A98" s="18"/>
      <c r="O98" s="20"/>
      <c r="X98" s="22"/>
    </row>
    <row r="99" spans="1:28" hidden="1">
      <c r="A99" s="18"/>
      <c r="O99" s="20"/>
      <c r="X99" s="22"/>
    </row>
    <row r="100" spans="1:28" hidden="1">
      <c r="A100" s="18"/>
      <c r="O100" s="20"/>
      <c r="X100" s="22"/>
    </row>
    <row r="101" spans="1:28" hidden="1">
      <c r="A101" s="18"/>
      <c r="O101" s="20"/>
      <c r="X101" s="22"/>
      <c r="AB101" s="22"/>
    </row>
    <row r="102" spans="1:28" hidden="1">
      <c r="A102" s="18"/>
      <c r="O102" s="20"/>
      <c r="X102" s="22"/>
    </row>
    <row r="103" spans="1:28" hidden="1">
      <c r="A103" s="18"/>
      <c r="O103" s="20"/>
      <c r="X103" s="22"/>
    </row>
    <row r="104" spans="1:28" hidden="1">
      <c r="A104" s="18"/>
      <c r="O104" s="20"/>
      <c r="X104" s="22"/>
    </row>
    <row r="105" spans="1:28" hidden="1">
      <c r="A105" s="18"/>
      <c r="O105" s="20"/>
      <c r="X105" s="22"/>
    </row>
    <row r="106" spans="1:28" hidden="1">
      <c r="A106" s="18"/>
      <c r="O106" s="20"/>
      <c r="X106" s="22"/>
      <c r="AB106" s="22"/>
    </row>
    <row r="107" spans="1:28" hidden="1">
      <c r="A107" s="18"/>
      <c r="O107" s="20"/>
      <c r="X107" s="22"/>
    </row>
    <row r="108" spans="1:28" hidden="1">
      <c r="A108" s="18"/>
      <c r="O108" s="20"/>
      <c r="X108" s="22"/>
    </row>
    <row r="109" spans="1:28" hidden="1">
      <c r="A109" s="18"/>
      <c r="O109" s="20"/>
      <c r="X109" s="22"/>
    </row>
    <row r="110" spans="1:28" hidden="1">
      <c r="A110" s="18"/>
      <c r="O110" s="20"/>
      <c r="X110" s="22"/>
    </row>
    <row r="111" spans="1:28" hidden="1">
      <c r="A111" s="18"/>
      <c r="O111" s="20"/>
      <c r="X111" s="22"/>
      <c r="AB111" s="22"/>
    </row>
    <row r="112" spans="1:28" hidden="1">
      <c r="A112" s="18"/>
      <c r="O112" s="20"/>
      <c r="X112" s="22"/>
    </row>
    <row r="113" spans="1:28" hidden="1">
      <c r="A113" s="18"/>
      <c r="O113" s="20"/>
      <c r="X113" s="22"/>
    </row>
    <row r="114" spans="1:28" hidden="1">
      <c r="A114" s="18"/>
      <c r="O114" s="20"/>
      <c r="X114" s="22"/>
    </row>
    <row r="115" spans="1:28" hidden="1">
      <c r="A115" s="18"/>
      <c r="O115" s="20"/>
      <c r="X115" s="22"/>
    </row>
    <row r="116" spans="1:28" hidden="1">
      <c r="A116" s="18"/>
      <c r="L116" s="47"/>
      <c r="X116" s="22"/>
      <c r="AB116" s="22"/>
    </row>
    <row r="117" spans="1:28" hidden="1">
      <c r="A117" s="18"/>
      <c r="L117" s="47"/>
      <c r="X117" s="22"/>
    </row>
    <row r="118" spans="1:28" hidden="1">
      <c r="A118" s="18"/>
      <c r="L118" s="47"/>
      <c r="X118" s="22"/>
    </row>
    <row r="119" spans="1:28" hidden="1">
      <c r="A119" s="18"/>
      <c r="L119" s="47"/>
      <c r="X119" s="22"/>
    </row>
    <row r="120" spans="1:28" hidden="1">
      <c r="A120" s="18"/>
      <c r="L120" s="47"/>
      <c r="X120" s="22"/>
    </row>
    <row r="121" spans="1:28" ht="15" hidden="1" customHeight="1">
      <c r="A121" s="18"/>
      <c r="L121" s="47"/>
      <c r="M121" s="15"/>
      <c r="N121" s="15"/>
      <c r="O121" s="23"/>
      <c r="P121" s="15"/>
      <c r="Q121" s="41"/>
      <c r="R121" s="15"/>
      <c r="S121" s="15"/>
      <c r="X121" s="22"/>
      <c r="Z121" s="15"/>
    </row>
    <row r="122" spans="1:28" ht="15" hidden="1" customHeight="1">
      <c r="A122" s="19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47"/>
      <c r="M122" s="15"/>
      <c r="N122" s="15"/>
      <c r="O122" s="23"/>
      <c r="P122" s="15"/>
      <c r="Q122" s="41"/>
      <c r="R122" s="15"/>
      <c r="S122" s="15"/>
      <c r="X122" s="22"/>
      <c r="Z122" s="15"/>
    </row>
    <row r="123" spans="1:28" ht="15" hidden="1" customHeight="1">
      <c r="A123" s="19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47"/>
      <c r="M123" s="15"/>
      <c r="N123" s="15"/>
      <c r="O123" s="23"/>
      <c r="P123" s="15"/>
      <c r="Q123" s="41"/>
      <c r="R123" s="15"/>
      <c r="S123" s="15"/>
      <c r="X123" s="22"/>
      <c r="Z123" s="15"/>
    </row>
    <row r="124" spans="1:28" ht="15" hidden="1" customHeight="1">
      <c r="A124" s="19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47"/>
      <c r="M124" s="15"/>
      <c r="N124" s="15"/>
      <c r="O124" s="23"/>
      <c r="P124" s="15"/>
      <c r="Q124" s="41"/>
      <c r="R124" s="15"/>
      <c r="S124" s="15"/>
      <c r="X124" s="22"/>
      <c r="Z124" s="15"/>
    </row>
    <row r="125" spans="1:28" ht="15" hidden="1" customHeight="1">
      <c r="A125" s="19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47"/>
      <c r="M125" s="15"/>
      <c r="N125" s="15"/>
      <c r="O125" s="23"/>
      <c r="P125" s="15"/>
      <c r="Q125" s="41"/>
      <c r="R125" s="15"/>
      <c r="S125" s="15"/>
      <c r="X125" s="22"/>
      <c r="Z125" s="15"/>
    </row>
    <row r="126" spans="1:28" ht="15" hidden="1" customHeight="1">
      <c r="A126" s="19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47"/>
      <c r="M126" s="15"/>
      <c r="N126" s="15"/>
      <c r="O126" s="20"/>
      <c r="P126" s="15"/>
      <c r="Q126" s="41"/>
      <c r="R126" s="15"/>
      <c r="S126" s="15"/>
      <c r="X126" s="22"/>
      <c r="Z126" s="15"/>
      <c r="AB126" s="22"/>
    </row>
    <row r="127" spans="1:28" ht="15" hidden="1" customHeight="1">
      <c r="A127" s="19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47"/>
      <c r="M127" s="15"/>
      <c r="N127" s="15"/>
      <c r="O127" s="20"/>
      <c r="P127" s="15"/>
      <c r="Q127" s="41"/>
      <c r="R127" s="15"/>
      <c r="S127" s="15"/>
      <c r="X127" s="22"/>
      <c r="Z127" s="15"/>
    </row>
    <row r="128" spans="1:28" ht="15" hidden="1" customHeight="1">
      <c r="A128" s="19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47"/>
      <c r="M128" s="15"/>
      <c r="N128" s="15"/>
      <c r="O128" s="20"/>
      <c r="P128" s="15"/>
      <c r="Q128" s="41"/>
      <c r="R128" s="15"/>
      <c r="S128" s="15"/>
      <c r="X128" s="22"/>
      <c r="Z128" s="15"/>
    </row>
    <row r="129" spans="1:28" ht="15" hidden="1" customHeight="1">
      <c r="A129" s="19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47"/>
      <c r="M129" s="15"/>
      <c r="N129" s="15"/>
      <c r="O129" s="20"/>
      <c r="P129" s="15"/>
      <c r="Q129" s="41"/>
      <c r="R129" s="15"/>
      <c r="S129" s="15"/>
      <c r="X129" s="22"/>
      <c r="Z129" s="15"/>
    </row>
    <row r="130" spans="1:28" ht="15" hidden="1" customHeight="1">
      <c r="A130" s="19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47"/>
      <c r="M130" s="15"/>
      <c r="N130" s="15"/>
      <c r="O130" s="20"/>
      <c r="P130" s="15"/>
      <c r="Q130" s="41"/>
      <c r="R130" s="15"/>
      <c r="S130" s="15"/>
      <c r="X130" s="22"/>
      <c r="Z130" s="15"/>
    </row>
    <row r="131" spans="1:28" ht="15" hidden="1" customHeight="1">
      <c r="A131" s="19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47"/>
      <c r="M131" s="15"/>
      <c r="N131" s="15"/>
      <c r="O131" s="20"/>
      <c r="P131" s="15"/>
      <c r="Q131" s="41"/>
      <c r="R131" s="15"/>
      <c r="S131" s="15"/>
      <c r="X131" s="22"/>
      <c r="Z131" s="15"/>
      <c r="AB131" s="22"/>
    </row>
    <row r="132" spans="1:28" ht="15" hidden="1" customHeight="1">
      <c r="A132" s="19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7"/>
      <c r="M132" s="15"/>
      <c r="N132" s="15"/>
      <c r="O132" s="20"/>
      <c r="P132" s="15"/>
      <c r="Q132" s="41"/>
      <c r="R132" s="15"/>
      <c r="S132" s="15"/>
      <c r="X132" s="22"/>
      <c r="Z132" s="15"/>
    </row>
    <row r="133" spans="1:28" ht="15" hidden="1" customHeight="1">
      <c r="A133" s="19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47"/>
      <c r="M133" s="15"/>
      <c r="N133" s="15"/>
      <c r="O133" s="20"/>
      <c r="P133" s="15"/>
      <c r="Q133" s="41"/>
      <c r="R133" s="15"/>
      <c r="S133" s="15"/>
      <c r="X133" s="22"/>
      <c r="Z133" s="15"/>
    </row>
    <row r="134" spans="1:28" ht="15" hidden="1" customHeight="1">
      <c r="A134" s="19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47"/>
      <c r="M134" s="15"/>
      <c r="N134" s="15"/>
      <c r="O134" s="20"/>
      <c r="P134" s="15"/>
      <c r="Q134" s="41"/>
      <c r="R134" s="15"/>
      <c r="S134" s="15"/>
      <c r="X134" s="22"/>
      <c r="Z134" s="15"/>
    </row>
    <row r="135" spans="1:28" ht="15" hidden="1" customHeight="1">
      <c r="A135" s="19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47"/>
      <c r="M135" s="15"/>
      <c r="N135" s="15"/>
      <c r="O135" s="20"/>
      <c r="P135" s="15"/>
      <c r="Q135" s="41"/>
      <c r="R135" s="15"/>
      <c r="S135" s="15"/>
      <c r="X135" s="22"/>
      <c r="Z135" s="15"/>
    </row>
    <row r="136" spans="1:28" ht="15" hidden="1" customHeight="1">
      <c r="A136" s="19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47"/>
      <c r="M136" s="15"/>
      <c r="N136" s="15"/>
      <c r="O136" s="23"/>
      <c r="P136" s="15"/>
      <c r="Q136" s="41"/>
      <c r="R136" s="15"/>
      <c r="S136" s="15"/>
      <c r="X136" s="22"/>
      <c r="Z136" s="15"/>
      <c r="AB136" s="22"/>
    </row>
    <row r="137" spans="1:28" ht="15" hidden="1" customHeight="1">
      <c r="A137" s="19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47"/>
      <c r="M137" s="15"/>
      <c r="N137" s="15"/>
      <c r="O137" s="23"/>
      <c r="P137" s="15"/>
      <c r="Q137" s="41"/>
      <c r="R137" s="15"/>
      <c r="S137" s="15"/>
      <c r="X137" s="22"/>
      <c r="Z137" s="15"/>
    </row>
    <row r="138" spans="1:28" ht="15" hidden="1" customHeight="1">
      <c r="A138" s="19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47"/>
      <c r="M138" s="15"/>
      <c r="N138" s="15"/>
      <c r="O138" s="23"/>
      <c r="P138" s="15"/>
      <c r="Q138" s="41"/>
      <c r="R138" s="15"/>
      <c r="S138" s="15"/>
      <c r="X138" s="22"/>
      <c r="Z138" s="15"/>
    </row>
    <row r="139" spans="1:28" ht="15" hidden="1" customHeight="1">
      <c r="A139" s="19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47"/>
      <c r="M139" s="15"/>
      <c r="N139" s="15"/>
      <c r="O139" s="23"/>
      <c r="P139" s="15"/>
      <c r="Q139" s="41"/>
      <c r="R139" s="15"/>
      <c r="S139" s="15"/>
      <c r="X139" s="22"/>
      <c r="Z139" s="15"/>
    </row>
    <row r="140" spans="1:28" ht="15" hidden="1" customHeight="1">
      <c r="A140" s="19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47"/>
      <c r="M140" s="15"/>
      <c r="N140" s="15"/>
      <c r="O140" s="23"/>
      <c r="P140" s="15"/>
      <c r="Q140" s="41"/>
      <c r="R140" s="15"/>
      <c r="S140" s="15"/>
      <c r="X140" s="22"/>
      <c r="Z140" s="15"/>
    </row>
    <row r="141" spans="1:28" ht="15" hidden="1" customHeight="1">
      <c r="A141" s="19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47"/>
      <c r="M141" s="15"/>
      <c r="N141" s="15"/>
      <c r="O141" s="15"/>
      <c r="P141" s="15"/>
      <c r="Q141" s="41"/>
      <c r="R141" s="15"/>
      <c r="S141" s="15"/>
      <c r="X141" s="22"/>
      <c r="Z141" s="15"/>
    </row>
    <row r="142" spans="1:28" ht="15" hidden="1" customHeight="1">
      <c r="A142" s="19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47"/>
      <c r="M142" s="15"/>
      <c r="N142" s="15"/>
      <c r="O142" s="15"/>
      <c r="P142" s="15"/>
      <c r="Q142" s="41"/>
      <c r="R142" s="15"/>
      <c r="S142" s="15"/>
      <c r="X142" s="22"/>
      <c r="Z142" s="15"/>
    </row>
    <row r="143" spans="1:28" ht="15" hidden="1" customHeight="1">
      <c r="A143" s="19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47"/>
      <c r="M143" s="15"/>
      <c r="N143" s="15"/>
      <c r="O143" s="15"/>
      <c r="P143" s="15"/>
      <c r="Q143" s="41"/>
      <c r="R143" s="15"/>
      <c r="S143" s="15"/>
      <c r="X143" s="22"/>
      <c r="Z143" s="15"/>
    </row>
    <row r="144" spans="1:28" ht="15" hidden="1" customHeight="1">
      <c r="A144" s="19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47"/>
      <c r="M144" s="15"/>
      <c r="N144" s="15"/>
      <c r="O144" s="15"/>
      <c r="P144" s="15"/>
      <c r="Q144" s="41"/>
      <c r="R144" s="15"/>
      <c r="S144" s="15"/>
      <c r="X144" s="22"/>
      <c r="Z144" s="15"/>
    </row>
    <row r="145" spans="1:28" ht="15" hidden="1" customHeight="1">
      <c r="A145" s="19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47"/>
      <c r="M145" s="15"/>
      <c r="N145" s="15"/>
      <c r="O145" s="15"/>
      <c r="P145" s="15"/>
      <c r="Q145" s="41"/>
      <c r="R145" s="15"/>
      <c r="S145" s="15"/>
      <c r="X145" s="22"/>
      <c r="Z145" s="15"/>
    </row>
    <row r="146" spans="1:28" ht="15" hidden="1" customHeight="1">
      <c r="A146" s="19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47"/>
      <c r="M146" s="15"/>
      <c r="N146" s="15"/>
      <c r="O146" s="15"/>
      <c r="P146" s="15"/>
      <c r="Q146" s="41"/>
      <c r="R146" s="15"/>
      <c r="S146" s="15"/>
      <c r="X146" s="22"/>
      <c r="Z146" s="15"/>
    </row>
    <row r="147" spans="1:28" ht="15" hidden="1" customHeight="1">
      <c r="A147" s="19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47"/>
      <c r="M147" s="15"/>
      <c r="N147" s="15"/>
      <c r="O147" s="15"/>
      <c r="P147" s="15"/>
      <c r="Q147" s="41"/>
      <c r="R147" s="15"/>
      <c r="S147" s="15"/>
      <c r="X147" s="22"/>
      <c r="Z147" s="15"/>
    </row>
    <row r="148" spans="1:28" ht="15" hidden="1" customHeight="1">
      <c r="A148" s="19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47"/>
      <c r="M148" s="15"/>
      <c r="N148" s="15"/>
      <c r="O148" s="15"/>
      <c r="P148" s="15"/>
      <c r="Q148" s="41"/>
      <c r="R148" s="15"/>
      <c r="S148" s="15"/>
      <c r="X148" s="22"/>
      <c r="Z148" s="15"/>
    </row>
    <row r="149" spans="1:28" ht="15" hidden="1" customHeight="1">
      <c r="A149" s="19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47"/>
      <c r="M149" s="15"/>
      <c r="N149" s="15"/>
      <c r="O149" s="15"/>
      <c r="P149" s="15"/>
      <c r="Q149" s="41"/>
      <c r="R149" s="15"/>
      <c r="S149" s="15"/>
      <c r="X149" s="22"/>
      <c r="Z149" s="15"/>
    </row>
    <row r="150" spans="1:28" ht="15" hidden="1" customHeight="1">
      <c r="A150" s="19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47"/>
      <c r="M150" s="15"/>
      <c r="N150" s="15"/>
      <c r="O150" s="15"/>
      <c r="P150" s="15"/>
      <c r="Q150" s="41"/>
      <c r="R150" s="15"/>
      <c r="S150" s="15"/>
      <c r="X150" s="22"/>
      <c r="Z150" s="15"/>
    </row>
    <row r="151" spans="1:28" ht="15" hidden="1" customHeight="1">
      <c r="A151" s="19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O151" s="20"/>
      <c r="X151" s="22"/>
      <c r="AB151" s="22"/>
    </row>
    <row r="152" spans="1:28" ht="15" hidden="1" customHeight="1">
      <c r="A152" s="19"/>
      <c r="M152" s="15"/>
      <c r="O152" s="20"/>
      <c r="X152" s="22"/>
    </row>
    <row r="153" spans="1:28" ht="15" hidden="1" customHeight="1">
      <c r="A153" s="19"/>
      <c r="M153" s="15"/>
      <c r="O153" s="20"/>
      <c r="X153" s="22"/>
    </row>
    <row r="154" spans="1:28" ht="15" hidden="1" customHeight="1">
      <c r="A154" s="19"/>
      <c r="M154" s="15"/>
      <c r="O154" s="20"/>
      <c r="X154" s="22"/>
    </row>
    <row r="155" spans="1:28" ht="15" hidden="1" customHeight="1">
      <c r="A155" s="19"/>
      <c r="M155" s="15"/>
      <c r="O155" s="20"/>
      <c r="X155" s="22"/>
    </row>
    <row r="156" spans="1:28" ht="15" hidden="1" customHeight="1">
      <c r="A156" s="19"/>
      <c r="O156" s="20"/>
      <c r="X156" s="22"/>
      <c r="AB156" s="22"/>
    </row>
    <row r="157" spans="1:28" ht="15" hidden="1" customHeight="1">
      <c r="A157" s="19"/>
      <c r="M157" s="15"/>
      <c r="X157" s="22"/>
    </row>
    <row r="158" spans="1:28" ht="15" hidden="1" customHeight="1">
      <c r="A158" s="19"/>
      <c r="M158" s="15"/>
      <c r="X158" s="22"/>
    </row>
    <row r="159" spans="1:28" ht="15" hidden="1" customHeight="1">
      <c r="A159" s="19"/>
      <c r="M159" s="15"/>
      <c r="X159" s="22"/>
    </row>
    <row r="160" spans="1:28" ht="15" hidden="1" customHeight="1">
      <c r="A160" s="19"/>
      <c r="M160" s="15"/>
      <c r="X160" s="22"/>
    </row>
    <row r="161" spans="1:28" ht="15" hidden="1" customHeight="1">
      <c r="A161" s="19"/>
      <c r="O161" s="20"/>
      <c r="X161" s="22"/>
      <c r="AB161" s="22"/>
    </row>
    <row r="162" spans="1:28" ht="15" hidden="1" customHeight="1">
      <c r="A162" s="18"/>
      <c r="O162" s="20"/>
      <c r="X162" s="22"/>
    </row>
    <row r="163" spans="1:28" ht="15" hidden="1" customHeight="1">
      <c r="A163" s="18"/>
      <c r="O163" s="20"/>
      <c r="X163" s="22"/>
    </row>
    <row r="164" spans="1:28" ht="15" hidden="1" customHeight="1">
      <c r="A164" s="18"/>
      <c r="O164" s="20"/>
      <c r="X164" s="22"/>
    </row>
    <row r="165" spans="1:28" ht="15" hidden="1" customHeight="1">
      <c r="A165" s="18"/>
      <c r="O165" s="20"/>
      <c r="X165" s="22"/>
    </row>
    <row r="166" spans="1:28" ht="15" hidden="1" customHeight="1">
      <c r="A166" s="18"/>
      <c r="L166" s="47"/>
      <c r="M166" s="15"/>
      <c r="N166" s="15"/>
      <c r="O166" s="23"/>
      <c r="P166" s="15"/>
      <c r="Q166" s="41"/>
      <c r="R166" s="15"/>
      <c r="S166" s="15"/>
      <c r="T166" s="15"/>
      <c r="U166" s="15"/>
      <c r="V166" s="15"/>
      <c r="W166" s="48"/>
      <c r="X166" s="22"/>
      <c r="Z166" s="15"/>
    </row>
    <row r="167" spans="1:28" ht="15" hidden="1" customHeight="1">
      <c r="A167" s="19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47"/>
      <c r="M167" s="15"/>
      <c r="N167" s="15"/>
      <c r="O167" s="23"/>
      <c r="P167" s="15"/>
      <c r="Q167" s="41"/>
      <c r="R167" s="15"/>
      <c r="S167" s="15"/>
      <c r="T167" s="15"/>
      <c r="U167" s="15"/>
      <c r="V167" s="15"/>
      <c r="W167" s="48"/>
      <c r="X167" s="22"/>
      <c r="Z167" s="15"/>
    </row>
    <row r="168" spans="1:28" ht="15" hidden="1" customHeight="1">
      <c r="A168" s="19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47"/>
      <c r="M168" s="15"/>
      <c r="N168" s="15"/>
      <c r="O168" s="23"/>
      <c r="P168" s="15"/>
      <c r="Q168" s="41"/>
      <c r="R168" s="15"/>
      <c r="S168" s="15"/>
      <c r="T168" s="15"/>
      <c r="U168" s="15"/>
      <c r="V168" s="15"/>
      <c r="W168" s="48"/>
      <c r="X168" s="22"/>
      <c r="Z168" s="15"/>
    </row>
    <row r="169" spans="1:28" ht="15" hidden="1" customHeight="1">
      <c r="A169" s="19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47"/>
      <c r="M169" s="15"/>
      <c r="N169" s="15"/>
      <c r="O169" s="23"/>
      <c r="P169" s="15"/>
      <c r="Q169" s="41"/>
      <c r="R169" s="15"/>
      <c r="S169" s="15"/>
      <c r="T169" s="15"/>
      <c r="U169" s="15"/>
      <c r="V169" s="15"/>
      <c r="W169" s="48"/>
      <c r="X169" s="22"/>
      <c r="Z169" s="15"/>
    </row>
    <row r="170" spans="1:28" ht="15" hidden="1" customHeight="1">
      <c r="A170" s="19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47"/>
      <c r="M170" s="15"/>
      <c r="N170" s="15"/>
      <c r="O170" s="23"/>
      <c r="P170" s="15"/>
      <c r="Q170" s="41"/>
      <c r="R170" s="15"/>
      <c r="S170" s="15"/>
      <c r="T170" s="15"/>
      <c r="U170" s="15"/>
      <c r="V170" s="15"/>
      <c r="W170" s="48"/>
      <c r="X170" s="22"/>
      <c r="Z170" s="15"/>
    </row>
    <row r="171" spans="1:28" ht="15" hidden="1" customHeight="1">
      <c r="A171" s="19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47"/>
      <c r="M171" s="15"/>
      <c r="N171" s="15"/>
      <c r="O171" s="23"/>
      <c r="P171" s="15"/>
      <c r="Q171" s="41"/>
      <c r="R171" s="15"/>
      <c r="S171" s="15"/>
      <c r="T171" s="15"/>
      <c r="U171" s="15"/>
      <c r="V171" s="15"/>
      <c r="W171" s="48"/>
      <c r="X171" s="22"/>
      <c r="Z171" s="15"/>
    </row>
    <row r="172" spans="1:28" ht="15" hidden="1" customHeight="1">
      <c r="A172" s="19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47"/>
      <c r="M172" s="15"/>
      <c r="N172" s="15"/>
      <c r="O172" s="23"/>
      <c r="P172" s="15"/>
      <c r="Q172" s="41"/>
      <c r="R172" s="15"/>
      <c r="S172" s="15"/>
      <c r="T172" s="15"/>
      <c r="U172" s="15"/>
      <c r="V172" s="15"/>
      <c r="W172" s="48"/>
      <c r="X172" s="22"/>
      <c r="Z172" s="15"/>
    </row>
    <row r="173" spans="1:28" ht="15" hidden="1" customHeight="1">
      <c r="A173" s="19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47"/>
      <c r="M173" s="15"/>
      <c r="N173" s="15"/>
      <c r="O173" s="23"/>
      <c r="P173" s="15"/>
      <c r="Q173" s="41"/>
      <c r="R173" s="15"/>
      <c r="S173" s="15"/>
      <c r="T173" s="15"/>
      <c r="U173" s="15"/>
      <c r="V173" s="15"/>
      <c r="W173" s="48"/>
      <c r="X173" s="22"/>
      <c r="Z173" s="15"/>
    </row>
    <row r="174" spans="1:28" ht="15" hidden="1" customHeight="1">
      <c r="A174" s="19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47"/>
      <c r="M174" s="15"/>
      <c r="N174" s="15"/>
      <c r="O174" s="23"/>
      <c r="P174" s="15"/>
      <c r="Q174" s="41"/>
      <c r="R174" s="15"/>
      <c r="S174" s="15"/>
      <c r="T174" s="15"/>
      <c r="U174" s="15"/>
      <c r="V174" s="15"/>
      <c r="W174" s="48"/>
      <c r="X174" s="22"/>
      <c r="Z174" s="15"/>
    </row>
    <row r="175" spans="1:28" ht="15" hidden="1" customHeight="1">
      <c r="A175" s="19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47"/>
      <c r="M175" s="15"/>
      <c r="N175" s="15"/>
      <c r="O175" s="23"/>
      <c r="P175" s="15"/>
      <c r="Q175" s="41"/>
      <c r="R175" s="15"/>
      <c r="S175" s="15"/>
      <c r="T175" s="15"/>
      <c r="U175" s="15"/>
      <c r="V175" s="15"/>
      <c r="W175" s="48"/>
      <c r="X175" s="22"/>
      <c r="Z175" s="15"/>
    </row>
    <row r="176" spans="1:28" ht="15" hidden="1" customHeight="1">
      <c r="A176" s="19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47"/>
      <c r="M176" s="15"/>
      <c r="N176" s="15"/>
      <c r="O176" s="23"/>
      <c r="P176" s="15"/>
      <c r="Q176" s="41"/>
      <c r="R176" s="15"/>
      <c r="S176" s="15"/>
      <c r="T176" s="15"/>
      <c r="U176" s="15"/>
      <c r="V176" s="15"/>
      <c r="W176" s="48"/>
      <c r="X176" s="22"/>
      <c r="Z176" s="15"/>
    </row>
    <row r="177" spans="1:31" ht="15" hidden="1" customHeight="1">
      <c r="A177" s="19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47"/>
      <c r="M177" s="15"/>
      <c r="N177" s="15"/>
      <c r="O177" s="23"/>
      <c r="P177" s="15"/>
      <c r="Q177" s="41"/>
      <c r="R177" s="15"/>
      <c r="S177" s="15"/>
      <c r="T177" s="15"/>
      <c r="U177" s="15"/>
      <c r="V177" s="15"/>
      <c r="W177" s="48"/>
      <c r="X177" s="22"/>
      <c r="Z177" s="15"/>
    </row>
    <row r="178" spans="1:31" ht="15" hidden="1" customHeight="1">
      <c r="A178" s="19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47"/>
      <c r="M178" s="15"/>
      <c r="N178" s="15"/>
      <c r="O178" s="23"/>
      <c r="P178" s="15"/>
      <c r="Q178" s="41"/>
      <c r="R178" s="15"/>
      <c r="S178" s="15"/>
      <c r="T178" s="15"/>
      <c r="U178" s="15"/>
      <c r="V178" s="15"/>
      <c r="W178" s="48"/>
      <c r="X178" s="22"/>
      <c r="Z178" s="15"/>
    </row>
    <row r="179" spans="1:31" ht="15" hidden="1" customHeight="1">
      <c r="A179" s="19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47"/>
      <c r="M179" s="15"/>
      <c r="N179" s="15"/>
      <c r="O179" s="23"/>
      <c r="P179" s="15"/>
      <c r="Q179" s="41"/>
      <c r="R179" s="15"/>
      <c r="S179" s="15"/>
      <c r="T179" s="15"/>
      <c r="U179" s="15"/>
      <c r="V179" s="15"/>
      <c r="W179" s="48"/>
      <c r="X179" s="22"/>
      <c r="Z179" s="15"/>
    </row>
    <row r="180" spans="1:31" ht="15" hidden="1" customHeight="1">
      <c r="A180" s="19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47"/>
      <c r="M180" s="15"/>
      <c r="N180" s="15"/>
      <c r="O180" s="23"/>
      <c r="P180" s="15"/>
      <c r="Q180" s="41"/>
      <c r="R180" s="15"/>
      <c r="S180" s="15"/>
      <c r="T180" s="15"/>
      <c r="U180" s="15"/>
      <c r="V180" s="15"/>
      <c r="W180" s="48"/>
      <c r="X180" s="22"/>
      <c r="Z180" s="15"/>
    </row>
    <row r="181" spans="1:31" ht="15" hidden="1" customHeight="1">
      <c r="A181" s="19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47"/>
      <c r="M181" s="15"/>
      <c r="N181" s="15"/>
      <c r="O181" s="23"/>
      <c r="P181" s="15"/>
      <c r="Q181" s="41"/>
      <c r="R181" s="15"/>
      <c r="S181" s="15"/>
      <c r="T181" s="15"/>
      <c r="U181" s="15"/>
      <c r="V181" s="15"/>
      <c r="W181" s="48"/>
      <c r="X181" s="22"/>
      <c r="Z181" s="15"/>
    </row>
    <row r="182" spans="1:31" ht="15" hidden="1" customHeight="1">
      <c r="A182" s="19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47"/>
      <c r="M182" s="15"/>
      <c r="N182" s="15"/>
      <c r="O182" s="23"/>
      <c r="P182" s="15"/>
      <c r="Q182" s="41"/>
      <c r="R182" s="15"/>
      <c r="S182" s="15"/>
      <c r="T182" s="15"/>
      <c r="U182" s="15"/>
      <c r="V182" s="15"/>
      <c r="W182" s="48"/>
      <c r="X182" s="22"/>
      <c r="Z182" s="15"/>
    </row>
    <row r="183" spans="1:31" ht="15" hidden="1" customHeight="1">
      <c r="A183" s="19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47"/>
      <c r="M183" s="15"/>
      <c r="N183" s="15"/>
      <c r="O183" s="23"/>
      <c r="P183" s="15"/>
      <c r="Q183" s="41"/>
      <c r="R183" s="15"/>
      <c r="S183" s="15"/>
      <c r="T183" s="15"/>
      <c r="U183" s="15"/>
      <c r="V183" s="15"/>
      <c r="W183" s="48"/>
      <c r="X183" s="22"/>
      <c r="Z183" s="15"/>
    </row>
    <row r="184" spans="1:31" ht="15" hidden="1" customHeight="1">
      <c r="A184" s="19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47"/>
      <c r="M184" s="15"/>
      <c r="N184" s="15"/>
      <c r="O184" s="23"/>
      <c r="P184" s="15"/>
      <c r="Q184" s="41"/>
      <c r="R184" s="15"/>
      <c r="S184" s="15"/>
      <c r="T184" s="15"/>
      <c r="U184" s="15"/>
      <c r="V184" s="15"/>
      <c r="W184" s="48"/>
      <c r="X184" s="22"/>
      <c r="Z184" s="15"/>
    </row>
    <row r="185" spans="1:31" ht="15" hidden="1" customHeight="1">
      <c r="A185" s="19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47"/>
      <c r="M185" s="15"/>
      <c r="N185" s="15"/>
      <c r="O185" s="23"/>
      <c r="P185" s="15"/>
      <c r="Q185" s="41"/>
      <c r="R185" s="15"/>
      <c r="S185" s="15"/>
      <c r="T185" s="15"/>
      <c r="U185" s="15"/>
      <c r="V185" s="15"/>
      <c r="W185" s="48"/>
      <c r="X185" s="22"/>
      <c r="Z185" s="15"/>
    </row>
    <row r="186" spans="1:31" ht="15" hidden="1" customHeight="1">
      <c r="A186" s="19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47"/>
      <c r="M186" s="15"/>
      <c r="N186" s="15"/>
      <c r="O186" s="23"/>
      <c r="P186" s="15"/>
      <c r="Q186" s="41"/>
      <c r="R186" s="15"/>
      <c r="S186" s="15"/>
      <c r="T186" s="15"/>
      <c r="U186" s="15"/>
      <c r="V186" s="15"/>
      <c r="W186" s="48"/>
      <c r="X186" s="22"/>
      <c r="Y186" s="15"/>
      <c r="Z186" s="15"/>
      <c r="AA186" s="15"/>
      <c r="AB186" s="15"/>
      <c r="AC186" s="15"/>
      <c r="AD186" s="15"/>
      <c r="AE186" s="15"/>
    </row>
    <row r="187" spans="1:31" ht="15" hidden="1" customHeight="1">
      <c r="A187" s="19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47"/>
      <c r="M187" s="15"/>
      <c r="N187" s="15"/>
      <c r="O187" s="23"/>
      <c r="P187" s="15"/>
      <c r="Q187" s="41"/>
      <c r="R187" s="15"/>
      <c r="S187" s="15"/>
      <c r="T187" s="15"/>
      <c r="U187" s="15"/>
      <c r="V187" s="15"/>
      <c r="W187" s="48"/>
      <c r="X187" s="22"/>
      <c r="Y187" s="15"/>
      <c r="Z187" s="15"/>
      <c r="AA187" s="15"/>
      <c r="AB187" s="15"/>
      <c r="AC187" s="15"/>
      <c r="AD187" s="15"/>
      <c r="AE187" s="15"/>
    </row>
    <row r="188" spans="1:31" ht="15" hidden="1" customHeight="1">
      <c r="A188" s="19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47"/>
      <c r="M188" s="15"/>
      <c r="N188" s="15"/>
      <c r="O188" s="23"/>
      <c r="P188" s="15"/>
      <c r="Q188" s="41"/>
      <c r="R188" s="15"/>
      <c r="S188" s="15"/>
      <c r="T188" s="15"/>
      <c r="U188" s="15"/>
      <c r="V188" s="15"/>
      <c r="W188" s="48"/>
      <c r="X188" s="22"/>
      <c r="Y188" s="15"/>
      <c r="Z188" s="15"/>
      <c r="AA188" s="15"/>
      <c r="AB188" s="15"/>
      <c r="AC188" s="15"/>
      <c r="AD188" s="15"/>
      <c r="AE188" s="15"/>
    </row>
    <row r="189" spans="1:31" ht="15" hidden="1" customHeight="1">
      <c r="A189" s="19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47"/>
      <c r="M189" s="15"/>
      <c r="N189" s="15"/>
      <c r="O189" s="23"/>
      <c r="P189" s="15"/>
      <c r="Q189" s="41"/>
      <c r="R189" s="15"/>
      <c r="S189" s="15"/>
      <c r="T189" s="15"/>
      <c r="U189" s="15"/>
      <c r="V189" s="15"/>
      <c r="W189" s="48"/>
      <c r="X189" s="22"/>
      <c r="Y189" s="15"/>
      <c r="Z189" s="15"/>
      <c r="AA189" s="15"/>
      <c r="AB189" s="15"/>
      <c r="AC189" s="15"/>
      <c r="AD189" s="15"/>
      <c r="AE189" s="15"/>
    </row>
    <row r="190" spans="1:31" ht="15" hidden="1" customHeight="1">
      <c r="A190" s="19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47"/>
      <c r="M190" s="15"/>
      <c r="N190" s="15"/>
      <c r="O190" s="23"/>
      <c r="P190" s="15"/>
      <c r="Q190" s="41"/>
      <c r="R190" s="15"/>
      <c r="S190" s="15"/>
      <c r="T190" s="15"/>
      <c r="U190" s="15"/>
      <c r="V190" s="15"/>
      <c r="W190" s="48"/>
      <c r="X190" s="22"/>
      <c r="Y190" s="15"/>
      <c r="Z190" s="15"/>
      <c r="AA190" s="15"/>
      <c r="AB190" s="15"/>
      <c r="AC190" s="15"/>
      <c r="AD190" s="15"/>
      <c r="AE190" s="15"/>
    </row>
    <row r="191" spans="1:31" ht="15" hidden="1" customHeight="1">
      <c r="A191" s="19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47"/>
      <c r="M191" s="15"/>
      <c r="N191" s="15"/>
      <c r="O191" s="23"/>
      <c r="P191" s="15"/>
      <c r="Q191" s="41"/>
      <c r="R191" s="15"/>
      <c r="S191" s="15"/>
      <c r="T191" s="15"/>
      <c r="U191" s="15"/>
      <c r="V191" s="15"/>
      <c r="W191" s="48"/>
      <c r="X191" s="22"/>
      <c r="Y191" s="15"/>
      <c r="Z191" s="15"/>
      <c r="AA191" s="15"/>
      <c r="AB191" s="15"/>
      <c r="AC191" s="15"/>
      <c r="AD191" s="15"/>
      <c r="AE191" s="15"/>
    </row>
    <row r="192" spans="1:31" ht="15" hidden="1" customHeight="1">
      <c r="A192" s="19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47"/>
      <c r="M192" s="15"/>
      <c r="N192" s="15"/>
      <c r="O192" s="23"/>
      <c r="P192" s="15"/>
      <c r="Q192" s="41"/>
      <c r="R192" s="15"/>
      <c r="S192" s="15"/>
      <c r="T192" s="15"/>
      <c r="U192" s="15"/>
      <c r="V192" s="15"/>
      <c r="W192" s="48"/>
      <c r="X192" s="22"/>
      <c r="Y192" s="15"/>
      <c r="Z192" s="15"/>
      <c r="AA192" s="15"/>
      <c r="AB192" s="15"/>
      <c r="AC192" s="15"/>
      <c r="AD192" s="15"/>
      <c r="AE192" s="15"/>
    </row>
    <row r="193" spans="1:31" ht="15" hidden="1" customHeight="1">
      <c r="A193" s="19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47"/>
      <c r="M193" s="15"/>
      <c r="N193" s="15"/>
      <c r="O193" s="23"/>
      <c r="P193" s="15"/>
      <c r="Q193" s="41"/>
      <c r="R193" s="15"/>
      <c r="S193" s="15"/>
      <c r="T193" s="15"/>
      <c r="U193" s="15"/>
      <c r="V193" s="15"/>
      <c r="W193" s="48"/>
      <c r="X193" s="22"/>
      <c r="Y193" s="15"/>
      <c r="Z193" s="15"/>
      <c r="AA193" s="15"/>
      <c r="AB193" s="15"/>
      <c r="AC193" s="15"/>
      <c r="AD193" s="15"/>
      <c r="AE193" s="15"/>
    </row>
    <row r="194" spans="1:31" ht="15" hidden="1" customHeight="1">
      <c r="A194" s="19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47"/>
      <c r="M194" s="15"/>
      <c r="N194" s="15"/>
      <c r="O194" s="23"/>
      <c r="P194" s="15"/>
      <c r="Q194" s="41"/>
      <c r="R194" s="15"/>
      <c r="S194" s="15"/>
      <c r="T194" s="15"/>
      <c r="U194" s="15"/>
      <c r="V194" s="15"/>
      <c r="W194" s="48"/>
      <c r="X194" s="22"/>
      <c r="Y194" s="15"/>
      <c r="Z194" s="15"/>
      <c r="AA194" s="15"/>
      <c r="AB194" s="15"/>
      <c r="AC194" s="15"/>
      <c r="AD194" s="15"/>
      <c r="AE194" s="15"/>
    </row>
    <row r="195" spans="1:31" ht="15" hidden="1" customHeight="1">
      <c r="A195" s="19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47"/>
      <c r="M195" s="15"/>
      <c r="N195" s="15"/>
      <c r="O195" s="23"/>
      <c r="P195" s="15"/>
      <c r="Q195" s="41"/>
      <c r="R195" s="15"/>
      <c r="S195" s="15"/>
      <c r="T195" s="15"/>
      <c r="U195" s="15"/>
      <c r="V195" s="15"/>
      <c r="W195" s="48"/>
      <c r="X195" s="22"/>
      <c r="Y195" s="15"/>
      <c r="Z195" s="15"/>
      <c r="AA195" s="15"/>
      <c r="AB195" s="15"/>
      <c r="AC195" s="15"/>
      <c r="AD195" s="15"/>
      <c r="AE195" s="15"/>
    </row>
    <row r="196" spans="1:31" ht="15" hidden="1" customHeight="1">
      <c r="A196" s="19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47"/>
      <c r="M196" s="15"/>
      <c r="N196" s="15"/>
      <c r="O196" s="23"/>
      <c r="P196" s="15"/>
      <c r="Q196" s="41"/>
      <c r="R196" s="15"/>
      <c r="S196" s="15"/>
      <c r="T196" s="15"/>
      <c r="U196" s="15"/>
      <c r="V196" s="15"/>
      <c r="W196" s="48"/>
      <c r="X196" s="22"/>
      <c r="Y196" s="15"/>
      <c r="Z196" s="15"/>
      <c r="AA196" s="15"/>
      <c r="AB196" s="15"/>
      <c r="AC196" s="15"/>
      <c r="AD196" s="15"/>
      <c r="AE196" s="15"/>
    </row>
    <row r="197" spans="1:31" ht="15" hidden="1" customHeight="1">
      <c r="A197" s="19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47"/>
      <c r="M197" s="15"/>
      <c r="N197" s="15"/>
      <c r="O197" s="23"/>
      <c r="P197" s="15"/>
      <c r="Q197" s="41"/>
      <c r="R197" s="15"/>
      <c r="S197" s="15"/>
      <c r="T197" s="15"/>
      <c r="U197" s="15"/>
      <c r="V197" s="15"/>
      <c r="W197" s="48"/>
      <c r="X197" s="22"/>
      <c r="Y197" s="15"/>
      <c r="Z197" s="15"/>
      <c r="AA197" s="15"/>
      <c r="AB197" s="15"/>
      <c r="AC197" s="15"/>
      <c r="AD197" s="15"/>
      <c r="AE197" s="15"/>
    </row>
    <row r="198" spans="1:31" ht="15" hidden="1" customHeight="1">
      <c r="A198" s="19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47"/>
      <c r="M198" s="15"/>
      <c r="N198" s="15"/>
      <c r="O198" s="23"/>
      <c r="P198" s="15"/>
      <c r="Q198" s="41"/>
      <c r="R198" s="15"/>
      <c r="S198" s="15"/>
      <c r="T198" s="15"/>
      <c r="U198" s="15"/>
      <c r="V198" s="15"/>
      <c r="W198" s="48"/>
      <c r="X198" s="22"/>
      <c r="Y198" s="15"/>
      <c r="Z198" s="15"/>
      <c r="AA198" s="15"/>
      <c r="AB198" s="15"/>
      <c r="AC198" s="15"/>
      <c r="AD198" s="15"/>
      <c r="AE198" s="15"/>
    </row>
    <row r="199" spans="1:31" ht="15" hidden="1" customHeight="1">
      <c r="A199" s="19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47"/>
      <c r="M199" s="15"/>
      <c r="N199" s="15"/>
      <c r="O199" s="23"/>
      <c r="P199" s="15"/>
      <c r="Q199" s="41"/>
      <c r="R199" s="15"/>
      <c r="S199" s="15"/>
      <c r="T199" s="15"/>
      <c r="U199" s="15"/>
      <c r="V199" s="15"/>
      <c r="W199" s="48"/>
      <c r="X199" s="22"/>
      <c r="Y199" s="15"/>
      <c r="Z199" s="15"/>
      <c r="AA199" s="15"/>
      <c r="AB199" s="15"/>
      <c r="AC199" s="15"/>
      <c r="AD199" s="15"/>
      <c r="AE199" s="15"/>
    </row>
    <row r="200" spans="1:31" ht="15" hidden="1" customHeight="1">
      <c r="A200" s="19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47"/>
      <c r="M200" s="15"/>
      <c r="N200" s="15"/>
      <c r="O200" s="23"/>
      <c r="P200" s="15"/>
      <c r="Q200" s="41"/>
      <c r="R200" s="15"/>
      <c r="S200" s="15"/>
      <c r="T200" s="15"/>
      <c r="U200" s="15"/>
      <c r="V200" s="15"/>
      <c r="W200" s="48"/>
      <c r="X200" s="22"/>
      <c r="Y200" s="15"/>
      <c r="Z200" s="15"/>
      <c r="AA200" s="15"/>
      <c r="AB200" s="15"/>
      <c r="AC200" s="15"/>
      <c r="AD200" s="15"/>
      <c r="AE200" s="15"/>
    </row>
    <row r="201" spans="1:31" ht="15" hidden="1" customHeight="1">
      <c r="A201" s="19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47"/>
      <c r="M201" s="15"/>
      <c r="N201" s="15"/>
      <c r="O201" s="23"/>
      <c r="P201" s="15"/>
      <c r="Q201" s="41"/>
      <c r="R201" s="15"/>
      <c r="S201" s="15"/>
      <c r="T201" s="15"/>
      <c r="U201" s="15"/>
      <c r="V201" s="15"/>
      <c r="W201" s="48"/>
      <c r="X201" s="22"/>
      <c r="Y201" s="15"/>
      <c r="Z201" s="15"/>
      <c r="AA201" s="15"/>
      <c r="AB201" s="15"/>
      <c r="AC201" s="15"/>
      <c r="AD201" s="15"/>
      <c r="AE201" s="15"/>
    </row>
    <row r="202" spans="1:31" ht="15" hidden="1" customHeight="1">
      <c r="A202" s="19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47"/>
      <c r="M202" s="15"/>
      <c r="N202" s="15"/>
      <c r="O202" s="23"/>
      <c r="P202" s="15"/>
      <c r="Q202" s="41"/>
      <c r="R202" s="15"/>
      <c r="S202" s="15"/>
      <c r="T202" s="15"/>
      <c r="U202" s="15"/>
      <c r="V202" s="15"/>
      <c r="W202" s="48"/>
      <c r="X202" s="22"/>
      <c r="Y202" s="15"/>
      <c r="Z202" s="15"/>
      <c r="AA202" s="15"/>
      <c r="AB202" s="15"/>
      <c r="AC202" s="15"/>
      <c r="AD202" s="15"/>
      <c r="AE202" s="15"/>
    </row>
    <row r="203" spans="1:31" ht="15" hidden="1" customHeight="1">
      <c r="A203" s="19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47"/>
      <c r="M203" s="15"/>
      <c r="N203" s="15"/>
      <c r="O203" s="23"/>
      <c r="P203" s="15"/>
      <c r="Q203" s="41"/>
      <c r="R203" s="15"/>
      <c r="S203" s="15"/>
      <c r="T203" s="15"/>
      <c r="U203" s="15"/>
      <c r="V203" s="15"/>
      <c r="W203" s="48"/>
      <c r="X203" s="22"/>
      <c r="Y203" s="15"/>
      <c r="Z203" s="15"/>
      <c r="AA203" s="15"/>
      <c r="AB203" s="15"/>
      <c r="AC203" s="15"/>
      <c r="AD203" s="15"/>
      <c r="AE203" s="15"/>
    </row>
    <row r="204" spans="1:31" ht="15" hidden="1" customHeight="1">
      <c r="A204" s="19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47"/>
      <c r="M204" s="15"/>
      <c r="N204" s="15"/>
      <c r="O204" s="23"/>
      <c r="P204" s="15"/>
      <c r="Q204" s="41"/>
      <c r="R204" s="15"/>
      <c r="S204" s="15"/>
      <c r="T204" s="15"/>
      <c r="U204" s="15"/>
      <c r="V204" s="15"/>
      <c r="W204" s="48"/>
      <c r="X204" s="22"/>
      <c r="Y204" s="15"/>
      <c r="Z204" s="15"/>
      <c r="AA204" s="15"/>
      <c r="AB204" s="15"/>
      <c r="AC204" s="15"/>
      <c r="AD204" s="15"/>
      <c r="AE204" s="15"/>
    </row>
    <row r="205" spans="1:31" ht="15" hidden="1" customHeight="1">
      <c r="A205" s="19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47"/>
      <c r="M205" s="15"/>
      <c r="N205" s="15"/>
      <c r="O205" s="23"/>
      <c r="P205" s="15"/>
      <c r="Q205" s="41"/>
      <c r="R205" s="15"/>
      <c r="S205" s="15"/>
      <c r="T205" s="15"/>
      <c r="U205" s="15"/>
      <c r="V205" s="15"/>
      <c r="W205" s="48"/>
      <c r="X205" s="22"/>
      <c r="Y205" s="15"/>
      <c r="Z205" s="15"/>
      <c r="AA205" s="15"/>
      <c r="AB205" s="15"/>
      <c r="AC205" s="15"/>
      <c r="AD205" s="15"/>
      <c r="AE205" s="15"/>
    </row>
    <row r="206" spans="1:31" ht="15" hidden="1" customHeight="1">
      <c r="A206" s="19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47"/>
      <c r="M206" s="15"/>
      <c r="N206" s="15"/>
      <c r="O206" s="23"/>
      <c r="P206" s="15"/>
      <c r="Q206" s="41"/>
      <c r="R206" s="15"/>
      <c r="S206" s="15"/>
      <c r="T206" s="15"/>
      <c r="U206" s="15"/>
      <c r="V206" s="15"/>
      <c r="W206" s="48"/>
      <c r="X206" s="22"/>
      <c r="Y206" s="15"/>
      <c r="Z206" s="15"/>
      <c r="AA206" s="15"/>
      <c r="AB206" s="15"/>
      <c r="AC206" s="15"/>
      <c r="AD206" s="15"/>
      <c r="AE206" s="15"/>
    </row>
    <row r="207" spans="1:31" ht="15" hidden="1" customHeight="1">
      <c r="A207" s="19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47"/>
      <c r="M207" s="15"/>
      <c r="N207" s="15"/>
      <c r="O207" s="23"/>
      <c r="P207" s="15"/>
      <c r="Q207" s="41"/>
      <c r="R207" s="15"/>
      <c r="S207" s="15"/>
      <c r="T207" s="15"/>
      <c r="U207" s="15"/>
      <c r="V207" s="15"/>
      <c r="W207" s="48"/>
      <c r="X207" s="22"/>
      <c r="Y207" s="31"/>
      <c r="Z207" s="15"/>
      <c r="AA207" s="15"/>
      <c r="AB207" s="15"/>
      <c r="AC207" s="15"/>
      <c r="AD207" s="15"/>
      <c r="AE207" s="15"/>
    </row>
    <row r="208" spans="1:31" ht="15" hidden="1" customHeight="1">
      <c r="A208" s="19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47"/>
      <c r="M208" s="15"/>
      <c r="N208" s="15"/>
      <c r="O208" s="23"/>
      <c r="P208" s="15"/>
      <c r="Q208" s="41"/>
      <c r="R208" s="15"/>
      <c r="S208" s="15"/>
      <c r="T208" s="15"/>
      <c r="U208" s="15"/>
      <c r="V208" s="15"/>
      <c r="W208" s="48"/>
      <c r="X208" s="22"/>
      <c r="Y208" s="31"/>
      <c r="Z208" s="15"/>
      <c r="AA208" s="15"/>
      <c r="AB208" s="15"/>
      <c r="AC208" s="15"/>
      <c r="AD208" s="15"/>
      <c r="AE208" s="15"/>
    </row>
    <row r="209" spans="1:31" ht="15" hidden="1" customHeight="1">
      <c r="A209" s="19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47"/>
      <c r="M209" s="15"/>
      <c r="N209" s="15"/>
      <c r="O209" s="23"/>
      <c r="P209" s="15"/>
      <c r="Q209" s="41"/>
      <c r="R209" s="15"/>
      <c r="S209" s="15"/>
      <c r="T209" s="15"/>
      <c r="U209" s="15"/>
      <c r="V209" s="15"/>
      <c r="W209" s="48"/>
      <c r="X209" s="22"/>
      <c r="Y209" s="31"/>
      <c r="Z209" s="15"/>
      <c r="AA209" s="15"/>
      <c r="AB209" s="15"/>
      <c r="AC209" s="15"/>
      <c r="AD209" s="15"/>
      <c r="AE209" s="15"/>
    </row>
    <row r="210" spans="1:31" ht="15" hidden="1" customHeight="1">
      <c r="A210" s="19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47"/>
      <c r="M210" s="15"/>
      <c r="N210" s="15"/>
      <c r="O210" s="23"/>
      <c r="P210" s="15"/>
      <c r="Q210" s="41"/>
      <c r="R210" s="15"/>
      <c r="S210" s="15"/>
      <c r="T210" s="15"/>
      <c r="U210" s="15"/>
      <c r="V210" s="15"/>
      <c r="W210" s="48"/>
      <c r="X210" s="22"/>
      <c r="Y210" s="31"/>
      <c r="Z210" s="15"/>
      <c r="AA210" s="15"/>
      <c r="AB210" s="15"/>
      <c r="AC210" s="15"/>
      <c r="AD210" s="15"/>
      <c r="AE210" s="15"/>
    </row>
    <row r="211" spans="1:31" ht="15" hidden="1" customHeight="1">
      <c r="A211" s="19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47"/>
      <c r="M211" s="15"/>
      <c r="N211" s="15"/>
      <c r="O211" s="23"/>
      <c r="P211" s="15"/>
      <c r="Q211" s="41"/>
      <c r="R211" s="15"/>
      <c r="S211" s="15"/>
      <c r="T211" s="15"/>
      <c r="U211" s="15"/>
      <c r="V211" s="15"/>
      <c r="W211" s="48"/>
      <c r="X211" s="22"/>
      <c r="Y211" s="31"/>
      <c r="Z211" s="15"/>
      <c r="AA211" s="15"/>
      <c r="AB211" s="15"/>
      <c r="AC211" s="31"/>
      <c r="AD211" s="15"/>
      <c r="AE211" s="15"/>
    </row>
    <row r="212" spans="1:31" ht="15" hidden="1" customHeight="1">
      <c r="A212" s="19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47"/>
      <c r="M212" s="15"/>
      <c r="N212" s="15"/>
      <c r="O212" s="23"/>
      <c r="P212" s="15"/>
      <c r="Q212" s="41"/>
      <c r="R212" s="15"/>
      <c r="S212" s="15"/>
      <c r="T212" s="15"/>
      <c r="U212" s="15"/>
      <c r="V212" s="15"/>
      <c r="W212" s="48"/>
      <c r="X212" s="22"/>
      <c r="Y212" s="31"/>
      <c r="Z212" s="15"/>
      <c r="AA212" s="15"/>
      <c r="AB212" s="15"/>
      <c r="AC212" s="15"/>
      <c r="AD212" s="15"/>
      <c r="AE212" s="15"/>
    </row>
    <row r="213" spans="1:31" ht="15" hidden="1" customHeight="1">
      <c r="A213" s="19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47"/>
      <c r="M213" s="15"/>
      <c r="N213" s="15"/>
      <c r="O213" s="23"/>
      <c r="P213" s="15"/>
      <c r="Q213" s="41"/>
      <c r="R213" s="15"/>
      <c r="S213" s="15"/>
      <c r="T213" s="15"/>
      <c r="U213" s="15"/>
      <c r="V213" s="15"/>
      <c r="W213" s="48"/>
      <c r="X213" s="22"/>
      <c r="Y213" s="31"/>
      <c r="Z213" s="15"/>
      <c r="AA213" s="15"/>
      <c r="AB213" s="15"/>
      <c r="AC213" s="15"/>
      <c r="AD213" s="15"/>
      <c r="AE213" s="15"/>
    </row>
    <row r="214" spans="1:31" ht="15" hidden="1" customHeight="1">
      <c r="A214" s="19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47"/>
      <c r="M214" s="15"/>
      <c r="N214" s="15"/>
      <c r="O214" s="23"/>
      <c r="P214" s="15"/>
      <c r="Q214" s="41"/>
      <c r="R214" s="15"/>
      <c r="S214" s="15"/>
      <c r="T214" s="15"/>
      <c r="U214" s="15"/>
      <c r="V214" s="15"/>
      <c r="W214" s="48"/>
      <c r="X214" s="22"/>
      <c r="Y214" s="31"/>
      <c r="Z214" s="15"/>
      <c r="AA214" s="15"/>
      <c r="AB214" s="15"/>
      <c r="AC214" s="15"/>
      <c r="AD214" s="15"/>
      <c r="AE214" s="15"/>
    </row>
    <row r="215" spans="1:31" ht="15" hidden="1" customHeight="1">
      <c r="A215" s="19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47"/>
      <c r="M215" s="15"/>
      <c r="N215" s="15"/>
      <c r="O215" s="23"/>
      <c r="P215" s="15"/>
      <c r="Q215" s="41"/>
      <c r="R215" s="15"/>
      <c r="S215" s="15"/>
      <c r="T215" s="15"/>
      <c r="U215" s="15"/>
      <c r="V215" s="15"/>
      <c r="W215" s="48"/>
      <c r="X215" s="22"/>
      <c r="Y215" s="31"/>
      <c r="Z215" s="15"/>
      <c r="AA215" s="15"/>
      <c r="AB215" s="15"/>
      <c r="AC215" s="15"/>
      <c r="AD215" s="15"/>
      <c r="AE215" s="15"/>
    </row>
    <row r="216" spans="1:31" ht="15" hidden="1" customHeight="1">
      <c r="A216" s="19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47"/>
      <c r="M216" s="15"/>
      <c r="N216" s="15"/>
      <c r="O216" s="23"/>
      <c r="P216" s="15"/>
      <c r="Q216" s="41"/>
      <c r="R216" s="15"/>
      <c r="S216" s="15"/>
      <c r="T216" s="15"/>
      <c r="U216" s="15"/>
      <c r="V216" s="15"/>
      <c r="W216" s="48"/>
      <c r="X216" s="22"/>
      <c r="Y216" s="31"/>
      <c r="Z216" s="15"/>
      <c r="AA216" s="15"/>
      <c r="AB216" s="15"/>
      <c r="AC216" s="31"/>
      <c r="AD216" s="15"/>
      <c r="AE216" s="15"/>
    </row>
    <row r="217" spans="1:31" ht="15" hidden="1" customHeight="1">
      <c r="A217" s="19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47"/>
      <c r="M217" s="15"/>
      <c r="N217" s="15"/>
      <c r="O217" s="23"/>
      <c r="P217" s="15"/>
      <c r="Q217" s="41"/>
      <c r="R217" s="15"/>
      <c r="S217" s="15"/>
      <c r="T217" s="15"/>
      <c r="U217" s="15"/>
      <c r="V217" s="15"/>
      <c r="W217" s="48"/>
      <c r="X217" s="22"/>
      <c r="Y217" s="31"/>
      <c r="Z217" s="15"/>
      <c r="AA217" s="15"/>
      <c r="AB217" s="15"/>
      <c r="AC217" s="15"/>
      <c r="AD217" s="15"/>
      <c r="AE217" s="15"/>
    </row>
    <row r="218" spans="1:31" ht="15" hidden="1" customHeight="1">
      <c r="A218" s="19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47"/>
      <c r="M218" s="15"/>
      <c r="N218" s="15"/>
      <c r="O218" s="23"/>
      <c r="P218" s="15"/>
      <c r="Q218" s="41"/>
      <c r="R218" s="15"/>
      <c r="S218" s="15"/>
      <c r="T218" s="15"/>
      <c r="U218" s="15"/>
      <c r="V218" s="15"/>
      <c r="W218" s="48"/>
      <c r="X218" s="22"/>
      <c r="Y218" s="31"/>
      <c r="Z218" s="15"/>
      <c r="AA218" s="15"/>
      <c r="AB218" s="15"/>
      <c r="AC218" s="15"/>
      <c r="AD218" s="15"/>
      <c r="AE218" s="15"/>
    </row>
    <row r="219" spans="1:31" ht="15" hidden="1" customHeight="1">
      <c r="A219" s="19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47"/>
      <c r="M219" s="15"/>
      <c r="N219" s="15"/>
      <c r="O219" s="23"/>
      <c r="P219" s="15"/>
      <c r="Q219" s="41"/>
      <c r="R219" s="15"/>
      <c r="S219" s="15"/>
      <c r="T219" s="15"/>
      <c r="U219" s="15"/>
      <c r="V219" s="15"/>
      <c r="W219" s="48"/>
      <c r="X219" s="22"/>
      <c r="Y219" s="31"/>
      <c r="Z219" s="15"/>
      <c r="AA219" s="15"/>
      <c r="AB219" s="15"/>
      <c r="AC219" s="15"/>
      <c r="AD219" s="15"/>
      <c r="AE219" s="15"/>
    </row>
    <row r="220" spans="1:31" ht="15" hidden="1" customHeight="1">
      <c r="A220" s="19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47"/>
      <c r="M220" s="15"/>
      <c r="N220" s="15"/>
      <c r="O220" s="23"/>
      <c r="P220" s="15"/>
      <c r="Q220" s="41"/>
      <c r="R220" s="15"/>
      <c r="S220" s="15"/>
      <c r="T220" s="15"/>
      <c r="U220" s="15"/>
      <c r="V220" s="15"/>
      <c r="W220" s="48"/>
      <c r="X220" s="22"/>
      <c r="Y220" s="31"/>
      <c r="Z220" s="15"/>
      <c r="AA220" s="15"/>
      <c r="AB220" s="15"/>
      <c r="AC220" s="15"/>
      <c r="AD220" s="15"/>
      <c r="AE220" s="15"/>
    </row>
    <row r="221" spans="1:31" ht="15" customHeight="1">
      <c r="A221" s="19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</sheetData>
  <autoFilter ref="A1:AE220" xr:uid="{588CDA0F-3869-45FA-9B0F-21EDB75FEC3F}">
    <filterColumn colId="11">
      <filters>
        <filter val="6"/>
      </filters>
    </filterColumn>
  </autoFilter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CF19-741D-44F5-93D8-39A5C99CF67E}">
  <dimension ref="A1:U88"/>
  <sheetViews>
    <sheetView workbookViewId="0">
      <pane ySplit="1" topLeftCell="A2" activePane="bottomLeft" state="frozen"/>
      <selection pane="bottomLeft" activeCell="P2" sqref="P2"/>
    </sheetView>
  </sheetViews>
  <sheetFormatPr defaultRowHeight="15"/>
  <cols>
    <col min="16" max="16" width="19.42578125" bestFit="1" customWidth="1"/>
    <col min="17" max="17" width="17.5703125" customWidth="1"/>
    <col min="19" max="19" width="13.42578125" customWidth="1"/>
    <col min="20" max="20" width="12.28515625" customWidth="1"/>
    <col min="21" max="21" width="9.28515625" bestFit="1" customWidth="1"/>
  </cols>
  <sheetData>
    <row r="1" spans="1:21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245</v>
      </c>
      <c r="H1" s="16" t="s">
        <v>246</v>
      </c>
      <c r="I1" s="16" t="s">
        <v>247</v>
      </c>
      <c r="J1" s="16" t="s">
        <v>317</v>
      </c>
      <c r="K1" s="16" t="s">
        <v>318</v>
      </c>
      <c r="L1" s="16" t="s">
        <v>319</v>
      </c>
      <c r="M1" t="s">
        <v>320</v>
      </c>
      <c r="N1" t="s">
        <v>255</v>
      </c>
      <c r="O1" t="s">
        <v>253</v>
      </c>
      <c r="P1" t="s">
        <v>254</v>
      </c>
      <c r="R1" t="s">
        <v>256</v>
      </c>
      <c r="S1" t="s">
        <v>257</v>
      </c>
      <c r="U1" t="s">
        <v>258</v>
      </c>
    </row>
    <row r="2" spans="1:21">
      <c r="A2" s="18" t="s">
        <v>321</v>
      </c>
      <c r="B2" s="20">
        <v>0.875</v>
      </c>
      <c r="D2" t="s">
        <v>322</v>
      </c>
      <c r="E2" s="45" t="s">
        <v>301</v>
      </c>
      <c r="G2">
        <v>16</v>
      </c>
      <c r="H2" s="20">
        <v>0.875</v>
      </c>
      <c r="I2">
        <v>12</v>
      </c>
      <c r="J2" s="16">
        <f>I2/24</f>
        <v>0.5</v>
      </c>
      <c r="K2">
        <v>1</v>
      </c>
      <c r="L2">
        <v>26</v>
      </c>
      <c r="M2">
        <f>L2+K2</f>
        <v>27</v>
      </c>
      <c r="O2" s="43">
        <v>31.68</v>
      </c>
      <c r="P2" s="22">
        <f>AVERAGE(M2:M4)*O2/(G2/1000)</f>
        <v>50159.999999999993</v>
      </c>
    </row>
    <row r="3" spans="1:21">
      <c r="A3" s="18" t="s">
        <v>321</v>
      </c>
      <c r="B3" s="20">
        <v>0.875</v>
      </c>
      <c r="D3" t="s">
        <v>322</v>
      </c>
      <c r="E3" s="45" t="s">
        <v>301</v>
      </c>
      <c r="G3">
        <v>16</v>
      </c>
      <c r="H3" s="20">
        <v>0.875</v>
      </c>
      <c r="I3">
        <v>12</v>
      </c>
      <c r="J3" s="16">
        <f t="shared" ref="J3:J43" si="0">I3/24</f>
        <v>0.5</v>
      </c>
      <c r="K3">
        <v>4</v>
      </c>
      <c r="L3">
        <v>17</v>
      </c>
      <c r="M3">
        <f t="shared" ref="M3:M43" si="1">L3+K3</f>
        <v>21</v>
      </c>
      <c r="O3" s="43">
        <v>31.68</v>
      </c>
      <c r="P3" s="22"/>
      <c r="R3" s="49"/>
      <c r="S3" s="49">
        <v>0.5</v>
      </c>
      <c r="T3" s="49">
        <v>1.5</v>
      </c>
      <c r="U3" s="49">
        <v>2.5</v>
      </c>
    </row>
    <row r="4" spans="1:21">
      <c r="A4" s="18" t="s">
        <v>321</v>
      </c>
      <c r="B4" s="20">
        <v>0.875</v>
      </c>
      <c r="D4" t="s">
        <v>322</v>
      </c>
      <c r="E4" s="45" t="s">
        <v>301</v>
      </c>
      <c r="G4">
        <v>16</v>
      </c>
      <c r="H4" s="20">
        <v>0.875</v>
      </c>
      <c r="I4">
        <v>12</v>
      </c>
      <c r="J4" s="16">
        <f t="shared" si="0"/>
        <v>0.5</v>
      </c>
      <c r="K4">
        <v>4</v>
      </c>
      <c r="L4">
        <v>24</v>
      </c>
      <c r="M4">
        <f t="shared" si="1"/>
        <v>28</v>
      </c>
      <c r="O4" s="43">
        <v>31.68</v>
      </c>
      <c r="P4" s="22"/>
      <c r="R4" s="49" t="s">
        <v>323</v>
      </c>
      <c r="S4" s="50">
        <v>107454.375</v>
      </c>
      <c r="T4" s="50">
        <v>115982.50000000001</v>
      </c>
      <c r="U4" s="50">
        <v>54020.833333333328</v>
      </c>
    </row>
    <row r="5" spans="1:21">
      <c r="A5" s="18" t="s">
        <v>321</v>
      </c>
      <c r="B5" s="20">
        <v>0.875</v>
      </c>
      <c r="D5" t="s">
        <v>324</v>
      </c>
      <c r="E5" s="45" t="s">
        <v>306</v>
      </c>
      <c r="G5">
        <v>16</v>
      </c>
      <c r="H5" s="20">
        <v>0.875</v>
      </c>
      <c r="I5">
        <v>12</v>
      </c>
      <c r="J5" s="16">
        <f t="shared" si="0"/>
        <v>0.5</v>
      </c>
      <c r="K5">
        <v>1</v>
      </c>
      <c r="L5">
        <v>12</v>
      </c>
      <c r="M5">
        <f t="shared" si="1"/>
        <v>13</v>
      </c>
      <c r="O5" s="43">
        <v>31.68</v>
      </c>
      <c r="P5" s="22">
        <f>AVERAGE(M5:M7)*O5/(G5/1000)</f>
        <v>27720</v>
      </c>
      <c r="R5" s="49" t="s">
        <v>324</v>
      </c>
      <c r="S5" s="50">
        <v>27720</v>
      </c>
      <c r="T5" s="50">
        <v>31020</v>
      </c>
      <c r="U5" s="50">
        <v>35333.333333333336</v>
      </c>
    </row>
    <row r="6" spans="1:21">
      <c r="A6" s="18" t="s">
        <v>321</v>
      </c>
      <c r="B6" s="20">
        <v>0.875</v>
      </c>
      <c r="D6" t="s">
        <v>324</v>
      </c>
      <c r="E6" s="45" t="s">
        <v>306</v>
      </c>
      <c r="G6">
        <v>16</v>
      </c>
      <c r="H6" s="20">
        <v>0.875</v>
      </c>
      <c r="I6">
        <v>12</v>
      </c>
      <c r="J6" s="16">
        <f t="shared" si="0"/>
        <v>0.5</v>
      </c>
      <c r="K6">
        <v>0</v>
      </c>
      <c r="L6">
        <v>11</v>
      </c>
      <c r="M6">
        <f t="shared" si="1"/>
        <v>11</v>
      </c>
      <c r="O6" s="43">
        <v>31.68</v>
      </c>
      <c r="P6" s="22"/>
      <c r="R6" s="49" t="s">
        <v>322</v>
      </c>
      <c r="S6" s="50">
        <v>50159.999999999993</v>
      </c>
      <c r="T6" s="50">
        <v>27720</v>
      </c>
      <c r="U6" s="50">
        <v>30000</v>
      </c>
    </row>
    <row r="7" spans="1:21">
      <c r="A7" s="18" t="s">
        <v>321</v>
      </c>
      <c r="B7" s="20">
        <v>0.875</v>
      </c>
      <c r="D7" t="s">
        <v>324</v>
      </c>
      <c r="E7" s="45" t="s">
        <v>306</v>
      </c>
      <c r="G7">
        <v>16</v>
      </c>
      <c r="H7" s="20">
        <v>0.875</v>
      </c>
      <c r="I7">
        <v>12</v>
      </c>
      <c r="J7" s="16">
        <f t="shared" si="0"/>
        <v>0.5</v>
      </c>
      <c r="K7">
        <v>0</v>
      </c>
      <c r="L7">
        <v>18</v>
      </c>
      <c r="M7">
        <f t="shared" si="1"/>
        <v>18</v>
      </c>
      <c r="O7" s="43">
        <v>31.68</v>
      </c>
      <c r="P7" s="22"/>
      <c r="R7" s="49" t="s">
        <v>325</v>
      </c>
      <c r="S7" s="50">
        <v>67250</v>
      </c>
      <c r="T7" s="50">
        <v>85463.541666666657</v>
      </c>
      <c r="U7" s="50">
        <v>29750</v>
      </c>
    </row>
    <row r="8" spans="1:21">
      <c r="A8" s="18" t="s">
        <v>321</v>
      </c>
      <c r="B8" s="20">
        <v>0.875</v>
      </c>
      <c r="D8" t="s">
        <v>325</v>
      </c>
      <c r="E8" s="45" t="s">
        <v>303</v>
      </c>
      <c r="G8">
        <v>16</v>
      </c>
      <c r="H8" s="20">
        <v>0.875</v>
      </c>
      <c r="I8">
        <v>12</v>
      </c>
      <c r="J8" s="16">
        <f t="shared" si="0"/>
        <v>0.5</v>
      </c>
      <c r="K8">
        <v>3</v>
      </c>
      <c r="L8">
        <v>17</v>
      </c>
      <c r="M8">
        <f t="shared" si="1"/>
        <v>20</v>
      </c>
      <c r="O8" s="43">
        <v>67.25</v>
      </c>
      <c r="P8" s="22">
        <f>AVERAGE(M8:M10)*O8/(G8/1000)</f>
        <v>67250</v>
      </c>
    </row>
    <row r="9" spans="1:21">
      <c r="A9" s="18" t="s">
        <v>321</v>
      </c>
      <c r="B9" s="20">
        <v>0.875</v>
      </c>
      <c r="D9" t="s">
        <v>325</v>
      </c>
      <c r="E9" s="45" t="s">
        <v>303</v>
      </c>
      <c r="G9">
        <v>16</v>
      </c>
      <c r="H9" s="20">
        <v>0.875</v>
      </c>
      <c r="I9">
        <v>12</v>
      </c>
      <c r="J9" s="16">
        <f t="shared" si="0"/>
        <v>0.5</v>
      </c>
      <c r="K9">
        <v>0</v>
      </c>
      <c r="L9">
        <v>11</v>
      </c>
      <c r="M9">
        <f t="shared" si="1"/>
        <v>11</v>
      </c>
      <c r="O9" s="43">
        <v>67.25</v>
      </c>
      <c r="P9" s="22"/>
    </row>
    <row r="10" spans="1:21">
      <c r="A10" s="18" t="s">
        <v>321</v>
      </c>
      <c r="B10" s="20">
        <v>0.875</v>
      </c>
      <c r="D10" t="s">
        <v>325</v>
      </c>
      <c r="E10" s="45" t="s">
        <v>303</v>
      </c>
      <c r="G10">
        <v>16</v>
      </c>
      <c r="H10" s="20">
        <v>0.875</v>
      </c>
      <c r="I10">
        <v>12</v>
      </c>
      <c r="J10" s="16">
        <f t="shared" si="0"/>
        <v>0.5</v>
      </c>
      <c r="K10">
        <v>1</v>
      </c>
      <c r="L10">
        <v>16</v>
      </c>
      <c r="M10">
        <f t="shared" si="1"/>
        <v>17</v>
      </c>
      <c r="O10" s="43">
        <v>67.25</v>
      </c>
      <c r="P10" s="22"/>
    </row>
    <row r="11" spans="1:21">
      <c r="A11" s="18" t="s">
        <v>321</v>
      </c>
      <c r="B11" s="20">
        <v>0.875</v>
      </c>
      <c r="D11" t="s">
        <v>323</v>
      </c>
      <c r="E11" s="45" t="s">
        <v>304</v>
      </c>
      <c r="G11">
        <v>16</v>
      </c>
      <c r="H11" s="20">
        <v>0.875</v>
      </c>
      <c r="I11">
        <v>12</v>
      </c>
      <c r="J11" s="16">
        <f t="shared" si="0"/>
        <v>0.5</v>
      </c>
      <c r="K11">
        <v>1</v>
      </c>
      <c r="L11">
        <v>26</v>
      </c>
      <c r="M11">
        <f t="shared" si="1"/>
        <v>27</v>
      </c>
      <c r="O11" s="43">
        <v>81.87</v>
      </c>
      <c r="P11" s="22">
        <f>AVERAGE(M11:M13)*O11/(G11/1000)</f>
        <v>107454.375</v>
      </c>
    </row>
    <row r="12" spans="1:21">
      <c r="A12" s="18" t="s">
        <v>321</v>
      </c>
      <c r="B12" s="20">
        <v>0.875</v>
      </c>
      <c r="D12" t="s">
        <v>323</v>
      </c>
      <c r="E12" s="45" t="s">
        <v>304</v>
      </c>
      <c r="G12">
        <v>16</v>
      </c>
      <c r="H12" s="20">
        <v>0.875</v>
      </c>
      <c r="I12">
        <v>12</v>
      </c>
      <c r="J12" s="16">
        <f t="shared" si="0"/>
        <v>0.5</v>
      </c>
      <c r="K12">
        <v>1</v>
      </c>
      <c r="L12">
        <v>11</v>
      </c>
      <c r="M12">
        <f t="shared" si="1"/>
        <v>12</v>
      </c>
      <c r="O12" s="43">
        <v>81.87</v>
      </c>
      <c r="P12" s="22"/>
    </row>
    <row r="13" spans="1:21">
      <c r="A13" s="18" t="s">
        <v>321</v>
      </c>
      <c r="B13" s="20">
        <v>0.875</v>
      </c>
      <c r="D13" t="s">
        <v>323</v>
      </c>
      <c r="E13" s="45" t="s">
        <v>304</v>
      </c>
      <c r="G13">
        <v>16</v>
      </c>
      <c r="H13" s="20">
        <v>0.875</v>
      </c>
      <c r="I13">
        <v>12</v>
      </c>
      <c r="J13" s="16">
        <f t="shared" si="0"/>
        <v>0.5</v>
      </c>
      <c r="K13">
        <v>1</v>
      </c>
      <c r="L13">
        <v>23</v>
      </c>
      <c r="M13">
        <f t="shared" si="1"/>
        <v>24</v>
      </c>
      <c r="O13" s="43">
        <v>81.87</v>
      </c>
      <c r="P13" s="22"/>
    </row>
    <row r="14" spans="1:21">
      <c r="A14" t="s">
        <v>326</v>
      </c>
      <c r="B14" s="20">
        <v>0.81944444444444442</v>
      </c>
      <c r="C14" t="s">
        <v>327</v>
      </c>
      <c r="D14" t="s">
        <v>323</v>
      </c>
      <c r="E14" t="s">
        <v>323</v>
      </c>
      <c r="F14" t="s">
        <v>328</v>
      </c>
      <c r="G14">
        <v>16</v>
      </c>
      <c r="H14" s="20">
        <v>0.82638888888888884</v>
      </c>
      <c r="I14">
        <f>12+24</f>
        <v>36</v>
      </c>
      <c r="J14" s="16">
        <f t="shared" si="0"/>
        <v>1.5</v>
      </c>
      <c r="K14">
        <v>4</v>
      </c>
      <c r="L14">
        <v>20</v>
      </c>
      <c r="M14">
        <f t="shared" si="1"/>
        <v>24</v>
      </c>
      <c r="O14" s="43">
        <v>81.87</v>
      </c>
      <c r="P14" s="22">
        <f>AVERAGE(M14:M16)*O14/(G14/1000)</f>
        <v>115982.50000000001</v>
      </c>
    </row>
    <row r="15" spans="1:21">
      <c r="A15" t="s">
        <v>326</v>
      </c>
      <c r="B15" s="20">
        <v>0.81944444444444442</v>
      </c>
      <c r="C15" t="s">
        <v>329</v>
      </c>
      <c r="D15" t="s">
        <v>323</v>
      </c>
      <c r="E15" t="s">
        <v>323</v>
      </c>
      <c r="F15" t="s">
        <v>330</v>
      </c>
      <c r="G15">
        <v>16</v>
      </c>
      <c r="H15" s="20">
        <v>0.82638888888888884</v>
      </c>
      <c r="I15">
        <f t="shared" ref="I15:I25" si="2">12+24</f>
        <v>36</v>
      </c>
      <c r="J15" s="16">
        <f t="shared" si="0"/>
        <v>1.5</v>
      </c>
      <c r="K15">
        <v>1</v>
      </c>
      <c r="L15">
        <v>16</v>
      </c>
      <c r="M15">
        <f t="shared" si="1"/>
        <v>17</v>
      </c>
      <c r="O15" s="43">
        <v>81.87</v>
      </c>
    </row>
    <row r="16" spans="1:21">
      <c r="A16" t="s">
        <v>326</v>
      </c>
      <c r="B16" s="20">
        <v>0.81944444444444442</v>
      </c>
      <c r="C16" t="s">
        <v>331</v>
      </c>
      <c r="D16" t="s">
        <v>323</v>
      </c>
      <c r="E16" t="s">
        <v>323</v>
      </c>
      <c r="F16" t="s">
        <v>332</v>
      </c>
      <c r="G16">
        <v>16</v>
      </c>
      <c r="H16" s="20">
        <v>0.82638888888888884</v>
      </c>
      <c r="I16">
        <f t="shared" si="2"/>
        <v>36</v>
      </c>
      <c r="J16" s="16">
        <f t="shared" si="0"/>
        <v>1.5</v>
      </c>
      <c r="K16">
        <v>0</v>
      </c>
      <c r="L16">
        <v>27</v>
      </c>
      <c r="M16">
        <f t="shared" si="1"/>
        <v>27</v>
      </c>
      <c r="O16" s="43">
        <v>81.87</v>
      </c>
    </row>
    <row r="17" spans="1:17">
      <c r="A17" t="s">
        <v>326</v>
      </c>
      <c r="B17" s="20">
        <v>0.81944444444444442</v>
      </c>
      <c r="C17" t="s">
        <v>327</v>
      </c>
      <c r="D17" t="s">
        <v>324</v>
      </c>
      <c r="E17" t="s">
        <v>324</v>
      </c>
      <c r="F17" t="s">
        <v>333</v>
      </c>
      <c r="G17">
        <v>16</v>
      </c>
      <c r="H17" s="20">
        <v>0.82638888888888884</v>
      </c>
      <c r="I17">
        <f t="shared" si="2"/>
        <v>36</v>
      </c>
      <c r="J17" s="16">
        <f t="shared" si="0"/>
        <v>1.5</v>
      </c>
      <c r="K17">
        <v>4</v>
      </c>
      <c r="L17">
        <v>15</v>
      </c>
      <c r="M17">
        <f t="shared" si="1"/>
        <v>19</v>
      </c>
      <c r="O17" s="43">
        <v>31.68</v>
      </c>
      <c r="P17" s="22">
        <f>AVERAGE(M17:M19)*O17/(G17/1000)</f>
        <v>31020</v>
      </c>
    </row>
    <row r="18" spans="1:17">
      <c r="A18" t="s">
        <v>326</v>
      </c>
      <c r="B18" s="20">
        <v>0.81944444444444442</v>
      </c>
      <c r="C18" t="s">
        <v>329</v>
      </c>
      <c r="D18" t="s">
        <v>324</v>
      </c>
      <c r="E18" t="s">
        <v>324</v>
      </c>
      <c r="F18" t="s">
        <v>334</v>
      </c>
      <c r="G18">
        <v>16</v>
      </c>
      <c r="H18" s="20">
        <v>0.82638888888888884</v>
      </c>
      <c r="I18">
        <f t="shared" si="2"/>
        <v>36</v>
      </c>
      <c r="J18" s="16">
        <f t="shared" si="0"/>
        <v>1.5</v>
      </c>
      <c r="K18">
        <v>0</v>
      </c>
      <c r="L18">
        <v>11</v>
      </c>
      <c r="M18">
        <f t="shared" si="1"/>
        <v>11</v>
      </c>
      <c r="O18" s="43">
        <v>31.68</v>
      </c>
    </row>
    <row r="19" spans="1:17">
      <c r="A19" t="s">
        <v>326</v>
      </c>
      <c r="B19" s="20">
        <v>0.81944444444444442</v>
      </c>
      <c r="C19" t="s">
        <v>327</v>
      </c>
      <c r="D19" t="s">
        <v>324</v>
      </c>
      <c r="E19" t="s">
        <v>324</v>
      </c>
      <c r="F19" t="s">
        <v>335</v>
      </c>
      <c r="G19">
        <v>16</v>
      </c>
      <c r="H19" s="20">
        <v>0.82638888888888884</v>
      </c>
      <c r="I19">
        <f t="shared" si="2"/>
        <v>36</v>
      </c>
      <c r="J19" s="16">
        <f t="shared" si="0"/>
        <v>1.5</v>
      </c>
      <c r="K19">
        <v>1</v>
      </c>
      <c r="L19">
        <v>16</v>
      </c>
      <c r="M19">
        <f t="shared" si="1"/>
        <v>17</v>
      </c>
      <c r="O19" s="43">
        <v>31.68</v>
      </c>
    </row>
    <row r="20" spans="1:17">
      <c r="A20" t="s">
        <v>326</v>
      </c>
      <c r="B20" s="20">
        <v>0.81944444444444442</v>
      </c>
      <c r="C20" t="s">
        <v>329</v>
      </c>
      <c r="D20" t="s">
        <v>322</v>
      </c>
      <c r="E20" t="s">
        <v>322</v>
      </c>
      <c r="F20" t="s">
        <v>336</v>
      </c>
      <c r="G20">
        <v>16</v>
      </c>
      <c r="H20" s="20">
        <v>0.82638888888888884</v>
      </c>
      <c r="I20">
        <f t="shared" si="2"/>
        <v>36</v>
      </c>
      <c r="J20" s="16">
        <f t="shared" si="0"/>
        <v>1.5</v>
      </c>
      <c r="K20">
        <v>1</v>
      </c>
      <c r="L20">
        <v>13</v>
      </c>
      <c r="M20">
        <f t="shared" si="1"/>
        <v>14</v>
      </c>
      <c r="O20" s="43">
        <v>31.68</v>
      </c>
      <c r="P20" s="22">
        <f>AVERAGE(M20:M22)*O20/(G20/1000)</f>
        <v>27720</v>
      </c>
    </row>
    <row r="21" spans="1:17">
      <c r="A21" t="s">
        <v>326</v>
      </c>
      <c r="B21" s="20">
        <v>0.81944444444444442</v>
      </c>
      <c r="C21" t="s">
        <v>329</v>
      </c>
      <c r="D21" t="s">
        <v>322</v>
      </c>
      <c r="E21" t="s">
        <v>322</v>
      </c>
      <c r="F21" t="s">
        <v>337</v>
      </c>
      <c r="G21">
        <v>16</v>
      </c>
      <c r="H21" s="20">
        <v>0.82638888888888884</v>
      </c>
      <c r="I21">
        <f t="shared" si="2"/>
        <v>36</v>
      </c>
      <c r="J21" s="16">
        <f t="shared" si="0"/>
        <v>1.5</v>
      </c>
      <c r="K21">
        <v>0</v>
      </c>
      <c r="L21">
        <v>9</v>
      </c>
      <c r="M21">
        <f t="shared" si="1"/>
        <v>9</v>
      </c>
      <c r="O21" s="43">
        <v>31.68</v>
      </c>
    </row>
    <row r="22" spans="1:17">
      <c r="A22" t="s">
        <v>326</v>
      </c>
      <c r="B22" s="20">
        <v>0.81944444444444442</v>
      </c>
      <c r="C22" t="s">
        <v>327</v>
      </c>
      <c r="D22" t="s">
        <v>322</v>
      </c>
      <c r="E22" t="s">
        <v>322</v>
      </c>
      <c r="F22" t="s">
        <v>338</v>
      </c>
      <c r="G22">
        <v>16</v>
      </c>
      <c r="H22" s="20">
        <v>0.82638888888888884</v>
      </c>
      <c r="I22">
        <f t="shared" si="2"/>
        <v>36</v>
      </c>
      <c r="J22" s="16">
        <f t="shared" si="0"/>
        <v>1.5</v>
      </c>
      <c r="K22">
        <v>2</v>
      </c>
      <c r="L22">
        <v>17</v>
      </c>
      <c r="M22">
        <f t="shared" si="1"/>
        <v>19</v>
      </c>
      <c r="O22" s="43">
        <v>31.68</v>
      </c>
    </row>
    <row r="23" spans="1:17">
      <c r="A23" t="s">
        <v>326</v>
      </c>
      <c r="B23" s="20">
        <v>0.81944444444444442</v>
      </c>
      <c r="C23" t="s">
        <v>331</v>
      </c>
      <c r="D23" t="s">
        <v>325</v>
      </c>
      <c r="E23" t="s">
        <v>325</v>
      </c>
      <c r="F23" t="s">
        <v>339</v>
      </c>
      <c r="G23">
        <v>16</v>
      </c>
      <c r="H23" s="20">
        <v>0.82638888888888884</v>
      </c>
      <c r="I23">
        <f t="shared" si="2"/>
        <v>36</v>
      </c>
      <c r="J23" s="16">
        <f t="shared" si="0"/>
        <v>1.5</v>
      </c>
      <c r="K23">
        <v>0</v>
      </c>
      <c r="L23">
        <v>23</v>
      </c>
      <c r="M23">
        <f t="shared" si="1"/>
        <v>23</v>
      </c>
      <c r="O23" s="43">
        <v>67.25</v>
      </c>
      <c r="P23" s="22">
        <f>AVERAGE(M23:M25)*O23/(G23/1000)</f>
        <v>85463.541666666657</v>
      </c>
    </row>
    <row r="24" spans="1:17">
      <c r="A24" t="s">
        <v>326</v>
      </c>
      <c r="B24" s="20">
        <v>0.81944444444444442</v>
      </c>
      <c r="C24" t="s">
        <v>327</v>
      </c>
      <c r="D24" t="s">
        <v>325</v>
      </c>
      <c r="E24" t="s">
        <v>325</v>
      </c>
      <c r="F24" t="s">
        <v>340</v>
      </c>
      <c r="G24">
        <v>16</v>
      </c>
      <c r="H24" s="20">
        <v>0.82638888888888884</v>
      </c>
      <c r="I24">
        <f t="shared" si="2"/>
        <v>36</v>
      </c>
      <c r="J24" s="16">
        <f t="shared" si="0"/>
        <v>1.5</v>
      </c>
      <c r="K24">
        <v>2</v>
      </c>
      <c r="L24">
        <v>24</v>
      </c>
      <c r="M24">
        <f t="shared" si="1"/>
        <v>26</v>
      </c>
      <c r="O24" s="43">
        <v>67.25</v>
      </c>
    </row>
    <row r="25" spans="1:17">
      <c r="A25" t="s">
        <v>326</v>
      </c>
      <c r="B25" s="20">
        <v>0.81944444444444442</v>
      </c>
      <c r="C25" t="s">
        <v>329</v>
      </c>
      <c r="D25" t="s">
        <v>325</v>
      </c>
      <c r="E25" t="s">
        <v>325</v>
      </c>
      <c r="F25" t="s">
        <v>341</v>
      </c>
      <c r="G25">
        <v>16</v>
      </c>
      <c r="H25" s="20">
        <v>0.82638888888888884</v>
      </c>
      <c r="I25">
        <f t="shared" si="2"/>
        <v>36</v>
      </c>
      <c r="J25" s="16">
        <f t="shared" si="0"/>
        <v>1.5</v>
      </c>
      <c r="K25">
        <v>0</v>
      </c>
      <c r="L25">
        <v>12</v>
      </c>
      <c r="M25">
        <f t="shared" si="1"/>
        <v>12</v>
      </c>
      <c r="O25" s="43">
        <v>67.25</v>
      </c>
      <c r="Q25" s="17" t="s">
        <v>342</v>
      </c>
    </row>
    <row r="26" spans="1:17">
      <c r="A26" t="s">
        <v>343</v>
      </c>
      <c r="B26" s="20">
        <v>0.8125</v>
      </c>
      <c r="C26" t="s">
        <v>327</v>
      </c>
      <c r="D26" t="s">
        <v>323</v>
      </c>
      <c r="E26" t="s">
        <v>323</v>
      </c>
      <c r="F26" t="s">
        <v>344</v>
      </c>
      <c r="G26">
        <v>16</v>
      </c>
      <c r="H26" s="20">
        <v>0.82291666666666663</v>
      </c>
      <c r="I26">
        <f>36+24</f>
        <v>60</v>
      </c>
      <c r="J26" s="16">
        <f t="shared" si="0"/>
        <v>2.5</v>
      </c>
      <c r="K26">
        <v>4</v>
      </c>
      <c r="L26">
        <v>10</v>
      </c>
      <c r="M26">
        <f t="shared" si="1"/>
        <v>14</v>
      </c>
      <c r="N26" t="s">
        <v>345</v>
      </c>
      <c r="O26">
        <v>18</v>
      </c>
      <c r="P26" s="22">
        <f>AVERAGE(M26:M28)*O26/(G26/1000)</f>
        <v>16125</v>
      </c>
      <c r="Q26" s="22">
        <f>P26+P29</f>
        <v>54020.833333333328</v>
      </c>
    </row>
    <row r="27" spans="1:17">
      <c r="A27" t="s">
        <v>343</v>
      </c>
      <c r="B27" s="20">
        <v>0.8125</v>
      </c>
      <c r="C27" t="s">
        <v>327</v>
      </c>
      <c r="D27" t="s">
        <v>323</v>
      </c>
      <c r="E27" t="s">
        <v>323</v>
      </c>
      <c r="F27" t="s">
        <v>346</v>
      </c>
      <c r="G27">
        <v>16</v>
      </c>
      <c r="H27" s="20">
        <v>0.82291666666666663</v>
      </c>
      <c r="I27">
        <f t="shared" ref="I27:I43" si="3">36+24</f>
        <v>60</v>
      </c>
      <c r="J27" s="16">
        <f t="shared" si="0"/>
        <v>2.5</v>
      </c>
      <c r="K27">
        <v>6</v>
      </c>
      <c r="L27">
        <v>9</v>
      </c>
      <c r="M27">
        <f t="shared" si="1"/>
        <v>15</v>
      </c>
      <c r="O27">
        <v>18</v>
      </c>
    </row>
    <row r="28" spans="1:17">
      <c r="A28" t="s">
        <v>343</v>
      </c>
      <c r="B28" s="20">
        <v>0.8125</v>
      </c>
      <c r="C28" t="s">
        <v>125</v>
      </c>
      <c r="D28" t="s">
        <v>323</v>
      </c>
      <c r="E28" t="s">
        <v>323</v>
      </c>
      <c r="F28" t="s">
        <v>347</v>
      </c>
      <c r="G28">
        <v>16</v>
      </c>
      <c r="H28" s="20">
        <v>0.82291666666666663</v>
      </c>
      <c r="I28">
        <f t="shared" si="3"/>
        <v>60</v>
      </c>
      <c r="J28" s="16">
        <f t="shared" si="0"/>
        <v>2.5</v>
      </c>
      <c r="K28">
        <v>0</v>
      </c>
      <c r="L28">
        <v>14</v>
      </c>
      <c r="M28">
        <f t="shared" si="1"/>
        <v>14</v>
      </c>
      <c r="O28">
        <v>18</v>
      </c>
    </row>
    <row r="29" spans="1:17">
      <c r="A29" t="s">
        <v>343</v>
      </c>
      <c r="B29" s="20">
        <v>0.8125</v>
      </c>
      <c r="C29" t="s">
        <v>125</v>
      </c>
      <c r="D29" t="s">
        <v>323</v>
      </c>
      <c r="E29" t="s">
        <v>323</v>
      </c>
      <c r="F29" t="s">
        <v>348</v>
      </c>
      <c r="G29">
        <v>16</v>
      </c>
      <c r="H29" s="20">
        <v>0.82291666666666663</v>
      </c>
      <c r="I29">
        <f t="shared" si="3"/>
        <v>60</v>
      </c>
      <c r="J29" s="16">
        <f t="shared" si="0"/>
        <v>2.5</v>
      </c>
      <c r="K29">
        <v>1</v>
      </c>
      <c r="L29">
        <v>40</v>
      </c>
      <c r="M29">
        <f t="shared" si="1"/>
        <v>41</v>
      </c>
      <c r="N29" t="s">
        <v>345</v>
      </c>
      <c r="O29">
        <v>17</v>
      </c>
      <c r="P29" s="22">
        <f>AVERAGE(M29:M31)*O29/(G29/1000)</f>
        <v>37895.833333333328</v>
      </c>
    </row>
    <row r="30" spans="1:17">
      <c r="A30" t="s">
        <v>343</v>
      </c>
      <c r="B30" s="20">
        <v>0.8125</v>
      </c>
      <c r="D30" t="s">
        <v>323</v>
      </c>
      <c r="E30" t="s">
        <v>323</v>
      </c>
      <c r="F30" t="s">
        <v>349</v>
      </c>
      <c r="G30">
        <v>16</v>
      </c>
      <c r="H30" s="20">
        <v>0.82291666666666663</v>
      </c>
      <c r="I30">
        <f t="shared" si="3"/>
        <v>60</v>
      </c>
      <c r="J30" s="16">
        <f t="shared" si="0"/>
        <v>2.5</v>
      </c>
      <c r="K30">
        <v>7</v>
      </c>
      <c r="L30">
        <v>27</v>
      </c>
      <c r="M30">
        <f t="shared" si="1"/>
        <v>34</v>
      </c>
      <c r="O30">
        <v>17</v>
      </c>
    </row>
    <row r="31" spans="1:17">
      <c r="A31" t="s">
        <v>343</v>
      </c>
      <c r="B31" s="20">
        <v>0.8125</v>
      </c>
      <c r="C31" t="s">
        <v>329</v>
      </c>
      <c r="D31" t="s">
        <v>323</v>
      </c>
      <c r="E31" t="s">
        <v>323</v>
      </c>
      <c r="F31" t="s">
        <v>350</v>
      </c>
      <c r="G31">
        <v>16</v>
      </c>
      <c r="H31" s="20">
        <v>0.82291666666666663</v>
      </c>
      <c r="I31">
        <f t="shared" si="3"/>
        <v>60</v>
      </c>
      <c r="J31" s="16">
        <f t="shared" si="0"/>
        <v>2.5</v>
      </c>
      <c r="K31">
        <v>1</v>
      </c>
      <c r="L31">
        <v>31</v>
      </c>
      <c r="M31">
        <f t="shared" si="1"/>
        <v>32</v>
      </c>
      <c r="O31">
        <v>17</v>
      </c>
      <c r="Q31" s="17" t="s">
        <v>351</v>
      </c>
    </row>
    <row r="32" spans="1:17">
      <c r="A32" t="s">
        <v>343</v>
      </c>
      <c r="B32" s="20">
        <v>0.8125</v>
      </c>
      <c r="C32" t="s">
        <v>329</v>
      </c>
      <c r="D32" t="s">
        <v>324</v>
      </c>
      <c r="E32" t="s">
        <v>324</v>
      </c>
      <c r="F32" t="s">
        <v>352</v>
      </c>
      <c r="G32">
        <v>16</v>
      </c>
      <c r="H32" s="20">
        <v>0.82291666666666663</v>
      </c>
      <c r="I32">
        <f t="shared" si="3"/>
        <v>60</v>
      </c>
      <c r="J32" s="16">
        <f t="shared" si="0"/>
        <v>2.5</v>
      </c>
      <c r="K32">
        <v>2</v>
      </c>
      <c r="L32">
        <v>16</v>
      </c>
      <c r="M32">
        <f t="shared" si="1"/>
        <v>18</v>
      </c>
      <c r="N32" t="s">
        <v>345</v>
      </c>
      <c r="O32">
        <v>16</v>
      </c>
      <c r="P32" s="22">
        <f>AVERAGE(M32:M34)*O32/(G32/1000)</f>
        <v>12666.666666666666</v>
      </c>
      <c r="Q32" s="22">
        <f>P32+P35</f>
        <v>35333.333333333336</v>
      </c>
    </row>
    <row r="33" spans="1:20">
      <c r="A33" t="s">
        <v>343</v>
      </c>
      <c r="B33" s="20">
        <v>0.8125</v>
      </c>
      <c r="C33" t="s">
        <v>329</v>
      </c>
      <c r="D33" t="s">
        <v>324</v>
      </c>
      <c r="E33" t="s">
        <v>324</v>
      </c>
      <c r="F33" t="s">
        <v>353</v>
      </c>
      <c r="G33">
        <v>16</v>
      </c>
      <c r="H33" s="20">
        <v>0.82291666666666663</v>
      </c>
      <c r="I33">
        <f t="shared" si="3"/>
        <v>60</v>
      </c>
      <c r="J33" s="16">
        <f t="shared" si="0"/>
        <v>2.5</v>
      </c>
      <c r="K33">
        <v>2</v>
      </c>
      <c r="L33">
        <v>7</v>
      </c>
      <c r="M33">
        <f t="shared" si="1"/>
        <v>9</v>
      </c>
      <c r="O33">
        <v>16</v>
      </c>
    </row>
    <row r="34" spans="1:20">
      <c r="A34" t="s">
        <v>343</v>
      </c>
      <c r="B34" s="20">
        <v>0.8125</v>
      </c>
      <c r="C34" t="s">
        <v>125</v>
      </c>
      <c r="D34" t="s">
        <v>324</v>
      </c>
      <c r="E34" t="s">
        <v>324</v>
      </c>
      <c r="F34" t="s">
        <v>354</v>
      </c>
      <c r="G34">
        <v>16</v>
      </c>
      <c r="H34" s="20">
        <v>0.82291666666666663</v>
      </c>
      <c r="I34">
        <f t="shared" si="3"/>
        <v>60</v>
      </c>
      <c r="J34" s="16">
        <f t="shared" si="0"/>
        <v>2.5</v>
      </c>
      <c r="K34">
        <v>1</v>
      </c>
      <c r="L34">
        <v>10</v>
      </c>
      <c r="M34">
        <f t="shared" si="1"/>
        <v>11</v>
      </c>
      <c r="O34">
        <v>16</v>
      </c>
    </row>
    <row r="35" spans="1:20">
      <c r="A35" t="s">
        <v>343</v>
      </c>
      <c r="B35" s="20">
        <v>0.8125</v>
      </c>
      <c r="C35" t="s">
        <v>125</v>
      </c>
      <c r="D35" t="s">
        <v>324</v>
      </c>
      <c r="E35" t="s">
        <v>324</v>
      </c>
      <c r="F35" t="s">
        <v>355</v>
      </c>
      <c r="G35">
        <v>16</v>
      </c>
      <c r="H35" s="20">
        <v>0.82291666666666663</v>
      </c>
      <c r="I35">
        <f t="shared" si="3"/>
        <v>60</v>
      </c>
      <c r="J35" s="16">
        <f t="shared" si="0"/>
        <v>2.5</v>
      </c>
      <c r="K35">
        <v>0</v>
      </c>
      <c r="L35">
        <v>26</v>
      </c>
      <c r="M35">
        <f t="shared" si="1"/>
        <v>26</v>
      </c>
      <c r="N35" t="s">
        <v>345</v>
      </c>
      <c r="O35">
        <v>16</v>
      </c>
      <c r="P35" s="22">
        <f>AVERAGE(M35:M37)*O35/(G35/1000)</f>
        <v>22666.666666666668</v>
      </c>
    </row>
    <row r="36" spans="1:20">
      <c r="A36" t="s">
        <v>343</v>
      </c>
      <c r="B36" s="20">
        <v>0.8125</v>
      </c>
      <c r="C36" t="s">
        <v>329</v>
      </c>
      <c r="D36" t="s">
        <v>324</v>
      </c>
      <c r="E36" t="s">
        <v>324</v>
      </c>
      <c r="F36" t="s">
        <v>356</v>
      </c>
      <c r="G36">
        <v>16</v>
      </c>
      <c r="H36" s="20">
        <v>0.82291666666666663</v>
      </c>
      <c r="I36">
        <f t="shared" si="3"/>
        <v>60</v>
      </c>
      <c r="J36" s="16">
        <f t="shared" si="0"/>
        <v>2.5</v>
      </c>
      <c r="K36">
        <v>0</v>
      </c>
      <c r="L36">
        <v>23</v>
      </c>
      <c r="M36">
        <f t="shared" si="1"/>
        <v>23</v>
      </c>
      <c r="O36">
        <v>16</v>
      </c>
    </row>
    <row r="37" spans="1:20">
      <c r="A37" t="s">
        <v>343</v>
      </c>
      <c r="B37" s="20">
        <v>0.8125</v>
      </c>
      <c r="C37" t="s">
        <v>125</v>
      </c>
      <c r="D37" t="s">
        <v>324</v>
      </c>
      <c r="E37" t="s">
        <v>324</v>
      </c>
      <c r="F37" t="s">
        <v>357</v>
      </c>
      <c r="G37">
        <v>16</v>
      </c>
      <c r="H37" s="20">
        <v>0.82291666666666663</v>
      </c>
      <c r="I37">
        <f t="shared" si="3"/>
        <v>60</v>
      </c>
      <c r="J37" s="16">
        <f t="shared" si="0"/>
        <v>2.5</v>
      </c>
      <c r="K37">
        <v>0</v>
      </c>
      <c r="L37">
        <v>19</v>
      </c>
      <c r="M37">
        <f t="shared" si="1"/>
        <v>19</v>
      </c>
      <c r="O37">
        <v>16</v>
      </c>
    </row>
    <row r="38" spans="1:20">
      <c r="A38" t="s">
        <v>343</v>
      </c>
      <c r="B38" s="20">
        <v>0.8125</v>
      </c>
      <c r="C38" t="s">
        <v>327</v>
      </c>
      <c r="D38" t="s">
        <v>322</v>
      </c>
      <c r="E38" t="s">
        <v>322</v>
      </c>
      <c r="F38" t="s">
        <v>336</v>
      </c>
      <c r="G38">
        <v>16</v>
      </c>
      <c r="H38" s="20">
        <v>0.82291666666666663</v>
      </c>
      <c r="I38">
        <f t="shared" si="3"/>
        <v>60</v>
      </c>
      <c r="J38" s="16">
        <f t="shared" si="0"/>
        <v>2.5</v>
      </c>
      <c r="K38">
        <v>6</v>
      </c>
      <c r="L38">
        <v>19</v>
      </c>
      <c r="M38">
        <f t="shared" si="1"/>
        <v>25</v>
      </c>
      <c r="O38">
        <v>18</v>
      </c>
      <c r="P38" s="22">
        <f>AVERAGE(M38:M40)*O38/(G38/1000)</f>
        <v>30000</v>
      </c>
    </row>
    <row r="39" spans="1:20">
      <c r="A39" t="s">
        <v>343</v>
      </c>
      <c r="B39" s="20">
        <v>0.8125</v>
      </c>
      <c r="C39" t="s">
        <v>329</v>
      </c>
      <c r="D39" t="s">
        <v>322</v>
      </c>
      <c r="E39" t="s">
        <v>322</v>
      </c>
      <c r="F39" t="s">
        <v>337</v>
      </c>
      <c r="G39">
        <v>16</v>
      </c>
      <c r="H39" s="20">
        <v>0.82291666666666663</v>
      </c>
      <c r="I39">
        <f t="shared" si="3"/>
        <v>60</v>
      </c>
      <c r="J39" s="16">
        <f t="shared" si="0"/>
        <v>2.5</v>
      </c>
      <c r="K39">
        <v>5</v>
      </c>
      <c r="L39">
        <v>23</v>
      </c>
      <c r="M39">
        <f t="shared" si="1"/>
        <v>28</v>
      </c>
      <c r="O39">
        <v>18</v>
      </c>
    </row>
    <row r="40" spans="1:20">
      <c r="A40" t="s">
        <v>343</v>
      </c>
      <c r="B40" s="20">
        <v>0.8125</v>
      </c>
      <c r="C40" t="s">
        <v>329</v>
      </c>
      <c r="D40" t="s">
        <v>322</v>
      </c>
      <c r="E40" t="s">
        <v>322</v>
      </c>
      <c r="F40" t="s">
        <v>338</v>
      </c>
      <c r="G40">
        <v>16</v>
      </c>
      <c r="H40" s="20">
        <v>0.82291666666666663</v>
      </c>
      <c r="I40">
        <f t="shared" si="3"/>
        <v>60</v>
      </c>
      <c r="J40" s="16">
        <f t="shared" si="0"/>
        <v>2.5</v>
      </c>
      <c r="K40">
        <v>2</v>
      </c>
      <c r="L40">
        <v>25</v>
      </c>
      <c r="M40">
        <f t="shared" si="1"/>
        <v>27</v>
      </c>
      <c r="O40">
        <v>18</v>
      </c>
    </row>
    <row r="41" spans="1:20">
      <c r="A41" t="s">
        <v>343</v>
      </c>
      <c r="B41" s="20">
        <v>0.8125</v>
      </c>
      <c r="C41" t="s">
        <v>125</v>
      </c>
      <c r="D41" t="s">
        <v>325</v>
      </c>
      <c r="E41" t="s">
        <v>325</v>
      </c>
      <c r="F41" t="s">
        <v>339</v>
      </c>
      <c r="G41">
        <v>16</v>
      </c>
      <c r="H41" s="20">
        <v>0.82291666666666663</v>
      </c>
      <c r="I41">
        <f t="shared" si="3"/>
        <v>60</v>
      </c>
      <c r="J41" s="16">
        <f t="shared" si="0"/>
        <v>2.5</v>
      </c>
      <c r="K41">
        <v>0</v>
      </c>
      <c r="L41">
        <v>29</v>
      </c>
      <c r="M41">
        <f t="shared" si="1"/>
        <v>29</v>
      </c>
      <c r="O41">
        <v>17</v>
      </c>
      <c r="P41" s="22">
        <f>AVERAGE(M41:M43)*O41/(G41/1000)</f>
        <v>29750</v>
      </c>
    </row>
    <row r="42" spans="1:20">
      <c r="A42" t="s">
        <v>343</v>
      </c>
      <c r="B42" s="20">
        <v>0.8125</v>
      </c>
      <c r="C42" t="s">
        <v>327</v>
      </c>
      <c r="D42" t="s">
        <v>325</v>
      </c>
      <c r="E42" t="s">
        <v>325</v>
      </c>
      <c r="F42" t="s">
        <v>340</v>
      </c>
      <c r="G42">
        <v>16</v>
      </c>
      <c r="H42" s="20">
        <v>0.82291666666666663</v>
      </c>
      <c r="I42">
        <f t="shared" si="3"/>
        <v>60</v>
      </c>
      <c r="J42" s="16">
        <f t="shared" si="0"/>
        <v>2.5</v>
      </c>
      <c r="K42">
        <v>4</v>
      </c>
      <c r="L42">
        <v>19</v>
      </c>
      <c r="M42">
        <f t="shared" si="1"/>
        <v>23</v>
      </c>
      <c r="O42">
        <v>18</v>
      </c>
    </row>
    <row r="43" spans="1:20">
      <c r="A43" t="s">
        <v>343</v>
      </c>
      <c r="B43" s="20">
        <v>0.8125</v>
      </c>
      <c r="C43" t="s">
        <v>327</v>
      </c>
      <c r="D43" t="s">
        <v>325</v>
      </c>
      <c r="E43" t="s">
        <v>325</v>
      </c>
      <c r="F43" t="s">
        <v>341</v>
      </c>
      <c r="G43">
        <v>16</v>
      </c>
      <c r="H43" s="20">
        <v>0.82291666666666663</v>
      </c>
      <c r="I43">
        <f t="shared" si="3"/>
        <v>60</v>
      </c>
      <c r="J43" s="16">
        <f t="shared" si="0"/>
        <v>2.5</v>
      </c>
      <c r="K43">
        <v>6</v>
      </c>
      <c r="L43">
        <v>26</v>
      </c>
      <c r="M43">
        <f t="shared" si="1"/>
        <v>32</v>
      </c>
      <c r="O43">
        <v>18</v>
      </c>
      <c r="R43" s="17" t="s">
        <v>358</v>
      </c>
    </row>
    <row r="44" spans="1:20">
      <c r="A44" t="s">
        <v>359</v>
      </c>
      <c r="B44" s="20">
        <v>0.83402777777777781</v>
      </c>
      <c r="C44" t="s">
        <v>329</v>
      </c>
      <c r="D44" t="s">
        <v>323</v>
      </c>
      <c r="F44" t="s">
        <v>360</v>
      </c>
      <c r="G44">
        <v>16</v>
      </c>
      <c r="H44" s="20">
        <v>0.83333333333333337</v>
      </c>
      <c r="K44" s="30">
        <v>0</v>
      </c>
      <c r="L44" s="30">
        <v>1</v>
      </c>
      <c r="M44" s="30">
        <f>SUM(L44+K44)</f>
        <v>1</v>
      </c>
      <c r="O44">
        <v>17</v>
      </c>
      <c r="P44" s="22">
        <f>AVERAGE(M44:M46)*O44/(G44/1000)</f>
        <v>3187.5</v>
      </c>
    </row>
    <row r="45" spans="1:20">
      <c r="A45" t="s">
        <v>359</v>
      </c>
      <c r="B45" s="20">
        <v>0.83402777777777781</v>
      </c>
      <c r="C45" t="s">
        <v>361</v>
      </c>
      <c r="D45" t="s">
        <v>323</v>
      </c>
      <c r="F45" t="s">
        <v>362</v>
      </c>
      <c r="G45">
        <v>16</v>
      </c>
      <c r="H45" s="20">
        <v>0.83333333333333337</v>
      </c>
      <c r="K45" s="30">
        <v>1</v>
      </c>
      <c r="L45" s="39">
        <v>4</v>
      </c>
      <c r="M45" s="30">
        <f t="shared" ref="M45:M66" si="4">SUM(L45+K45)</f>
        <v>5</v>
      </c>
      <c r="O45">
        <v>18</v>
      </c>
      <c r="R45" s="17" t="s">
        <v>363</v>
      </c>
      <c r="S45" s="17" t="s">
        <v>364</v>
      </c>
      <c r="T45" s="17" t="s">
        <v>365</v>
      </c>
    </row>
    <row r="46" spans="1:20">
      <c r="A46" t="s">
        <v>359</v>
      </c>
      <c r="B46" s="20">
        <v>0.83402777777777781</v>
      </c>
      <c r="C46" t="s">
        <v>329</v>
      </c>
      <c r="D46" t="s">
        <v>323</v>
      </c>
      <c r="F46" t="s">
        <v>366</v>
      </c>
      <c r="G46">
        <v>16</v>
      </c>
      <c r="H46" s="20">
        <v>0.83333333333333337</v>
      </c>
      <c r="K46" s="30">
        <v>1</v>
      </c>
      <c r="L46" s="30">
        <v>2</v>
      </c>
      <c r="M46" s="30">
        <f t="shared" si="4"/>
        <v>3</v>
      </c>
      <c r="O46">
        <v>18</v>
      </c>
      <c r="R46" s="17" t="s">
        <v>367</v>
      </c>
      <c r="S46" s="17">
        <v>28</v>
      </c>
      <c r="T46" s="17">
        <v>92</v>
      </c>
    </row>
    <row r="47" spans="1:20">
      <c r="A47" t="s">
        <v>359</v>
      </c>
      <c r="B47" s="20">
        <v>0.83402777777777781</v>
      </c>
      <c r="C47" t="s">
        <v>361</v>
      </c>
      <c r="D47" t="s">
        <v>324</v>
      </c>
      <c r="F47" t="s">
        <v>368</v>
      </c>
      <c r="G47">
        <v>16</v>
      </c>
      <c r="H47" s="20">
        <v>0.83333333333333337</v>
      </c>
      <c r="K47" s="30">
        <v>2</v>
      </c>
      <c r="L47" s="30">
        <v>0</v>
      </c>
      <c r="M47" s="30">
        <f t="shared" si="4"/>
        <v>2</v>
      </c>
      <c r="O47">
        <v>17</v>
      </c>
      <c r="P47" s="22">
        <f>AVERAGE(M47:M49)*O47/(G47/1000)</f>
        <v>2479.166666666667</v>
      </c>
      <c r="R47" s="17" t="s">
        <v>322</v>
      </c>
      <c r="S47" s="17">
        <v>28</v>
      </c>
      <c r="T47" s="17">
        <v>29</v>
      </c>
    </row>
    <row r="48" spans="1:20">
      <c r="A48" t="s">
        <v>359</v>
      </c>
      <c r="B48" s="20">
        <v>0.83402777777777781</v>
      </c>
      <c r="C48" t="s">
        <v>329</v>
      </c>
      <c r="D48" t="s">
        <v>324</v>
      </c>
      <c r="F48" t="s">
        <v>369</v>
      </c>
      <c r="G48">
        <v>16</v>
      </c>
      <c r="H48" s="20">
        <v>0.83333333333333337</v>
      </c>
      <c r="K48" s="30">
        <v>0</v>
      </c>
      <c r="L48" s="30">
        <v>0</v>
      </c>
      <c r="M48" s="30">
        <f t="shared" si="4"/>
        <v>0</v>
      </c>
      <c r="O48">
        <v>18</v>
      </c>
      <c r="R48" s="17" t="s">
        <v>325</v>
      </c>
      <c r="S48" s="17">
        <v>28</v>
      </c>
      <c r="T48" s="17">
        <v>29</v>
      </c>
    </row>
    <row r="49" spans="1:20">
      <c r="A49" t="s">
        <v>359</v>
      </c>
      <c r="B49" s="20">
        <v>0.83402777777777781</v>
      </c>
      <c r="C49" t="s">
        <v>327</v>
      </c>
      <c r="D49" t="s">
        <v>324</v>
      </c>
      <c r="F49" t="s">
        <v>362</v>
      </c>
      <c r="G49">
        <v>16</v>
      </c>
      <c r="H49" s="20">
        <v>0.83333333333333337</v>
      </c>
      <c r="K49" s="30">
        <v>2</v>
      </c>
      <c r="L49" s="30">
        <v>3</v>
      </c>
      <c r="M49" s="30">
        <f t="shared" si="4"/>
        <v>5</v>
      </c>
      <c r="O49">
        <v>18</v>
      </c>
      <c r="R49" s="17" t="s">
        <v>370</v>
      </c>
      <c r="S49" s="17">
        <v>28</v>
      </c>
      <c r="T49" s="17">
        <v>28</v>
      </c>
    </row>
    <row r="50" spans="1:20">
      <c r="A50" t="s">
        <v>359</v>
      </c>
      <c r="B50" s="20">
        <v>0.83402777777777781</v>
      </c>
      <c r="C50" t="s">
        <v>329</v>
      </c>
      <c r="D50" t="s">
        <v>322</v>
      </c>
      <c r="F50" t="s">
        <v>339</v>
      </c>
      <c r="G50">
        <v>16</v>
      </c>
      <c r="H50" s="20">
        <v>0.83333333333333337</v>
      </c>
      <c r="K50" s="30">
        <v>4</v>
      </c>
      <c r="L50" s="30">
        <v>6</v>
      </c>
      <c r="M50" s="30">
        <f t="shared" si="4"/>
        <v>10</v>
      </c>
      <c r="O50">
        <v>17</v>
      </c>
      <c r="P50" s="22">
        <f>AVERAGE(M50:M52)*O50/(G50/1000)</f>
        <v>12395.833333333332</v>
      </c>
      <c r="R50" s="17" t="s">
        <v>371</v>
      </c>
      <c r="S50" s="17">
        <v>28</v>
      </c>
      <c r="T50" s="17">
        <v>28</v>
      </c>
    </row>
    <row r="51" spans="1:20">
      <c r="A51" t="s">
        <v>359</v>
      </c>
      <c r="B51" s="20">
        <v>0.83402777777777781</v>
      </c>
      <c r="C51" t="s">
        <v>361</v>
      </c>
      <c r="D51" t="s">
        <v>322</v>
      </c>
      <c r="F51" t="s">
        <v>337</v>
      </c>
      <c r="G51">
        <v>16</v>
      </c>
      <c r="H51" s="20">
        <v>0.83333333333333337</v>
      </c>
      <c r="K51" s="30">
        <v>3</v>
      </c>
      <c r="L51" s="30">
        <v>10</v>
      </c>
      <c r="M51" s="30">
        <f t="shared" si="4"/>
        <v>13</v>
      </c>
      <c r="O51">
        <v>18</v>
      </c>
      <c r="R51" s="17" t="s">
        <v>372</v>
      </c>
      <c r="S51" s="17">
        <v>28</v>
      </c>
      <c r="T51" s="17">
        <v>27</v>
      </c>
    </row>
    <row r="52" spans="1:20">
      <c r="A52" t="s">
        <v>359</v>
      </c>
      <c r="B52" s="20">
        <v>0.83402777777777781</v>
      </c>
      <c r="C52" t="s">
        <v>329</v>
      </c>
      <c r="D52" t="s">
        <v>325</v>
      </c>
      <c r="F52" t="s">
        <v>340</v>
      </c>
      <c r="G52">
        <v>16</v>
      </c>
      <c r="H52" s="20">
        <v>0.83333333333333337</v>
      </c>
      <c r="K52">
        <v>3</v>
      </c>
      <c r="L52">
        <v>9</v>
      </c>
      <c r="M52" s="30">
        <f t="shared" si="4"/>
        <v>12</v>
      </c>
      <c r="O52">
        <v>18</v>
      </c>
      <c r="R52" s="17" t="s">
        <v>373</v>
      </c>
      <c r="S52" s="17">
        <v>28</v>
      </c>
      <c r="T52" s="17">
        <v>27</v>
      </c>
    </row>
    <row r="53" spans="1:20">
      <c r="A53" t="s">
        <v>359</v>
      </c>
      <c r="B53" s="20">
        <v>0.83402777777777781</v>
      </c>
      <c r="C53" t="s">
        <v>361</v>
      </c>
      <c r="D53" t="s">
        <v>322</v>
      </c>
      <c r="F53" t="s">
        <v>338</v>
      </c>
      <c r="G53">
        <v>16</v>
      </c>
      <c r="H53" s="20">
        <v>0.83333333333333337</v>
      </c>
      <c r="K53">
        <v>0</v>
      </c>
      <c r="L53">
        <v>13</v>
      </c>
      <c r="M53" s="30">
        <f t="shared" si="4"/>
        <v>13</v>
      </c>
      <c r="O53">
        <v>17</v>
      </c>
      <c r="P53" s="22">
        <f>AVERAGE(M53:M55)*O53/(G53/1000)</f>
        <v>9208.3333333333321</v>
      </c>
    </row>
    <row r="54" spans="1:20">
      <c r="A54" t="s">
        <v>359</v>
      </c>
      <c r="B54" s="20">
        <v>0.83402777777777781</v>
      </c>
      <c r="C54" t="s">
        <v>329</v>
      </c>
      <c r="D54" t="s">
        <v>324</v>
      </c>
      <c r="F54" t="s">
        <v>357</v>
      </c>
      <c r="G54">
        <v>16</v>
      </c>
      <c r="H54" s="20">
        <v>0.83333333333333337</v>
      </c>
      <c r="K54">
        <v>3</v>
      </c>
      <c r="L54">
        <v>6</v>
      </c>
      <c r="M54" s="30">
        <f t="shared" si="4"/>
        <v>9</v>
      </c>
      <c r="O54">
        <v>18</v>
      </c>
    </row>
    <row r="55" spans="1:20">
      <c r="A55" t="s">
        <v>359</v>
      </c>
      <c r="B55" s="20">
        <v>0.83402777777777781</v>
      </c>
      <c r="C55" t="s">
        <v>329</v>
      </c>
      <c r="D55" t="s">
        <v>323</v>
      </c>
      <c r="F55" t="s">
        <v>349</v>
      </c>
      <c r="G55">
        <v>16</v>
      </c>
      <c r="H55" s="20">
        <v>0.83333333333333337</v>
      </c>
      <c r="K55">
        <v>0</v>
      </c>
      <c r="L55">
        <v>4</v>
      </c>
      <c r="M55" s="30">
        <f t="shared" si="4"/>
        <v>4</v>
      </c>
      <c r="O55">
        <v>18</v>
      </c>
    </row>
    <row r="56" spans="1:20">
      <c r="A56" t="s">
        <v>359</v>
      </c>
      <c r="B56" s="20">
        <v>0.83402777777777781</v>
      </c>
      <c r="C56" t="s">
        <v>361</v>
      </c>
      <c r="D56" t="s">
        <v>322</v>
      </c>
      <c r="F56" t="s">
        <v>338</v>
      </c>
      <c r="G56">
        <v>16</v>
      </c>
      <c r="H56" s="20">
        <v>0.83333333333333337</v>
      </c>
      <c r="K56">
        <v>0</v>
      </c>
      <c r="L56">
        <v>12</v>
      </c>
      <c r="M56" s="30">
        <f t="shared" si="4"/>
        <v>12</v>
      </c>
      <c r="O56">
        <v>17</v>
      </c>
      <c r="P56" s="22">
        <f>AVERAGE(M56:M58)*O56/(G56/1000)</f>
        <v>12750</v>
      </c>
    </row>
    <row r="57" spans="1:20">
      <c r="A57" t="s">
        <v>359</v>
      </c>
      <c r="B57" s="20">
        <v>0.83402777777777781</v>
      </c>
      <c r="C57" t="s">
        <v>327</v>
      </c>
      <c r="D57" t="s">
        <v>322</v>
      </c>
      <c r="F57" t="s">
        <v>336</v>
      </c>
      <c r="G57">
        <v>16</v>
      </c>
      <c r="H57" s="20">
        <v>0.83333333333333337</v>
      </c>
      <c r="K57">
        <v>4</v>
      </c>
      <c r="L57">
        <v>10</v>
      </c>
      <c r="M57" s="30">
        <f t="shared" si="4"/>
        <v>14</v>
      </c>
      <c r="O57">
        <v>18</v>
      </c>
    </row>
    <row r="58" spans="1:20">
      <c r="A58" t="s">
        <v>359</v>
      </c>
      <c r="B58" s="20">
        <v>0.83402777777777781</v>
      </c>
      <c r="C58" t="s">
        <v>327</v>
      </c>
      <c r="D58" t="s">
        <v>325</v>
      </c>
      <c r="F58" t="s">
        <v>341</v>
      </c>
      <c r="G58">
        <v>16</v>
      </c>
      <c r="H58" s="20">
        <v>0.83333333333333337</v>
      </c>
      <c r="K58">
        <v>5</v>
      </c>
      <c r="L58">
        <v>5</v>
      </c>
      <c r="M58" s="30">
        <f t="shared" si="4"/>
        <v>10</v>
      </c>
      <c r="O58">
        <v>18</v>
      </c>
    </row>
    <row r="59" spans="1:20">
      <c r="A59" t="s">
        <v>359</v>
      </c>
      <c r="B59" s="20">
        <v>0.83402777777777781</v>
      </c>
      <c r="C59" t="s">
        <v>327</v>
      </c>
      <c r="D59" t="s">
        <v>323</v>
      </c>
      <c r="F59" t="s">
        <v>346</v>
      </c>
      <c r="G59">
        <v>16</v>
      </c>
      <c r="H59" s="20">
        <v>0.83333333333333337</v>
      </c>
      <c r="K59">
        <v>2</v>
      </c>
      <c r="L59">
        <v>2</v>
      </c>
      <c r="M59" s="30">
        <f t="shared" si="4"/>
        <v>4</v>
      </c>
      <c r="O59">
        <v>17</v>
      </c>
      <c r="P59" s="22">
        <f>AVERAGE(M59:M61)*O59/(G59/1000)</f>
        <v>8145.8333333333339</v>
      </c>
    </row>
    <row r="60" spans="1:20">
      <c r="A60" t="s">
        <v>359</v>
      </c>
      <c r="B60" s="20">
        <v>0.83402777777777781</v>
      </c>
      <c r="C60" t="s">
        <v>329</v>
      </c>
      <c r="D60" t="s">
        <v>323</v>
      </c>
      <c r="F60" t="s">
        <v>350</v>
      </c>
      <c r="G60">
        <v>16</v>
      </c>
      <c r="H60" s="20">
        <v>0.83333333333333337</v>
      </c>
      <c r="K60">
        <v>4</v>
      </c>
      <c r="L60">
        <v>7</v>
      </c>
      <c r="M60" s="30">
        <f t="shared" si="4"/>
        <v>11</v>
      </c>
      <c r="O60">
        <v>18</v>
      </c>
    </row>
    <row r="61" spans="1:20">
      <c r="A61" t="s">
        <v>359</v>
      </c>
      <c r="B61" s="20">
        <v>0.83402777777777781</v>
      </c>
      <c r="C61" t="s">
        <v>327</v>
      </c>
      <c r="D61" t="s">
        <v>323</v>
      </c>
      <c r="F61" t="s">
        <v>348</v>
      </c>
      <c r="G61">
        <v>16</v>
      </c>
      <c r="H61" s="20">
        <v>0.83333333333333337</v>
      </c>
      <c r="K61">
        <v>5</v>
      </c>
      <c r="L61">
        <v>3</v>
      </c>
      <c r="M61" s="30">
        <f t="shared" si="4"/>
        <v>8</v>
      </c>
      <c r="O61">
        <v>18</v>
      </c>
    </row>
    <row r="62" spans="1:20">
      <c r="A62" t="s">
        <v>359</v>
      </c>
      <c r="B62" s="20">
        <v>0.83402777777777781</v>
      </c>
      <c r="C62" t="s">
        <v>361</v>
      </c>
      <c r="D62" t="s">
        <v>324</v>
      </c>
      <c r="F62" t="s">
        <v>355</v>
      </c>
      <c r="G62">
        <v>16</v>
      </c>
      <c r="H62" s="20">
        <v>0.83333333333333337</v>
      </c>
      <c r="K62">
        <v>2</v>
      </c>
      <c r="L62">
        <v>8</v>
      </c>
      <c r="M62" s="30">
        <f t="shared" si="4"/>
        <v>10</v>
      </c>
      <c r="O62">
        <v>17</v>
      </c>
      <c r="P62" s="22">
        <f>AVERAGE(M62:M64)*O62/(G62/1000)</f>
        <v>9208.3333333333321</v>
      </c>
    </row>
    <row r="63" spans="1:20">
      <c r="A63" t="s">
        <v>359</v>
      </c>
      <c r="B63" s="20">
        <v>0.83402777777777781</v>
      </c>
      <c r="C63" t="s">
        <v>329</v>
      </c>
      <c r="D63" t="s">
        <v>323</v>
      </c>
      <c r="F63" t="s">
        <v>347</v>
      </c>
      <c r="G63">
        <v>16</v>
      </c>
      <c r="H63" s="20">
        <v>0.83333333333333337</v>
      </c>
      <c r="K63">
        <v>6</v>
      </c>
      <c r="L63">
        <v>1</v>
      </c>
      <c r="M63" s="30">
        <f t="shared" si="4"/>
        <v>7</v>
      </c>
      <c r="O63">
        <v>18</v>
      </c>
    </row>
    <row r="64" spans="1:20">
      <c r="A64" t="s">
        <v>359</v>
      </c>
      <c r="B64" s="20">
        <v>0.83402777777777781</v>
      </c>
      <c r="C64" t="s">
        <v>329</v>
      </c>
      <c r="D64" t="s">
        <v>323</v>
      </c>
      <c r="F64" t="s">
        <v>344</v>
      </c>
      <c r="G64">
        <v>16</v>
      </c>
      <c r="H64" s="20">
        <v>0.83333333333333337</v>
      </c>
      <c r="K64">
        <v>8</v>
      </c>
      <c r="L64">
        <v>1</v>
      </c>
      <c r="M64" s="30">
        <f t="shared" si="4"/>
        <v>9</v>
      </c>
      <c r="O64">
        <v>18</v>
      </c>
    </row>
    <row r="65" spans="1:16">
      <c r="A65" t="s">
        <v>359</v>
      </c>
      <c r="B65" s="20">
        <v>0.83402777777777781</v>
      </c>
      <c r="C65" t="s">
        <v>329</v>
      </c>
      <c r="D65" t="s">
        <v>324</v>
      </c>
      <c r="F65" t="s">
        <v>352</v>
      </c>
      <c r="G65">
        <v>16</v>
      </c>
      <c r="H65" s="20">
        <v>0.83333333333333337</v>
      </c>
      <c r="K65">
        <v>4</v>
      </c>
      <c r="L65">
        <v>4</v>
      </c>
      <c r="M65" s="30">
        <f t="shared" si="4"/>
        <v>8</v>
      </c>
      <c r="O65">
        <v>17</v>
      </c>
      <c r="P65" s="22">
        <f>AVERAGE(M65:M67)*O65/(G65/1000)</f>
        <v>8145.8333333333339</v>
      </c>
    </row>
    <row r="66" spans="1:16">
      <c r="A66" t="s">
        <v>359</v>
      </c>
      <c r="B66" s="20">
        <v>0.83402777777777781</v>
      </c>
      <c r="C66" t="s">
        <v>329</v>
      </c>
      <c r="D66" t="s">
        <v>324</v>
      </c>
      <c r="F66" t="s">
        <v>356</v>
      </c>
      <c r="G66">
        <v>16</v>
      </c>
      <c r="H66" s="20">
        <v>0.83333333333333337</v>
      </c>
      <c r="K66">
        <v>2</v>
      </c>
      <c r="L66">
        <v>3</v>
      </c>
      <c r="M66" s="30">
        <f t="shared" si="4"/>
        <v>5</v>
      </c>
      <c r="O66">
        <v>18</v>
      </c>
    </row>
    <row r="67" spans="1:16">
      <c r="A67" t="s">
        <v>359</v>
      </c>
      <c r="B67" s="20">
        <v>0.83402777777777781</v>
      </c>
      <c r="C67" t="s">
        <v>329</v>
      </c>
      <c r="D67" t="s">
        <v>324</v>
      </c>
      <c r="F67" t="s">
        <v>353</v>
      </c>
      <c r="G67">
        <v>16</v>
      </c>
      <c r="H67" s="20">
        <v>0.83333333333333337</v>
      </c>
      <c r="K67">
        <v>0</v>
      </c>
      <c r="L67">
        <v>10</v>
      </c>
      <c r="M67" s="30">
        <f>SUM(L67+K67)</f>
        <v>10</v>
      </c>
      <c r="O67">
        <v>18</v>
      </c>
    </row>
    <row r="68" spans="1:16">
      <c r="A68" t="s">
        <v>374</v>
      </c>
      <c r="B68" s="20">
        <v>0.83333333333333337</v>
      </c>
      <c r="C68" t="s">
        <v>329</v>
      </c>
      <c r="D68" t="s">
        <v>323</v>
      </c>
      <c r="F68" t="s">
        <v>344</v>
      </c>
      <c r="G68">
        <v>16</v>
      </c>
      <c r="H68" s="20">
        <v>0.83819444444444446</v>
      </c>
      <c r="K68">
        <v>0</v>
      </c>
      <c r="L68">
        <v>0</v>
      </c>
      <c r="M68" s="30">
        <f t="shared" ref="M68:M88" si="5">SUM(L68+K68)</f>
        <v>0</v>
      </c>
      <c r="O68">
        <v>17</v>
      </c>
      <c r="P68" s="22">
        <f>AVERAGE(M68:M70)*O68/(G68/1000)</f>
        <v>708.33333333333326</v>
      </c>
    </row>
    <row r="69" spans="1:16">
      <c r="A69" t="s">
        <v>374</v>
      </c>
      <c r="B69" s="20">
        <v>0.83333333333333337</v>
      </c>
      <c r="C69" t="s">
        <v>329</v>
      </c>
      <c r="D69" t="s">
        <v>375</v>
      </c>
      <c r="F69" t="s">
        <v>346</v>
      </c>
      <c r="G69">
        <v>16</v>
      </c>
      <c r="H69" s="20">
        <v>0.83819444444444446</v>
      </c>
      <c r="K69">
        <v>0</v>
      </c>
      <c r="L69">
        <v>0</v>
      </c>
      <c r="M69" s="30">
        <f t="shared" si="5"/>
        <v>0</v>
      </c>
      <c r="O69">
        <v>18</v>
      </c>
    </row>
    <row r="70" spans="1:16">
      <c r="A70" t="s">
        <v>374</v>
      </c>
      <c r="B70" s="20">
        <v>0.83333333333333337</v>
      </c>
      <c r="C70" t="s">
        <v>329</v>
      </c>
      <c r="D70" t="s">
        <v>375</v>
      </c>
      <c r="F70" t="s">
        <v>347</v>
      </c>
      <c r="G70">
        <v>16</v>
      </c>
      <c r="H70" s="20">
        <v>0.83819444444444446</v>
      </c>
      <c r="K70">
        <v>1</v>
      </c>
      <c r="L70">
        <v>1</v>
      </c>
      <c r="M70" s="30">
        <f t="shared" si="5"/>
        <v>2</v>
      </c>
      <c r="O70">
        <v>18</v>
      </c>
    </row>
    <row r="71" spans="1:16">
      <c r="A71" t="s">
        <v>374</v>
      </c>
      <c r="B71" s="20">
        <v>0.83333333333333337</v>
      </c>
      <c r="C71" t="s">
        <v>327</v>
      </c>
      <c r="D71" t="s">
        <v>323</v>
      </c>
      <c r="F71" t="s">
        <v>348</v>
      </c>
      <c r="G71">
        <v>16</v>
      </c>
      <c r="H71" s="20">
        <v>0.83819444444444446</v>
      </c>
      <c r="K71">
        <v>0</v>
      </c>
      <c r="L71">
        <v>4</v>
      </c>
      <c r="M71" s="30">
        <f t="shared" si="5"/>
        <v>4</v>
      </c>
      <c r="O71">
        <v>17</v>
      </c>
      <c r="P71" s="22">
        <f>AVERAGE(M71:M73)*O71/(G71/1000)</f>
        <v>2125</v>
      </c>
    </row>
    <row r="72" spans="1:16">
      <c r="A72" t="s">
        <v>374</v>
      </c>
      <c r="B72" s="20">
        <v>0.83333333333333337</v>
      </c>
      <c r="C72" t="s">
        <v>327</v>
      </c>
      <c r="D72" t="s">
        <v>323</v>
      </c>
      <c r="F72" t="s">
        <v>349</v>
      </c>
      <c r="G72">
        <v>16</v>
      </c>
      <c r="H72" s="20">
        <v>0.83819444444444446</v>
      </c>
      <c r="K72">
        <v>0</v>
      </c>
      <c r="L72">
        <v>2</v>
      </c>
      <c r="M72" s="30">
        <f t="shared" si="5"/>
        <v>2</v>
      </c>
      <c r="O72">
        <v>18</v>
      </c>
    </row>
    <row r="73" spans="1:16">
      <c r="A73" t="s">
        <v>374</v>
      </c>
      <c r="B73" s="20">
        <v>0.83333333333333337</v>
      </c>
      <c r="C73" t="s">
        <v>327</v>
      </c>
      <c r="D73" t="s">
        <v>323</v>
      </c>
      <c r="F73" t="s">
        <v>350</v>
      </c>
      <c r="G73">
        <v>16</v>
      </c>
      <c r="H73" s="20">
        <v>0.83819444444444446</v>
      </c>
      <c r="K73">
        <v>0</v>
      </c>
      <c r="L73">
        <v>0</v>
      </c>
      <c r="M73" s="30">
        <f t="shared" si="5"/>
        <v>0</v>
      </c>
      <c r="O73">
        <v>18</v>
      </c>
    </row>
    <row r="74" spans="1:16">
      <c r="A74" t="s">
        <v>374</v>
      </c>
      <c r="B74" s="20">
        <v>0.83333333333333337</v>
      </c>
      <c r="C74" t="s">
        <v>376</v>
      </c>
      <c r="D74" t="s">
        <v>324</v>
      </c>
      <c r="F74" t="s">
        <v>352</v>
      </c>
      <c r="G74">
        <v>16</v>
      </c>
      <c r="H74" s="20">
        <v>0.83819444444444446</v>
      </c>
      <c r="K74">
        <v>0</v>
      </c>
      <c r="L74">
        <v>0</v>
      </c>
      <c r="M74" s="30">
        <f t="shared" si="5"/>
        <v>0</v>
      </c>
      <c r="O74">
        <v>17</v>
      </c>
      <c r="P74" s="22">
        <f>AVERAGE(M74:M76)*O74/(G74/1000)</f>
        <v>1770.8333333333335</v>
      </c>
    </row>
    <row r="75" spans="1:16">
      <c r="A75" t="s">
        <v>374</v>
      </c>
      <c r="B75" s="20">
        <v>0.83333333333333337</v>
      </c>
      <c r="C75" t="s">
        <v>376</v>
      </c>
      <c r="D75" t="s">
        <v>324</v>
      </c>
      <c r="F75" t="s">
        <v>353</v>
      </c>
      <c r="G75">
        <v>16</v>
      </c>
      <c r="H75" s="20">
        <v>0.83819444444444446</v>
      </c>
      <c r="K75">
        <v>1</v>
      </c>
      <c r="L75">
        <v>1</v>
      </c>
      <c r="M75" s="30">
        <f t="shared" si="5"/>
        <v>2</v>
      </c>
      <c r="O75">
        <v>18</v>
      </c>
    </row>
    <row r="76" spans="1:16">
      <c r="A76" t="s">
        <v>374</v>
      </c>
      <c r="B76" s="20">
        <v>0.83333333333333337</v>
      </c>
      <c r="C76" t="s">
        <v>376</v>
      </c>
      <c r="D76" t="s">
        <v>324</v>
      </c>
      <c r="F76" t="s">
        <v>354</v>
      </c>
      <c r="G76">
        <v>16</v>
      </c>
      <c r="H76" s="20">
        <v>0.83819444444444446</v>
      </c>
      <c r="K76">
        <v>1</v>
      </c>
      <c r="L76">
        <v>2</v>
      </c>
      <c r="M76" s="30">
        <f t="shared" si="5"/>
        <v>3</v>
      </c>
      <c r="N76" t="s">
        <v>377</v>
      </c>
      <c r="O76">
        <v>18</v>
      </c>
    </row>
    <row r="77" spans="1:16">
      <c r="A77" t="s">
        <v>374</v>
      </c>
      <c r="B77" s="20">
        <v>0.83333333333333337</v>
      </c>
      <c r="C77" t="s">
        <v>327</v>
      </c>
      <c r="D77" t="s">
        <v>324</v>
      </c>
      <c r="F77" t="s">
        <v>355</v>
      </c>
      <c r="G77">
        <v>16</v>
      </c>
      <c r="H77" s="20">
        <v>0.83819444444444446</v>
      </c>
      <c r="K77">
        <v>2</v>
      </c>
      <c r="L77">
        <v>1</v>
      </c>
      <c r="M77" s="30">
        <f t="shared" si="5"/>
        <v>3</v>
      </c>
      <c r="O77">
        <v>17</v>
      </c>
      <c r="P77" s="22">
        <f>AVERAGE(M77:M79)*O77/(G77/1000)</f>
        <v>2833.333333333333</v>
      </c>
    </row>
    <row r="78" spans="1:16">
      <c r="A78" t="s">
        <v>374</v>
      </c>
      <c r="B78" s="20">
        <v>0.83333333333333337</v>
      </c>
      <c r="C78" t="s">
        <v>327</v>
      </c>
      <c r="D78" t="s">
        <v>324</v>
      </c>
      <c r="F78" t="s">
        <v>356</v>
      </c>
      <c r="G78">
        <v>16</v>
      </c>
      <c r="H78" s="20">
        <v>0.83819444444444446</v>
      </c>
      <c r="K78">
        <v>1</v>
      </c>
      <c r="L78">
        <v>1</v>
      </c>
      <c r="M78" s="30">
        <f t="shared" si="5"/>
        <v>2</v>
      </c>
      <c r="O78">
        <v>18</v>
      </c>
    </row>
    <row r="79" spans="1:16">
      <c r="A79" t="s">
        <v>374</v>
      </c>
      <c r="B79" s="20">
        <v>0.83333333333333337</v>
      </c>
      <c r="C79" t="s">
        <v>327</v>
      </c>
      <c r="D79" t="s">
        <v>324</v>
      </c>
      <c r="F79" t="s">
        <v>357</v>
      </c>
      <c r="G79">
        <v>16</v>
      </c>
      <c r="H79" s="20">
        <v>0.83819444444444446</v>
      </c>
      <c r="K79">
        <v>2</v>
      </c>
      <c r="L79">
        <v>1</v>
      </c>
      <c r="M79" s="30">
        <f t="shared" si="5"/>
        <v>3</v>
      </c>
      <c r="O79">
        <v>18</v>
      </c>
    </row>
    <row r="80" spans="1:16">
      <c r="A80" t="s">
        <v>374</v>
      </c>
      <c r="B80" s="20">
        <v>0.83333333333333337</v>
      </c>
      <c r="C80" t="s">
        <v>376</v>
      </c>
      <c r="D80" t="s">
        <v>324</v>
      </c>
      <c r="F80" t="s">
        <v>378</v>
      </c>
      <c r="G80">
        <v>16</v>
      </c>
      <c r="H80" s="20">
        <v>0.83819444444444446</v>
      </c>
      <c r="K80">
        <v>1</v>
      </c>
      <c r="L80">
        <v>1</v>
      </c>
      <c r="M80" s="30">
        <f t="shared" si="5"/>
        <v>2</v>
      </c>
      <c r="O80">
        <v>17</v>
      </c>
      <c r="P80" s="22">
        <f>AVERAGE(M80:M82)*O80/(G80/1000)</f>
        <v>1416.6666666666665</v>
      </c>
    </row>
    <row r="81" spans="1:16">
      <c r="A81" t="s">
        <v>374</v>
      </c>
      <c r="B81" s="20">
        <v>0.83333333333333337</v>
      </c>
      <c r="C81" t="s">
        <v>376</v>
      </c>
      <c r="D81" t="s">
        <v>324</v>
      </c>
      <c r="F81" t="s">
        <v>379</v>
      </c>
      <c r="G81">
        <v>16</v>
      </c>
      <c r="H81" s="20">
        <v>0.83819444444444446</v>
      </c>
      <c r="K81">
        <v>0</v>
      </c>
      <c r="L81">
        <v>0</v>
      </c>
      <c r="M81" s="30">
        <f t="shared" si="5"/>
        <v>0</v>
      </c>
      <c r="O81">
        <v>18</v>
      </c>
    </row>
    <row r="82" spans="1:16">
      <c r="A82" t="s">
        <v>374</v>
      </c>
      <c r="B82" s="20">
        <v>0.83333333333333337</v>
      </c>
      <c r="C82" t="s">
        <v>376</v>
      </c>
      <c r="D82" t="s">
        <v>324</v>
      </c>
      <c r="F82" t="s">
        <v>380</v>
      </c>
      <c r="G82">
        <v>16</v>
      </c>
      <c r="H82" s="20">
        <v>0.83819444444444446</v>
      </c>
      <c r="K82">
        <v>1</v>
      </c>
      <c r="L82">
        <v>1</v>
      </c>
      <c r="M82" s="30">
        <f t="shared" si="5"/>
        <v>2</v>
      </c>
      <c r="O82">
        <v>18</v>
      </c>
    </row>
    <row r="83" spans="1:16">
      <c r="A83" t="s">
        <v>374</v>
      </c>
      <c r="B83" s="20">
        <v>0.83333333333333337</v>
      </c>
      <c r="C83" t="s">
        <v>329</v>
      </c>
      <c r="D83" t="s">
        <v>322</v>
      </c>
      <c r="F83" t="s">
        <v>336</v>
      </c>
      <c r="G83">
        <v>16</v>
      </c>
      <c r="H83" s="20">
        <v>0.83819444444444446</v>
      </c>
      <c r="K83">
        <v>2</v>
      </c>
      <c r="L83">
        <v>0</v>
      </c>
      <c r="M83" s="30">
        <f t="shared" si="5"/>
        <v>2</v>
      </c>
      <c r="O83">
        <v>17</v>
      </c>
      <c r="P83" s="22">
        <f>AVERAGE(M83:M85)*O83/(G83/1000)</f>
        <v>1770.8333333333335</v>
      </c>
    </row>
    <row r="84" spans="1:16">
      <c r="A84" t="s">
        <v>374</v>
      </c>
      <c r="B84" s="20">
        <v>0.83333333333333337</v>
      </c>
      <c r="C84" t="s">
        <v>329</v>
      </c>
      <c r="D84" t="s">
        <v>322</v>
      </c>
      <c r="F84" t="s">
        <v>337</v>
      </c>
      <c r="G84">
        <v>16</v>
      </c>
      <c r="H84" s="20">
        <v>0.83819444444444446</v>
      </c>
      <c r="K84">
        <v>1</v>
      </c>
      <c r="L84">
        <v>1</v>
      </c>
      <c r="M84" s="30">
        <f t="shared" si="5"/>
        <v>2</v>
      </c>
      <c r="O84">
        <v>18</v>
      </c>
    </row>
    <row r="85" spans="1:16">
      <c r="A85" t="s">
        <v>374</v>
      </c>
      <c r="B85" s="20">
        <v>0.83333333333333337</v>
      </c>
      <c r="C85" t="s">
        <v>329</v>
      </c>
      <c r="D85" t="s">
        <v>322</v>
      </c>
      <c r="F85" t="s">
        <v>338</v>
      </c>
      <c r="G85">
        <v>16</v>
      </c>
      <c r="H85" s="20">
        <v>0.83819444444444446</v>
      </c>
      <c r="K85">
        <v>0</v>
      </c>
      <c r="L85">
        <v>1</v>
      </c>
      <c r="M85" s="30">
        <f t="shared" si="5"/>
        <v>1</v>
      </c>
      <c r="O85">
        <v>18</v>
      </c>
    </row>
    <row r="86" spans="1:16">
      <c r="A86" t="s">
        <v>374</v>
      </c>
      <c r="B86" s="20">
        <v>0.83333333333333337</v>
      </c>
      <c r="C86" t="s">
        <v>329</v>
      </c>
      <c r="D86" t="s">
        <v>325</v>
      </c>
      <c r="F86" t="s">
        <v>339</v>
      </c>
      <c r="G86">
        <v>16</v>
      </c>
      <c r="H86" s="20">
        <v>0.83819444444444446</v>
      </c>
      <c r="K86">
        <v>0</v>
      </c>
      <c r="L86">
        <v>0</v>
      </c>
      <c r="M86" s="30">
        <f t="shared" si="5"/>
        <v>0</v>
      </c>
      <c r="O86">
        <v>17</v>
      </c>
      <c r="P86" s="22">
        <f>AVERAGE(M86:M88)*O86/(G86/1000)</f>
        <v>708.33333333333326</v>
      </c>
    </row>
    <row r="87" spans="1:16">
      <c r="A87" t="s">
        <v>374</v>
      </c>
      <c r="B87" s="20">
        <v>0.83333333333333337</v>
      </c>
      <c r="C87" t="s">
        <v>329</v>
      </c>
      <c r="D87" t="s">
        <v>325</v>
      </c>
      <c r="F87" t="s">
        <v>340</v>
      </c>
      <c r="G87">
        <v>16</v>
      </c>
      <c r="H87" s="20">
        <v>0.83819444444444446</v>
      </c>
      <c r="K87">
        <v>0</v>
      </c>
      <c r="L87">
        <v>1</v>
      </c>
      <c r="M87" s="30">
        <f t="shared" si="5"/>
        <v>1</v>
      </c>
      <c r="O87">
        <v>18</v>
      </c>
    </row>
    <row r="88" spans="1:16">
      <c r="A88" t="s">
        <v>374</v>
      </c>
      <c r="B88" s="20">
        <v>0.83333333333333337</v>
      </c>
      <c r="C88" t="s">
        <v>329</v>
      </c>
      <c r="D88" t="s">
        <v>325</v>
      </c>
      <c r="F88" t="s">
        <v>341</v>
      </c>
      <c r="G88">
        <v>16</v>
      </c>
      <c r="H88" s="20">
        <v>0.83819444444444446</v>
      </c>
      <c r="K88">
        <v>1</v>
      </c>
      <c r="L88">
        <v>0</v>
      </c>
      <c r="M88" s="30">
        <f t="shared" si="5"/>
        <v>1</v>
      </c>
      <c r="O88">
        <v>18</v>
      </c>
    </row>
  </sheetData>
  <autoFilter ref="A1:U1" xr:uid="{6D18CF19-741D-44F5-93D8-39A5C99CF67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AA3D-FAD7-4AE1-B490-413C74BA189E}">
  <dimension ref="A1:O67"/>
  <sheetViews>
    <sheetView workbookViewId="0">
      <pane ySplit="1" topLeftCell="A6" activePane="bottomLeft" state="frozen"/>
      <selection pane="bottomLeft" activeCell="C6" sqref="C6"/>
    </sheetView>
  </sheetViews>
  <sheetFormatPr defaultRowHeight="15"/>
  <cols>
    <col min="1" max="1" width="12.7109375" bestFit="1" customWidth="1"/>
    <col min="3" max="3" width="15.42578125" bestFit="1" customWidth="1"/>
    <col min="4" max="4" width="10.85546875" bestFit="1" customWidth="1"/>
    <col min="5" max="5" width="18.42578125" bestFit="1" customWidth="1"/>
    <col min="6" max="6" width="14" bestFit="1" customWidth="1"/>
    <col min="7" max="7" width="14" customWidth="1"/>
    <col min="9" max="9" width="10.140625" bestFit="1" customWidth="1"/>
    <col min="11" max="11" width="21.28515625" bestFit="1" customWidth="1"/>
    <col min="12" max="12" width="19.85546875" bestFit="1" customWidth="1"/>
    <col min="13" max="13" width="19.7109375" bestFit="1" customWidth="1"/>
    <col min="15" max="15" width="10.5703125" bestFit="1" customWidth="1"/>
  </cols>
  <sheetData>
    <row r="1" spans="1:15">
      <c r="A1" t="s">
        <v>381</v>
      </c>
      <c r="B1" t="s">
        <v>313</v>
      </c>
      <c r="C1" t="s">
        <v>315</v>
      </c>
      <c r="D1" t="s">
        <v>316</v>
      </c>
      <c r="E1" t="s">
        <v>245</v>
      </c>
      <c r="F1" s="16" t="s">
        <v>246</v>
      </c>
      <c r="G1" t="s">
        <v>382</v>
      </c>
      <c r="H1" s="16" t="s">
        <v>383</v>
      </c>
      <c r="I1" s="16" t="s">
        <v>384</v>
      </c>
      <c r="J1" s="16" t="s">
        <v>385</v>
      </c>
      <c r="K1" s="16" t="s">
        <v>386</v>
      </c>
      <c r="L1" s="16" t="s">
        <v>387</v>
      </c>
      <c r="M1" s="16" t="s">
        <v>388</v>
      </c>
      <c r="N1" t="s">
        <v>389</v>
      </c>
      <c r="O1" t="s">
        <v>255</v>
      </c>
    </row>
    <row r="2" spans="1:15">
      <c r="A2" t="s">
        <v>326</v>
      </c>
      <c r="B2" t="s">
        <v>113</v>
      </c>
      <c r="C2" t="s">
        <v>390</v>
      </c>
      <c r="D2">
        <v>1</v>
      </c>
      <c r="F2" s="16"/>
      <c r="G2" s="16"/>
      <c r="H2" s="45">
        <v>9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</row>
    <row r="3" spans="1:15">
      <c r="A3" t="s">
        <v>326</v>
      </c>
      <c r="B3" t="s">
        <v>113</v>
      </c>
      <c r="C3" t="s">
        <v>390</v>
      </c>
      <c r="D3">
        <v>2</v>
      </c>
      <c r="F3" s="16"/>
      <c r="G3" s="16"/>
      <c r="H3" s="45">
        <v>6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t="s">
        <v>391</v>
      </c>
    </row>
    <row r="4" spans="1:15">
      <c r="A4" t="s">
        <v>326</v>
      </c>
      <c r="B4" t="s">
        <v>113</v>
      </c>
      <c r="C4" t="s">
        <v>390</v>
      </c>
      <c r="D4">
        <v>3</v>
      </c>
      <c r="F4" s="16"/>
      <c r="G4" s="16"/>
      <c r="H4" s="45">
        <v>9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</row>
    <row r="5" spans="1:15">
      <c r="A5" t="s">
        <v>326</v>
      </c>
      <c r="B5" t="s">
        <v>113</v>
      </c>
      <c r="C5" t="s">
        <v>390</v>
      </c>
      <c r="D5">
        <v>4</v>
      </c>
      <c r="F5" s="16"/>
      <c r="G5" s="16"/>
      <c r="H5" s="45" t="s">
        <v>392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t="s">
        <v>393</v>
      </c>
    </row>
    <row r="6" spans="1:15">
      <c r="A6" t="s">
        <v>326</v>
      </c>
      <c r="B6" t="s">
        <v>113</v>
      </c>
      <c r="C6" t="s">
        <v>390</v>
      </c>
      <c r="D6">
        <v>5</v>
      </c>
      <c r="F6" s="16"/>
      <c r="G6" s="16"/>
      <c r="H6" s="45">
        <v>6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</row>
    <row r="7" spans="1:15">
      <c r="A7" t="s">
        <v>326</v>
      </c>
      <c r="B7" t="s">
        <v>113</v>
      </c>
      <c r="C7" t="s">
        <v>390</v>
      </c>
      <c r="D7">
        <v>6</v>
      </c>
      <c r="F7" s="16"/>
      <c r="G7" s="16"/>
      <c r="H7" s="45">
        <v>10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</row>
    <row r="8" spans="1:15">
      <c r="A8" t="s">
        <v>326</v>
      </c>
      <c r="B8" t="s">
        <v>113</v>
      </c>
      <c r="C8" t="s">
        <v>394</v>
      </c>
      <c r="D8">
        <v>1</v>
      </c>
      <c r="F8" s="16"/>
      <c r="G8" s="16"/>
      <c r="H8" s="45">
        <v>5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</row>
    <row r="9" spans="1:15">
      <c r="A9" t="s">
        <v>326</v>
      </c>
      <c r="B9" t="s">
        <v>113</v>
      </c>
      <c r="C9" t="s">
        <v>394</v>
      </c>
      <c r="D9">
        <v>2</v>
      </c>
      <c r="F9" s="16"/>
      <c r="G9" s="16"/>
      <c r="H9" s="45">
        <v>2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t="s">
        <v>395</v>
      </c>
    </row>
    <row r="10" spans="1:15">
      <c r="A10" t="s">
        <v>326</v>
      </c>
      <c r="B10" t="s">
        <v>113</v>
      </c>
      <c r="C10" t="s">
        <v>394</v>
      </c>
      <c r="D10">
        <v>3</v>
      </c>
      <c r="F10" s="16"/>
      <c r="G10" s="16"/>
      <c r="H10" s="45">
        <v>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>
      <c r="A11" t="s">
        <v>326</v>
      </c>
      <c r="B11" t="s">
        <v>113</v>
      </c>
      <c r="C11" t="s">
        <v>394</v>
      </c>
      <c r="D11">
        <v>4</v>
      </c>
      <c r="F11" s="16"/>
      <c r="G11" s="16"/>
      <c r="H11" s="45">
        <v>9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</row>
    <row r="12" spans="1:15">
      <c r="A12" t="s">
        <v>326</v>
      </c>
      <c r="B12" t="s">
        <v>113</v>
      </c>
      <c r="C12" t="s">
        <v>394</v>
      </c>
      <c r="D12">
        <v>5</v>
      </c>
      <c r="F12" s="16"/>
      <c r="G12" s="16"/>
      <c r="H12" s="45">
        <v>7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</row>
    <row r="13" spans="1:15">
      <c r="A13" t="s">
        <v>326</v>
      </c>
      <c r="B13" t="s">
        <v>113</v>
      </c>
      <c r="C13" t="s">
        <v>394</v>
      </c>
      <c r="D13">
        <v>6</v>
      </c>
      <c r="F13" s="16"/>
      <c r="G13" s="16"/>
      <c r="H13" s="45">
        <v>10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</row>
    <row r="14" spans="1:15">
      <c r="A14" t="s">
        <v>326</v>
      </c>
      <c r="B14" t="s">
        <v>113</v>
      </c>
      <c r="C14" t="s">
        <v>396</v>
      </c>
      <c r="D14">
        <v>1</v>
      </c>
      <c r="F14" s="16"/>
      <c r="G14" s="16"/>
      <c r="H14" s="45">
        <v>5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</row>
    <row r="15" spans="1:15">
      <c r="A15" t="s">
        <v>326</v>
      </c>
      <c r="B15" t="s">
        <v>113</v>
      </c>
      <c r="C15" t="s">
        <v>396</v>
      </c>
      <c r="D15">
        <v>2</v>
      </c>
      <c r="F15" s="16"/>
      <c r="G15" s="16"/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</row>
    <row r="16" spans="1:15">
      <c r="A16" t="s">
        <v>326</v>
      </c>
      <c r="B16" t="s">
        <v>113</v>
      </c>
      <c r="C16" t="s">
        <v>396</v>
      </c>
      <c r="D16">
        <v>3</v>
      </c>
      <c r="F16" s="16"/>
      <c r="G16" s="16"/>
      <c r="H16" s="45">
        <v>3</v>
      </c>
      <c r="I16" s="45">
        <v>0</v>
      </c>
      <c r="J16" s="45">
        <v>1</v>
      </c>
      <c r="K16" s="45">
        <v>0</v>
      </c>
      <c r="L16" s="45">
        <v>0</v>
      </c>
      <c r="M16" s="45">
        <v>0</v>
      </c>
      <c r="N16" s="45">
        <v>0</v>
      </c>
      <c r="O16" t="s">
        <v>395</v>
      </c>
    </row>
    <row r="17" spans="1:15">
      <c r="A17" t="s">
        <v>326</v>
      </c>
      <c r="B17" t="s">
        <v>113</v>
      </c>
      <c r="C17" t="s">
        <v>396</v>
      </c>
      <c r="D17">
        <v>4</v>
      </c>
      <c r="F17" s="16"/>
      <c r="G17" s="16"/>
      <c r="H17" s="45">
        <v>8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</row>
    <row r="18" spans="1:15">
      <c r="A18" t="s">
        <v>326</v>
      </c>
      <c r="B18" t="s">
        <v>113</v>
      </c>
      <c r="C18" t="s">
        <v>396</v>
      </c>
      <c r="D18">
        <v>5</v>
      </c>
      <c r="F18" s="16"/>
      <c r="G18" s="16"/>
      <c r="H18" s="45">
        <v>3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</row>
    <row r="19" spans="1:15">
      <c r="A19" t="s">
        <v>326</v>
      </c>
      <c r="B19" t="s">
        <v>113</v>
      </c>
      <c r="C19" t="s">
        <v>396</v>
      </c>
      <c r="D19">
        <v>6</v>
      </c>
      <c r="F19" s="16"/>
      <c r="G19" s="16"/>
      <c r="H19" s="45">
        <v>9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</row>
    <row r="20" spans="1:15">
      <c r="A20" t="s">
        <v>326</v>
      </c>
      <c r="B20" t="s">
        <v>113</v>
      </c>
      <c r="C20" t="s">
        <v>397</v>
      </c>
      <c r="D20">
        <v>1</v>
      </c>
      <c r="F20" s="16"/>
      <c r="G20" s="16"/>
      <c r="H20" s="45">
        <v>6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</row>
    <row r="21" spans="1:15">
      <c r="A21" t="s">
        <v>326</v>
      </c>
      <c r="B21" t="s">
        <v>113</v>
      </c>
      <c r="C21" t="s">
        <v>397</v>
      </c>
      <c r="D21">
        <v>2</v>
      </c>
      <c r="F21" s="16"/>
      <c r="G21" s="16"/>
      <c r="H21" s="45">
        <v>9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</row>
    <row r="22" spans="1:15">
      <c r="A22" t="s">
        <v>326</v>
      </c>
      <c r="B22" t="s">
        <v>113</v>
      </c>
      <c r="C22" t="s">
        <v>397</v>
      </c>
      <c r="D22">
        <v>3</v>
      </c>
      <c r="F22" s="16"/>
      <c r="G22" s="16"/>
      <c r="H22" s="45">
        <v>7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</row>
    <row r="23" spans="1:15">
      <c r="A23" t="s">
        <v>326</v>
      </c>
      <c r="B23" t="s">
        <v>113</v>
      </c>
      <c r="C23" t="s">
        <v>397</v>
      </c>
      <c r="D23">
        <v>4</v>
      </c>
      <c r="F23" s="16"/>
      <c r="G23" s="16"/>
      <c r="H23" s="45">
        <v>6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</row>
    <row r="24" spans="1:15">
      <c r="A24" t="s">
        <v>326</v>
      </c>
      <c r="B24" t="s">
        <v>113</v>
      </c>
      <c r="C24" t="s">
        <v>397</v>
      </c>
      <c r="D24">
        <v>5</v>
      </c>
      <c r="F24" s="16"/>
      <c r="G24" s="16"/>
      <c r="H24" s="45">
        <v>5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</row>
    <row r="25" spans="1:15">
      <c r="A25" t="s">
        <v>326</v>
      </c>
      <c r="B25" t="s">
        <v>113</v>
      </c>
      <c r="C25" t="s">
        <v>397</v>
      </c>
      <c r="D25">
        <v>6</v>
      </c>
      <c r="F25" s="16"/>
      <c r="G25" s="16"/>
      <c r="H25" s="45">
        <v>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</row>
    <row r="26" spans="1:15">
      <c r="A26" t="s">
        <v>343</v>
      </c>
      <c r="B26" t="s">
        <v>113</v>
      </c>
      <c r="C26" t="s">
        <v>394</v>
      </c>
      <c r="D26">
        <v>1</v>
      </c>
      <c r="F26" s="16"/>
      <c r="G26" s="16"/>
      <c r="H26" s="45">
        <v>8</v>
      </c>
      <c r="I26" s="45">
        <v>1</v>
      </c>
      <c r="J26" s="45">
        <v>1</v>
      </c>
      <c r="K26" s="45">
        <v>0</v>
      </c>
      <c r="L26" s="45">
        <v>0</v>
      </c>
      <c r="M26" s="45">
        <v>0</v>
      </c>
      <c r="N26" s="45">
        <v>0</v>
      </c>
      <c r="O26" t="s">
        <v>398</v>
      </c>
    </row>
    <row r="27" spans="1:15">
      <c r="A27" t="s">
        <v>343</v>
      </c>
      <c r="B27" t="s">
        <v>113</v>
      </c>
      <c r="C27" t="s">
        <v>394</v>
      </c>
      <c r="D27">
        <v>2</v>
      </c>
      <c r="F27" s="16"/>
      <c r="G27" s="16"/>
      <c r="H27" s="45">
        <v>0</v>
      </c>
      <c r="I27" s="45">
        <v>8</v>
      </c>
      <c r="J27" s="45">
        <v>2</v>
      </c>
      <c r="K27" s="45">
        <v>0</v>
      </c>
      <c r="L27" s="45">
        <v>0</v>
      </c>
      <c r="M27" s="45">
        <v>0</v>
      </c>
      <c r="N27" s="45">
        <v>0</v>
      </c>
      <c r="O27" t="s">
        <v>399</v>
      </c>
    </row>
    <row r="28" spans="1:15">
      <c r="A28" t="s">
        <v>343</v>
      </c>
      <c r="B28" t="s">
        <v>113</v>
      </c>
      <c r="C28" t="s">
        <v>394</v>
      </c>
      <c r="D28">
        <v>3</v>
      </c>
      <c r="F28" s="16"/>
      <c r="G28" s="16"/>
      <c r="H28" s="45">
        <v>2</v>
      </c>
      <c r="I28" s="45">
        <v>6</v>
      </c>
      <c r="J28" s="45">
        <v>2</v>
      </c>
      <c r="K28" s="45">
        <v>0</v>
      </c>
      <c r="L28" s="45">
        <v>0</v>
      </c>
      <c r="M28" s="45">
        <v>0</v>
      </c>
      <c r="N28" s="45">
        <v>0</v>
      </c>
      <c r="O28" t="s">
        <v>400</v>
      </c>
    </row>
    <row r="29" spans="1:15">
      <c r="A29" t="s">
        <v>343</v>
      </c>
      <c r="B29" t="s">
        <v>113</v>
      </c>
      <c r="C29" t="s">
        <v>394</v>
      </c>
      <c r="D29">
        <v>4</v>
      </c>
      <c r="F29" s="16"/>
      <c r="G29" s="16"/>
      <c r="H29" s="45">
        <v>4</v>
      </c>
      <c r="I29" s="45">
        <v>3</v>
      </c>
      <c r="J29" s="45">
        <v>3</v>
      </c>
      <c r="K29" s="45">
        <v>0</v>
      </c>
      <c r="L29" s="45">
        <v>0</v>
      </c>
      <c r="M29" s="45">
        <v>0</v>
      </c>
      <c r="N29" s="45">
        <v>0</v>
      </c>
      <c r="O29" t="s">
        <v>401</v>
      </c>
    </row>
    <row r="30" spans="1:15">
      <c r="A30" t="s">
        <v>343</v>
      </c>
      <c r="B30" t="s">
        <v>113</v>
      </c>
      <c r="C30" t="s">
        <v>394</v>
      </c>
      <c r="D30">
        <v>5</v>
      </c>
      <c r="F30" s="16"/>
      <c r="G30" s="16"/>
      <c r="H30" s="45">
        <v>6</v>
      </c>
      <c r="I30" s="45">
        <v>4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</row>
    <row r="31" spans="1:15">
      <c r="A31" t="s">
        <v>343</v>
      </c>
      <c r="B31" t="s">
        <v>113</v>
      </c>
      <c r="C31" t="s">
        <v>394</v>
      </c>
      <c r="D31">
        <v>6</v>
      </c>
      <c r="F31" s="16"/>
      <c r="G31" s="16"/>
      <c r="H31" s="45">
        <v>2</v>
      </c>
      <c r="I31" s="45">
        <v>5</v>
      </c>
      <c r="J31" s="45">
        <v>2</v>
      </c>
      <c r="K31" s="45">
        <v>0</v>
      </c>
      <c r="L31" s="45">
        <v>0</v>
      </c>
      <c r="M31" s="45">
        <v>0</v>
      </c>
      <c r="N31" s="45">
        <v>0</v>
      </c>
    </row>
    <row r="32" spans="1:15">
      <c r="A32" t="s">
        <v>343</v>
      </c>
      <c r="B32" t="s">
        <v>113</v>
      </c>
      <c r="C32" t="s">
        <v>402</v>
      </c>
      <c r="D32">
        <v>1</v>
      </c>
      <c r="F32" s="16"/>
      <c r="G32" s="16"/>
      <c r="H32" s="45">
        <v>4</v>
      </c>
      <c r="I32" s="45">
        <v>6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</row>
    <row r="33" spans="1:15">
      <c r="A33" t="s">
        <v>343</v>
      </c>
      <c r="B33" t="s">
        <v>113</v>
      </c>
      <c r="C33" t="s">
        <v>402</v>
      </c>
      <c r="D33">
        <v>2</v>
      </c>
      <c r="F33" s="16"/>
      <c r="G33" s="16"/>
      <c r="H33" s="45">
        <v>4</v>
      </c>
      <c r="I33" s="45">
        <v>6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</row>
    <row r="34" spans="1:15">
      <c r="A34" t="s">
        <v>343</v>
      </c>
      <c r="B34" t="s">
        <v>113</v>
      </c>
      <c r="C34" t="s">
        <v>402</v>
      </c>
      <c r="D34">
        <v>3</v>
      </c>
      <c r="F34" s="16"/>
      <c r="G34" s="16"/>
      <c r="H34" s="45">
        <v>4</v>
      </c>
      <c r="I34" s="45">
        <v>6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</row>
    <row r="35" spans="1:15">
      <c r="A35" t="s">
        <v>343</v>
      </c>
      <c r="B35" t="s">
        <v>113</v>
      </c>
      <c r="C35" t="s">
        <v>402</v>
      </c>
      <c r="D35">
        <v>4</v>
      </c>
      <c r="F35" s="16"/>
      <c r="G35" s="16"/>
      <c r="H35" s="45">
        <v>2</v>
      </c>
      <c r="I35" s="45">
        <v>7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</row>
    <row r="36" spans="1:15">
      <c r="A36" t="s">
        <v>343</v>
      </c>
      <c r="B36" t="s">
        <v>113</v>
      </c>
      <c r="C36" t="s">
        <v>402</v>
      </c>
      <c r="D36">
        <v>5</v>
      </c>
      <c r="F36" s="16"/>
      <c r="G36" s="16"/>
      <c r="H36" s="45">
        <v>2</v>
      </c>
      <c r="I36" s="45">
        <v>8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</row>
    <row r="37" spans="1:15">
      <c r="A37" t="s">
        <v>343</v>
      </c>
      <c r="B37" t="s">
        <v>113</v>
      </c>
      <c r="C37" t="s">
        <v>402</v>
      </c>
      <c r="D37">
        <v>6</v>
      </c>
      <c r="F37" s="16"/>
      <c r="G37" s="16"/>
      <c r="H37" s="45">
        <v>4</v>
      </c>
      <c r="I37" s="45">
        <v>6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</row>
    <row r="38" spans="1:15">
      <c r="A38" t="s">
        <v>343</v>
      </c>
      <c r="B38" t="s">
        <v>113</v>
      </c>
      <c r="C38" t="s">
        <v>403</v>
      </c>
      <c r="D38">
        <v>1</v>
      </c>
      <c r="H38">
        <v>1</v>
      </c>
      <c r="I38">
        <v>7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5">
      <c r="A39" t="s">
        <v>343</v>
      </c>
      <c r="B39" t="s">
        <v>113</v>
      </c>
      <c r="C39" t="s">
        <v>403</v>
      </c>
      <c r="D39">
        <v>2</v>
      </c>
      <c r="H39">
        <v>3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5">
      <c r="A40" t="s">
        <v>343</v>
      </c>
      <c r="B40" t="s">
        <v>113</v>
      </c>
      <c r="C40" t="s">
        <v>403</v>
      </c>
      <c r="D40">
        <v>3</v>
      </c>
      <c r="H40">
        <v>3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5">
      <c r="A41" t="s">
        <v>343</v>
      </c>
      <c r="B41" t="s">
        <v>113</v>
      </c>
      <c r="C41" t="s">
        <v>403</v>
      </c>
      <c r="D41">
        <v>4</v>
      </c>
      <c r="H41">
        <v>1</v>
      </c>
      <c r="I41">
        <v>8</v>
      </c>
      <c r="J41">
        <v>0</v>
      </c>
      <c r="K41">
        <v>0</v>
      </c>
      <c r="L41">
        <v>0</v>
      </c>
      <c r="M41">
        <v>0</v>
      </c>
      <c r="N41">
        <v>2</v>
      </c>
    </row>
    <row r="42" spans="1:15">
      <c r="A42" t="s">
        <v>343</v>
      </c>
      <c r="B42" t="s">
        <v>113</v>
      </c>
      <c r="C42" t="s">
        <v>403</v>
      </c>
      <c r="D42">
        <v>5</v>
      </c>
      <c r="H42">
        <v>0</v>
      </c>
      <c r="I42">
        <v>8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5">
      <c r="A43" t="s">
        <v>343</v>
      </c>
      <c r="B43" t="s">
        <v>113</v>
      </c>
      <c r="C43" t="s">
        <v>403</v>
      </c>
      <c r="D43">
        <v>6</v>
      </c>
      <c r="H43">
        <v>0</v>
      </c>
      <c r="I43">
        <v>8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5">
      <c r="A44" t="s">
        <v>359</v>
      </c>
      <c r="B44" t="s">
        <v>113</v>
      </c>
      <c r="C44" t="s">
        <v>394</v>
      </c>
      <c r="D44">
        <v>1</v>
      </c>
      <c r="H44">
        <v>2</v>
      </c>
      <c r="I44">
        <v>3</v>
      </c>
      <c r="J44">
        <v>0</v>
      </c>
      <c r="K44">
        <v>0</v>
      </c>
      <c r="L44">
        <v>0</v>
      </c>
      <c r="M44">
        <v>0</v>
      </c>
      <c r="N44" t="s">
        <v>404</v>
      </c>
      <c r="O44" t="s">
        <v>405</v>
      </c>
    </row>
    <row r="45" spans="1:15">
      <c r="A45" t="s">
        <v>359</v>
      </c>
      <c r="B45" t="s">
        <v>113</v>
      </c>
      <c r="C45" t="s">
        <v>394</v>
      </c>
      <c r="D45">
        <v>2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4</v>
      </c>
    </row>
    <row r="46" spans="1:15">
      <c r="A46" t="s">
        <v>359</v>
      </c>
      <c r="B46" t="s">
        <v>113</v>
      </c>
      <c r="C46" t="s">
        <v>394</v>
      </c>
      <c r="D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</v>
      </c>
    </row>
    <row r="47" spans="1:15">
      <c r="A47" t="s">
        <v>359</v>
      </c>
      <c r="B47" t="s">
        <v>113</v>
      </c>
      <c r="C47" t="s">
        <v>394</v>
      </c>
      <c r="D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</row>
    <row r="48" spans="1:15">
      <c r="A48" t="s">
        <v>359</v>
      </c>
      <c r="B48" t="s">
        <v>113</v>
      </c>
      <c r="C48" t="s">
        <v>394</v>
      </c>
      <c r="D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</row>
    <row r="49" spans="1:15">
      <c r="A49" t="s">
        <v>359</v>
      </c>
      <c r="B49" t="s">
        <v>113</v>
      </c>
      <c r="C49" t="s">
        <v>394</v>
      </c>
      <c r="D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5">
      <c r="A50" t="s">
        <v>359</v>
      </c>
      <c r="B50" t="s">
        <v>113</v>
      </c>
      <c r="C50" t="s">
        <v>402</v>
      </c>
      <c r="D50" s="3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406</v>
      </c>
    </row>
    <row r="51" spans="1:15">
      <c r="A51" t="s">
        <v>359</v>
      </c>
      <c r="B51" t="s">
        <v>113</v>
      </c>
      <c r="C51" t="s">
        <v>402</v>
      </c>
      <c r="D51" s="30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7">
        <v>7</v>
      </c>
      <c r="O51" t="s">
        <v>406</v>
      </c>
    </row>
    <row r="52" spans="1:15">
      <c r="A52" t="s">
        <v>359</v>
      </c>
      <c r="B52" t="s">
        <v>113</v>
      </c>
      <c r="C52" t="s">
        <v>402</v>
      </c>
      <c r="D52" s="30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406</v>
      </c>
    </row>
    <row r="53" spans="1:15">
      <c r="A53" t="s">
        <v>359</v>
      </c>
      <c r="B53" t="s">
        <v>113</v>
      </c>
      <c r="C53" t="s">
        <v>402</v>
      </c>
      <c r="D53" s="30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406</v>
      </c>
    </row>
    <row r="54" spans="1:15">
      <c r="A54" t="s">
        <v>359</v>
      </c>
      <c r="B54" t="s">
        <v>113</v>
      </c>
      <c r="C54" t="s">
        <v>402</v>
      </c>
      <c r="D54" s="30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406</v>
      </c>
    </row>
    <row r="55" spans="1:15">
      <c r="A55" t="s">
        <v>359</v>
      </c>
      <c r="B55" t="s">
        <v>113</v>
      </c>
      <c r="C55" t="s">
        <v>402</v>
      </c>
      <c r="D55" s="30">
        <v>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406</v>
      </c>
    </row>
    <row r="56" spans="1:15">
      <c r="A56" t="s">
        <v>374</v>
      </c>
      <c r="B56" t="s">
        <v>113</v>
      </c>
      <c r="C56" t="s">
        <v>407</v>
      </c>
      <c r="D56">
        <v>1</v>
      </c>
      <c r="H56">
        <v>1</v>
      </c>
      <c r="I56">
        <v>2</v>
      </c>
      <c r="J56">
        <v>1</v>
      </c>
      <c r="K56">
        <v>0</v>
      </c>
      <c r="L56">
        <v>0</v>
      </c>
      <c r="M56">
        <v>0</v>
      </c>
      <c r="N56">
        <v>3</v>
      </c>
    </row>
    <row r="57" spans="1:15">
      <c r="A57" t="s">
        <v>374</v>
      </c>
      <c r="B57" t="s">
        <v>113</v>
      </c>
      <c r="C57" t="s">
        <v>407</v>
      </c>
      <c r="D57">
        <v>2</v>
      </c>
      <c r="H57">
        <v>2</v>
      </c>
      <c r="I57">
        <v>2</v>
      </c>
      <c r="J57">
        <v>1</v>
      </c>
      <c r="K57">
        <v>1</v>
      </c>
      <c r="L57">
        <v>0</v>
      </c>
      <c r="M57">
        <v>0</v>
      </c>
      <c r="N57">
        <v>0</v>
      </c>
    </row>
    <row r="58" spans="1:15">
      <c r="A58" t="s">
        <v>374</v>
      </c>
      <c r="B58" t="s">
        <v>113</v>
      </c>
      <c r="C58" t="s">
        <v>407</v>
      </c>
      <c r="D58">
        <v>3</v>
      </c>
      <c r="H58">
        <v>4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</row>
    <row r="59" spans="1:15">
      <c r="A59" t="s">
        <v>374</v>
      </c>
      <c r="B59" t="s">
        <v>113</v>
      </c>
      <c r="C59" t="s">
        <v>407</v>
      </c>
      <c r="D59">
        <v>4</v>
      </c>
      <c r="H59">
        <v>2</v>
      </c>
      <c r="I59">
        <v>0</v>
      </c>
      <c r="J59">
        <v>2</v>
      </c>
      <c r="K59">
        <v>0</v>
      </c>
      <c r="L59">
        <v>0</v>
      </c>
      <c r="M59">
        <v>0</v>
      </c>
      <c r="N59">
        <v>3</v>
      </c>
    </row>
    <row r="60" spans="1:15">
      <c r="A60" t="s">
        <v>374</v>
      </c>
      <c r="B60" t="s">
        <v>113</v>
      </c>
      <c r="C60" t="s">
        <v>407</v>
      </c>
      <c r="D60">
        <v>5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2</v>
      </c>
    </row>
    <row r="61" spans="1:15">
      <c r="A61" t="s">
        <v>374</v>
      </c>
      <c r="B61" t="s">
        <v>113</v>
      </c>
      <c r="C61" t="s">
        <v>407</v>
      </c>
      <c r="D61">
        <v>6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3</v>
      </c>
    </row>
    <row r="62" spans="1:15">
      <c r="A62" t="s">
        <v>374</v>
      </c>
      <c r="B62" t="s">
        <v>113</v>
      </c>
      <c r="C62" t="s">
        <v>394</v>
      </c>
      <c r="D62">
        <v>1</v>
      </c>
      <c r="H62">
        <v>0</v>
      </c>
      <c r="I62">
        <v>2</v>
      </c>
      <c r="J62">
        <v>1</v>
      </c>
      <c r="K62">
        <v>11</v>
      </c>
      <c r="L62">
        <v>0</v>
      </c>
      <c r="M62">
        <v>1</v>
      </c>
      <c r="N62">
        <v>1</v>
      </c>
    </row>
    <row r="63" spans="1:15">
      <c r="A63" t="s">
        <v>374</v>
      </c>
      <c r="B63" t="s">
        <v>113</v>
      </c>
      <c r="C63" t="s">
        <v>394</v>
      </c>
      <c r="D63">
        <v>2</v>
      </c>
      <c r="H63">
        <v>0</v>
      </c>
      <c r="I63">
        <v>3</v>
      </c>
      <c r="J63">
        <v>0</v>
      </c>
      <c r="K63">
        <v>4</v>
      </c>
      <c r="L63">
        <v>0</v>
      </c>
      <c r="M63">
        <v>0</v>
      </c>
      <c r="N63">
        <v>4</v>
      </c>
    </row>
    <row r="64" spans="1:15">
      <c r="A64" t="s">
        <v>374</v>
      </c>
      <c r="B64" t="s">
        <v>113</v>
      </c>
      <c r="C64" t="s">
        <v>394</v>
      </c>
      <c r="D64">
        <v>3</v>
      </c>
      <c r="H64">
        <v>0</v>
      </c>
      <c r="I64">
        <v>2</v>
      </c>
      <c r="J64">
        <v>0</v>
      </c>
      <c r="K64">
        <v>4</v>
      </c>
      <c r="L64">
        <v>1</v>
      </c>
      <c r="M64">
        <v>0</v>
      </c>
      <c r="N64">
        <v>0</v>
      </c>
    </row>
    <row r="65" spans="1:14">
      <c r="A65" t="s">
        <v>374</v>
      </c>
      <c r="B65" t="s">
        <v>113</v>
      </c>
      <c r="C65" t="s">
        <v>394</v>
      </c>
      <c r="D65">
        <v>4</v>
      </c>
      <c r="H65">
        <v>0</v>
      </c>
      <c r="I65">
        <v>0</v>
      </c>
      <c r="J65">
        <v>2</v>
      </c>
      <c r="K65">
        <v>2</v>
      </c>
      <c r="L65">
        <v>0</v>
      </c>
      <c r="M65">
        <v>0</v>
      </c>
      <c r="N65">
        <v>3</v>
      </c>
    </row>
    <row r="66" spans="1:14">
      <c r="A66" t="s">
        <v>374</v>
      </c>
      <c r="B66" t="s">
        <v>113</v>
      </c>
      <c r="C66" t="s">
        <v>394</v>
      </c>
      <c r="D66">
        <v>5</v>
      </c>
      <c r="H66">
        <v>0</v>
      </c>
      <c r="I66">
        <v>3</v>
      </c>
      <c r="J66">
        <v>0</v>
      </c>
      <c r="K66">
        <v>1</v>
      </c>
      <c r="L66">
        <v>0</v>
      </c>
      <c r="M66">
        <v>1</v>
      </c>
      <c r="N66">
        <v>3</v>
      </c>
    </row>
    <row r="67" spans="1:14">
      <c r="A67" t="s">
        <v>374</v>
      </c>
      <c r="B67" t="s">
        <v>113</v>
      </c>
      <c r="C67" t="s">
        <v>394</v>
      </c>
      <c r="D67">
        <v>6</v>
      </c>
      <c r="H67">
        <v>0</v>
      </c>
      <c r="I67">
        <v>1</v>
      </c>
      <c r="J67">
        <v>2</v>
      </c>
      <c r="K67">
        <v>2</v>
      </c>
      <c r="L67">
        <v>0</v>
      </c>
      <c r="M67">
        <v>0</v>
      </c>
      <c r="N67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9215db015a98e1b41a9be0a615179caa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95b3bfc73f64700ad1da1d6c120cf750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C12FC-3456-4B63-87CF-9EBD24A72D0E}"/>
</file>

<file path=customXml/itemProps2.xml><?xml version="1.0" encoding="utf-8"?>
<ds:datastoreItem xmlns:ds="http://schemas.openxmlformats.org/officeDocument/2006/customXml" ds:itemID="{D1565FD8-20A4-4C83-86F9-1F1536027107}"/>
</file>

<file path=customXml/itemProps3.xml><?xml version="1.0" encoding="utf-8"?>
<ds:datastoreItem xmlns:ds="http://schemas.openxmlformats.org/officeDocument/2006/customXml" ds:itemID="{4CD2A912-8741-4B74-AC19-01F5F481B6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CSIRO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Doropoulos, Christopher (Environment, St. Lucia)</dc:creator>
  <cp:keywords/>
  <dc:description/>
  <cp:lastModifiedBy>Marine Gouezo</cp:lastModifiedBy>
  <cp:revision/>
  <dcterms:created xsi:type="dcterms:W3CDTF">2023-10-18T05:07:08Z</dcterms:created>
  <dcterms:modified xsi:type="dcterms:W3CDTF">2025-04-09T01:06:06Z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