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3830" activeTab="1"/>
  </bookViews>
  <sheets>
    <sheet name="markers-length" sheetId="2" r:id="rId1"/>
    <sheet name="LGs" sheetId="1" r:id="rId2"/>
    <sheet name="markers" sheetId="6" r:id="rId3"/>
    <sheet name="length" sheetId="7" r:id="rId4"/>
  </sheets>
  <calcPr calcId="145621"/>
</workbook>
</file>

<file path=xl/calcChain.xml><?xml version="1.0" encoding="utf-8"?>
<calcChain xmlns="http://schemas.openxmlformats.org/spreadsheetml/2006/main">
  <c r="T31" i="1" l="1"/>
  <c r="Q31" i="1"/>
  <c r="N31" i="1"/>
  <c r="K31" i="1"/>
  <c r="H31" i="1"/>
  <c r="E31" i="1"/>
  <c r="B31" i="1"/>
  <c r="U30" i="1"/>
  <c r="T30" i="1"/>
  <c r="R30" i="1"/>
  <c r="Q30" i="1"/>
  <c r="O30" i="1"/>
  <c r="N30" i="1"/>
  <c r="L30" i="1"/>
  <c r="K30" i="1"/>
  <c r="I30" i="1"/>
  <c r="H30" i="1"/>
  <c r="F30" i="1"/>
  <c r="E30" i="1"/>
  <c r="C30" i="1"/>
  <c r="B30" i="1"/>
  <c r="B34" i="1" l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G33" i="1"/>
  <c r="F33" i="1"/>
  <c r="E33" i="1"/>
  <c r="D33" i="1"/>
  <c r="C33" i="1"/>
  <c r="B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3" i="1"/>
  <c r="C26" i="1"/>
  <c r="E26" i="1"/>
  <c r="F26" i="1"/>
  <c r="H26" i="1"/>
  <c r="I26" i="1"/>
  <c r="K26" i="1"/>
  <c r="L26" i="1"/>
  <c r="N26" i="1"/>
  <c r="O26" i="1"/>
  <c r="Q26" i="1"/>
  <c r="R26" i="1"/>
  <c r="T26" i="1"/>
  <c r="U26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C28" i="1"/>
  <c r="E28" i="1"/>
  <c r="F28" i="1"/>
  <c r="H28" i="1"/>
  <c r="I28" i="1"/>
  <c r="K28" i="1"/>
  <c r="L28" i="1"/>
  <c r="N28" i="1"/>
  <c r="O28" i="1"/>
  <c r="Q28" i="1"/>
  <c r="R28" i="1"/>
  <c r="T28" i="1"/>
  <c r="U28" i="1"/>
  <c r="C29" i="1"/>
  <c r="E29" i="1"/>
  <c r="F29" i="1"/>
  <c r="H29" i="1"/>
  <c r="I29" i="1"/>
  <c r="K29" i="1"/>
  <c r="L29" i="1"/>
  <c r="N29" i="1"/>
  <c r="O29" i="1"/>
  <c r="Q29" i="1"/>
  <c r="R29" i="1"/>
  <c r="T29" i="1"/>
  <c r="U29" i="1"/>
  <c r="B29" i="1"/>
  <c r="B28" i="1"/>
  <c r="B27" i="1"/>
  <c r="B26" i="1"/>
</calcChain>
</file>

<file path=xl/sharedStrings.xml><?xml version="1.0" encoding="utf-8"?>
<sst xmlns="http://schemas.openxmlformats.org/spreadsheetml/2006/main" count="58" uniqueCount="16">
  <si>
    <t>LG</t>
  </si>
  <si>
    <t>LG_FamB</t>
  </si>
  <si>
    <t>LG_FamB_F</t>
  </si>
  <si>
    <t>LG_FamB_M</t>
  </si>
  <si>
    <t>LG_FamA</t>
  </si>
  <si>
    <t>LG_FamA_F</t>
  </si>
  <si>
    <t>LG_FamA_M</t>
  </si>
  <si>
    <t>length</t>
  </si>
  <si>
    <t>markers</t>
  </si>
  <si>
    <t>mean</t>
  </si>
  <si>
    <t>min</t>
  </si>
  <si>
    <t>max</t>
  </si>
  <si>
    <t>std</t>
  </si>
  <si>
    <t>Statistic</t>
  </si>
  <si>
    <t>total</t>
  </si>
  <si>
    <t>mean marker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</si>
</sst>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1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3" borderId="11" xfId="0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/>
    </xf>
    <xf numFmtId="2" fontId="18" fillId="0" borderId="0" xfId="0" applyNumberFormat="1" applyFont="1" applyFill="1" applyBorder="1" applyAlignment="1">
      <alignment horizontal="left" vertical="center"/>
    </xf>
    <xf numFmtId="2" fontId="18" fillId="0" borderId="11" xfId="0" applyNumberFormat="1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left"/>
    </xf>
    <xf numFmtId="1" fontId="0" fillId="34" borderId="0" xfId="0" applyNumberFormat="1" applyFill="1" applyAlignment="1">
      <alignment horizontal="left"/>
    </xf>
    <xf numFmtId="2" fontId="0" fillId="34" borderId="0" xfId="0" applyNumberFormat="1" applyFill="1" applyAlignment="1">
      <alignment horizontal="left"/>
    </xf>
    <xf numFmtId="1" fontId="0" fillId="35" borderId="0" xfId="0" applyNumberFormat="1" applyFill="1" applyAlignment="1">
      <alignment horizontal="left"/>
    </xf>
    <xf numFmtId="2" fontId="0" fillId="35" borderId="0" xfId="0" applyNumberFormat="1" applyFill="1" applyAlignment="1">
      <alignment horizontal="left"/>
    </xf>
    <xf numFmtId="1" fontId="0" fillId="36" borderId="0" xfId="0" applyNumberFormat="1" applyFill="1" applyAlignment="1">
      <alignment horizontal="left"/>
    </xf>
    <xf numFmtId="2" fontId="0" fillId="36" borderId="0" xfId="0" applyNumberFormat="1" applyFill="1" applyAlignment="1">
      <alignment horizontal="left"/>
    </xf>
    <xf numFmtId="0" fontId="0" fillId="0" borderId="11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2" fontId="0" fillId="0" borderId="10" xfId="0" applyNumberFormat="1" applyFill="1" applyBorder="1" applyAlignment="1">
      <alignment horizontal="left"/>
    </xf>
    <xf numFmtId="2" fontId="0" fillId="0" borderId="11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11" xfId="0" applyNumberForma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consensus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LGs!$B$2:$B$25</c:f>
              <c:numCache>
                <c:formatCode>General</c:formatCode>
                <c:ptCount val="24"/>
                <c:pt idx="0">
                  <c:v>161</c:v>
                </c:pt>
                <c:pt idx="1">
                  <c:v>118</c:v>
                </c:pt>
                <c:pt idx="2">
                  <c:v>109</c:v>
                </c:pt>
                <c:pt idx="3">
                  <c:v>126</c:v>
                </c:pt>
                <c:pt idx="4">
                  <c:v>136</c:v>
                </c:pt>
                <c:pt idx="5">
                  <c:v>135</c:v>
                </c:pt>
                <c:pt idx="6">
                  <c:v>120</c:v>
                </c:pt>
                <c:pt idx="7">
                  <c:v>130</c:v>
                </c:pt>
                <c:pt idx="8">
                  <c:v>129</c:v>
                </c:pt>
                <c:pt idx="9">
                  <c:v>118</c:v>
                </c:pt>
                <c:pt idx="10">
                  <c:v>112</c:v>
                </c:pt>
                <c:pt idx="11">
                  <c:v>136</c:v>
                </c:pt>
                <c:pt idx="12">
                  <c:v>111</c:v>
                </c:pt>
                <c:pt idx="13">
                  <c:v>97</c:v>
                </c:pt>
                <c:pt idx="14">
                  <c:v>101</c:v>
                </c:pt>
                <c:pt idx="15">
                  <c:v>117</c:v>
                </c:pt>
                <c:pt idx="16">
                  <c:v>89</c:v>
                </c:pt>
                <c:pt idx="17">
                  <c:v>112</c:v>
                </c:pt>
                <c:pt idx="18">
                  <c:v>99</c:v>
                </c:pt>
                <c:pt idx="19">
                  <c:v>132</c:v>
                </c:pt>
                <c:pt idx="20">
                  <c:v>71</c:v>
                </c:pt>
                <c:pt idx="21">
                  <c:v>121</c:v>
                </c:pt>
                <c:pt idx="22">
                  <c:v>135</c:v>
                </c:pt>
                <c:pt idx="23">
                  <c:v>132</c:v>
                </c:pt>
              </c:numCache>
            </c:numRef>
          </c:xVal>
          <c:yVal>
            <c:numRef>
              <c:f>LGs!$C$2:$C$25</c:f>
              <c:numCache>
                <c:formatCode>0.00</c:formatCode>
                <c:ptCount val="24"/>
                <c:pt idx="0">
                  <c:v>64.64</c:v>
                </c:pt>
                <c:pt idx="1">
                  <c:v>70.790000000000006</c:v>
                </c:pt>
                <c:pt idx="2">
                  <c:v>71.05</c:v>
                </c:pt>
                <c:pt idx="3">
                  <c:v>74.349999999999994</c:v>
                </c:pt>
                <c:pt idx="4">
                  <c:v>75.92</c:v>
                </c:pt>
                <c:pt idx="5">
                  <c:v>64.34</c:v>
                </c:pt>
                <c:pt idx="6">
                  <c:v>64.349999999999994</c:v>
                </c:pt>
                <c:pt idx="7">
                  <c:v>60.79</c:v>
                </c:pt>
                <c:pt idx="8">
                  <c:v>68.23</c:v>
                </c:pt>
                <c:pt idx="9">
                  <c:v>65.97</c:v>
                </c:pt>
                <c:pt idx="10">
                  <c:v>78.52</c:v>
                </c:pt>
                <c:pt idx="11">
                  <c:v>65.44</c:v>
                </c:pt>
                <c:pt idx="12">
                  <c:v>57.13</c:v>
                </c:pt>
                <c:pt idx="13">
                  <c:v>67.930000000000007</c:v>
                </c:pt>
                <c:pt idx="14">
                  <c:v>66.739999999999995</c:v>
                </c:pt>
                <c:pt idx="15">
                  <c:v>65.87</c:v>
                </c:pt>
                <c:pt idx="16">
                  <c:v>56.3</c:v>
                </c:pt>
                <c:pt idx="17">
                  <c:v>72.569999999999993</c:v>
                </c:pt>
                <c:pt idx="18">
                  <c:v>76.28</c:v>
                </c:pt>
                <c:pt idx="19">
                  <c:v>71.55</c:v>
                </c:pt>
                <c:pt idx="20">
                  <c:v>65.459999999999994</c:v>
                </c:pt>
                <c:pt idx="21">
                  <c:v>53.2</c:v>
                </c:pt>
                <c:pt idx="22">
                  <c:v>70</c:v>
                </c:pt>
                <c:pt idx="23">
                  <c:v>58.01</c:v>
                </c:pt>
              </c:numCache>
            </c:numRef>
          </c:yVal>
          <c:smooth val="0"/>
        </c:ser>
        <c:ser>
          <c:idx val="1"/>
          <c:order val="1"/>
          <c:tx>
            <c:v>FamA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LGs!$E$2:$E$25</c:f>
              <c:numCache>
                <c:formatCode>General</c:formatCode>
                <c:ptCount val="24"/>
                <c:pt idx="0">
                  <c:v>90</c:v>
                </c:pt>
                <c:pt idx="1">
                  <c:v>73</c:v>
                </c:pt>
                <c:pt idx="2">
                  <c:v>58</c:v>
                </c:pt>
                <c:pt idx="3">
                  <c:v>69</c:v>
                </c:pt>
                <c:pt idx="4">
                  <c:v>82</c:v>
                </c:pt>
                <c:pt idx="5">
                  <c:v>81</c:v>
                </c:pt>
                <c:pt idx="6">
                  <c:v>78</c:v>
                </c:pt>
                <c:pt idx="7">
                  <c:v>77</c:v>
                </c:pt>
                <c:pt idx="8">
                  <c:v>70</c:v>
                </c:pt>
                <c:pt idx="9">
                  <c:v>67</c:v>
                </c:pt>
                <c:pt idx="10">
                  <c:v>69</c:v>
                </c:pt>
                <c:pt idx="11">
                  <c:v>80</c:v>
                </c:pt>
                <c:pt idx="12">
                  <c:v>67</c:v>
                </c:pt>
                <c:pt idx="13">
                  <c:v>64</c:v>
                </c:pt>
                <c:pt idx="14">
                  <c:v>58</c:v>
                </c:pt>
                <c:pt idx="15">
                  <c:v>67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72</c:v>
                </c:pt>
                <c:pt idx="20">
                  <c:v>39</c:v>
                </c:pt>
                <c:pt idx="21">
                  <c:v>71</c:v>
                </c:pt>
                <c:pt idx="22">
                  <c:v>85</c:v>
                </c:pt>
                <c:pt idx="23">
                  <c:v>93</c:v>
                </c:pt>
              </c:numCache>
            </c:numRef>
          </c:xVal>
          <c:yVal>
            <c:numRef>
              <c:f>LGs!$F$2:$F$25</c:f>
              <c:numCache>
                <c:formatCode>0.00</c:formatCode>
                <c:ptCount val="24"/>
                <c:pt idx="0">
                  <c:v>66.082999999999998</c:v>
                </c:pt>
                <c:pt idx="1">
                  <c:v>50.381999999999998</c:v>
                </c:pt>
                <c:pt idx="2">
                  <c:v>33.478000000000002</c:v>
                </c:pt>
                <c:pt idx="3">
                  <c:v>68.085999999999999</c:v>
                </c:pt>
                <c:pt idx="4">
                  <c:v>66.739999999999995</c:v>
                </c:pt>
                <c:pt idx="5">
                  <c:v>66.313999999999993</c:v>
                </c:pt>
                <c:pt idx="6">
                  <c:v>53.610999999999997</c:v>
                </c:pt>
                <c:pt idx="7">
                  <c:v>68.3</c:v>
                </c:pt>
                <c:pt idx="8">
                  <c:v>57.076999999999998</c:v>
                </c:pt>
                <c:pt idx="9">
                  <c:v>54.588999999999999</c:v>
                </c:pt>
                <c:pt idx="10">
                  <c:v>57.902000000000001</c:v>
                </c:pt>
                <c:pt idx="11">
                  <c:v>64.117000000000004</c:v>
                </c:pt>
                <c:pt idx="12">
                  <c:v>57.911000000000001</c:v>
                </c:pt>
                <c:pt idx="13">
                  <c:v>53.195999999999998</c:v>
                </c:pt>
                <c:pt idx="14">
                  <c:v>53.673000000000002</c:v>
                </c:pt>
                <c:pt idx="15">
                  <c:v>48.133000000000003</c:v>
                </c:pt>
                <c:pt idx="16">
                  <c:v>61.421999999999997</c:v>
                </c:pt>
                <c:pt idx="17">
                  <c:v>56.173000000000002</c:v>
                </c:pt>
                <c:pt idx="18">
                  <c:v>47.847999999999999</c:v>
                </c:pt>
                <c:pt idx="19">
                  <c:v>60.947000000000003</c:v>
                </c:pt>
                <c:pt idx="20">
                  <c:v>34.695</c:v>
                </c:pt>
                <c:pt idx="21">
                  <c:v>55.470999999999997</c:v>
                </c:pt>
                <c:pt idx="22">
                  <c:v>63.286999999999999</c:v>
                </c:pt>
                <c:pt idx="23">
                  <c:v>55.786000000000001</c:v>
                </c:pt>
              </c:numCache>
            </c:numRef>
          </c:yVal>
          <c:smooth val="0"/>
        </c:ser>
        <c:ser>
          <c:idx val="2"/>
          <c:order val="2"/>
          <c:tx>
            <c:v>FamB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LGs!$N$2:$N$25</c:f>
              <c:numCache>
                <c:formatCode>General</c:formatCode>
                <c:ptCount val="24"/>
                <c:pt idx="0">
                  <c:v>95</c:v>
                </c:pt>
                <c:pt idx="1">
                  <c:v>58</c:v>
                </c:pt>
                <c:pt idx="2">
                  <c:v>60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  <c:pt idx="6">
                  <c:v>52</c:v>
                </c:pt>
                <c:pt idx="7">
                  <c:v>65</c:v>
                </c:pt>
                <c:pt idx="8">
                  <c:v>72</c:v>
                </c:pt>
                <c:pt idx="9">
                  <c:v>59</c:v>
                </c:pt>
                <c:pt idx="10">
                  <c:v>56</c:v>
                </c:pt>
                <c:pt idx="11">
                  <c:v>66</c:v>
                </c:pt>
                <c:pt idx="12">
                  <c:v>58</c:v>
                </c:pt>
                <c:pt idx="13">
                  <c:v>38</c:v>
                </c:pt>
                <c:pt idx="14">
                  <c:v>51</c:v>
                </c:pt>
                <c:pt idx="15">
                  <c:v>62</c:v>
                </c:pt>
                <c:pt idx="16">
                  <c:v>45</c:v>
                </c:pt>
                <c:pt idx="17">
                  <c:v>67</c:v>
                </c:pt>
                <c:pt idx="18">
                  <c:v>51</c:v>
                </c:pt>
                <c:pt idx="19">
                  <c:v>70</c:v>
                </c:pt>
                <c:pt idx="20">
                  <c:v>42</c:v>
                </c:pt>
                <c:pt idx="21">
                  <c:v>61</c:v>
                </c:pt>
                <c:pt idx="22">
                  <c:v>61</c:v>
                </c:pt>
                <c:pt idx="23">
                  <c:v>53</c:v>
                </c:pt>
              </c:numCache>
            </c:numRef>
          </c:xVal>
          <c:yVal>
            <c:numRef>
              <c:f>LGs!$O$2:$O$25</c:f>
              <c:numCache>
                <c:formatCode>0.00</c:formatCode>
                <c:ptCount val="24"/>
                <c:pt idx="0">
                  <c:v>57.195</c:v>
                </c:pt>
                <c:pt idx="1">
                  <c:v>59.838000000000001</c:v>
                </c:pt>
                <c:pt idx="2">
                  <c:v>67.932000000000002</c:v>
                </c:pt>
                <c:pt idx="3">
                  <c:v>72.716999999999999</c:v>
                </c:pt>
                <c:pt idx="4">
                  <c:v>57.046999999999997</c:v>
                </c:pt>
                <c:pt idx="5">
                  <c:v>75.617999999999995</c:v>
                </c:pt>
                <c:pt idx="6">
                  <c:v>51.883000000000003</c:v>
                </c:pt>
                <c:pt idx="7">
                  <c:v>72.570999999999998</c:v>
                </c:pt>
                <c:pt idx="8">
                  <c:v>78.519000000000005</c:v>
                </c:pt>
                <c:pt idx="9">
                  <c:v>61.911000000000001</c:v>
                </c:pt>
                <c:pt idx="10">
                  <c:v>61.545999999999999</c:v>
                </c:pt>
                <c:pt idx="11">
                  <c:v>64.578999999999994</c:v>
                </c:pt>
                <c:pt idx="12">
                  <c:v>64.352000000000004</c:v>
                </c:pt>
                <c:pt idx="13">
                  <c:v>51.805</c:v>
                </c:pt>
                <c:pt idx="14">
                  <c:v>75.186000000000007</c:v>
                </c:pt>
                <c:pt idx="15">
                  <c:v>70.578000000000003</c:v>
                </c:pt>
                <c:pt idx="16">
                  <c:v>58.789000000000001</c:v>
                </c:pt>
                <c:pt idx="17">
                  <c:v>76.593000000000004</c:v>
                </c:pt>
                <c:pt idx="18">
                  <c:v>56.783999999999999</c:v>
                </c:pt>
                <c:pt idx="19">
                  <c:v>71.507999999999996</c:v>
                </c:pt>
                <c:pt idx="20">
                  <c:v>64.340999999999994</c:v>
                </c:pt>
                <c:pt idx="21">
                  <c:v>75.918000000000006</c:v>
                </c:pt>
                <c:pt idx="22">
                  <c:v>64.117000000000004</c:v>
                </c:pt>
                <c:pt idx="23">
                  <c:v>58.526000000000003</c:v>
                </c:pt>
              </c:numCache>
            </c:numRef>
          </c:yVal>
          <c:smooth val="0"/>
        </c:ser>
        <c:ser>
          <c:idx val="3"/>
          <c:order val="3"/>
          <c:tx>
            <c:v>FamA_F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LGs!$H$2:$H$25</c:f>
              <c:numCache>
                <c:formatCode>General</c:formatCode>
                <c:ptCount val="24"/>
                <c:pt idx="0">
                  <c:v>81</c:v>
                </c:pt>
                <c:pt idx="1">
                  <c:v>64</c:v>
                </c:pt>
                <c:pt idx="2">
                  <c:v>62</c:v>
                </c:pt>
                <c:pt idx="3">
                  <c:v>57</c:v>
                </c:pt>
                <c:pt idx="4">
                  <c:v>58</c:v>
                </c:pt>
                <c:pt idx="5">
                  <c:v>62</c:v>
                </c:pt>
                <c:pt idx="6">
                  <c:v>55</c:v>
                </c:pt>
                <c:pt idx="7">
                  <c:v>69</c:v>
                </c:pt>
                <c:pt idx="8">
                  <c:v>52</c:v>
                </c:pt>
                <c:pt idx="9">
                  <c:v>50</c:v>
                </c:pt>
                <c:pt idx="10">
                  <c:v>60</c:v>
                </c:pt>
                <c:pt idx="11">
                  <c:v>52</c:v>
                </c:pt>
                <c:pt idx="12">
                  <c:v>50</c:v>
                </c:pt>
                <c:pt idx="13">
                  <c:v>51</c:v>
                </c:pt>
                <c:pt idx="14">
                  <c:v>49</c:v>
                </c:pt>
                <c:pt idx="15">
                  <c:v>57</c:v>
                </c:pt>
                <c:pt idx="16">
                  <c:v>42</c:v>
                </c:pt>
                <c:pt idx="17">
                  <c:v>43</c:v>
                </c:pt>
                <c:pt idx="18">
                  <c:v>50</c:v>
                </c:pt>
                <c:pt idx="19">
                  <c:v>50</c:v>
                </c:pt>
                <c:pt idx="20">
                  <c:v>31</c:v>
                </c:pt>
                <c:pt idx="21">
                  <c:v>57</c:v>
                </c:pt>
                <c:pt idx="22">
                  <c:v>64</c:v>
                </c:pt>
                <c:pt idx="23">
                  <c:v>39</c:v>
                </c:pt>
              </c:numCache>
            </c:numRef>
          </c:xVal>
          <c:yVal>
            <c:numRef>
              <c:f>LGs!$I$2:$I$25</c:f>
              <c:numCache>
                <c:formatCode>0.00</c:formatCode>
                <c:ptCount val="24"/>
                <c:pt idx="0">
                  <c:v>61.036000000000001</c:v>
                </c:pt>
                <c:pt idx="1">
                  <c:v>62.829000000000001</c:v>
                </c:pt>
                <c:pt idx="2">
                  <c:v>54.055</c:v>
                </c:pt>
                <c:pt idx="3">
                  <c:v>61.174999999999997</c:v>
                </c:pt>
                <c:pt idx="4">
                  <c:v>53.941000000000003</c:v>
                </c:pt>
                <c:pt idx="5">
                  <c:v>59.347999999999999</c:v>
                </c:pt>
                <c:pt idx="6">
                  <c:v>47.252000000000002</c:v>
                </c:pt>
                <c:pt idx="7">
                  <c:v>59.024000000000001</c:v>
                </c:pt>
                <c:pt idx="8">
                  <c:v>54.598999999999997</c:v>
                </c:pt>
                <c:pt idx="9">
                  <c:v>48.784999999999997</c:v>
                </c:pt>
                <c:pt idx="10">
                  <c:v>56.22</c:v>
                </c:pt>
                <c:pt idx="11">
                  <c:v>51.465000000000003</c:v>
                </c:pt>
                <c:pt idx="12">
                  <c:v>52.746000000000002</c:v>
                </c:pt>
                <c:pt idx="13">
                  <c:v>51.593000000000004</c:v>
                </c:pt>
                <c:pt idx="14">
                  <c:v>54.88</c:v>
                </c:pt>
                <c:pt idx="15">
                  <c:v>45.936</c:v>
                </c:pt>
                <c:pt idx="16">
                  <c:v>56.945</c:v>
                </c:pt>
                <c:pt idx="17">
                  <c:v>57.487000000000002</c:v>
                </c:pt>
                <c:pt idx="18">
                  <c:v>50.228000000000002</c:v>
                </c:pt>
                <c:pt idx="19">
                  <c:v>62.692999999999998</c:v>
                </c:pt>
                <c:pt idx="20">
                  <c:v>33.542000000000002</c:v>
                </c:pt>
                <c:pt idx="21">
                  <c:v>90.41</c:v>
                </c:pt>
                <c:pt idx="22">
                  <c:v>122.617</c:v>
                </c:pt>
                <c:pt idx="23">
                  <c:v>120.67700000000001</c:v>
                </c:pt>
              </c:numCache>
            </c:numRef>
          </c:yVal>
          <c:smooth val="0"/>
        </c:ser>
        <c:ser>
          <c:idx val="4"/>
          <c:order val="4"/>
          <c:tx>
            <c:v>FamA_M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LGs!$K$2:$K$25</c:f>
              <c:numCache>
                <c:formatCode>General</c:formatCode>
                <c:ptCount val="24"/>
                <c:pt idx="0">
                  <c:v>75</c:v>
                </c:pt>
                <c:pt idx="1">
                  <c:v>45</c:v>
                </c:pt>
                <c:pt idx="2">
                  <c:v>55</c:v>
                </c:pt>
                <c:pt idx="3">
                  <c:v>51</c:v>
                </c:pt>
                <c:pt idx="4">
                  <c:v>62</c:v>
                </c:pt>
                <c:pt idx="5">
                  <c:v>66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41</c:v>
                </c:pt>
                <c:pt idx="10">
                  <c:v>52</c:v>
                </c:pt>
                <c:pt idx="11">
                  <c:v>63</c:v>
                </c:pt>
                <c:pt idx="12">
                  <c:v>53</c:v>
                </c:pt>
                <c:pt idx="13">
                  <c:v>47</c:v>
                </c:pt>
                <c:pt idx="14">
                  <c:v>47</c:v>
                </c:pt>
                <c:pt idx="15">
                  <c:v>52</c:v>
                </c:pt>
                <c:pt idx="16">
                  <c:v>35</c:v>
                </c:pt>
                <c:pt idx="17">
                  <c:v>44</c:v>
                </c:pt>
                <c:pt idx="18">
                  <c:v>45</c:v>
                </c:pt>
                <c:pt idx="19">
                  <c:v>58</c:v>
                </c:pt>
                <c:pt idx="20">
                  <c:v>33</c:v>
                </c:pt>
                <c:pt idx="21">
                  <c:v>53</c:v>
                </c:pt>
                <c:pt idx="22">
                  <c:v>64</c:v>
                </c:pt>
                <c:pt idx="23">
                  <c:v>77</c:v>
                </c:pt>
              </c:numCache>
            </c:numRef>
          </c:xVal>
          <c:yVal>
            <c:numRef>
              <c:f>LGs!$L$2:$L$25</c:f>
              <c:numCache>
                <c:formatCode>0.00</c:formatCode>
                <c:ptCount val="24"/>
                <c:pt idx="0">
                  <c:v>62.606999999999999</c:v>
                </c:pt>
                <c:pt idx="1">
                  <c:v>93.543000000000006</c:v>
                </c:pt>
                <c:pt idx="2">
                  <c:v>64.16</c:v>
                </c:pt>
                <c:pt idx="3">
                  <c:v>63.470999999999997</c:v>
                </c:pt>
                <c:pt idx="4">
                  <c:v>63.862000000000002</c:v>
                </c:pt>
                <c:pt idx="5">
                  <c:v>83.522999999999996</c:v>
                </c:pt>
                <c:pt idx="6">
                  <c:v>56.465000000000003</c:v>
                </c:pt>
                <c:pt idx="7">
                  <c:v>77.373000000000005</c:v>
                </c:pt>
                <c:pt idx="8">
                  <c:v>48.529000000000003</c:v>
                </c:pt>
                <c:pt idx="9">
                  <c:v>118.869</c:v>
                </c:pt>
                <c:pt idx="10">
                  <c:v>65.39</c:v>
                </c:pt>
                <c:pt idx="11">
                  <c:v>61.158000000000001</c:v>
                </c:pt>
                <c:pt idx="12">
                  <c:v>61.612000000000002</c:v>
                </c:pt>
                <c:pt idx="13">
                  <c:v>64.47</c:v>
                </c:pt>
                <c:pt idx="14">
                  <c:v>50.104999999999997</c:v>
                </c:pt>
                <c:pt idx="15">
                  <c:v>48.378999999999998</c:v>
                </c:pt>
                <c:pt idx="16">
                  <c:v>71.709999999999994</c:v>
                </c:pt>
                <c:pt idx="17">
                  <c:v>54.899000000000001</c:v>
                </c:pt>
                <c:pt idx="18">
                  <c:v>43.268000000000001</c:v>
                </c:pt>
                <c:pt idx="19">
                  <c:v>58.415999999999997</c:v>
                </c:pt>
                <c:pt idx="20">
                  <c:v>48.057000000000002</c:v>
                </c:pt>
                <c:pt idx="21">
                  <c:v>60.546999999999997</c:v>
                </c:pt>
                <c:pt idx="22">
                  <c:v>61.923000000000002</c:v>
                </c:pt>
                <c:pt idx="23">
                  <c:v>57.530999999999999</c:v>
                </c:pt>
              </c:numCache>
            </c:numRef>
          </c:yVal>
          <c:smooth val="0"/>
        </c:ser>
        <c:ser>
          <c:idx val="5"/>
          <c:order val="5"/>
          <c:tx>
            <c:v>FamB_F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LGs!$Q$2:$Q$25</c:f>
              <c:numCache>
                <c:formatCode>General</c:formatCode>
                <c:ptCount val="24"/>
                <c:pt idx="0">
                  <c:v>78</c:v>
                </c:pt>
                <c:pt idx="1">
                  <c:v>42</c:v>
                </c:pt>
                <c:pt idx="2">
                  <c:v>47</c:v>
                </c:pt>
                <c:pt idx="3">
                  <c:v>53</c:v>
                </c:pt>
                <c:pt idx="4">
                  <c:v>58</c:v>
                </c:pt>
                <c:pt idx="5">
                  <c:v>57</c:v>
                </c:pt>
                <c:pt idx="6">
                  <c:v>48</c:v>
                </c:pt>
                <c:pt idx="7">
                  <c:v>56</c:v>
                </c:pt>
                <c:pt idx="8">
                  <c:v>46</c:v>
                </c:pt>
                <c:pt idx="9">
                  <c:v>24</c:v>
                </c:pt>
                <c:pt idx="10">
                  <c:v>46</c:v>
                </c:pt>
                <c:pt idx="11">
                  <c:v>52</c:v>
                </c:pt>
                <c:pt idx="12">
                  <c:v>46</c:v>
                </c:pt>
                <c:pt idx="13">
                  <c:v>19</c:v>
                </c:pt>
                <c:pt idx="14">
                  <c:v>42</c:v>
                </c:pt>
                <c:pt idx="15">
                  <c:v>40</c:v>
                </c:pt>
                <c:pt idx="16">
                  <c:v>34</c:v>
                </c:pt>
                <c:pt idx="17">
                  <c:v>47</c:v>
                </c:pt>
                <c:pt idx="18">
                  <c:v>41</c:v>
                </c:pt>
                <c:pt idx="19">
                  <c:v>53</c:v>
                </c:pt>
                <c:pt idx="20">
                  <c:v>34</c:v>
                </c:pt>
                <c:pt idx="21">
                  <c:v>52</c:v>
                </c:pt>
                <c:pt idx="22">
                  <c:v>25</c:v>
                </c:pt>
                <c:pt idx="23">
                  <c:v>47</c:v>
                </c:pt>
              </c:numCache>
            </c:numRef>
          </c:xVal>
          <c:yVal>
            <c:numRef>
              <c:f>LGs!$R$2:$R$25</c:f>
              <c:numCache>
                <c:formatCode>0.00</c:formatCode>
                <c:ptCount val="24"/>
                <c:pt idx="0">
                  <c:v>57.488999999999997</c:v>
                </c:pt>
                <c:pt idx="1">
                  <c:v>40.595999999999997</c:v>
                </c:pt>
                <c:pt idx="2">
                  <c:v>58.908000000000001</c:v>
                </c:pt>
                <c:pt idx="3">
                  <c:v>50.054000000000002</c:v>
                </c:pt>
                <c:pt idx="4">
                  <c:v>23.593</c:v>
                </c:pt>
                <c:pt idx="5">
                  <c:v>64.522000000000006</c:v>
                </c:pt>
                <c:pt idx="6">
                  <c:v>25.812999999999999</c:v>
                </c:pt>
                <c:pt idx="7">
                  <c:v>68.802000000000007</c:v>
                </c:pt>
                <c:pt idx="8">
                  <c:v>32.167000000000002</c:v>
                </c:pt>
                <c:pt idx="9">
                  <c:v>45.975000000000001</c:v>
                </c:pt>
                <c:pt idx="10">
                  <c:v>60.405999999999999</c:v>
                </c:pt>
                <c:pt idx="11">
                  <c:v>37.155999999999999</c:v>
                </c:pt>
                <c:pt idx="12">
                  <c:v>60.805</c:v>
                </c:pt>
                <c:pt idx="13">
                  <c:v>42.033000000000001</c:v>
                </c:pt>
                <c:pt idx="14">
                  <c:v>62.338999999999999</c:v>
                </c:pt>
                <c:pt idx="15">
                  <c:v>57.164999999999999</c:v>
                </c:pt>
                <c:pt idx="16">
                  <c:v>53.164000000000001</c:v>
                </c:pt>
                <c:pt idx="17">
                  <c:v>53.61</c:v>
                </c:pt>
                <c:pt idx="18">
                  <c:v>37.896000000000001</c:v>
                </c:pt>
                <c:pt idx="19">
                  <c:v>39.906999999999996</c:v>
                </c:pt>
                <c:pt idx="20">
                  <c:v>29.145</c:v>
                </c:pt>
                <c:pt idx="21">
                  <c:v>59.905999999999999</c:v>
                </c:pt>
                <c:pt idx="22">
                  <c:v>57.067999999999998</c:v>
                </c:pt>
                <c:pt idx="23">
                  <c:v>56.991999999999997</c:v>
                </c:pt>
              </c:numCache>
            </c:numRef>
          </c:yVal>
          <c:smooth val="0"/>
        </c:ser>
        <c:ser>
          <c:idx val="6"/>
          <c:order val="6"/>
          <c:tx>
            <c:v>FamB_M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LGs!$T$2:$T$25</c:f>
              <c:numCache>
                <c:formatCode>General</c:formatCode>
                <c:ptCount val="24"/>
                <c:pt idx="0">
                  <c:v>80</c:v>
                </c:pt>
                <c:pt idx="1">
                  <c:v>39</c:v>
                </c:pt>
                <c:pt idx="2">
                  <c:v>49</c:v>
                </c:pt>
                <c:pt idx="3">
                  <c:v>68</c:v>
                </c:pt>
                <c:pt idx="4">
                  <c:v>64</c:v>
                </c:pt>
                <c:pt idx="5">
                  <c:v>44</c:v>
                </c:pt>
                <c:pt idx="6">
                  <c:v>20</c:v>
                </c:pt>
                <c:pt idx="7">
                  <c:v>38</c:v>
                </c:pt>
                <c:pt idx="8">
                  <c:v>64</c:v>
                </c:pt>
                <c:pt idx="9">
                  <c:v>44</c:v>
                </c:pt>
                <c:pt idx="10">
                  <c:v>49</c:v>
                </c:pt>
                <c:pt idx="11">
                  <c:v>37</c:v>
                </c:pt>
                <c:pt idx="12">
                  <c:v>40</c:v>
                </c:pt>
                <c:pt idx="13">
                  <c:v>31</c:v>
                </c:pt>
                <c:pt idx="14">
                  <c:v>38</c:v>
                </c:pt>
                <c:pt idx="15">
                  <c:v>51</c:v>
                </c:pt>
                <c:pt idx="16">
                  <c:v>33</c:v>
                </c:pt>
                <c:pt idx="17">
                  <c:v>47</c:v>
                </c:pt>
                <c:pt idx="18">
                  <c:v>41</c:v>
                </c:pt>
                <c:pt idx="19">
                  <c:v>47</c:v>
                </c:pt>
                <c:pt idx="20">
                  <c:v>36</c:v>
                </c:pt>
                <c:pt idx="21">
                  <c:v>46</c:v>
                </c:pt>
                <c:pt idx="22">
                  <c:v>52</c:v>
                </c:pt>
                <c:pt idx="23">
                  <c:v>20</c:v>
                </c:pt>
              </c:numCache>
            </c:numRef>
          </c:xVal>
          <c:yVal>
            <c:numRef>
              <c:f>LGs!$U$2:$U$25</c:f>
              <c:numCache>
                <c:formatCode>0.00</c:formatCode>
                <c:ptCount val="24"/>
                <c:pt idx="0">
                  <c:v>54.058999999999997</c:v>
                </c:pt>
                <c:pt idx="1">
                  <c:v>63.93</c:v>
                </c:pt>
                <c:pt idx="2">
                  <c:v>51.164999999999999</c:v>
                </c:pt>
                <c:pt idx="3">
                  <c:v>95.88</c:v>
                </c:pt>
                <c:pt idx="4">
                  <c:v>55.715000000000003</c:v>
                </c:pt>
                <c:pt idx="5">
                  <c:v>78.965999999999994</c:v>
                </c:pt>
                <c:pt idx="6">
                  <c:v>49.622</c:v>
                </c:pt>
                <c:pt idx="7">
                  <c:v>32.433</c:v>
                </c:pt>
                <c:pt idx="8">
                  <c:v>98.769000000000005</c:v>
                </c:pt>
                <c:pt idx="9">
                  <c:v>61.140999999999998</c:v>
                </c:pt>
                <c:pt idx="10">
                  <c:v>56.417000000000002</c:v>
                </c:pt>
                <c:pt idx="11">
                  <c:v>89.956999999999994</c:v>
                </c:pt>
                <c:pt idx="12">
                  <c:v>44.759</c:v>
                </c:pt>
                <c:pt idx="13">
                  <c:v>49.564</c:v>
                </c:pt>
                <c:pt idx="14">
                  <c:v>52.578000000000003</c:v>
                </c:pt>
                <c:pt idx="15">
                  <c:v>60.728000000000002</c:v>
                </c:pt>
                <c:pt idx="16">
                  <c:v>70.290999999999997</c:v>
                </c:pt>
                <c:pt idx="17">
                  <c:v>68.162000000000006</c:v>
                </c:pt>
                <c:pt idx="18">
                  <c:v>24.422000000000001</c:v>
                </c:pt>
                <c:pt idx="19">
                  <c:v>59.097000000000001</c:v>
                </c:pt>
                <c:pt idx="20">
                  <c:v>52.274000000000001</c:v>
                </c:pt>
                <c:pt idx="21">
                  <c:v>53.841999999999999</c:v>
                </c:pt>
                <c:pt idx="22">
                  <c:v>57.939</c:v>
                </c:pt>
                <c:pt idx="23">
                  <c:v>53.847999999999999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0864"/>
        <c:axId val="73181440"/>
      </c:scatterChart>
      <c:valAx>
        <c:axId val="731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markers/LG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3181440"/>
        <c:crosses val="autoZero"/>
        <c:crossBetween val="midCat"/>
      </c:valAx>
      <c:valAx>
        <c:axId val="73181440"/>
        <c:scaling>
          <c:orientation val="minMax"/>
          <c:max val="13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length/LG</a:t>
                </a:r>
              </a:p>
              <a:p>
                <a:pPr>
                  <a:defRPr sz="1600"/>
                </a:pP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731808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selection activeCell="T32" sqref="T32"/>
    </sheetView>
  </sheetViews>
  <sheetFormatPr defaultRowHeight="15" x14ac:dyDescent="0.25"/>
  <cols>
    <col min="1" max="2" width="14.5703125" style="2" customWidth="1"/>
    <col min="3" max="3" width="14.5703125" style="13" customWidth="1"/>
    <col min="4" max="5" width="14.5703125" style="2" customWidth="1"/>
    <col min="6" max="6" width="14.5703125" style="13" customWidth="1"/>
    <col min="7" max="7" width="14.5703125" style="2" customWidth="1"/>
    <col min="8" max="8" width="9" style="2" customWidth="1"/>
    <col min="9" max="9" width="8" style="13" customWidth="1"/>
    <col min="10" max="10" width="12" style="2" customWidth="1"/>
    <col min="11" max="11" width="10.140625" style="2" customWidth="1"/>
    <col min="12" max="12" width="8" style="13" customWidth="1"/>
    <col min="13" max="13" width="9.140625" style="2" customWidth="1"/>
    <col min="14" max="14" width="9.140625" style="2"/>
    <col min="15" max="15" width="9.140625" style="13"/>
    <col min="16" max="16" width="11.5703125" style="2" customWidth="1"/>
    <col min="17" max="17" width="9.140625" style="2"/>
    <col min="18" max="18" width="9.140625" style="13"/>
    <col min="19" max="19" width="12" style="2" customWidth="1"/>
    <col min="20" max="20" width="9.140625" style="2"/>
    <col min="21" max="21" width="9.140625" style="13"/>
    <col min="22" max="16384" width="9.140625" style="2"/>
  </cols>
  <sheetData>
    <row r="1" spans="1:21" ht="15.75" thickBot="1" x14ac:dyDescent="0.3">
      <c r="A1" s="8" t="s">
        <v>0</v>
      </c>
      <c r="B1" s="3" t="s">
        <v>8</v>
      </c>
      <c r="C1" s="10" t="s">
        <v>7</v>
      </c>
      <c r="D1" s="8" t="s">
        <v>4</v>
      </c>
      <c r="E1" s="3" t="s">
        <v>8</v>
      </c>
      <c r="F1" s="10" t="s">
        <v>7</v>
      </c>
      <c r="G1" s="8" t="s">
        <v>5</v>
      </c>
      <c r="H1" s="3" t="s">
        <v>8</v>
      </c>
      <c r="I1" s="10" t="s">
        <v>7</v>
      </c>
      <c r="J1" s="8" t="s">
        <v>6</v>
      </c>
      <c r="K1" s="3" t="s">
        <v>8</v>
      </c>
      <c r="L1" s="10" t="s">
        <v>7</v>
      </c>
      <c r="M1" s="8" t="s">
        <v>1</v>
      </c>
      <c r="N1" s="3" t="s">
        <v>8</v>
      </c>
      <c r="O1" s="10" t="s">
        <v>7</v>
      </c>
      <c r="P1" s="8" t="s">
        <v>2</v>
      </c>
      <c r="Q1" s="3" t="s">
        <v>8</v>
      </c>
      <c r="R1" s="10" t="s">
        <v>7</v>
      </c>
      <c r="S1" s="8" t="s">
        <v>3</v>
      </c>
      <c r="T1" s="3" t="s">
        <v>8</v>
      </c>
      <c r="U1" s="10" t="s">
        <v>7</v>
      </c>
    </row>
    <row r="2" spans="1:21" x14ac:dyDescent="0.25">
      <c r="A2" s="7">
        <v>1</v>
      </c>
      <c r="B2" s="4">
        <v>161</v>
      </c>
      <c r="C2" s="11">
        <v>64.64</v>
      </c>
      <c r="D2" s="7">
        <v>1</v>
      </c>
      <c r="E2" s="4">
        <v>90</v>
      </c>
      <c r="F2" s="11">
        <v>66.082999999999998</v>
      </c>
      <c r="G2" s="7">
        <v>1</v>
      </c>
      <c r="H2" s="4">
        <v>81</v>
      </c>
      <c r="I2" s="11">
        <v>61.036000000000001</v>
      </c>
      <c r="J2" s="7">
        <v>1</v>
      </c>
      <c r="K2" s="4">
        <v>75</v>
      </c>
      <c r="L2" s="11">
        <v>62.606999999999999</v>
      </c>
      <c r="M2" s="7">
        <v>1</v>
      </c>
      <c r="N2" s="4">
        <v>95</v>
      </c>
      <c r="O2" s="11">
        <v>57.195</v>
      </c>
      <c r="P2" s="7">
        <v>1</v>
      </c>
      <c r="Q2" s="4">
        <v>78</v>
      </c>
      <c r="R2" s="11">
        <v>57.488999999999997</v>
      </c>
      <c r="S2" s="7">
        <v>1</v>
      </c>
      <c r="T2" s="4">
        <v>80</v>
      </c>
      <c r="U2" s="11">
        <v>54.058999999999997</v>
      </c>
    </row>
    <row r="3" spans="1:21" x14ac:dyDescent="0.25">
      <c r="A3" s="7">
        <v>2</v>
      </c>
      <c r="B3" s="4">
        <v>118</v>
      </c>
      <c r="C3" s="11">
        <v>70.790000000000006</v>
      </c>
      <c r="D3" s="7">
        <v>2</v>
      </c>
      <c r="E3" s="4">
        <v>73</v>
      </c>
      <c r="F3" s="11">
        <v>50.381999999999998</v>
      </c>
      <c r="G3" s="7">
        <v>3</v>
      </c>
      <c r="H3" s="4">
        <v>64</v>
      </c>
      <c r="I3" s="11">
        <v>62.829000000000001</v>
      </c>
      <c r="J3" s="7">
        <v>13</v>
      </c>
      <c r="K3" s="4">
        <v>45</v>
      </c>
      <c r="L3" s="11">
        <v>93.543000000000006</v>
      </c>
      <c r="M3" s="7">
        <v>15</v>
      </c>
      <c r="N3" s="4">
        <v>58</v>
      </c>
      <c r="O3" s="11">
        <v>59.838000000000001</v>
      </c>
      <c r="P3" s="7">
        <v>17</v>
      </c>
      <c r="Q3" s="4">
        <v>42</v>
      </c>
      <c r="R3" s="11">
        <v>40.595999999999997</v>
      </c>
      <c r="S3" s="7">
        <v>20</v>
      </c>
      <c r="T3" s="4">
        <v>39</v>
      </c>
      <c r="U3" s="11">
        <v>63.93</v>
      </c>
    </row>
    <row r="4" spans="1:21" x14ac:dyDescent="0.25">
      <c r="A4" s="7">
        <v>3</v>
      </c>
      <c r="B4" s="4">
        <v>109</v>
      </c>
      <c r="C4" s="11">
        <v>71.05</v>
      </c>
      <c r="D4" s="7">
        <v>3</v>
      </c>
      <c r="E4" s="4">
        <v>58</v>
      </c>
      <c r="F4" s="11">
        <v>33.478000000000002</v>
      </c>
      <c r="G4" s="7">
        <v>5</v>
      </c>
      <c r="H4" s="4">
        <v>62</v>
      </c>
      <c r="I4" s="11">
        <v>54.055</v>
      </c>
      <c r="J4" s="7">
        <v>19</v>
      </c>
      <c r="K4" s="4">
        <v>55</v>
      </c>
      <c r="L4" s="11">
        <v>64.16</v>
      </c>
      <c r="M4" s="7">
        <v>8</v>
      </c>
      <c r="N4" s="4">
        <v>60</v>
      </c>
      <c r="O4" s="11">
        <v>67.932000000000002</v>
      </c>
      <c r="P4" s="7">
        <v>8</v>
      </c>
      <c r="Q4" s="4">
        <v>47</v>
      </c>
      <c r="R4" s="11">
        <v>58.908000000000001</v>
      </c>
      <c r="S4" s="7">
        <v>11</v>
      </c>
      <c r="T4" s="4">
        <v>49</v>
      </c>
      <c r="U4" s="11">
        <v>51.164999999999999</v>
      </c>
    </row>
    <row r="5" spans="1:21" x14ac:dyDescent="0.25">
      <c r="A5" s="7">
        <v>4</v>
      </c>
      <c r="B5" s="4">
        <v>126</v>
      </c>
      <c r="C5" s="11">
        <v>74.349999999999994</v>
      </c>
      <c r="D5" s="7">
        <v>4</v>
      </c>
      <c r="E5" s="4">
        <v>69</v>
      </c>
      <c r="F5" s="11">
        <v>68.085999999999999</v>
      </c>
      <c r="G5" s="7">
        <v>6</v>
      </c>
      <c r="H5" s="4">
        <v>57</v>
      </c>
      <c r="I5" s="11">
        <v>61.174999999999997</v>
      </c>
      <c r="J5" s="7">
        <v>14</v>
      </c>
      <c r="K5" s="4">
        <v>51</v>
      </c>
      <c r="L5" s="11">
        <v>63.470999999999997</v>
      </c>
      <c r="M5" s="7">
        <v>2</v>
      </c>
      <c r="N5" s="4">
        <v>72</v>
      </c>
      <c r="O5" s="11">
        <v>72.716999999999999</v>
      </c>
      <c r="P5" s="7">
        <v>2</v>
      </c>
      <c r="Q5" s="4">
        <v>53</v>
      </c>
      <c r="R5" s="11">
        <v>50.054000000000002</v>
      </c>
      <c r="S5" s="7">
        <v>3</v>
      </c>
      <c r="T5" s="4">
        <v>68</v>
      </c>
      <c r="U5" s="11">
        <v>95.88</v>
      </c>
    </row>
    <row r="6" spans="1:21" x14ac:dyDescent="0.25">
      <c r="A6" s="7">
        <v>5</v>
      </c>
      <c r="B6" s="4">
        <v>136</v>
      </c>
      <c r="C6" s="11">
        <v>75.92</v>
      </c>
      <c r="D6" s="7">
        <v>5</v>
      </c>
      <c r="E6" s="4">
        <v>82</v>
      </c>
      <c r="F6" s="11">
        <v>66.739999999999995</v>
      </c>
      <c r="G6" s="7">
        <v>7</v>
      </c>
      <c r="H6" s="4">
        <v>58</v>
      </c>
      <c r="I6" s="11">
        <v>53.941000000000003</v>
      </c>
      <c r="J6" s="7">
        <v>8</v>
      </c>
      <c r="K6" s="4">
        <v>62</v>
      </c>
      <c r="L6" s="11">
        <v>63.862000000000002</v>
      </c>
      <c r="M6" s="7">
        <v>4</v>
      </c>
      <c r="N6" s="4">
        <v>71</v>
      </c>
      <c r="O6" s="11">
        <v>57.046999999999997</v>
      </c>
      <c r="P6" s="7">
        <v>4</v>
      </c>
      <c r="Q6" s="4">
        <v>58</v>
      </c>
      <c r="R6" s="11">
        <v>23.593</v>
      </c>
      <c r="S6" s="7">
        <v>2</v>
      </c>
      <c r="T6" s="4">
        <v>64</v>
      </c>
      <c r="U6" s="11">
        <v>55.715000000000003</v>
      </c>
    </row>
    <row r="7" spans="1:21" x14ac:dyDescent="0.25">
      <c r="A7" s="7">
        <v>6</v>
      </c>
      <c r="B7" s="4">
        <v>135</v>
      </c>
      <c r="C7" s="11">
        <v>64.34</v>
      </c>
      <c r="D7" s="7">
        <v>6</v>
      </c>
      <c r="E7" s="4">
        <v>81</v>
      </c>
      <c r="F7" s="11">
        <v>66.313999999999993</v>
      </c>
      <c r="G7" s="7">
        <v>8</v>
      </c>
      <c r="H7" s="4">
        <v>62</v>
      </c>
      <c r="I7" s="11">
        <v>59.347999999999999</v>
      </c>
      <c r="J7" s="7">
        <v>6</v>
      </c>
      <c r="K7" s="4">
        <v>66</v>
      </c>
      <c r="L7" s="11">
        <v>83.522999999999996</v>
      </c>
      <c r="M7" s="7">
        <v>3</v>
      </c>
      <c r="N7" s="4">
        <v>68</v>
      </c>
      <c r="O7" s="11">
        <v>75.617999999999995</v>
      </c>
      <c r="P7" s="7">
        <v>3</v>
      </c>
      <c r="Q7" s="4">
        <v>57</v>
      </c>
      <c r="R7" s="11">
        <v>64.522000000000006</v>
      </c>
      <c r="S7" s="7">
        <v>13</v>
      </c>
      <c r="T7" s="4">
        <v>44</v>
      </c>
      <c r="U7" s="11">
        <v>78.965999999999994</v>
      </c>
    </row>
    <row r="8" spans="1:21" x14ac:dyDescent="0.25">
      <c r="A8" s="7">
        <v>7</v>
      </c>
      <c r="B8" s="4">
        <v>120</v>
      </c>
      <c r="C8" s="11">
        <v>64.349999999999994</v>
      </c>
      <c r="D8" s="7">
        <v>7</v>
      </c>
      <c r="E8" s="4">
        <v>78</v>
      </c>
      <c r="F8" s="11">
        <v>53.610999999999997</v>
      </c>
      <c r="G8" s="7">
        <v>9</v>
      </c>
      <c r="H8" s="4">
        <v>55</v>
      </c>
      <c r="I8" s="11">
        <v>47.252000000000002</v>
      </c>
      <c r="J8" s="7">
        <v>9</v>
      </c>
      <c r="K8" s="4">
        <v>67</v>
      </c>
      <c r="L8" s="11">
        <v>56.465000000000003</v>
      </c>
      <c r="M8" s="7">
        <v>10</v>
      </c>
      <c r="N8" s="4">
        <v>52</v>
      </c>
      <c r="O8" s="11">
        <v>51.883000000000003</v>
      </c>
      <c r="P8" s="7">
        <v>11</v>
      </c>
      <c r="Q8" s="4">
        <v>48</v>
      </c>
      <c r="R8" s="11">
        <v>25.812999999999999</v>
      </c>
      <c r="S8" s="7">
        <v>24</v>
      </c>
      <c r="T8" s="4">
        <v>20</v>
      </c>
      <c r="U8" s="11">
        <v>49.622</v>
      </c>
    </row>
    <row r="9" spans="1:21" x14ac:dyDescent="0.25">
      <c r="A9" s="7">
        <v>8</v>
      </c>
      <c r="B9" s="4">
        <v>130</v>
      </c>
      <c r="C9" s="11">
        <v>60.79</v>
      </c>
      <c r="D9" s="7">
        <v>8</v>
      </c>
      <c r="E9" s="4">
        <v>77</v>
      </c>
      <c r="F9" s="11">
        <v>68.3</v>
      </c>
      <c r="G9" s="7">
        <v>10</v>
      </c>
      <c r="H9" s="4">
        <v>69</v>
      </c>
      <c r="I9" s="11">
        <v>59.024000000000001</v>
      </c>
      <c r="J9" s="7">
        <v>10</v>
      </c>
      <c r="K9" s="4">
        <v>60</v>
      </c>
      <c r="L9" s="11">
        <v>77.373000000000005</v>
      </c>
      <c r="M9" s="7">
        <v>12</v>
      </c>
      <c r="N9" s="4">
        <v>65</v>
      </c>
      <c r="O9" s="11">
        <v>72.570999999999998</v>
      </c>
      <c r="P9" s="7">
        <v>13</v>
      </c>
      <c r="Q9" s="4">
        <v>56</v>
      </c>
      <c r="R9" s="11">
        <v>68.802000000000007</v>
      </c>
      <c r="S9" s="7">
        <v>12</v>
      </c>
      <c r="T9" s="4">
        <v>38</v>
      </c>
      <c r="U9" s="11">
        <v>32.433</v>
      </c>
    </row>
    <row r="10" spans="1:21" x14ac:dyDescent="0.25">
      <c r="A10" s="7">
        <v>9</v>
      </c>
      <c r="B10" s="4">
        <v>129</v>
      </c>
      <c r="C10" s="11">
        <v>68.23</v>
      </c>
      <c r="D10" s="7">
        <v>9</v>
      </c>
      <c r="E10" s="4">
        <v>70</v>
      </c>
      <c r="F10" s="11">
        <v>57.076999999999998</v>
      </c>
      <c r="G10" s="7">
        <v>12</v>
      </c>
      <c r="H10" s="4">
        <v>52</v>
      </c>
      <c r="I10" s="11">
        <v>54.598999999999997</v>
      </c>
      <c r="J10" s="7">
        <v>12</v>
      </c>
      <c r="K10" s="4">
        <v>58</v>
      </c>
      <c r="L10" s="11">
        <v>48.529000000000003</v>
      </c>
      <c r="M10" s="7">
        <v>6</v>
      </c>
      <c r="N10" s="4">
        <v>72</v>
      </c>
      <c r="O10" s="11">
        <v>78.519000000000005</v>
      </c>
      <c r="P10" s="7">
        <v>6</v>
      </c>
      <c r="Q10" s="4">
        <v>46</v>
      </c>
      <c r="R10" s="11">
        <v>32.167000000000002</v>
      </c>
      <c r="S10" s="7">
        <v>4</v>
      </c>
      <c r="T10" s="4">
        <v>64</v>
      </c>
      <c r="U10" s="11">
        <v>98.769000000000005</v>
      </c>
    </row>
    <row r="11" spans="1:21" x14ac:dyDescent="0.25">
      <c r="A11" s="7">
        <v>10</v>
      </c>
      <c r="B11" s="4">
        <v>118</v>
      </c>
      <c r="C11" s="11">
        <v>65.97</v>
      </c>
      <c r="D11" s="7">
        <v>10</v>
      </c>
      <c r="E11" s="4">
        <v>67</v>
      </c>
      <c r="F11" s="11">
        <v>54.588999999999999</v>
      </c>
      <c r="G11" s="7">
        <v>13</v>
      </c>
      <c r="H11" s="4">
        <v>50</v>
      </c>
      <c r="I11" s="11">
        <v>48.784999999999997</v>
      </c>
      <c r="J11" s="7">
        <v>7</v>
      </c>
      <c r="K11" s="4">
        <v>41</v>
      </c>
      <c r="L11" s="11">
        <v>118.869</v>
      </c>
      <c r="M11" s="7">
        <v>21</v>
      </c>
      <c r="N11" s="4">
        <v>59</v>
      </c>
      <c r="O11" s="11">
        <v>61.911000000000001</v>
      </c>
      <c r="P11" s="7">
        <v>23</v>
      </c>
      <c r="Q11" s="4">
        <v>24</v>
      </c>
      <c r="R11" s="11">
        <v>45.975000000000001</v>
      </c>
      <c r="S11" s="7">
        <v>18</v>
      </c>
      <c r="T11" s="4">
        <v>44</v>
      </c>
      <c r="U11" s="11">
        <v>61.140999999999998</v>
      </c>
    </row>
    <row r="12" spans="1:21" x14ac:dyDescent="0.25">
      <c r="A12" s="7">
        <v>11</v>
      </c>
      <c r="B12" s="4">
        <v>112</v>
      </c>
      <c r="C12" s="11">
        <v>78.52</v>
      </c>
      <c r="D12" s="7">
        <v>11</v>
      </c>
      <c r="E12" s="4">
        <v>69</v>
      </c>
      <c r="F12" s="11">
        <v>57.902000000000001</v>
      </c>
      <c r="G12" s="7">
        <v>15</v>
      </c>
      <c r="H12" s="4">
        <v>60</v>
      </c>
      <c r="I12" s="11">
        <v>56.22</v>
      </c>
      <c r="J12" s="7">
        <v>11</v>
      </c>
      <c r="K12" s="4">
        <v>52</v>
      </c>
      <c r="L12" s="11">
        <v>65.39</v>
      </c>
      <c r="M12" s="7">
        <v>24</v>
      </c>
      <c r="N12" s="4">
        <v>56</v>
      </c>
      <c r="O12" s="11">
        <v>61.545999999999999</v>
      </c>
      <c r="P12" s="7">
        <v>16</v>
      </c>
      <c r="Q12" s="4">
        <v>46</v>
      </c>
      <c r="R12" s="11">
        <v>60.405999999999999</v>
      </c>
      <c r="S12" s="7">
        <v>15</v>
      </c>
      <c r="T12" s="4">
        <v>49</v>
      </c>
      <c r="U12" s="11">
        <v>56.417000000000002</v>
      </c>
    </row>
    <row r="13" spans="1:21" x14ac:dyDescent="0.25">
      <c r="A13" s="7">
        <v>12</v>
      </c>
      <c r="B13" s="4">
        <v>136</v>
      </c>
      <c r="C13" s="11">
        <v>65.44</v>
      </c>
      <c r="D13" s="7">
        <v>12</v>
      </c>
      <c r="E13" s="4">
        <v>80</v>
      </c>
      <c r="F13" s="11">
        <v>64.117000000000004</v>
      </c>
      <c r="G13" s="7">
        <v>16</v>
      </c>
      <c r="H13" s="4">
        <v>52</v>
      </c>
      <c r="I13" s="11">
        <v>51.465000000000003</v>
      </c>
      <c r="J13" s="7">
        <v>2</v>
      </c>
      <c r="K13" s="4">
        <v>63</v>
      </c>
      <c r="L13" s="11">
        <v>61.158000000000001</v>
      </c>
      <c r="M13" s="7">
        <v>5</v>
      </c>
      <c r="N13" s="4">
        <v>66</v>
      </c>
      <c r="O13" s="11">
        <v>64.578999999999994</v>
      </c>
      <c r="P13" s="7">
        <v>5</v>
      </c>
      <c r="Q13" s="4">
        <v>52</v>
      </c>
      <c r="R13" s="11">
        <v>37.155999999999999</v>
      </c>
      <c r="S13" s="7">
        <v>6</v>
      </c>
      <c r="T13" s="4">
        <v>37</v>
      </c>
      <c r="U13" s="11">
        <v>89.956999999999994</v>
      </c>
    </row>
    <row r="14" spans="1:21" x14ac:dyDescent="0.25">
      <c r="A14" s="7">
        <v>13</v>
      </c>
      <c r="B14" s="4">
        <v>111</v>
      </c>
      <c r="C14" s="11">
        <v>57.13</v>
      </c>
      <c r="D14" s="7">
        <v>13</v>
      </c>
      <c r="E14" s="4">
        <v>67</v>
      </c>
      <c r="F14" s="11">
        <v>57.911000000000001</v>
      </c>
      <c r="G14" s="7">
        <v>17</v>
      </c>
      <c r="H14" s="4">
        <v>50</v>
      </c>
      <c r="I14" s="11">
        <v>52.746000000000002</v>
      </c>
      <c r="J14" s="7">
        <v>20</v>
      </c>
      <c r="K14" s="4">
        <v>53</v>
      </c>
      <c r="L14" s="11">
        <v>61.612000000000002</v>
      </c>
      <c r="M14" s="7">
        <v>11</v>
      </c>
      <c r="N14" s="4">
        <v>58</v>
      </c>
      <c r="O14" s="11">
        <v>64.352000000000004</v>
      </c>
      <c r="P14" s="7">
        <v>12</v>
      </c>
      <c r="Q14" s="4">
        <v>46</v>
      </c>
      <c r="R14" s="11">
        <v>60.805</v>
      </c>
      <c r="S14" s="7">
        <v>17</v>
      </c>
      <c r="T14" s="4">
        <v>40</v>
      </c>
      <c r="U14" s="11">
        <v>44.759</v>
      </c>
    </row>
    <row r="15" spans="1:21" x14ac:dyDescent="0.25">
      <c r="A15" s="7">
        <v>14</v>
      </c>
      <c r="B15" s="4">
        <v>97</v>
      </c>
      <c r="C15" s="11">
        <v>67.930000000000007</v>
      </c>
      <c r="D15" s="7">
        <v>14</v>
      </c>
      <c r="E15" s="4">
        <v>64</v>
      </c>
      <c r="F15" s="11">
        <v>53.195999999999998</v>
      </c>
      <c r="G15" s="7">
        <v>19</v>
      </c>
      <c r="H15" s="4">
        <v>51</v>
      </c>
      <c r="I15" s="11">
        <v>51.593000000000004</v>
      </c>
      <c r="J15" s="7">
        <v>15</v>
      </c>
      <c r="K15" s="4">
        <v>47</v>
      </c>
      <c r="L15" s="11">
        <v>64.47</v>
      </c>
      <c r="M15" s="7">
        <v>22</v>
      </c>
      <c r="N15" s="4">
        <v>38</v>
      </c>
      <c r="O15" s="11">
        <v>51.805</v>
      </c>
      <c r="P15" s="7">
        <v>24</v>
      </c>
      <c r="Q15" s="4">
        <v>19</v>
      </c>
      <c r="R15" s="11">
        <v>42.033000000000001</v>
      </c>
      <c r="S15" s="7">
        <v>23</v>
      </c>
      <c r="T15" s="4">
        <v>31</v>
      </c>
      <c r="U15" s="11">
        <v>49.564</v>
      </c>
    </row>
    <row r="16" spans="1:21" x14ac:dyDescent="0.25">
      <c r="A16" s="7">
        <v>15</v>
      </c>
      <c r="B16" s="4">
        <v>101</v>
      </c>
      <c r="C16" s="11">
        <v>66.739999999999995</v>
      </c>
      <c r="D16" s="7">
        <v>15</v>
      </c>
      <c r="E16" s="4">
        <v>58</v>
      </c>
      <c r="F16" s="11">
        <v>53.673000000000002</v>
      </c>
      <c r="G16" s="7">
        <v>20</v>
      </c>
      <c r="H16" s="4">
        <v>49</v>
      </c>
      <c r="I16" s="11">
        <v>54.88</v>
      </c>
      <c r="J16" s="7">
        <v>18</v>
      </c>
      <c r="K16" s="4">
        <v>47</v>
      </c>
      <c r="L16" s="11">
        <v>50.104999999999997</v>
      </c>
      <c r="M16" s="7">
        <v>16</v>
      </c>
      <c r="N16" s="4">
        <v>51</v>
      </c>
      <c r="O16" s="11">
        <v>75.186000000000007</v>
      </c>
      <c r="P16" s="7">
        <v>18</v>
      </c>
      <c r="Q16" s="4">
        <v>42</v>
      </c>
      <c r="R16" s="11">
        <v>62.338999999999999</v>
      </c>
      <c r="S16" s="7">
        <v>19</v>
      </c>
      <c r="T16" s="4">
        <v>38</v>
      </c>
      <c r="U16" s="11">
        <v>52.578000000000003</v>
      </c>
    </row>
    <row r="17" spans="1:21" x14ac:dyDescent="0.25">
      <c r="A17" s="7">
        <v>16</v>
      </c>
      <c r="B17" s="4">
        <v>117</v>
      </c>
      <c r="C17" s="11">
        <v>65.87</v>
      </c>
      <c r="D17" s="7">
        <v>16</v>
      </c>
      <c r="E17" s="4">
        <v>67</v>
      </c>
      <c r="F17" s="11">
        <v>48.133000000000003</v>
      </c>
      <c r="G17" s="7">
        <v>21</v>
      </c>
      <c r="H17" s="4">
        <v>57</v>
      </c>
      <c r="I17" s="11">
        <v>45.936</v>
      </c>
      <c r="J17" s="7">
        <v>16</v>
      </c>
      <c r="K17" s="4">
        <v>52</v>
      </c>
      <c r="L17" s="11">
        <v>48.378999999999998</v>
      </c>
      <c r="M17" s="7">
        <v>14</v>
      </c>
      <c r="N17" s="4">
        <v>62</v>
      </c>
      <c r="O17" s="11">
        <v>70.578000000000003</v>
      </c>
      <c r="P17" s="7">
        <v>15</v>
      </c>
      <c r="Q17" s="4">
        <v>40</v>
      </c>
      <c r="R17" s="11">
        <v>57.164999999999999</v>
      </c>
      <c r="S17" s="7">
        <v>7</v>
      </c>
      <c r="T17" s="4">
        <v>51</v>
      </c>
      <c r="U17" s="11">
        <v>60.728000000000002</v>
      </c>
    </row>
    <row r="18" spans="1:21" x14ac:dyDescent="0.25">
      <c r="A18" s="7">
        <v>17</v>
      </c>
      <c r="B18" s="4">
        <v>89</v>
      </c>
      <c r="C18" s="11">
        <v>56.3</v>
      </c>
      <c r="D18" s="7">
        <v>17</v>
      </c>
      <c r="E18" s="4">
        <v>52</v>
      </c>
      <c r="F18" s="11">
        <v>61.421999999999997</v>
      </c>
      <c r="G18" s="7">
        <v>22</v>
      </c>
      <c r="H18" s="4">
        <v>42</v>
      </c>
      <c r="I18" s="11">
        <v>56.945</v>
      </c>
      <c r="J18" s="7">
        <v>24</v>
      </c>
      <c r="K18" s="4">
        <v>35</v>
      </c>
      <c r="L18" s="11">
        <v>71.709999999999994</v>
      </c>
      <c r="M18" s="7">
        <v>18</v>
      </c>
      <c r="N18" s="4">
        <v>45</v>
      </c>
      <c r="O18" s="11">
        <v>58.789000000000001</v>
      </c>
      <c r="P18" s="7">
        <v>20</v>
      </c>
      <c r="Q18" s="4">
        <v>34</v>
      </c>
      <c r="R18" s="11">
        <v>53.164000000000001</v>
      </c>
      <c r="S18" s="7">
        <v>22</v>
      </c>
      <c r="T18" s="4">
        <v>33</v>
      </c>
      <c r="U18" s="11">
        <v>70.290999999999997</v>
      </c>
    </row>
    <row r="19" spans="1:21" x14ac:dyDescent="0.25">
      <c r="A19" s="7">
        <v>18</v>
      </c>
      <c r="B19" s="4">
        <v>112</v>
      </c>
      <c r="C19" s="11">
        <v>72.569999999999993</v>
      </c>
      <c r="D19" s="7">
        <v>18</v>
      </c>
      <c r="E19" s="4">
        <v>54</v>
      </c>
      <c r="F19" s="11">
        <v>56.173000000000002</v>
      </c>
      <c r="G19" s="7">
        <v>23</v>
      </c>
      <c r="H19" s="4">
        <v>43</v>
      </c>
      <c r="I19" s="11">
        <v>57.487000000000002</v>
      </c>
      <c r="J19" s="7">
        <v>21</v>
      </c>
      <c r="K19" s="4">
        <v>44</v>
      </c>
      <c r="L19" s="11">
        <v>54.899000000000001</v>
      </c>
      <c r="M19" s="7">
        <v>17</v>
      </c>
      <c r="N19" s="4">
        <v>67</v>
      </c>
      <c r="O19" s="11">
        <v>76.593000000000004</v>
      </c>
      <c r="P19" s="7">
        <v>19</v>
      </c>
      <c r="Q19" s="4">
        <v>47</v>
      </c>
      <c r="R19" s="11">
        <v>53.61</v>
      </c>
      <c r="S19" s="7">
        <v>9</v>
      </c>
      <c r="T19" s="4">
        <v>47</v>
      </c>
      <c r="U19" s="11">
        <v>68.162000000000006</v>
      </c>
    </row>
    <row r="20" spans="1:21" x14ac:dyDescent="0.25">
      <c r="A20" s="7">
        <v>19</v>
      </c>
      <c r="B20" s="4">
        <v>99</v>
      </c>
      <c r="C20" s="11">
        <v>76.28</v>
      </c>
      <c r="D20" s="7">
        <v>19</v>
      </c>
      <c r="E20" s="4">
        <v>56</v>
      </c>
      <c r="F20" s="11">
        <v>47.847999999999999</v>
      </c>
      <c r="G20" s="7">
        <v>14</v>
      </c>
      <c r="H20" s="4">
        <v>50</v>
      </c>
      <c r="I20" s="11">
        <v>50.228000000000002</v>
      </c>
      <c r="J20" s="7">
        <v>17</v>
      </c>
      <c r="K20" s="4">
        <v>45</v>
      </c>
      <c r="L20" s="11">
        <v>43.268000000000001</v>
      </c>
      <c r="M20" s="7">
        <v>13</v>
      </c>
      <c r="N20" s="4">
        <v>51</v>
      </c>
      <c r="O20" s="11">
        <v>56.783999999999999</v>
      </c>
      <c r="P20" s="7">
        <v>14</v>
      </c>
      <c r="Q20" s="4">
        <v>41</v>
      </c>
      <c r="R20" s="11">
        <v>37.896000000000001</v>
      </c>
      <c r="S20" s="7">
        <v>16</v>
      </c>
      <c r="T20" s="4">
        <v>41</v>
      </c>
      <c r="U20" s="11">
        <v>24.422000000000001</v>
      </c>
    </row>
    <row r="21" spans="1:21" x14ac:dyDescent="0.25">
      <c r="A21" s="7">
        <v>20</v>
      </c>
      <c r="B21" s="4">
        <v>132</v>
      </c>
      <c r="C21" s="11">
        <v>71.55</v>
      </c>
      <c r="D21" s="7">
        <v>20</v>
      </c>
      <c r="E21" s="4">
        <v>72</v>
      </c>
      <c r="F21" s="11">
        <v>60.947000000000003</v>
      </c>
      <c r="G21" s="7">
        <v>11</v>
      </c>
      <c r="H21" s="4">
        <v>50</v>
      </c>
      <c r="I21" s="11">
        <v>62.692999999999998</v>
      </c>
      <c r="J21" s="7">
        <v>22</v>
      </c>
      <c r="K21" s="4">
        <v>58</v>
      </c>
      <c r="L21" s="11">
        <v>58.415999999999997</v>
      </c>
      <c r="M21" s="7">
        <v>7</v>
      </c>
      <c r="N21" s="4">
        <v>70</v>
      </c>
      <c r="O21" s="11">
        <v>71.507999999999996</v>
      </c>
      <c r="P21" s="7">
        <v>7</v>
      </c>
      <c r="Q21" s="4">
        <v>53</v>
      </c>
      <c r="R21" s="11">
        <v>39.906999999999996</v>
      </c>
      <c r="S21" s="7">
        <v>10</v>
      </c>
      <c r="T21" s="4">
        <v>47</v>
      </c>
      <c r="U21" s="11">
        <v>59.097000000000001</v>
      </c>
    </row>
    <row r="22" spans="1:21" x14ac:dyDescent="0.25">
      <c r="A22" s="7">
        <v>21</v>
      </c>
      <c r="B22" s="4">
        <v>71</v>
      </c>
      <c r="C22" s="11">
        <v>65.459999999999994</v>
      </c>
      <c r="D22" s="7">
        <v>21</v>
      </c>
      <c r="E22" s="4">
        <v>39</v>
      </c>
      <c r="F22" s="11">
        <v>34.695</v>
      </c>
      <c r="G22" s="7">
        <v>24</v>
      </c>
      <c r="H22" s="4">
        <v>31</v>
      </c>
      <c r="I22" s="11">
        <v>33.542000000000002</v>
      </c>
      <c r="J22" s="7">
        <v>23</v>
      </c>
      <c r="K22" s="4">
        <v>33</v>
      </c>
      <c r="L22" s="11">
        <v>48.057000000000002</v>
      </c>
      <c r="M22" s="7">
        <v>19</v>
      </c>
      <c r="N22" s="4">
        <v>42</v>
      </c>
      <c r="O22" s="11">
        <v>64.340999999999994</v>
      </c>
      <c r="P22" s="7">
        <v>21</v>
      </c>
      <c r="Q22" s="4">
        <v>34</v>
      </c>
      <c r="R22" s="11">
        <v>29.145</v>
      </c>
      <c r="S22" s="7">
        <v>21</v>
      </c>
      <c r="T22" s="4">
        <v>36</v>
      </c>
      <c r="U22" s="11">
        <v>52.274000000000001</v>
      </c>
    </row>
    <row r="23" spans="1:21" x14ac:dyDescent="0.25">
      <c r="A23" s="7">
        <v>22</v>
      </c>
      <c r="B23" s="4">
        <v>121</v>
      </c>
      <c r="C23" s="11">
        <v>53.2</v>
      </c>
      <c r="D23" s="7">
        <v>22</v>
      </c>
      <c r="E23" s="4">
        <v>71</v>
      </c>
      <c r="F23" s="11">
        <v>55.470999999999997</v>
      </c>
      <c r="G23" s="7">
        <v>18</v>
      </c>
      <c r="H23" s="4">
        <v>57</v>
      </c>
      <c r="I23" s="11">
        <v>90.41</v>
      </c>
      <c r="J23" s="7">
        <v>5</v>
      </c>
      <c r="K23" s="4">
        <v>53</v>
      </c>
      <c r="L23" s="11">
        <v>60.546999999999997</v>
      </c>
      <c r="M23" s="7">
        <v>9</v>
      </c>
      <c r="N23" s="4">
        <v>61</v>
      </c>
      <c r="O23" s="11">
        <v>75.918000000000006</v>
      </c>
      <c r="P23" s="7">
        <v>10</v>
      </c>
      <c r="Q23" s="4">
        <v>52</v>
      </c>
      <c r="R23" s="11">
        <v>59.905999999999999</v>
      </c>
      <c r="S23" s="7">
        <v>5</v>
      </c>
      <c r="T23" s="4">
        <v>46</v>
      </c>
      <c r="U23" s="11">
        <v>53.841999999999999</v>
      </c>
    </row>
    <row r="24" spans="1:21" x14ac:dyDescent="0.25">
      <c r="A24" s="7">
        <v>23</v>
      </c>
      <c r="B24" s="4">
        <v>135</v>
      </c>
      <c r="C24" s="11">
        <v>70</v>
      </c>
      <c r="D24" s="7">
        <v>23</v>
      </c>
      <c r="E24" s="4">
        <v>85</v>
      </c>
      <c r="F24" s="11">
        <v>63.286999999999999</v>
      </c>
      <c r="G24" s="7">
        <v>4</v>
      </c>
      <c r="H24" s="4">
        <v>64</v>
      </c>
      <c r="I24" s="11">
        <v>122.617</v>
      </c>
      <c r="J24" s="7">
        <v>3</v>
      </c>
      <c r="K24" s="4">
        <v>64</v>
      </c>
      <c r="L24" s="11">
        <v>61.923000000000002</v>
      </c>
      <c r="M24" s="7">
        <v>20</v>
      </c>
      <c r="N24" s="4">
        <v>61</v>
      </c>
      <c r="O24" s="11">
        <v>64.117000000000004</v>
      </c>
      <c r="P24" s="7">
        <v>22</v>
      </c>
      <c r="Q24" s="4">
        <v>25</v>
      </c>
      <c r="R24" s="11">
        <v>57.067999999999998</v>
      </c>
      <c r="S24" s="7">
        <v>8</v>
      </c>
      <c r="T24" s="4">
        <v>52</v>
      </c>
      <c r="U24" s="11">
        <v>57.939</v>
      </c>
    </row>
    <row r="25" spans="1:21" ht="15.75" thickBot="1" x14ac:dyDescent="0.3">
      <c r="A25" s="9">
        <v>24</v>
      </c>
      <c r="B25" s="5">
        <v>132</v>
      </c>
      <c r="C25" s="12">
        <v>58.01</v>
      </c>
      <c r="D25" s="9">
        <v>24</v>
      </c>
      <c r="E25" s="5">
        <v>93</v>
      </c>
      <c r="F25" s="12">
        <v>55.786000000000001</v>
      </c>
      <c r="G25" s="9">
        <v>2</v>
      </c>
      <c r="H25" s="5">
        <v>39</v>
      </c>
      <c r="I25" s="12">
        <v>120.67700000000001</v>
      </c>
      <c r="J25" s="9">
        <v>4</v>
      </c>
      <c r="K25" s="5">
        <v>77</v>
      </c>
      <c r="L25" s="12">
        <v>57.530999999999999</v>
      </c>
      <c r="M25" s="9">
        <v>23</v>
      </c>
      <c r="N25" s="5">
        <v>53</v>
      </c>
      <c r="O25" s="12">
        <v>58.526000000000003</v>
      </c>
      <c r="P25" s="9">
        <v>9</v>
      </c>
      <c r="Q25" s="5">
        <v>47</v>
      </c>
      <c r="R25" s="12">
        <v>56.991999999999997</v>
      </c>
      <c r="S25" s="9">
        <v>14</v>
      </c>
      <c r="T25" s="5">
        <v>20</v>
      </c>
      <c r="U25" s="12">
        <v>53.847999999999999</v>
      </c>
    </row>
    <row r="26" spans="1:21" x14ac:dyDescent="0.25">
      <c r="A26" s="13" t="s">
        <v>10</v>
      </c>
      <c r="B26" s="14">
        <f>MIN(B2:B25)</f>
        <v>71</v>
      </c>
      <c r="C26" s="15">
        <f t="shared" ref="C26:U26" si="0">MIN(C2:C25)</f>
        <v>53.2</v>
      </c>
      <c r="D26" s="13"/>
      <c r="E26" s="16">
        <f t="shared" si="0"/>
        <v>39</v>
      </c>
      <c r="F26" s="17">
        <f t="shared" si="0"/>
        <v>33.478000000000002</v>
      </c>
      <c r="G26" s="13"/>
      <c r="H26" s="18">
        <f t="shared" si="0"/>
        <v>31</v>
      </c>
      <c r="I26" s="19">
        <f t="shared" si="0"/>
        <v>33.542000000000002</v>
      </c>
      <c r="J26" s="13"/>
      <c r="K26" s="18">
        <f t="shared" si="0"/>
        <v>33</v>
      </c>
      <c r="L26" s="19">
        <f t="shared" si="0"/>
        <v>43.268000000000001</v>
      </c>
      <c r="M26" s="13"/>
      <c r="N26" s="16">
        <f t="shared" si="0"/>
        <v>38</v>
      </c>
      <c r="O26" s="17">
        <f t="shared" si="0"/>
        <v>51.805</v>
      </c>
      <c r="P26" s="13"/>
      <c r="Q26" s="18">
        <f t="shared" si="0"/>
        <v>19</v>
      </c>
      <c r="R26" s="19">
        <f t="shared" si="0"/>
        <v>23.593</v>
      </c>
      <c r="S26" s="13"/>
      <c r="T26" s="18">
        <f t="shared" si="0"/>
        <v>20</v>
      </c>
      <c r="U26" s="19">
        <f t="shared" si="0"/>
        <v>24.422000000000001</v>
      </c>
    </row>
    <row r="27" spans="1:21" x14ac:dyDescent="0.25">
      <c r="A27" s="13" t="s">
        <v>11</v>
      </c>
      <c r="B27" s="14">
        <f>MAX(B2:B25)</f>
        <v>161</v>
      </c>
      <c r="C27" s="15">
        <f t="shared" ref="C27:U27" si="1">MAX(C2:C25)</f>
        <v>78.52</v>
      </c>
      <c r="D27" s="13"/>
      <c r="E27" s="16">
        <f t="shared" si="1"/>
        <v>93</v>
      </c>
      <c r="F27" s="17">
        <f t="shared" si="1"/>
        <v>68.3</v>
      </c>
      <c r="G27" s="13"/>
      <c r="H27" s="18">
        <f t="shared" si="1"/>
        <v>81</v>
      </c>
      <c r="I27" s="19">
        <f t="shared" si="1"/>
        <v>122.617</v>
      </c>
      <c r="J27" s="13"/>
      <c r="K27" s="18">
        <f t="shared" si="1"/>
        <v>77</v>
      </c>
      <c r="L27" s="19">
        <f t="shared" si="1"/>
        <v>118.869</v>
      </c>
      <c r="M27" s="13"/>
      <c r="N27" s="16">
        <f t="shared" si="1"/>
        <v>95</v>
      </c>
      <c r="O27" s="17">
        <f t="shared" si="1"/>
        <v>78.519000000000005</v>
      </c>
      <c r="P27" s="13"/>
      <c r="Q27" s="18">
        <f t="shared" si="1"/>
        <v>78</v>
      </c>
      <c r="R27" s="19">
        <f t="shared" si="1"/>
        <v>68.802000000000007</v>
      </c>
      <c r="S27" s="13"/>
      <c r="T27" s="18">
        <f t="shared" si="1"/>
        <v>80</v>
      </c>
      <c r="U27" s="19">
        <f t="shared" si="1"/>
        <v>98.769000000000005</v>
      </c>
    </row>
    <row r="28" spans="1:21" x14ac:dyDescent="0.25">
      <c r="A28" s="13" t="s">
        <v>9</v>
      </c>
      <c r="B28" s="15">
        <f>AVERAGE(B2:B25)</f>
        <v>118.625</v>
      </c>
      <c r="C28" s="15">
        <f t="shared" ref="C28:U28" si="2">AVERAGE(C2:C25)</f>
        <v>66.892916666666665</v>
      </c>
      <c r="D28" s="13"/>
      <c r="E28" s="17">
        <f t="shared" si="2"/>
        <v>69.666666666666671</v>
      </c>
      <c r="F28" s="17">
        <f t="shared" si="2"/>
        <v>56.467541666666669</v>
      </c>
      <c r="G28" s="13"/>
      <c r="H28" s="19">
        <f t="shared" si="2"/>
        <v>54.375</v>
      </c>
      <c r="I28" s="19">
        <f t="shared" si="2"/>
        <v>61.228458333333329</v>
      </c>
      <c r="J28" s="13"/>
      <c r="K28" s="19">
        <f t="shared" si="2"/>
        <v>54.291666666666664</v>
      </c>
      <c r="L28" s="19">
        <f t="shared" si="2"/>
        <v>64.161124999999998</v>
      </c>
      <c r="M28" s="13"/>
      <c r="N28" s="17">
        <f t="shared" si="2"/>
        <v>60.541666666666664</v>
      </c>
      <c r="O28" s="17">
        <f t="shared" si="2"/>
        <v>65.410541666666674</v>
      </c>
      <c r="P28" s="13"/>
      <c r="Q28" s="19">
        <f t="shared" si="2"/>
        <v>45.291666666666664</v>
      </c>
      <c r="R28" s="19">
        <f t="shared" si="2"/>
        <v>48.979624999999992</v>
      </c>
      <c r="S28" s="13"/>
      <c r="T28" s="19">
        <f t="shared" si="2"/>
        <v>44.916666666666664</v>
      </c>
      <c r="U28" s="19">
        <f t="shared" si="2"/>
        <v>59.814916666666676</v>
      </c>
    </row>
    <row r="29" spans="1:21" x14ac:dyDescent="0.25">
      <c r="A29" s="13" t="s">
        <v>12</v>
      </c>
      <c r="B29" s="15">
        <f>STDEV(B2:B25)</f>
        <v>18.816765188892408</v>
      </c>
      <c r="C29" s="15">
        <f t="shared" ref="C29:U29" si="3">STDEV(C2:C25)</f>
        <v>6.5760556958174217</v>
      </c>
      <c r="D29" s="13"/>
      <c r="E29" s="17">
        <f t="shared" si="3"/>
        <v>12.740441145412113</v>
      </c>
      <c r="F29" s="17">
        <f t="shared" si="3"/>
        <v>9.1821565619751535</v>
      </c>
      <c r="G29" s="13"/>
      <c r="H29" s="19">
        <f t="shared" si="3"/>
        <v>10.391520372504397</v>
      </c>
      <c r="I29" s="19">
        <f t="shared" si="3"/>
        <v>21.002428261221468</v>
      </c>
      <c r="J29" s="13"/>
      <c r="K29" s="19">
        <f t="shared" si="3"/>
        <v>11.315549773063015</v>
      </c>
      <c r="L29" s="19">
        <f t="shared" si="3"/>
        <v>16.298443911619806</v>
      </c>
      <c r="M29" s="13"/>
      <c r="N29" s="17">
        <f t="shared" si="3"/>
        <v>11.868772203694373</v>
      </c>
      <c r="O29" s="17">
        <f t="shared" si="3"/>
        <v>8.1186989907580109</v>
      </c>
      <c r="P29" s="13"/>
      <c r="Q29" s="19">
        <f t="shared" si="3"/>
        <v>12.491663887035497</v>
      </c>
      <c r="R29" s="19">
        <f t="shared" si="3"/>
        <v>13.088717371021506</v>
      </c>
      <c r="S29" s="13"/>
      <c r="T29" s="19">
        <f t="shared" si="3"/>
        <v>14.009055042664579</v>
      </c>
      <c r="U29" s="19">
        <f t="shared" si="3"/>
        <v>17.509392669219746</v>
      </c>
    </row>
    <row r="30" spans="1:21" x14ac:dyDescent="0.25">
      <c r="A30" s="2" t="s">
        <v>14</v>
      </c>
      <c r="B30" s="2">
        <f>SUM(B2:B25)</f>
        <v>2847</v>
      </c>
      <c r="C30" s="13">
        <f>SUM(C2:C25)</f>
        <v>1605.4299999999998</v>
      </c>
      <c r="E30" s="2">
        <f>SUM(E2:E25)</f>
        <v>1672</v>
      </c>
      <c r="F30" s="13">
        <f>SUM(F2:F25)</f>
        <v>1355.221</v>
      </c>
      <c r="H30" s="2">
        <f>SUM(H2:H25)</f>
        <v>1305</v>
      </c>
      <c r="I30" s="2">
        <f>SUM(I2:I25)</f>
        <v>1469.4829999999999</v>
      </c>
      <c r="K30" s="2">
        <f>SUM(K2:K25)</f>
        <v>1303</v>
      </c>
      <c r="L30" s="2">
        <f>SUM(L2:L25)</f>
        <v>1539.867</v>
      </c>
      <c r="N30" s="2">
        <f>SUM(N2:N25)</f>
        <v>1453</v>
      </c>
      <c r="O30" s="2">
        <f>SUM(O2:O25)</f>
        <v>1569.8530000000001</v>
      </c>
      <c r="Q30" s="2">
        <f>SUM(Q2:Q25)</f>
        <v>1087</v>
      </c>
      <c r="R30" s="2">
        <f>SUM(R2:R25)</f>
        <v>1175.5109999999997</v>
      </c>
      <c r="T30" s="2">
        <f>SUM(T2:T25)</f>
        <v>1078</v>
      </c>
      <c r="U30" s="13">
        <f>SUM(U2:U25)</f>
        <v>1435.5580000000002</v>
      </c>
    </row>
    <row r="31" spans="1:21" x14ac:dyDescent="0.25">
      <c r="A31" s="2" t="s">
        <v>15</v>
      </c>
      <c r="B31" s="2">
        <f>C30/B30</f>
        <v>0.56390235335440808</v>
      </c>
      <c r="E31" s="2">
        <f>F30/E30</f>
        <v>0.81053887559808613</v>
      </c>
      <c r="H31" s="2">
        <f>I30/H30</f>
        <v>1.1260406130268199</v>
      </c>
      <c r="K31" s="2">
        <f>L30/K30</f>
        <v>1.181785878741366</v>
      </c>
      <c r="N31" s="2">
        <f>O30/N30</f>
        <v>1.0804218857536132</v>
      </c>
      <c r="Q31" s="2">
        <f>R30/Q30</f>
        <v>1.0814268629254828</v>
      </c>
      <c r="T31" s="2">
        <f>U30/T30</f>
        <v>1.3316864564007422</v>
      </c>
    </row>
    <row r="32" spans="1:21" ht="15.75" thickBot="1" x14ac:dyDescent="0.3">
      <c r="A32" s="3" t="s">
        <v>0</v>
      </c>
      <c r="B32" s="3" t="s">
        <v>4</v>
      </c>
      <c r="C32" s="3" t="s">
        <v>5</v>
      </c>
      <c r="D32" s="3" t="s">
        <v>6</v>
      </c>
      <c r="E32" s="3" t="s">
        <v>1</v>
      </c>
      <c r="F32" s="3" t="s">
        <v>2</v>
      </c>
      <c r="G32" s="3" t="s">
        <v>3</v>
      </c>
    </row>
    <row r="33" spans="1:7" x14ac:dyDescent="0.25">
      <c r="A33" s="2" t="str">
        <f>A2&amp;" ("&amp;B2&amp;"/"&amp;C2&amp;")"</f>
        <v>1 (161/64.64)</v>
      </c>
      <c r="B33" s="2" t="str">
        <f>D2&amp;" ("&amp;E2&amp;"/"&amp;F2&amp;")"</f>
        <v>1 (90/66.083)</v>
      </c>
      <c r="C33" s="2" t="str">
        <f>G2&amp;" ("&amp;H2&amp;"/"&amp;I2&amp;")"</f>
        <v>1 (81/61.036)</v>
      </c>
      <c r="D33" s="2" t="str">
        <f>J2&amp;" ("&amp;K2&amp;"/"&amp;L2&amp;")"</f>
        <v>1 (75/62.607)</v>
      </c>
      <c r="E33" s="2" t="str">
        <f>M2&amp;" ("&amp;N2&amp;"/"&amp;O2&amp;")"</f>
        <v>1 (95/57.195)</v>
      </c>
      <c r="F33" s="2" t="str">
        <f>P2&amp;" ("&amp;Q2&amp;"/"&amp;R2&amp;")"</f>
        <v>1 (78/57.489)</v>
      </c>
      <c r="G33" s="2" t="str">
        <f>S2&amp;" ("&amp;T2&amp;"/"&amp;U2&amp;")"</f>
        <v>1 (80/54.059)</v>
      </c>
    </row>
    <row r="34" spans="1:7" x14ac:dyDescent="0.25">
      <c r="A34" s="2" t="str">
        <f t="shared" ref="A34:A56" si="4">A3&amp;" ("&amp;B3&amp;"/"&amp;C3&amp;")"</f>
        <v>2 (118/70.79)</v>
      </c>
      <c r="B34" s="2" t="str">
        <f t="shared" ref="B34:B56" si="5">D3&amp;" ("&amp;E3&amp;"/"&amp;F3&amp;")"</f>
        <v>2 (73/50.382)</v>
      </c>
      <c r="C34" s="2" t="str">
        <f t="shared" ref="C34:C56" si="6">G3&amp;" ("&amp;H3&amp;"/"&amp;I3&amp;")"</f>
        <v>3 (64/62.829)</v>
      </c>
      <c r="D34" s="2" t="str">
        <f t="shared" ref="D34:D56" si="7">J3&amp;" ("&amp;K3&amp;"/"&amp;L3&amp;")"</f>
        <v>13 (45/93.543)</v>
      </c>
      <c r="E34" s="2" t="str">
        <f t="shared" ref="E34:E56" si="8">M3&amp;" ("&amp;N3&amp;"/"&amp;O3&amp;")"</f>
        <v>15 (58/59.838)</v>
      </c>
      <c r="F34" s="2" t="str">
        <f t="shared" ref="F34:F56" si="9">P3&amp;" ("&amp;Q3&amp;"/"&amp;R3&amp;")"</f>
        <v>17 (42/40.596)</v>
      </c>
      <c r="G34" s="2" t="str">
        <f t="shared" ref="G34:G56" si="10">S3&amp;" ("&amp;T3&amp;"/"&amp;U3&amp;")"</f>
        <v>20 (39/63.93)</v>
      </c>
    </row>
    <row r="35" spans="1:7" x14ac:dyDescent="0.25">
      <c r="A35" s="2" t="str">
        <f t="shared" si="4"/>
        <v>3 (109/71.05)</v>
      </c>
      <c r="B35" s="2" t="str">
        <f t="shared" si="5"/>
        <v>3 (58/33.478)</v>
      </c>
      <c r="C35" s="2" t="str">
        <f t="shared" si="6"/>
        <v>5 (62/54.055)</v>
      </c>
      <c r="D35" s="2" t="str">
        <f t="shared" si="7"/>
        <v>19 (55/64.16)</v>
      </c>
      <c r="E35" s="2" t="str">
        <f t="shared" si="8"/>
        <v>8 (60/67.932)</v>
      </c>
      <c r="F35" s="2" t="str">
        <f t="shared" si="9"/>
        <v>8 (47/58.908)</v>
      </c>
      <c r="G35" s="2" t="str">
        <f t="shared" si="10"/>
        <v>11 (49/51.165)</v>
      </c>
    </row>
    <row r="36" spans="1:7" x14ac:dyDescent="0.25">
      <c r="A36" s="2" t="str">
        <f t="shared" si="4"/>
        <v>4 (126/74.35)</v>
      </c>
      <c r="B36" s="2" t="str">
        <f t="shared" si="5"/>
        <v>4 (69/68.086)</v>
      </c>
      <c r="C36" s="2" t="str">
        <f t="shared" si="6"/>
        <v>6 (57/61.175)</v>
      </c>
      <c r="D36" s="2" t="str">
        <f t="shared" si="7"/>
        <v>14 (51/63.471)</v>
      </c>
      <c r="E36" s="2" t="str">
        <f t="shared" si="8"/>
        <v>2 (72/72.717)</v>
      </c>
      <c r="F36" s="2" t="str">
        <f t="shared" si="9"/>
        <v>2 (53/50.054)</v>
      </c>
      <c r="G36" s="2" t="str">
        <f t="shared" si="10"/>
        <v>3 (68/95.88)</v>
      </c>
    </row>
    <row r="37" spans="1:7" x14ac:dyDescent="0.25">
      <c r="A37" s="2" t="str">
        <f t="shared" si="4"/>
        <v>5 (136/75.92)</v>
      </c>
      <c r="B37" s="2" t="str">
        <f t="shared" si="5"/>
        <v>5 (82/66.74)</v>
      </c>
      <c r="C37" s="2" t="str">
        <f t="shared" si="6"/>
        <v>7 (58/53.941)</v>
      </c>
      <c r="D37" s="2" t="str">
        <f t="shared" si="7"/>
        <v>8 (62/63.862)</v>
      </c>
      <c r="E37" s="2" t="str">
        <f t="shared" si="8"/>
        <v>4 (71/57.047)</v>
      </c>
      <c r="F37" s="2" t="str">
        <f t="shared" si="9"/>
        <v>4 (58/23.593)</v>
      </c>
      <c r="G37" s="2" t="str">
        <f t="shared" si="10"/>
        <v>2 (64/55.715)</v>
      </c>
    </row>
    <row r="38" spans="1:7" x14ac:dyDescent="0.25">
      <c r="A38" s="2" t="str">
        <f t="shared" si="4"/>
        <v>6 (135/64.34)</v>
      </c>
      <c r="B38" s="2" t="str">
        <f t="shared" si="5"/>
        <v>6 (81/66.314)</v>
      </c>
      <c r="C38" s="2" t="str">
        <f t="shared" si="6"/>
        <v>8 (62/59.348)</v>
      </c>
      <c r="D38" s="2" t="str">
        <f t="shared" si="7"/>
        <v>6 (66/83.523)</v>
      </c>
      <c r="E38" s="2" t="str">
        <f t="shared" si="8"/>
        <v>3 (68/75.618)</v>
      </c>
      <c r="F38" s="2" t="str">
        <f t="shared" si="9"/>
        <v>3 (57/64.522)</v>
      </c>
      <c r="G38" s="2" t="str">
        <f t="shared" si="10"/>
        <v>13 (44/78.966)</v>
      </c>
    </row>
    <row r="39" spans="1:7" x14ac:dyDescent="0.25">
      <c r="A39" s="2" t="str">
        <f t="shared" si="4"/>
        <v>7 (120/64.35)</v>
      </c>
      <c r="B39" s="2" t="str">
        <f t="shared" si="5"/>
        <v>7 (78/53.611)</v>
      </c>
      <c r="C39" s="2" t="str">
        <f t="shared" si="6"/>
        <v>9 (55/47.252)</v>
      </c>
      <c r="D39" s="2" t="str">
        <f t="shared" si="7"/>
        <v>9 (67/56.465)</v>
      </c>
      <c r="E39" s="2" t="str">
        <f t="shared" si="8"/>
        <v>10 (52/51.883)</v>
      </c>
      <c r="F39" s="2" t="str">
        <f t="shared" si="9"/>
        <v>11 (48/25.813)</v>
      </c>
      <c r="G39" s="2" t="str">
        <f t="shared" si="10"/>
        <v>24 (20/49.622)</v>
      </c>
    </row>
    <row r="40" spans="1:7" x14ac:dyDescent="0.25">
      <c r="A40" s="2" t="str">
        <f t="shared" si="4"/>
        <v>8 (130/60.79)</v>
      </c>
      <c r="B40" s="2" t="str">
        <f t="shared" si="5"/>
        <v>8 (77/68.3)</v>
      </c>
      <c r="C40" s="2" t="str">
        <f t="shared" si="6"/>
        <v>10 (69/59.024)</v>
      </c>
      <c r="D40" s="2" t="str">
        <f t="shared" si="7"/>
        <v>10 (60/77.373)</v>
      </c>
      <c r="E40" s="2" t="str">
        <f t="shared" si="8"/>
        <v>12 (65/72.571)</v>
      </c>
      <c r="F40" s="2" t="str">
        <f t="shared" si="9"/>
        <v>13 (56/68.802)</v>
      </c>
      <c r="G40" s="2" t="str">
        <f t="shared" si="10"/>
        <v>12 (38/32.433)</v>
      </c>
    </row>
    <row r="41" spans="1:7" x14ac:dyDescent="0.25">
      <c r="A41" s="2" t="str">
        <f t="shared" si="4"/>
        <v>9 (129/68.23)</v>
      </c>
      <c r="B41" s="2" t="str">
        <f t="shared" si="5"/>
        <v>9 (70/57.077)</v>
      </c>
      <c r="C41" s="2" t="str">
        <f t="shared" si="6"/>
        <v>12 (52/54.599)</v>
      </c>
      <c r="D41" s="2" t="str">
        <f t="shared" si="7"/>
        <v>12 (58/48.529)</v>
      </c>
      <c r="E41" s="2" t="str">
        <f t="shared" si="8"/>
        <v>6 (72/78.519)</v>
      </c>
      <c r="F41" s="2" t="str">
        <f t="shared" si="9"/>
        <v>6 (46/32.167)</v>
      </c>
      <c r="G41" s="2" t="str">
        <f t="shared" si="10"/>
        <v>4 (64/98.769)</v>
      </c>
    </row>
    <row r="42" spans="1:7" x14ac:dyDescent="0.25">
      <c r="A42" s="2" t="str">
        <f t="shared" si="4"/>
        <v>10 (118/65.97)</v>
      </c>
      <c r="B42" s="2" t="str">
        <f t="shared" si="5"/>
        <v>10 (67/54.589)</v>
      </c>
      <c r="C42" s="2" t="str">
        <f t="shared" si="6"/>
        <v>13 (50/48.785)</v>
      </c>
      <c r="D42" s="2" t="str">
        <f t="shared" si="7"/>
        <v>7 (41/118.869)</v>
      </c>
      <c r="E42" s="2" t="str">
        <f t="shared" si="8"/>
        <v>21 (59/61.911)</v>
      </c>
      <c r="F42" s="2" t="str">
        <f t="shared" si="9"/>
        <v>23 (24/45.975)</v>
      </c>
      <c r="G42" s="2" t="str">
        <f t="shared" si="10"/>
        <v>18 (44/61.141)</v>
      </c>
    </row>
    <row r="43" spans="1:7" x14ac:dyDescent="0.25">
      <c r="A43" s="2" t="str">
        <f t="shared" si="4"/>
        <v>11 (112/78.52)</v>
      </c>
      <c r="B43" s="2" t="str">
        <f t="shared" si="5"/>
        <v>11 (69/57.902)</v>
      </c>
      <c r="C43" s="2" t="str">
        <f t="shared" si="6"/>
        <v>15 (60/56.22)</v>
      </c>
      <c r="D43" s="2" t="str">
        <f t="shared" si="7"/>
        <v>11 (52/65.39)</v>
      </c>
      <c r="E43" s="2" t="str">
        <f t="shared" si="8"/>
        <v>24 (56/61.546)</v>
      </c>
      <c r="F43" s="2" t="str">
        <f t="shared" si="9"/>
        <v>16 (46/60.406)</v>
      </c>
      <c r="G43" s="2" t="str">
        <f t="shared" si="10"/>
        <v>15 (49/56.417)</v>
      </c>
    </row>
    <row r="44" spans="1:7" x14ac:dyDescent="0.25">
      <c r="A44" s="2" t="str">
        <f t="shared" si="4"/>
        <v>12 (136/65.44)</v>
      </c>
      <c r="B44" s="2" t="str">
        <f t="shared" si="5"/>
        <v>12 (80/64.117)</v>
      </c>
      <c r="C44" s="2" t="str">
        <f t="shared" si="6"/>
        <v>16 (52/51.465)</v>
      </c>
      <c r="D44" s="2" t="str">
        <f t="shared" si="7"/>
        <v>2 (63/61.158)</v>
      </c>
      <c r="E44" s="2" t="str">
        <f t="shared" si="8"/>
        <v>5 (66/64.579)</v>
      </c>
      <c r="F44" s="2" t="str">
        <f t="shared" si="9"/>
        <v>5 (52/37.156)</v>
      </c>
      <c r="G44" s="2" t="str">
        <f t="shared" si="10"/>
        <v>6 (37/89.957)</v>
      </c>
    </row>
    <row r="45" spans="1:7" x14ac:dyDescent="0.25">
      <c r="A45" s="2" t="str">
        <f t="shared" si="4"/>
        <v>13 (111/57.13)</v>
      </c>
      <c r="B45" s="2" t="str">
        <f t="shared" si="5"/>
        <v>13 (67/57.911)</v>
      </c>
      <c r="C45" s="2" t="str">
        <f t="shared" si="6"/>
        <v>17 (50/52.746)</v>
      </c>
      <c r="D45" s="2" t="str">
        <f t="shared" si="7"/>
        <v>20 (53/61.612)</v>
      </c>
      <c r="E45" s="2" t="str">
        <f t="shared" si="8"/>
        <v>11 (58/64.352)</v>
      </c>
      <c r="F45" s="2" t="str">
        <f t="shared" si="9"/>
        <v>12 (46/60.805)</v>
      </c>
      <c r="G45" s="2" t="str">
        <f t="shared" si="10"/>
        <v>17 (40/44.759)</v>
      </c>
    </row>
    <row r="46" spans="1:7" x14ac:dyDescent="0.25">
      <c r="A46" s="2" t="str">
        <f t="shared" si="4"/>
        <v>14 (97/67.93)</v>
      </c>
      <c r="B46" s="2" t="str">
        <f t="shared" si="5"/>
        <v>14 (64/53.196)</v>
      </c>
      <c r="C46" s="2" t="str">
        <f t="shared" si="6"/>
        <v>19 (51/51.593)</v>
      </c>
      <c r="D46" s="2" t="str">
        <f t="shared" si="7"/>
        <v>15 (47/64.47)</v>
      </c>
      <c r="E46" s="2" t="str">
        <f t="shared" si="8"/>
        <v>22 (38/51.805)</v>
      </c>
      <c r="F46" s="2" t="str">
        <f t="shared" si="9"/>
        <v>24 (19/42.033)</v>
      </c>
      <c r="G46" s="2" t="str">
        <f t="shared" si="10"/>
        <v>23 (31/49.564)</v>
      </c>
    </row>
    <row r="47" spans="1:7" x14ac:dyDescent="0.25">
      <c r="A47" s="2" t="str">
        <f t="shared" si="4"/>
        <v>15 (101/66.74)</v>
      </c>
      <c r="B47" s="2" t="str">
        <f t="shared" si="5"/>
        <v>15 (58/53.673)</v>
      </c>
      <c r="C47" s="2" t="str">
        <f t="shared" si="6"/>
        <v>20 (49/54.88)</v>
      </c>
      <c r="D47" s="2" t="str">
        <f t="shared" si="7"/>
        <v>18 (47/50.105)</v>
      </c>
      <c r="E47" s="2" t="str">
        <f t="shared" si="8"/>
        <v>16 (51/75.186)</v>
      </c>
      <c r="F47" s="2" t="str">
        <f t="shared" si="9"/>
        <v>18 (42/62.339)</v>
      </c>
      <c r="G47" s="2" t="str">
        <f t="shared" si="10"/>
        <v>19 (38/52.578)</v>
      </c>
    </row>
    <row r="48" spans="1:7" x14ac:dyDescent="0.25">
      <c r="A48" s="2" t="str">
        <f t="shared" si="4"/>
        <v>16 (117/65.87)</v>
      </c>
      <c r="B48" s="2" t="str">
        <f t="shared" si="5"/>
        <v>16 (67/48.133)</v>
      </c>
      <c r="C48" s="2" t="str">
        <f t="shared" si="6"/>
        <v>21 (57/45.936)</v>
      </c>
      <c r="D48" s="2" t="str">
        <f t="shared" si="7"/>
        <v>16 (52/48.379)</v>
      </c>
      <c r="E48" s="2" t="str">
        <f t="shared" si="8"/>
        <v>14 (62/70.578)</v>
      </c>
      <c r="F48" s="2" t="str">
        <f t="shared" si="9"/>
        <v>15 (40/57.165)</v>
      </c>
      <c r="G48" s="2" t="str">
        <f t="shared" si="10"/>
        <v>7 (51/60.728)</v>
      </c>
    </row>
    <row r="49" spans="1:7" x14ac:dyDescent="0.25">
      <c r="A49" s="2" t="str">
        <f t="shared" si="4"/>
        <v>17 (89/56.3)</v>
      </c>
      <c r="B49" s="2" t="str">
        <f t="shared" si="5"/>
        <v>17 (52/61.422)</v>
      </c>
      <c r="C49" s="2" t="str">
        <f t="shared" si="6"/>
        <v>22 (42/56.945)</v>
      </c>
      <c r="D49" s="2" t="str">
        <f t="shared" si="7"/>
        <v>24 (35/71.71)</v>
      </c>
      <c r="E49" s="2" t="str">
        <f t="shared" si="8"/>
        <v>18 (45/58.789)</v>
      </c>
      <c r="F49" s="2" t="str">
        <f t="shared" si="9"/>
        <v>20 (34/53.164)</v>
      </c>
      <c r="G49" s="2" t="str">
        <f t="shared" si="10"/>
        <v>22 (33/70.291)</v>
      </c>
    </row>
    <row r="50" spans="1:7" x14ac:dyDescent="0.25">
      <c r="A50" s="2" t="str">
        <f t="shared" si="4"/>
        <v>18 (112/72.57)</v>
      </c>
      <c r="B50" s="2" t="str">
        <f t="shared" si="5"/>
        <v>18 (54/56.173)</v>
      </c>
      <c r="C50" s="2" t="str">
        <f t="shared" si="6"/>
        <v>23 (43/57.487)</v>
      </c>
      <c r="D50" s="2" t="str">
        <f t="shared" si="7"/>
        <v>21 (44/54.899)</v>
      </c>
      <c r="E50" s="2" t="str">
        <f t="shared" si="8"/>
        <v>17 (67/76.593)</v>
      </c>
      <c r="F50" s="2" t="str">
        <f t="shared" si="9"/>
        <v>19 (47/53.61)</v>
      </c>
      <c r="G50" s="2" t="str">
        <f t="shared" si="10"/>
        <v>9 (47/68.162)</v>
      </c>
    </row>
    <row r="51" spans="1:7" x14ac:dyDescent="0.25">
      <c r="A51" s="2" t="str">
        <f t="shared" si="4"/>
        <v>19 (99/76.28)</v>
      </c>
      <c r="B51" s="2" t="str">
        <f t="shared" si="5"/>
        <v>19 (56/47.848)</v>
      </c>
      <c r="C51" s="2" t="str">
        <f t="shared" si="6"/>
        <v>14 (50/50.228)</v>
      </c>
      <c r="D51" s="2" t="str">
        <f t="shared" si="7"/>
        <v>17 (45/43.268)</v>
      </c>
      <c r="E51" s="2" t="str">
        <f t="shared" si="8"/>
        <v>13 (51/56.784)</v>
      </c>
      <c r="F51" s="2" t="str">
        <f t="shared" si="9"/>
        <v>14 (41/37.896)</v>
      </c>
      <c r="G51" s="2" t="str">
        <f t="shared" si="10"/>
        <v>16 (41/24.422)</v>
      </c>
    </row>
    <row r="52" spans="1:7" x14ac:dyDescent="0.25">
      <c r="A52" s="2" t="str">
        <f t="shared" si="4"/>
        <v>20 (132/71.55)</v>
      </c>
      <c r="B52" s="2" t="str">
        <f t="shared" si="5"/>
        <v>20 (72/60.947)</v>
      </c>
      <c r="C52" s="2" t="str">
        <f t="shared" si="6"/>
        <v>11 (50/62.693)</v>
      </c>
      <c r="D52" s="2" t="str">
        <f t="shared" si="7"/>
        <v>22 (58/58.416)</v>
      </c>
      <c r="E52" s="2" t="str">
        <f t="shared" si="8"/>
        <v>7 (70/71.508)</v>
      </c>
      <c r="F52" s="2" t="str">
        <f t="shared" si="9"/>
        <v>7 (53/39.907)</v>
      </c>
      <c r="G52" s="2" t="str">
        <f t="shared" si="10"/>
        <v>10 (47/59.097)</v>
      </c>
    </row>
    <row r="53" spans="1:7" x14ac:dyDescent="0.25">
      <c r="A53" s="2" t="str">
        <f t="shared" si="4"/>
        <v>21 (71/65.46)</v>
      </c>
      <c r="B53" s="2" t="str">
        <f t="shared" si="5"/>
        <v>21 (39/34.695)</v>
      </c>
      <c r="C53" s="2" t="str">
        <f t="shared" si="6"/>
        <v>24 (31/33.542)</v>
      </c>
      <c r="D53" s="2" t="str">
        <f t="shared" si="7"/>
        <v>23 (33/48.057)</v>
      </c>
      <c r="E53" s="2" t="str">
        <f t="shared" si="8"/>
        <v>19 (42/64.341)</v>
      </c>
      <c r="F53" s="2" t="str">
        <f t="shared" si="9"/>
        <v>21 (34/29.145)</v>
      </c>
      <c r="G53" s="2" t="str">
        <f t="shared" si="10"/>
        <v>21 (36/52.274)</v>
      </c>
    </row>
    <row r="54" spans="1:7" x14ac:dyDescent="0.25">
      <c r="A54" s="2" t="str">
        <f t="shared" si="4"/>
        <v>22 (121/53.2)</v>
      </c>
      <c r="B54" s="2" t="str">
        <f t="shared" si="5"/>
        <v>22 (71/55.471)</v>
      </c>
      <c r="C54" s="2" t="str">
        <f t="shared" si="6"/>
        <v>18 (57/90.41)</v>
      </c>
      <c r="D54" s="2" t="str">
        <f t="shared" si="7"/>
        <v>5 (53/60.547)</v>
      </c>
      <c r="E54" s="2" t="str">
        <f t="shared" si="8"/>
        <v>9 (61/75.918)</v>
      </c>
      <c r="F54" s="2" t="str">
        <f t="shared" si="9"/>
        <v>10 (52/59.906)</v>
      </c>
      <c r="G54" s="2" t="str">
        <f t="shared" si="10"/>
        <v>5 (46/53.842)</v>
      </c>
    </row>
    <row r="55" spans="1:7" x14ac:dyDescent="0.25">
      <c r="A55" s="2" t="str">
        <f t="shared" si="4"/>
        <v>23 (135/70)</v>
      </c>
      <c r="B55" s="2" t="str">
        <f t="shared" si="5"/>
        <v>23 (85/63.287)</v>
      </c>
      <c r="C55" s="2" t="str">
        <f t="shared" si="6"/>
        <v>4 (64/122.617)</v>
      </c>
      <c r="D55" s="2" t="str">
        <f t="shared" si="7"/>
        <v>3 (64/61.923)</v>
      </c>
      <c r="E55" s="2" t="str">
        <f t="shared" si="8"/>
        <v>20 (61/64.117)</v>
      </c>
      <c r="F55" s="2" t="str">
        <f t="shared" si="9"/>
        <v>22 (25/57.068)</v>
      </c>
      <c r="G55" s="2" t="str">
        <f t="shared" si="10"/>
        <v>8 (52/57.939)</v>
      </c>
    </row>
    <row r="56" spans="1:7" ht="15.75" thickBot="1" x14ac:dyDescent="0.3">
      <c r="A56" s="20" t="str">
        <f t="shared" si="4"/>
        <v>24 (132/58.01)</v>
      </c>
      <c r="B56" s="20" t="str">
        <f t="shared" si="5"/>
        <v>24 (93/55.786)</v>
      </c>
      <c r="C56" s="20" t="str">
        <f t="shared" si="6"/>
        <v>2 (39/120.677)</v>
      </c>
      <c r="D56" s="20" t="str">
        <f t="shared" si="7"/>
        <v>4 (77/57.531)</v>
      </c>
      <c r="E56" s="20" t="str">
        <f t="shared" si="8"/>
        <v>23 (53/58.526)</v>
      </c>
      <c r="F56" s="20" t="str">
        <f t="shared" si="9"/>
        <v>9 (47/56.992)</v>
      </c>
      <c r="G56" s="20" t="str">
        <f t="shared" si="10"/>
        <v>14 (20/53.848)</v>
      </c>
    </row>
  </sheetData>
  <sortState ref="A2:U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A5" sqref="A5:H9"/>
    </sheetView>
  </sheetViews>
  <sheetFormatPr defaultRowHeight="15" x14ac:dyDescent="0.25"/>
  <cols>
    <col min="1" max="8" width="12" customWidth="1"/>
  </cols>
  <sheetData>
    <row r="2" spans="1:8" x14ac:dyDescent="0.25">
      <c r="B2" s="1"/>
      <c r="C2" s="1"/>
      <c r="D2" s="1"/>
      <c r="E2" s="1"/>
      <c r="F2" s="1"/>
    </row>
    <row r="3" spans="1:8" x14ac:dyDescent="0.25">
      <c r="B3" s="6"/>
      <c r="C3" s="1"/>
      <c r="D3" s="1"/>
      <c r="E3" s="1"/>
      <c r="F3" s="1"/>
    </row>
    <row r="4" spans="1:8" x14ac:dyDescent="0.25">
      <c r="B4" s="6"/>
      <c r="C4" s="1"/>
      <c r="D4" s="1"/>
      <c r="E4" s="1"/>
      <c r="F4" s="1"/>
    </row>
    <row r="5" spans="1:8" ht="15.75" thickBot="1" x14ac:dyDescent="0.3">
      <c r="A5" s="25" t="s">
        <v>13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</row>
    <row r="6" spans="1:8" x14ac:dyDescent="0.25">
      <c r="A6" s="23" t="s">
        <v>10</v>
      </c>
      <c r="B6" s="21">
        <v>71</v>
      </c>
      <c r="C6" s="23">
        <v>39</v>
      </c>
      <c r="D6" s="23">
        <v>31</v>
      </c>
      <c r="E6" s="23">
        <v>33</v>
      </c>
      <c r="F6" s="23">
        <v>38</v>
      </c>
      <c r="G6" s="23">
        <v>19</v>
      </c>
      <c r="H6" s="21">
        <v>20</v>
      </c>
    </row>
    <row r="7" spans="1:8" x14ac:dyDescent="0.25">
      <c r="A7" s="23" t="s">
        <v>11</v>
      </c>
      <c r="B7" s="21">
        <v>161</v>
      </c>
      <c r="C7" s="23">
        <v>93</v>
      </c>
      <c r="D7" s="23">
        <v>81</v>
      </c>
      <c r="E7" s="23">
        <v>77</v>
      </c>
      <c r="F7" s="23">
        <v>95</v>
      </c>
      <c r="G7" s="23">
        <v>78</v>
      </c>
      <c r="H7" s="21">
        <v>80</v>
      </c>
    </row>
    <row r="8" spans="1:8" x14ac:dyDescent="0.25">
      <c r="A8" s="23" t="s">
        <v>9</v>
      </c>
      <c r="B8" s="24">
        <v>118.625</v>
      </c>
      <c r="C8" s="24">
        <v>69.666666666666671</v>
      </c>
      <c r="D8" s="24">
        <v>54.375</v>
      </c>
      <c r="E8" s="24">
        <v>54.291666666666664</v>
      </c>
      <c r="F8" s="24">
        <v>60.541666666666664</v>
      </c>
      <c r="G8" s="24">
        <v>45.291666666666664</v>
      </c>
      <c r="H8" s="24">
        <v>44.916666666666664</v>
      </c>
    </row>
    <row r="9" spans="1:8" ht="15.75" thickBot="1" x14ac:dyDescent="0.3">
      <c r="A9" s="20" t="s">
        <v>12</v>
      </c>
      <c r="B9" s="26">
        <v>18.816765188892408</v>
      </c>
      <c r="C9" s="26">
        <v>12.740441145412113</v>
      </c>
      <c r="D9" s="26">
        <v>10.391520372504397</v>
      </c>
      <c r="E9" s="26">
        <v>11.315549773063015</v>
      </c>
      <c r="F9" s="26">
        <v>11.868772203694373</v>
      </c>
      <c r="G9" s="26">
        <v>12.491663887035497</v>
      </c>
      <c r="H9" s="26">
        <v>14.009055042664579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F23" sqref="F23"/>
    </sheetView>
  </sheetViews>
  <sheetFormatPr defaultRowHeight="15" x14ac:dyDescent="0.25"/>
  <cols>
    <col min="2" max="9" width="13.140625" customWidth="1"/>
  </cols>
  <sheetData>
    <row r="5" spans="2:9" ht="15.75" thickBot="1" x14ac:dyDescent="0.3">
      <c r="B5" s="27" t="s">
        <v>13</v>
      </c>
      <c r="C5" s="10" t="s">
        <v>0</v>
      </c>
      <c r="D5" s="10" t="s">
        <v>4</v>
      </c>
      <c r="E5" s="10" t="s">
        <v>5</v>
      </c>
      <c r="F5" s="10" t="s">
        <v>6</v>
      </c>
      <c r="G5" s="10" t="s">
        <v>1</v>
      </c>
      <c r="H5" s="10" t="s">
        <v>2</v>
      </c>
      <c r="I5" s="10" t="s">
        <v>3</v>
      </c>
    </row>
    <row r="6" spans="2:9" x14ac:dyDescent="0.25">
      <c r="B6" s="22" t="s">
        <v>10</v>
      </c>
      <c r="C6" s="29">
        <v>53.2</v>
      </c>
      <c r="D6" s="29">
        <v>33.478000000000002</v>
      </c>
      <c r="E6" s="29">
        <v>33.542000000000002</v>
      </c>
      <c r="F6" s="29">
        <v>43.268000000000001</v>
      </c>
      <c r="G6" s="29">
        <v>51.805</v>
      </c>
      <c r="H6" s="29">
        <v>23.593</v>
      </c>
      <c r="I6" s="29">
        <v>24.422000000000001</v>
      </c>
    </row>
    <row r="7" spans="2:9" x14ac:dyDescent="0.25">
      <c r="B7" s="22" t="s">
        <v>11</v>
      </c>
      <c r="C7" s="29">
        <v>78.52</v>
      </c>
      <c r="D7" s="29">
        <v>68.3</v>
      </c>
      <c r="E7" s="29">
        <v>122.617</v>
      </c>
      <c r="F7" s="29">
        <v>118.869</v>
      </c>
      <c r="G7" s="29">
        <v>78.519000000000005</v>
      </c>
      <c r="H7" s="29">
        <v>68.802000000000007</v>
      </c>
      <c r="I7" s="29">
        <v>98.769000000000005</v>
      </c>
    </row>
    <row r="8" spans="2:9" x14ac:dyDescent="0.25">
      <c r="B8" s="22" t="s">
        <v>9</v>
      </c>
      <c r="C8" s="29">
        <v>66.892916666666665</v>
      </c>
      <c r="D8" s="29">
        <v>56.467541666666669</v>
      </c>
      <c r="E8" s="29">
        <v>61.228458333333329</v>
      </c>
      <c r="F8" s="29">
        <v>64.161124999999998</v>
      </c>
      <c r="G8" s="29">
        <v>65.410541666666674</v>
      </c>
      <c r="H8" s="29">
        <v>48.979624999999992</v>
      </c>
      <c r="I8" s="29">
        <v>59.814916666666676</v>
      </c>
    </row>
    <row r="9" spans="2:9" ht="15.75" thickBot="1" x14ac:dyDescent="0.3">
      <c r="B9" s="28" t="s">
        <v>12</v>
      </c>
      <c r="C9" s="30">
        <v>6.5760556958174217</v>
      </c>
      <c r="D9" s="30">
        <v>9.1821565619751535</v>
      </c>
      <c r="E9" s="30">
        <v>21.002428261221468</v>
      </c>
      <c r="F9" s="30">
        <v>16.298443911619806</v>
      </c>
      <c r="G9" s="30">
        <v>8.1186989907580109</v>
      </c>
      <c r="H9" s="30">
        <v>13.088717371021506</v>
      </c>
      <c r="I9" s="30">
        <v>17.509392669219746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LGs</vt:lpstr>
      <vt:lpstr>markers</vt:lpstr>
      <vt:lpstr>length</vt:lpstr>
      <vt:lpstr>markers-length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soleary</dc:creator>
  <cp:lastModifiedBy>soleary</cp:lastModifiedBy>
  <dcterms:created xsi:type="dcterms:W3CDTF">2017-05-22T15:50:59Z</dcterms:created>
  <dcterms:modified xsi:type="dcterms:W3CDTF">2017-05-24T20:20:16Z</dcterms:modified>
</cp:coreProperties>
</file>