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7182A506-932A-4815-8844-12238DE92E48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9" i="1" l="1"/>
  <c r="M58" i="1" l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<sst xmlns="http://schemas.openxmlformats.org/spreadsheetml/2006/main" count="192" uniqueCount="162">
  <si>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</si>
  <si>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</si>
  <si>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</si>
  <si>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</si>
  <si>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</si>
  <si>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</si>
  <si>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</si>
  <si>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</si>
  <si>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</si>
  <si>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</si>
  <si>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</si>
  <si>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</si>
  <si>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</si>
  <si>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</si>
  <si>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</si>
  <si>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</si>
  <si>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</si>
  <si>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</si>
  <si>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</si>
  <si>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</si>
  <si>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</si>
  <si>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</si>
  <si>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</si>
  <si>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</si>
  <si>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</si>
  <si>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</si>
  <si>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</si>
  <si>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</si>
  <si>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</si>
  <si>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</si>
  <si>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</si>
  <si>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</si>
  <si>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</si>
  <si>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</si>
  <si>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</si>
  <si>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</si>
  <si>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</si>
  <si>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</si>
  <si>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</si>
  <si>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</si>
  <si>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</si>
  <si>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</si>
  <si>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</si>
  <si>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</si>
  <si>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</si>
  <si>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</si>
  <si>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</si>
  <si>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</si>
  <si>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</si>
  <si>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</si>
  <si>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</si>
  <si>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</si>
  <si>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</si>
  <si>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</si>
  <si>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</si>
  <si>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</si>
  <si>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</si>
  <si>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</si>
  <si>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</si>
  <si>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</si>
  <si>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</si>
  <si>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</si>
  <si>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</si>
  <si>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</si>
  <si>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</si>
  <si>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</si>
  <si>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</si>
  <si>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</si>
  <si>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</si>
  <si>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</si>
  <si>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</si>
  <si>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</si>
  <si>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</si>
  <si>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</si>
  <si>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</si>
  <si>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</si>
  <si>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</si>
  <si>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</si>
  <si>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</si>
  <si>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</si>
  <si>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</si>
  <si>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</si>
  <si>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</si>
  <si>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</si>
  <si>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</si>
  <si>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</si>
  <si>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</si>
  <si>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</si>
  <si>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</si>
  <si>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</si>
  <si>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</si>
  <si>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</si>
  <si>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</si>
  <si>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</si>
  <si>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</si>
  <si>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</si>
  <si>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</si>
  <si>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</si>
  <si>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</si>
  <si>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</si>
  <si>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</si>
  <si>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</si>
  <si>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</si>
  <si>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</si>
  <si>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</si>
  <si>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</si>
  <si>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</si>
  <si>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</si>
  <si>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</si>
  <si>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</si>
  <si>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</si>
  <si>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</si>
  <si>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</si>
  <si>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</si>
  <si>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</si>
  <si>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</si>
  <si>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</si>
  <si>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</si>
  <si>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</si>
  <si>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</si>
  <si>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</si>
  <si>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</si>
  <si>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</si>
  <si>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</si>
  <si>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</si>
  <si>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</si>
  <si>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</si>
  <si>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</si>
  <si>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</si>
  <si>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</si>
  <si>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</si>
  <si>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</si>
  <si>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</si>
  <si>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</si>
  <si>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</si>
  <si>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</si>
  <si>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</si>
  <si>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</si>
  <si>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</si>
  <si>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</si>
  <si>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</si>
  <si>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</si>
  <si>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</si>
  <si>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</si>
  <si>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</si>
  <si>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</si>
  <si>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</si>
  <si>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</si>
  <si>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</si>
  <si>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</si>
  <si>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</si>
  <si>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</si>
  <si>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</si>
  <si>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</si>
  <si>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</si>
  <si>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</si>
  <si>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</si>
  <si>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</si>
  <si>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</si>
  <si>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</si>
  <si>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</si>
  <si>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Bromfenac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</si>
</sst>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workbookViewId="0">
      <selection activeCell="C15" sqref="C15:F15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">
      <c r="A5" s="18" t="s">
        <v>151</v>
      </c>
      <c r="B5" s="47" t="s">
        <v>161</v>
      </c>
      <c r="C5" s="61"/>
      <c r="D5" s="61"/>
      <c r="E5" s="61"/>
      <c r="F5" s="61"/>
      <c r="J5" s="55" t="s">
        <v>56</v>
      </c>
      <c r="K5" s="55"/>
      <c r="L5" s="55"/>
    </row>
    <row r="6" spans="1:14" x14ac:dyDescent="0.3">
      <c r="A6" s="18" t="s">
        <v>152</v>
      </c>
      <c r="B6" s="45" t="s">
        <v>0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">
      <c r="A7" s="18" t="s">
        <v>9</v>
      </c>
      <c r="B7" s="45" t="s">
        <v>6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">
      <c r="A8" s="18" t="s">
        <v>64</v>
      </c>
      <c r="B8" s="47"/>
      <c r="C8" s="59"/>
      <c r="D8" s="59"/>
      <c r="E8" s="59"/>
      <c r="F8" s="59"/>
      <c r="J8" s="51" t="s">
        <v>57</v>
      </c>
      <c r="K8" s="52"/>
      <c r="L8" s="53"/>
    </row>
    <row r="9" spans="1:14" x14ac:dyDescent="0.3">
      <c r="A9" s="18" t="s">
        <v>154</v>
      </c>
      <c r="B9" s="45" t="s">
        <v>156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">
      <c r="A10" s="11" t="s">
        <v>96</v>
      </c>
      <c r="B10" s="47"/>
      <c r="C10" s="59"/>
      <c r="D10" s="59"/>
      <c r="E10" s="59"/>
      <c r="F10" s="59"/>
    </row>
    <row r="11" spans="1:14" x14ac:dyDescent="0.3">
      <c r="A11" s="11" t="s">
        <v>97</v>
      </c>
      <c r="B11" s="47"/>
      <c r="C11" s="56"/>
      <c r="D11" s="57"/>
      <c r="E11" s="57"/>
      <c r="F11" s="58"/>
    </row>
    <row r="12" spans="1:14" x14ac:dyDescent="0.3">
      <c r="A12" s="11" t="s">
        <v>95</v>
      </c>
      <c r="B12" s="45">
        <v>1</v>
      </c>
      <c r="C12" s="56"/>
      <c r="D12" s="57"/>
      <c r="E12" s="57"/>
      <c r="F12" s="58"/>
    </row>
    <row r="13" spans="1:14" x14ac:dyDescent="0.3">
      <c r="A13" s="11" t="s">
        <v>68</v>
      </c>
      <c r="B13" s="45">
        <v>2020</v>
      </c>
      <c r="C13" s="56"/>
      <c r="D13" s="57"/>
      <c r="E13" s="57"/>
      <c r="F13" s="58"/>
    </row>
    <row r="14" spans="1:14" x14ac:dyDescent="0.3">
      <c r="A14" s="11" t="s">
        <v>61</v>
      </c>
      <c r="B14" s="47"/>
      <c r="C14" s="56"/>
      <c r="D14" s="57"/>
      <c r="E14" s="57"/>
      <c r="F14" s="58"/>
    </row>
    <row r="15" spans="1:14" x14ac:dyDescent="0.3">
      <c r="A15" s="11" t="s">
        <v>62</v>
      </c>
      <c r="B15" s="47"/>
      <c r="C15" s="56"/>
      <c r="D15" s="57"/>
      <c r="E15" s="57"/>
      <c r="F15" s="58"/>
      <c r="H15" s="6"/>
    </row>
    <row r="16" spans="1:14" x14ac:dyDescent="0.3">
      <c r="A16" s="11" t="s">
        <v>101</v>
      </c>
      <c r="B16" s="47"/>
      <c r="C16" s="56"/>
      <c r="D16" s="57"/>
      <c r="E16" s="57"/>
      <c r="F16" s="58"/>
      <c r="H16" s="6"/>
    </row>
    <row r="17" spans="1:8" x14ac:dyDescent="0.3">
      <c r="A17" s="11" t="s">
        <v>65</v>
      </c>
      <c r="B17" s="47"/>
      <c r="C17" s="56"/>
      <c r="D17" s="57"/>
      <c r="E17" s="57"/>
      <c r="F17" s="58"/>
      <c r="H17" s="6"/>
    </row>
    <row r="18" spans="1:8" x14ac:dyDescent="0.3">
      <c r="A18" s="11" t="s">
        <v>135</v>
      </c>
      <c r="B18" s="46">
        <v>1</v>
      </c>
      <c r="C18" s="48" t="s">
        <v>136</v>
      </c>
      <c r="D18" s="49"/>
      <c r="E18" s="49"/>
      <c r="F18" s="50"/>
      <c r="H18" s="6"/>
    </row>
    <row r="19" spans="1:8" x14ac:dyDescent="0.3">
      <c r="A19" s="11" t="s">
        <v>63</v>
      </c>
      <c r="B19" s="47"/>
      <c r="C19" s="56"/>
      <c r="D19" s="57"/>
      <c r="E19" s="57"/>
      <c r="F19" s="58"/>
      <c r="H19" s="6"/>
    </row>
    <row r="20" spans="1:8" ht="28.8" x14ac:dyDescent="0.3">
      <c r="A20" s="11" t="s">
        <v>160</v>
      </c>
      <c r="B20" s="46" t="s">
        <v>159</v>
      </c>
      <c r="C20" s="48"/>
      <c r="D20" s="49"/>
      <c r="E20" s="49"/>
      <c r="F20" s="5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">
      <c r="A25" s="18" t="s">
        <v>71</v>
      </c>
      <c r="B25" s="26">
        <v>0.5</v>
      </c>
      <c r="C25" s="61" t="s">
        <v>119</v>
      </c>
      <c r="D25" s="61"/>
      <c r="E25" s="61"/>
      <c r="F25" s="61"/>
      <c r="H25" s="6"/>
    </row>
    <row r="26" spans="1:8" x14ac:dyDescent="0.3">
      <c r="A26" s="18" t="s">
        <v>72</v>
      </c>
      <c r="B26" s="26">
        <v>0.1</v>
      </c>
      <c r="C26" s="61" t="s">
        <v>119</v>
      </c>
      <c r="D26" s="61"/>
      <c r="E26" s="61"/>
      <c r="F26" s="61"/>
      <c r="H26" s="6"/>
    </row>
    <row r="27" spans="1:8" x14ac:dyDescent="0.3">
      <c r="A27" s="19" t="s">
        <v>70</v>
      </c>
      <c r="B27" s="40">
        <f>SUM(B25:B26)</f>
        <v>0.6</v>
      </c>
      <c r="C27" s="67"/>
      <c r="D27" s="68"/>
      <c r="E27" s="68"/>
      <c r="F27" s="69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">
      <c r="A31" s="18" t="s">
        <v>48</v>
      </c>
      <c r="B31" s="44">
        <v>0</v>
      </c>
      <c r="C31" s="61"/>
      <c r="D31" s="61"/>
      <c r="E31" s="61"/>
      <c r="F31" s="61"/>
    </row>
    <row r="32" spans="1:8" x14ac:dyDescent="0.3">
      <c r="A32" s="18" t="s">
        <v>50</v>
      </c>
      <c r="B32" s="44">
        <v>0</v>
      </c>
      <c r="C32" s="61"/>
      <c r="D32" s="61"/>
      <c r="E32" s="61"/>
      <c r="F32" s="61"/>
    </row>
    <row r="33" spans="1:6" x14ac:dyDescent="0.3">
      <c r="A33" s="18" t="s">
        <v>51</v>
      </c>
      <c r="B33" s="44">
        <v>0</v>
      </c>
      <c r="C33" s="61"/>
      <c r="D33" s="61"/>
      <c r="E33" s="61"/>
      <c r="F33" s="61"/>
    </row>
    <row r="34" spans="1:6" x14ac:dyDescent="0.3">
      <c r="A34" s="18" t="s">
        <v>52</v>
      </c>
      <c r="B34" s="44">
        <v>0</v>
      </c>
      <c r="C34" s="61"/>
      <c r="D34" s="61"/>
      <c r="E34" s="61"/>
      <c r="F34" s="61"/>
    </row>
    <row r="35" spans="1:6" x14ac:dyDescent="0.3">
      <c r="A35" s="18" t="s">
        <v>53</v>
      </c>
      <c r="B35" s="44">
        <v>0</v>
      </c>
      <c r="C35" s="61"/>
      <c r="D35" s="61"/>
      <c r="E35" s="61"/>
      <c r="F35" s="61"/>
    </row>
    <row r="36" spans="1:6" x14ac:dyDescent="0.3">
      <c r="A36" s="18" t="s">
        <v>54</v>
      </c>
      <c r="B36" s="44">
        <v>0</v>
      </c>
      <c r="C36" s="61"/>
      <c r="D36" s="61"/>
      <c r="E36" s="61"/>
      <c r="F36" s="61"/>
    </row>
    <row r="37" spans="1:6" x14ac:dyDescent="0.3">
      <c r="A37" s="18" t="s">
        <v>73</v>
      </c>
      <c r="B37" s="41">
        <v>0</v>
      </c>
      <c r="C37" s="61"/>
      <c r="D37" s="61"/>
      <c r="E37" s="61"/>
      <c r="F37" s="61"/>
    </row>
    <row r="38" spans="1:6" x14ac:dyDescent="0.3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"/>
    <row r="47" spans="1:6" x14ac:dyDescent="0.3"/>
    <row r="48" spans="1:6" x14ac:dyDescent="0.3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>
        <v>1</v>
      </c>
      <c r="C57" s="32">
        <v>1</v>
      </c>
      <c r="D57" s="32">
        <v>1</v>
      </c>
      <c r="E57" s="32">
        <v>1</v>
      </c>
      <c r="F57" s="32">
        <v>2</v>
      </c>
      <c r="G57" s="32">
        <v>2</v>
      </c>
      <c r="H57" s="32">
        <v>2</v>
      </c>
      <c r="I57" s="32">
        <v>2</v>
      </c>
      <c r="J57" s="32">
        <v>2</v>
      </c>
      <c r="K57" s="32">
        <v>3</v>
      </c>
      <c r="L57" s="32">
        <v>3</v>
      </c>
      <c r="M57" s="32">
        <v>3</v>
      </c>
      <c r="N57" s="37" t="s">
        <v>103</v>
      </c>
    </row>
    <row r="58" spans="1:14" x14ac:dyDescent="0.3">
      <c r="A58" s="18" t="s">
        <v>100</v>
      </c>
      <c r="B58" s="31">
        <v>1</v>
      </c>
      <c r="C58" s="31">
        <v>1</v>
      </c>
      <c r="D58" s="31">
        <v>1</v>
      </c>
      <c r="E58" s="31">
        <v>1</v>
      </c>
      <c r="F58" s="31">
        <v>0.5</v>
      </c>
      <c r="G58" s="31">
        <v>0.5</v>
      </c>
      <c r="H58" s="31">
        <v>0.5</v>
      </c>
      <c r="I58" s="31">
        <v>0.5</v>
      </c>
      <c r="J58" s="31">
        <v>0.5</v>
      </c>
      <c r="K58" s="31">
        <v>0.3</v>
      </c>
      <c r="L58" s="31">
        <v>0.3</v>
      </c>
      <c r="M58" s="31">
        <f>HLOOKUP(M57,Analog!$B$1:$L$7,IF($B$7="Retail",3,IF($B$7="Clinic",5,7)))</f>
        <v>0.3</v>
      </c>
      <c r="N58" s="37" t="s">
        <v>141</v>
      </c>
    </row>
    <row r="59" spans="1:14" ht="28.8" x14ac:dyDescent="0.3">
      <c r="A59" s="18" t="s">
        <v>98</v>
      </c>
      <c r="B59" s="31"/>
      <c r="C59" s="31">
        <v>0.19999999999999996</v>
      </c>
      <c r="D59" s="31">
        <v>0.36</v>
      </c>
      <c r="E59" s="31">
        <v>0.35999999999999988</v>
      </c>
      <c r="F59" s="31">
        <v>0.48799999999999988</v>
      </c>
      <c r="G59" s="31">
        <v>0.48799999999999988</v>
      </c>
      <c r="H59" s="31">
        <v>0.48799999999999988</v>
      </c>
      <c r="I59" s="31">
        <v>0.48799999999999988</v>
      </c>
      <c r="J59" s="31">
        <v>0.48799999999999988</v>
      </c>
      <c r="K59" s="31">
        <v>0.48799999999999988</v>
      </c>
      <c r="L59" s="31">
        <v>0.48799999999999988</v>
      </c>
      <c r="M59" s="31">
        <f>L59</f>
        <v>0.48799999999999988</v>
      </c>
      <c r="N59" s="37" t="s">
        <v>119</v>
      </c>
    </row>
    <row r="60" spans="1:14" x14ac:dyDescent="0.3">
      <c r="A60" s="18" t="s">
        <v>76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-0.15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-0.15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2019-07-24T19:49:55Z</dcterms:modified>
</cp:coreProperties>
</file>