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ocuments\Vertice\"/>
    </mc:Choice>
  </mc:AlternateContent>
  <xr:revisionPtr revIDLastSave="0" documentId="13_ncr:1_{0A72CC3B-CB2C-49BB-80E1-B3C7CC189FB2}" xr6:coauthVersionLast="43" xr6:coauthVersionMax="43" xr10:uidLastSave="{00000000-0000-0000-0000-000000000000}"/>
  <bookViews>
    <workbookView xWindow="-108" yWindow="-108" windowWidth="23256" windowHeight="12576" xr2:uid="{717DFAA3-7B66-4F29-9F39-BAA921B8431C}"/>
  </bookViews>
  <sheets>
    <sheet name="Input" sheetId="1" r:id="rId1"/>
    <sheet name="Analog" sheetId="4" r:id="rId2"/>
    <sheet name="Selection Contro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H57" i="1"/>
  <c r="I57" i="1"/>
  <c r="J57" i="1"/>
  <c r="K57" i="1" s="1"/>
  <c r="L57" i="1" s="1"/>
  <c r="M57" i="1" s="1"/>
  <c r="F57" i="1"/>
  <c r="E57" i="1"/>
  <c r="D57" i="1"/>
  <c r="C57" i="1"/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7" i="1" l="1"/>
</calcChain>
</file>

<file path=xl/sharedStrings.xml><?xml version="1.0" encoding="utf-8"?>
<sst xmlns="http://schemas.openxmlformats.org/spreadsheetml/2006/main" count="155" uniqueCount="125">
  <si>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</si>
  <si>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</si>
  <si>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</si>
  <si>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</si>
  <si>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</si>
  <si>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</si>
  <si>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</si>
  <si>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</si>
  <si>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</si>
  <si>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</si>
  <si>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</si>
  <si>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</si>
  <si>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</si>
  <si>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</si>
  <si>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</si>
  <si>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</si>
  <si>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</si>
  <si>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</si>
  <si>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</si>
  <si>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</si>
  <si>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</si>
  <si>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</si>
  <si>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</si>
  <si>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</si>
  <si>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</si>
  <si>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</si>
  <si>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</si>
  <si>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</si>
  <si>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</si>
  <si>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</si>
  <si>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</si>
  <si>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</si>
  <si>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</si>
  <si>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</si>
  <si>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</si>
  <si>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</si>
  <si>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</si>
  <si>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</si>
  <si>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</si>
  <si>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</si>
  <si>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</si>
  <si>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</si>
  <si>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</si>
  <si>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</si>
  <si>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</si>
  <si>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</si>
  <si>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</si>
  <si>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</si>
  <si>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</si>
  <si>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</si>
  <si>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</si>
  <si>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</si>
  <si>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</si>
  <si>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</si>
  <si>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</si>
  <si>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</si>
  <si>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</si>
  <si>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</si>
  <si>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</si>
  <si>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</si>
  <si>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</si>
  <si>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</si>
  <si>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</si>
  <si>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</si>
  <si>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</si>
  <si>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</si>
  <si>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</si>
  <si>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</si>
  <si>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</si>
  <si>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</si>
  <si>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</si>
  <si>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</si>
  <si>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</si>
  <si>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</si>
  <si>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</si>
  <si>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</si>
  <si>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</si>
  <si>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</si>
  <si>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</si>
  <si>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</si>
  <si>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</si>
  <si>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</si>
  <si>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</si>
  <si>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</si>
  <si>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</si>
  <si>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</si>
  <si>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</si>
  <si>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</si>
  <si>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</si>
  <si>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</si>
  <si>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</si>
  <si>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</si>
  <si>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</si>
  <si>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</si>
  <si>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</si>
  <si>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</si>
  <si>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</si>
  <si>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</si>
  <si>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</si>
  <si>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</si>
  <si>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</si>
  <si>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</si>
  <si>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</si>
  <si>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</si>
  <si>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</si>
  <si>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</si>
  <si>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</si>
  <si>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</si>
  <si>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</si>
  <si>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</si>
  <si>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</si>
  <si>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</si>
  <si>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</si>
  <si>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</si>
  <si>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</si>
  <si>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</si>
  <si>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</si>
  <si>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</si>
  <si>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</si>
  <si>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</si>
  <si>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</si>
  <si>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</si>
  <si>
    <t>Yes</t>
  </si>
  <si>
    <t>No</t>
  </si>
  <si>
    <t>Run Parameter Scan and 
Save Results to Database?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</si>
</sst>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0" fillId="8" borderId="1" xfId="0" applyFill="1" applyBorder="1" applyAlignment="1" applyProtection="1">
      <alignment horizontal="right"/>
      <protection locked="0"/>
    </xf>
    <xf numFmtId="9" fontId="0" fillId="8" borderId="1" xfId="1" applyFont="1" applyFill="1" applyBorder="1" applyAlignment="1" applyProtection="1">
      <alignment horizontal="right"/>
      <protection locked="0"/>
    </xf>
    <xf numFmtId="0" fontId="0" fillId="5" borderId="1" xfId="0" applyFill="1" applyBorder="1" applyAlignment="1" applyProtection="1">
      <alignment horizontal="righ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1"/>
  <sheetViews>
    <sheetView tabSelected="1" zoomScale="90" zoomScaleNormal="90" workbookViewId="0">
      <selection activeCell="I14" sqref="I14"/>
    </sheetView>
  </sheetViews>
  <sheetFormatPr defaultColWidth="0" defaultRowHeight="14.4" zeroHeight="1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88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10</v>
      </c>
      <c r="B4" s="21"/>
      <c r="C4" s="54" t="s">
        <v>85</v>
      </c>
      <c r="D4" s="54"/>
      <c r="E4" s="54"/>
      <c r="F4" s="54"/>
      <c r="J4" s="48" t="s">
        <v>19</v>
      </c>
      <c r="K4" s="48"/>
      <c r="L4" s="48"/>
    </row>
    <row r="5" spans="1:14" x14ac:dyDescent="0.3">
      <c r="A5" s="18" t="s">
        <v>115</v>
      </c>
      <c r="B5" s="47"/>
      <c r="C5" s="53"/>
      <c r="D5" s="53"/>
      <c r="E5" s="53"/>
      <c r="F5" s="53"/>
      <c r="J5" s="69" t="s">
        <v>20</v>
      </c>
      <c r="K5" s="69"/>
      <c r="L5" s="69"/>
    </row>
    <row r="6" spans="1:14" x14ac:dyDescent="0.3">
      <c r="A6" s="18" t="s">
        <v>116</v>
      </c>
      <c r="B6" s="45" t="s">
        <v>117</v>
      </c>
      <c r="C6" s="64"/>
      <c r="D6" s="64"/>
      <c r="E6" s="64"/>
      <c r="F6" s="64"/>
      <c r="J6" s="52" t="s">
        <v>104</v>
      </c>
      <c r="K6" s="52"/>
      <c r="L6" s="52"/>
    </row>
    <row r="7" spans="1:14" x14ac:dyDescent="0.3">
      <c r="A7" s="18" t="s">
        <v>9</v>
      </c>
      <c r="B7" s="45" t="s">
        <v>6</v>
      </c>
      <c r="C7" s="64"/>
      <c r="D7" s="64"/>
      <c r="E7" s="64"/>
      <c r="F7" s="64"/>
      <c r="J7" s="68" t="s">
        <v>97</v>
      </c>
      <c r="K7" s="68"/>
      <c r="L7" s="68"/>
    </row>
    <row r="8" spans="1:14" x14ac:dyDescent="0.3">
      <c r="A8" s="18" t="s">
        <v>28</v>
      </c>
      <c r="B8" s="47"/>
      <c r="C8" s="64"/>
      <c r="D8" s="64"/>
      <c r="E8" s="64"/>
      <c r="F8" s="64"/>
      <c r="J8" s="65" t="s">
        <v>21</v>
      </c>
      <c r="K8" s="66"/>
      <c r="L8" s="67"/>
    </row>
    <row r="9" spans="1:14" x14ac:dyDescent="0.3">
      <c r="A9" s="18" t="s">
        <v>118</v>
      </c>
      <c r="B9" s="45" t="s">
        <v>119</v>
      </c>
      <c r="C9" s="64"/>
      <c r="D9" s="64"/>
      <c r="E9" s="64"/>
      <c r="F9" s="64"/>
      <c r="J9" s="49" t="s">
        <v>98</v>
      </c>
      <c r="K9" s="50"/>
      <c r="L9" s="51"/>
    </row>
    <row r="10" spans="1:14" x14ac:dyDescent="0.3">
      <c r="A10" s="11" t="s">
        <v>60</v>
      </c>
      <c r="B10" s="47"/>
      <c r="C10" s="64"/>
      <c r="D10" s="64"/>
      <c r="E10" s="64"/>
      <c r="F10" s="64"/>
    </row>
    <row r="11" spans="1:14" x14ac:dyDescent="0.3">
      <c r="A11" s="11" t="s">
        <v>61</v>
      </c>
      <c r="B11" s="47"/>
      <c r="C11" s="55"/>
      <c r="D11" s="56"/>
      <c r="E11" s="56"/>
      <c r="F11" s="57"/>
    </row>
    <row r="12" spans="1:14" x14ac:dyDescent="0.3">
      <c r="A12" s="11" t="s">
        <v>59</v>
      </c>
      <c r="B12" s="45">
        <v>1</v>
      </c>
      <c r="C12" s="55"/>
      <c r="D12" s="56"/>
      <c r="E12" s="56"/>
      <c r="F12" s="57"/>
    </row>
    <row r="13" spans="1:14" x14ac:dyDescent="0.3">
      <c r="A13" s="11" t="s">
        <v>32</v>
      </c>
      <c r="B13" s="45">
        <v>2019</v>
      </c>
      <c r="C13" s="55"/>
      <c r="D13" s="56"/>
      <c r="E13" s="56"/>
      <c r="F13" s="57"/>
    </row>
    <row r="14" spans="1:14" x14ac:dyDescent="0.3">
      <c r="A14" s="11" t="s">
        <v>25</v>
      </c>
      <c r="B14" s="47"/>
      <c r="C14" s="55"/>
      <c r="D14" s="56"/>
      <c r="E14" s="56"/>
      <c r="F14" s="57"/>
    </row>
    <row r="15" spans="1:14" x14ac:dyDescent="0.3">
      <c r="A15" s="11" t="s">
        <v>26</v>
      </c>
      <c r="B15" s="47"/>
      <c r="C15" s="55"/>
      <c r="D15" s="56"/>
      <c r="E15" s="56"/>
      <c r="F15" s="57"/>
      <c r="H15" s="6"/>
    </row>
    <row r="16" spans="1:14" x14ac:dyDescent="0.3">
      <c r="A16" s="11" t="s">
        <v>65</v>
      </c>
      <c r="B16" s="47"/>
      <c r="C16" s="55"/>
      <c r="D16" s="56"/>
      <c r="E16" s="56"/>
      <c r="F16" s="57"/>
      <c r="H16" s="6"/>
    </row>
    <row r="17" spans="1:8" x14ac:dyDescent="0.3">
      <c r="A17" s="11" t="s">
        <v>29</v>
      </c>
      <c r="B17" s="47"/>
      <c r="C17" s="55"/>
      <c r="D17" s="56"/>
      <c r="E17" s="56"/>
      <c r="F17" s="57"/>
      <c r="H17" s="6"/>
    </row>
    <row r="18" spans="1:8" x14ac:dyDescent="0.3">
      <c r="A18" s="11" t="s">
        <v>99</v>
      </c>
      <c r="B18" s="46">
        <v>1</v>
      </c>
      <c r="C18" s="58" t="s">
        <v>100</v>
      </c>
      <c r="D18" s="59"/>
      <c r="E18" s="59"/>
      <c r="F18" s="60"/>
      <c r="H18" s="6"/>
    </row>
    <row r="19" spans="1:8" x14ac:dyDescent="0.3">
      <c r="A19" s="11" t="s">
        <v>27</v>
      </c>
      <c r="B19" s="47"/>
      <c r="C19" s="55"/>
      <c r="D19" s="56"/>
      <c r="E19" s="56"/>
      <c r="F19" s="57"/>
      <c r="H19" s="6"/>
    </row>
    <row r="20" spans="1:8" ht="28.8" x14ac:dyDescent="0.3">
      <c r="A20" s="11" t="s">
        <v>124</v>
      </c>
      <c r="B20" s="46" t="s">
        <v>122</v>
      </c>
      <c r="C20" s="58"/>
      <c r="D20" s="59"/>
      <c r="E20" s="59"/>
      <c r="F20" s="60"/>
      <c r="H20" s="6"/>
    </row>
    <row r="21" spans="1:8" x14ac:dyDescent="0.3">
      <c r="H21" s="6"/>
    </row>
    <row r="22" spans="1:8" x14ac:dyDescent="0.3">
      <c r="A22" s="9" t="s">
        <v>13</v>
      </c>
      <c r="B22" s="21"/>
      <c r="C22" s="54" t="s">
        <v>85</v>
      </c>
      <c r="D22" s="54"/>
      <c r="E22" s="54"/>
      <c r="F22" s="54"/>
      <c r="H22" s="6"/>
    </row>
    <row r="23" spans="1:8" x14ac:dyDescent="0.3">
      <c r="A23" s="18" t="s">
        <v>31</v>
      </c>
      <c r="B23" s="26">
        <v>0</v>
      </c>
      <c r="C23" s="53"/>
      <c r="D23" s="53"/>
      <c r="E23" s="53"/>
      <c r="F23" s="53"/>
      <c r="H23" s="6"/>
    </row>
    <row r="24" spans="1:8" x14ac:dyDescent="0.3">
      <c r="A24" s="18" t="s">
        <v>33</v>
      </c>
      <c r="B24" s="26">
        <v>0</v>
      </c>
      <c r="C24" s="53"/>
      <c r="D24" s="53"/>
      <c r="E24" s="53"/>
      <c r="F24" s="53"/>
      <c r="H24" s="6"/>
    </row>
    <row r="25" spans="1:8" x14ac:dyDescent="0.3">
      <c r="A25" s="18" t="s">
        <v>35</v>
      </c>
      <c r="B25" s="26">
        <v>0.25</v>
      </c>
      <c r="C25" s="53" t="s">
        <v>83</v>
      </c>
      <c r="D25" s="53"/>
      <c r="E25" s="53"/>
      <c r="F25" s="53"/>
      <c r="H25" s="6"/>
    </row>
    <row r="26" spans="1:8" x14ac:dyDescent="0.3">
      <c r="A26" s="18" t="s">
        <v>36</v>
      </c>
      <c r="B26" s="26">
        <v>0.12</v>
      </c>
      <c r="C26" s="53" t="s">
        <v>83</v>
      </c>
      <c r="D26" s="53"/>
      <c r="E26" s="53"/>
      <c r="F26" s="53"/>
      <c r="H26" s="6"/>
    </row>
    <row r="27" spans="1:8" x14ac:dyDescent="0.3">
      <c r="A27" s="19" t="s">
        <v>34</v>
      </c>
      <c r="B27" s="40">
        <f>SUM(B25:B26)</f>
        <v>0.37</v>
      </c>
      <c r="C27" s="61"/>
      <c r="D27" s="62"/>
      <c r="E27" s="62"/>
      <c r="F27" s="63"/>
      <c r="H27" s="6"/>
    </row>
    <row r="28" spans="1:8" x14ac:dyDescent="0.3">
      <c r="A28" s="12"/>
      <c r="B28" s="13"/>
    </row>
    <row r="29" spans="1:8" x14ac:dyDescent="0.3">
      <c r="B29" s="6"/>
    </row>
    <row r="30" spans="1:8" x14ac:dyDescent="0.3">
      <c r="A30" s="10" t="s">
        <v>11</v>
      </c>
      <c r="B30" s="21"/>
      <c r="C30" s="54" t="s">
        <v>85</v>
      </c>
      <c r="D30" s="54"/>
      <c r="E30" s="54"/>
      <c r="F30" s="54"/>
    </row>
    <row r="31" spans="1:8" x14ac:dyDescent="0.3">
      <c r="A31" s="18" t="s">
        <v>12</v>
      </c>
      <c r="B31" s="44">
        <v>0</v>
      </c>
      <c r="C31" s="53"/>
      <c r="D31" s="53"/>
      <c r="E31" s="53"/>
      <c r="F31" s="53"/>
    </row>
    <row r="32" spans="1:8" x14ac:dyDescent="0.3">
      <c r="A32" s="18" t="s">
        <v>14</v>
      </c>
      <c r="B32" s="44">
        <v>0</v>
      </c>
      <c r="C32" s="53"/>
      <c r="D32" s="53"/>
      <c r="E32" s="53"/>
      <c r="F32" s="53"/>
    </row>
    <row r="33" spans="1:6" x14ac:dyDescent="0.3">
      <c r="A33" s="18" t="s">
        <v>15</v>
      </c>
      <c r="B33" s="44">
        <v>0</v>
      </c>
      <c r="C33" s="53"/>
      <c r="D33" s="53"/>
      <c r="E33" s="53"/>
      <c r="F33" s="53"/>
    </row>
    <row r="34" spans="1:6" x14ac:dyDescent="0.3">
      <c r="A34" s="18" t="s">
        <v>16</v>
      </c>
      <c r="B34" s="44">
        <v>0</v>
      </c>
      <c r="C34" s="53"/>
      <c r="D34" s="53"/>
      <c r="E34" s="53"/>
      <c r="F34" s="53"/>
    </row>
    <row r="35" spans="1:6" x14ac:dyDescent="0.3">
      <c r="A35" s="18" t="s">
        <v>17</v>
      </c>
      <c r="B35" s="44">
        <v>0</v>
      </c>
      <c r="C35" s="53"/>
      <c r="D35" s="53"/>
      <c r="E35" s="53"/>
      <c r="F35" s="53"/>
    </row>
    <row r="36" spans="1:6" x14ac:dyDescent="0.3">
      <c r="A36" s="18" t="s">
        <v>18</v>
      </c>
      <c r="B36" s="44">
        <v>0</v>
      </c>
      <c r="C36" s="53"/>
      <c r="D36" s="53"/>
      <c r="E36" s="53"/>
      <c r="F36" s="53"/>
    </row>
    <row r="37" spans="1:6" x14ac:dyDescent="0.3">
      <c r="A37" s="18" t="s">
        <v>37</v>
      </c>
      <c r="B37" s="41">
        <v>0</v>
      </c>
      <c r="C37" s="53"/>
      <c r="D37" s="53"/>
      <c r="E37" s="53"/>
      <c r="F37" s="53"/>
    </row>
    <row r="38" spans="1:6" x14ac:dyDescent="0.3">
      <c r="A38" s="18" t="s">
        <v>38</v>
      </c>
      <c r="B38" s="27">
        <v>6.0000000000000001E-3</v>
      </c>
      <c r="C38" s="53" t="s">
        <v>101</v>
      </c>
      <c r="D38" s="53"/>
      <c r="E38" s="53"/>
      <c r="F38" s="53"/>
    </row>
    <row r="39" spans="1:6" x14ac:dyDescent="0.3">
      <c r="A39" s="18" t="s">
        <v>39</v>
      </c>
      <c r="B39" s="28">
        <f>2/171.3</f>
        <v>1.1675423234092236E-2</v>
      </c>
      <c r="C39" s="53" t="s">
        <v>107</v>
      </c>
      <c r="D39" s="53"/>
      <c r="E39" s="53"/>
      <c r="F39" s="53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47</v>
      </c>
      <c r="B42" s="21"/>
      <c r="C42" s="54" t="s">
        <v>85</v>
      </c>
      <c r="D42" s="54"/>
      <c r="E42" s="54"/>
      <c r="F42" s="54"/>
    </row>
    <row r="43" spans="1:6" x14ac:dyDescent="0.3">
      <c r="A43" s="18" t="s">
        <v>44</v>
      </c>
      <c r="B43" s="29">
        <v>60</v>
      </c>
      <c r="C43" s="53" t="s">
        <v>102</v>
      </c>
      <c r="D43" s="53"/>
      <c r="E43" s="53"/>
      <c r="F43" s="53"/>
    </row>
    <row r="44" spans="1:6" x14ac:dyDescent="0.3">
      <c r="A44" s="18" t="s">
        <v>42</v>
      </c>
      <c r="B44" s="29">
        <v>60</v>
      </c>
      <c r="C44" s="53" t="s">
        <v>102</v>
      </c>
      <c r="D44" s="53"/>
      <c r="E44" s="53"/>
      <c r="F44" s="53"/>
    </row>
    <row r="45" spans="1:6" x14ac:dyDescent="0.3">
      <c r="A45" s="18" t="s">
        <v>43</v>
      </c>
      <c r="B45" s="29">
        <v>30</v>
      </c>
      <c r="C45" s="53" t="s">
        <v>103</v>
      </c>
      <c r="D45" s="53"/>
      <c r="E45" s="53"/>
      <c r="F45" s="53"/>
    </row>
    <row r="46" spans="1:6" x14ac:dyDescent="0.3"/>
    <row r="47" spans="1:6" x14ac:dyDescent="0.3"/>
    <row r="48" spans="1:6" x14ac:dyDescent="0.3">
      <c r="A48" s="9" t="s">
        <v>48</v>
      </c>
      <c r="B48" s="21"/>
      <c r="C48" s="54" t="s">
        <v>85</v>
      </c>
      <c r="D48" s="54"/>
      <c r="E48" s="54"/>
      <c r="F48" s="54"/>
    </row>
    <row r="49" spans="1:14" x14ac:dyDescent="0.3">
      <c r="A49" s="18" t="s">
        <v>45</v>
      </c>
      <c r="B49" s="30">
        <v>0.15</v>
      </c>
      <c r="C49" s="53" t="s">
        <v>94</v>
      </c>
      <c r="D49" s="53"/>
      <c r="E49" s="53"/>
      <c r="F49" s="53"/>
    </row>
    <row r="50" spans="1:14" x14ac:dyDescent="0.3">
      <c r="A50" s="18" t="s">
        <v>46</v>
      </c>
      <c r="B50" s="30">
        <v>0.21</v>
      </c>
      <c r="C50" s="53" t="s">
        <v>95</v>
      </c>
      <c r="D50" s="53"/>
      <c r="E50" s="53"/>
      <c r="F50" s="53"/>
    </row>
    <row r="51" spans="1:14" x14ac:dyDescent="0.3">
      <c r="A51" s="18" t="s">
        <v>57</v>
      </c>
      <c r="B51" s="42">
        <v>7</v>
      </c>
      <c r="C51" s="53" t="s">
        <v>96</v>
      </c>
      <c r="D51" s="53"/>
      <c r="E51" s="53"/>
      <c r="F51" s="53"/>
    </row>
    <row r="52" spans="1:14" x14ac:dyDescent="0.3">
      <c r="B52" s="8"/>
    </row>
    <row r="53" spans="1:14" x14ac:dyDescent="0.3"/>
    <row r="54" spans="1:14" x14ac:dyDescent="0.3">
      <c r="A54" s="16" t="s">
        <v>49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30</v>
      </c>
      <c r="B55" s="43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85</v>
      </c>
    </row>
    <row r="56" spans="1:14" x14ac:dyDescent="0.3">
      <c r="A56" s="18" t="s">
        <v>63</v>
      </c>
      <c r="B56" s="31">
        <v>1</v>
      </c>
      <c r="C56" s="31">
        <v>1</v>
      </c>
      <c r="D56" s="31">
        <v>1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6"/>
    </row>
    <row r="57" spans="1:14" x14ac:dyDescent="0.3">
      <c r="A57" s="18" t="s">
        <v>68</v>
      </c>
      <c r="B57" s="32">
        <v>4</v>
      </c>
      <c r="C57" s="32">
        <f>B57+1</f>
        <v>5</v>
      </c>
      <c r="D57" s="32">
        <f>C57</f>
        <v>5</v>
      </c>
      <c r="E57" s="32">
        <f>D57+1</f>
        <v>6</v>
      </c>
      <c r="F57" s="32">
        <f>E57</f>
        <v>6</v>
      </c>
      <c r="G57" s="32">
        <f t="shared" ref="G57:M57" si="1">F57</f>
        <v>6</v>
      </c>
      <c r="H57" s="32">
        <f t="shared" si="1"/>
        <v>6</v>
      </c>
      <c r="I57" s="32">
        <f t="shared" si="1"/>
        <v>6</v>
      </c>
      <c r="J57" s="32">
        <f t="shared" si="1"/>
        <v>6</v>
      </c>
      <c r="K57" s="32">
        <f t="shared" si="1"/>
        <v>6</v>
      </c>
      <c r="L57" s="32">
        <f t="shared" si="1"/>
        <v>6</v>
      </c>
      <c r="M57" s="32">
        <f t="shared" si="1"/>
        <v>6</v>
      </c>
      <c r="N57" s="37" t="s">
        <v>67</v>
      </c>
    </row>
    <row r="58" spans="1:14" x14ac:dyDescent="0.3">
      <c r="A58" s="18" t="s">
        <v>64</v>
      </c>
      <c r="B58" s="31">
        <f>HLOOKUP(B57,Analog!$B$1:$L$7,IF($B$7="Retail",3,IF($B$7="Clinic",5,7)))</f>
        <v>0.25</v>
      </c>
      <c r="C58" s="31">
        <f>HLOOKUP(C57,Analog!$B$1:$L$7,IF($B$7="Retail",3,IF($B$7="Clinic",5,7)))</f>
        <v>0.2</v>
      </c>
      <c r="D58" s="31">
        <f>HLOOKUP(D57,Analog!$B$1:$L$7,IF($B$7="Retail",3,IF($B$7="Clinic",5,7)))</f>
        <v>0.2</v>
      </c>
      <c r="E58" s="31">
        <f>HLOOKUP(E57,Analog!$B$1:$L$7,IF($B$7="Retail",3,IF($B$7="Clinic",5,7)))</f>
        <v>0.1</v>
      </c>
      <c r="F58" s="31">
        <f>HLOOKUP(F57,Analog!$B$1:$L$7,IF($B$7="Retail",3,IF($B$7="Clinic",5,7)))</f>
        <v>0.1</v>
      </c>
      <c r="G58" s="31">
        <f>HLOOKUP(G57,Analog!$B$1:$L$7,IF($B$7="Retail",3,IF($B$7="Clinic",5,7)))</f>
        <v>0.1</v>
      </c>
      <c r="H58" s="31">
        <f>HLOOKUP(H57,Analog!$B$1:$L$7,IF($B$7="Retail",3,IF($B$7="Clinic",5,7)))</f>
        <v>0.1</v>
      </c>
      <c r="I58" s="31">
        <f>HLOOKUP(I57,Analog!$B$1:$L$7,IF($B$7="Retail",3,IF($B$7="Clinic",5,7)))</f>
        <v>0.1</v>
      </c>
      <c r="J58" s="31">
        <f>HLOOKUP(J57,Analog!$B$1:$L$7,IF($B$7="Retail",3,IF($B$7="Clinic",5,7)))</f>
        <v>0.1</v>
      </c>
      <c r="K58" s="31">
        <f>HLOOKUP(K57,Analog!$B$1:$L$7,IF($B$7="Retail",3,IF($B$7="Clinic",5,7)))</f>
        <v>0.1</v>
      </c>
      <c r="L58" s="31">
        <f>HLOOKUP(L57,Analog!$B$1:$L$7,IF($B$7="Retail",3,IF($B$7="Clinic",5,7)))</f>
        <v>0.1</v>
      </c>
      <c r="M58" s="31">
        <f>HLOOKUP(M57,Analog!$B$1:$L$7,IF($B$7="Retail",3,IF($B$7="Clinic",5,7)))</f>
        <v>0.1</v>
      </c>
      <c r="N58" s="37" t="s">
        <v>105</v>
      </c>
    </row>
    <row r="59" spans="1:14" ht="28.8" x14ac:dyDescent="0.3">
      <c r="A59" s="18" t="s">
        <v>62</v>
      </c>
      <c r="B59" s="31">
        <v>0.25</v>
      </c>
      <c r="C59" s="31">
        <v>0.25</v>
      </c>
      <c r="D59" s="31">
        <v>0.25</v>
      </c>
      <c r="E59" s="31">
        <v>0.25</v>
      </c>
      <c r="F59" s="31">
        <v>0.25</v>
      </c>
      <c r="G59" s="31">
        <v>0.25</v>
      </c>
      <c r="H59" s="31">
        <v>0.2</v>
      </c>
      <c r="I59" s="31">
        <v>0.2</v>
      </c>
      <c r="J59" s="31">
        <v>0.2</v>
      </c>
      <c r="K59" s="31">
        <v>0.15</v>
      </c>
      <c r="L59" s="31">
        <v>0.15</v>
      </c>
      <c r="M59" s="31">
        <v>0.15</v>
      </c>
      <c r="N59" s="37" t="s">
        <v>83</v>
      </c>
    </row>
    <row r="60" spans="1:14" x14ac:dyDescent="0.3">
      <c r="A60" s="18" t="s">
        <v>40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37" t="s">
        <v>121</v>
      </c>
    </row>
    <row r="61" spans="1:14" x14ac:dyDescent="0.3">
      <c r="A61" s="18" t="s">
        <v>86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7" t="s">
        <v>74</v>
      </c>
    </row>
    <row r="62" spans="1:14" x14ac:dyDescent="0.3">
      <c r="A62" s="18" t="s">
        <v>87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7" t="s">
        <v>74</v>
      </c>
    </row>
    <row r="63" spans="1:14" x14ac:dyDescent="0.3">
      <c r="A63" s="18" t="s">
        <v>90</v>
      </c>
      <c r="B63" s="39">
        <v>-0.5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7" t="s">
        <v>74</v>
      </c>
    </row>
    <row r="64" spans="1:14" ht="28.8" x14ac:dyDescent="0.3">
      <c r="A64" s="18" t="s">
        <v>89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7" t="s">
        <v>74</v>
      </c>
    </row>
    <row r="65" spans="1:15" x14ac:dyDescent="0.3">
      <c r="A65" s="18" t="s">
        <v>106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 t="s">
        <v>74</v>
      </c>
    </row>
    <row r="66" spans="1:15" x14ac:dyDescent="0.3">
      <c r="A66" s="19" t="s">
        <v>41</v>
      </c>
      <c r="B66" s="20">
        <f>B63+B64+B65</f>
        <v>-0.5</v>
      </c>
      <c r="C66" s="20">
        <f t="shared" ref="C66:M66" si="2">C63+C64+C65</f>
        <v>0</v>
      </c>
      <c r="D66" s="20">
        <f t="shared" si="2"/>
        <v>0</v>
      </c>
      <c r="E66" s="20">
        <f t="shared" si="2"/>
        <v>0</v>
      </c>
      <c r="F66" s="20">
        <f t="shared" si="2"/>
        <v>0</v>
      </c>
      <c r="G66" s="20">
        <f t="shared" si="2"/>
        <v>0</v>
      </c>
      <c r="H66" s="20">
        <f t="shared" si="2"/>
        <v>0</v>
      </c>
      <c r="I66" s="20">
        <f t="shared" si="2"/>
        <v>0</v>
      </c>
      <c r="J66" s="20">
        <f t="shared" si="2"/>
        <v>0</v>
      </c>
      <c r="K66" s="20">
        <f t="shared" si="2"/>
        <v>0</v>
      </c>
      <c r="L66" s="20">
        <f t="shared" si="2"/>
        <v>0</v>
      </c>
      <c r="M66" s="20">
        <f t="shared" si="2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91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50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85</v>
      </c>
    </row>
    <row r="71" spans="1:15" x14ac:dyDescent="0.3">
      <c r="A71" s="33" t="s">
        <v>69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7" t="s">
        <v>108</v>
      </c>
    </row>
    <row r="72" spans="1:15" x14ac:dyDescent="0.3">
      <c r="A72" s="33" t="s">
        <v>92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7" t="s">
        <v>108</v>
      </c>
    </row>
    <row r="73" spans="1:15" x14ac:dyDescent="0.3">
      <c r="A73" s="33" t="s">
        <v>71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7" t="s">
        <v>108</v>
      </c>
    </row>
    <row r="74" spans="1:15" x14ac:dyDescent="0.3">
      <c r="A74" s="33" t="s">
        <v>72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7" t="s">
        <v>108</v>
      </c>
    </row>
    <row r="75" spans="1:15" x14ac:dyDescent="0.3">
      <c r="A75" s="19" t="s">
        <v>73</v>
      </c>
      <c r="B75" s="24">
        <f>SUM(B71:B74)</f>
        <v>0</v>
      </c>
      <c r="C75" s="24">
        <f t="shared" ref="C75:M75" si="3">SUM(C71:C74)</f>
        <v>0</v>
      </c>
      <c r="D75" s="24">
        <f t="shared" si="3"/>
        <v>0</v>
      </c>
      <c r="E75" s="24">
        <f t="shared" si="3"/>
        <v>0</v>
      </c>
      <c r="F75" s="24">
        <f t="shared" si="3"/>
        <v>0</v>
      </c>
      <c r="G75" s="24">
        <f t="shared" si="3"/>
        <v>0</v>
      </c>
      <c r="H75" s="24">
        <f t="shared" si="3"/>
        <v>0</v>
      </c>
      <c r="I75" s="24">
        <f t="shared" si="3"/>
        <v>0</v>
      </c>
      <c r="J75" s="24">
        <f t="shared" si="3"/>
        <v>0</v>
      </c>
      <c r="K75" s="24">
        <f t="shared" si="3"/>
        <v>0</v>
      </c>
      <c r="L75" s="24">
        <f t="shared" si="3"/>
        <v>0</v>
      </c>
      <c r="M75" s="24">
        <f t="shared" si="3"/>
        <v>0</v>
      </c>
      <c r="N75" s="38"/>
    </row>
    <row r="76" spans="1:15" x14ac:dyDescent="0.3">
      <c r="A76" s="11" t="s">
        <v>66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7" t="s">
        <v>84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93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50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85</v>
      </c>
    </row>
    <row r="80" spans="1:15" x14ac:dyDescent="0.3">
      <c r="A80" s="33" t="s">
        <v>69</v>
      </c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7" t="s">
        <v>74</v>
      </c>
      <c r="O80" s="6"/>
    </row>
    <row r="81" spans="1:15" x14ac:dyDescent="0.3">
      <c r="A81" s="33" t="s">
        <v>70</v>
      </c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7" t="s">
        <v>74</v>
      </c>
      <c r="O81" s="6"/>
    </row>
    <row r="82" spans="1:15" x14ac:dyDescent="0.3">
      <c r="A82" s="33" t="s">
        <v>71</v>
      </c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7" t="s">
        <v>74</v>
      </c>
      <c r="O82" s="6"/>
    </row>
    <row r="83" spans="1:15" x14ac:dyDescent="0.3">
      <c r="A83" s="33" t="s">
        <v>72</v>
      </c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7" t="s">
        <v>74</v>
      </c>
      <c r="O83" s="6"/>
    </row>
    <row r="84" spans="1:15" x14ac:dyDescent="0.3">
      <c r="A84" s="19" t="s">
        <v>75</v>
      </c>
      <c r="B84" s="24">
        <f>SUM(B80:B83)</f>
        <v>0</v>
      </c>
      <c r="C84" s="24">
        <f t="shared" ref="C84:M84" si="4">SUM(C80:C83)</f>
        <v>0</v>
      </c>
      <c r="D84" s="24">
        <f t="shared" si="4"/>
        <v>0</v>
      </c>
      <c r="E84" s="24">
        <f t="shared" si="4"/>
        <v>0</v>
      </c>
      <c r="F84" s="24">
        <f t="shared" si="4"/>
        <v>0</v>
      </c>
      <c r="G84" s="24">
        <f t="shared" si="4"/>
        <v>0</v>
      </c>
      <c r="H84" s="24">
        <f t="shared" si="4"/>
        <v>0</v>
      </c>
      <c r="I84" s="24">
        <f t="shared" si="4"/>
        <v>0</v>
      </c>
      <c r="J84" s="24">
        <f t="shared" si="4"/>
        <v>0</v>
      </c>
      <c r="K84" s="24">
        <f t="shared" si="4"/>
        <v>0</v>
      </c>
      <c r="L84" s="24">
        <f t="shared" si="4"/>
        <v>0</v>
      </c>
      <c r="M84" s="24">
        <f t="shared" si="4"/>
        <v>0</v>
      </c>
      <c r="N84" s="38"/>
      <c r="O84" s="6"/>
    </row>
    <row r="85" spans="1:15" x14ac:dyDescent="0.3">
      <c r="A85" s="11" t="s">
        <v>51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7" t="s">
        <v>109</v>
      </c>
    </row>
    <row r="86" spans="1:15" x14ac:dyDescent="0.3">
      <c r="A86" s="11" t="s">
        <v>52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7" t="s">
        <v>110</v>
      </c>
    </row>
    <row r="87" spans="1:15" ht="28.8" x14ac:dyDescent="0.3">
      <c r="A87" s="11" t="s">
        <v>53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7" t="s">
        <v>111</v>
      </c>
    </row>
    <row r="88" spans="1:15" ht="28.8" x14ac:dyDescent="0.3">
      <c r="A88" s="11" t="s">
        <v>54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7" t="s">
        <v>112</v>
      </c>
    </row>
    <row r="89" spans="1:15" x14ac:dyDescent="0.3">
      <c r="A89" s="11" t="s">
        <v>55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7" t="s">
        <v>113</v>
      </c>
    </row>
    <row r="90" spans="1:15" x14ac:dyDescent="0.3">
      <c r="A90" s="11" t="s">
        <v>56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7" t="s">
        <v>114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"/>
    <row r="93" spans="1:15" x14ac:dyDescent="0.3"/>
    <row r="94" spans="1:15" x14ac:dyDescent="0.3"/>
    <row r="95" spans="1:15" x14ac:dyDescent="0.3"/>
    <row r="96" spans="1:15" x14ac:dyDescent="0.3"/>
    <row r="97" spans="1:1" x14ac:dyDescent="0.3"/>
    <row r="98" spans="1:1" x14ac:dyDescent="0.3">
      <c r="A98" s="22"/>
    </row>
    <row r="99" spans="1:1" x14ac:dyDescent="0.3"/>
    <row r="100" spans="1:1" x14ac:dyDescent="0.3"/>
    <row r="101" spans="1:1" x14ac:dyDescent="0.3"/>
  </sheetData>
  <sheetProtection algorithmName="SHA-512" hashValue="CmaXKEXji+FmXcozm6AbBVFHlQbCjlQY8FdWwWDlRZDybb7Nu/041iGClS/Nimd9sn9cz++nxyHVyC9eIzELrA==" saltValue="a4cjgmM/Ckaku45l9wAVqQ==" spinCount="100000" sheet="1" objects="1" scenarios="1"/>
  <mergeCells count="47">
    <mergeCell ref="C20:F20"/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  <mergeCell ref="C4:F4"/>
    <mergeCell ref="C5:F5"/>
    <mergeCell ref="C6:F6"/>
    <mergeCell ref="C7:F7"/>
    <mergeCell ref="C8:F8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2:F22"/>
    <mergeCell ref="C23:F23"/>
    <mergeCell ref="C24:F24"/>
    <mergeCell ref="C25:F25"/>
    <mergeCell ref="C26:F26"/>
    <mergeCell ref="C27:F27"/>
    <mergeCell ref="C30:F30"/>
  </mergeCells>
  <phoneticPr fontId="8" type="noConversion"/>
  <conditionalFormatting sqref="B25:B26">
    <cfRule type="expression" dxfId="2" priority="3">
      <formula>B6="Brand"</formula>
    </cfRule>
  </conditionalFormatting>
  <conditionalFormatting sqref="B26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11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 B56:M56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  <dataValidation type="whole" showInputMessage="1" showErrorMessage="1" sqref="B55" xr:uid="{12812CCE-B845-4209-8D99-86299B6B5FEF}">
      <formula1>2018</formula1>
      <formula2>3000</formula2>
    </dataValidation>
    <dataValidation type="whole" operator="greaterThanOrEqual" showInputMessage="1" showErrorMessage="1" sqref="B57:M57" xr:uid="{6625BC62-523B-4338-B324-1A9BF6FD8F59}">
      <formula1>0</formula1>
    </dataValidation>
    <dataValidation type="decimal" showInputMessage="1" showErrorMessage="1" sqref="B59:M59" xr:uid="{0B5836C3-0B5B-493F-939F-C3ACEE97FF97}">
      <formula1>-1</formula1>
      <formula2>1</formula2>
    </dataValidation>
    <dataValidation type="decimal" allowBlank="1" showInputMessage="1" showErrorMessage="1" sqref="B60:M60" xr:uid="{8F6EDE5F-95A1-4C79-8936-5D725351B59C}">
      <formula1>0</formula1>
      <formula2>1</formula2>
    </dataValidation>
    <dataValidation type="decimal" showInputMessage="1" showErrorMessage="1" promptTitle="Caution" prompt="If a value is typed in here, remember to &quot;Save As&quot; to prevent the loss of the formula." sqref="B58:M58" xr:uid="{915AA62A-6D09-4AA6-93D9-EC622AEA81AA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  <x14:dataValidation type="list" showInputMessage="1" showErrorMessage="1" xr:uid="{7492C9F1-B2C7-4DE6-B1C7-FB2F9CF9DDE0}">
          <x14:formula1>
            <xm:f>'Selection Control'!$F$1:$F$2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F17" sqref="F17"/>
    </sheetView>
  </sheetViews>
  <sheetFormatPr defaultRowHeight="14.4" x14ac:dyDescent="0.3"/>
  <cols>
    <col min="1" max="1" width="27.88671875" customWidth="1"/>
  </cols>
  <sheetData>
    <row r="1" spans="1:12" x14ac:dyDescent="0.3">
      <c r="A1" s="23" t="s">
        <v>82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76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77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78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79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80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81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sheetProtection algorithmName="SHA-512" hashValue="1e9kiYFxaMCD6yBwMZHfqUw3H69r60VTMqSrRZWFAAXJfNNb/cY2rXxzr89iP7YBH6RKT1sgRTts2Xz5iYvjhA==" saltValue="smiGRQ64GXw4cEhrlEvHV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F5"/>
  <sheetViews>
    <sheetView workbookViewId="0">
      <selection activeCell="C16" sqref="C16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6" x14ac:dyDescent="0.3">
      <c r="A1" t="s">
        <v>1</v>
      </c>
      <c r="B1" t="s">
        <v>117</v>
      </c>
      <c r="C1" t="s">
        <v>6</v>
      </c>
      <c r="D1" t="s">
        <v>58</v>
      </c>
      <c r="E1" t="s">
        <v>119</v>
      </c>
      <c r="F1" t="s">
        <v>122</v>
      </c>
    </row>
    <row r="2" spans="1:6" x14ac:dyDescent="0.3">
      <c r="A2" t="s">
        <v>2</v>
      </c>
      <c r="B2" t="s">
        <v>0</v>
      </c>
      <c r="C2" t="s">
        <v>7</v>
      </c>
      <c r="D2" t="s">
        <v>11</v>
      </c>
      <c r="E2" t="s">
        <v>120</v>
      </c>
      <c r="F2" t="s">
        <v>123</v>
      </c>
    </row>
    <row r="3" spans="1:6" x14ac:dyDescent="0.3">
      <c r="A3" t="s">
        <v>3</v>
      </c>
      <c r="C3" t="s">
        <v>8</v>
      </c>
      <c r="D3" t="s">
        <v>23</v>
      </c>
    </row>
    <row r="4" spans="1:6" x14ac:dyDescent="0.3">
      <c r="A4" t="s">
        <v>4</v>
      </c>
      <c r="D4" t="s">
        <v>22</v>
      </c>
    </row>
    <row r="5" spans="1:6" x14ac:dyDescent="0.3">
      <c r="A5" t="s">
        <v>5</v>
      </c>
    </row>
  </sheetData>
  <sheetProtection algorithmName="SHA-512" hashValue="p/KPkAodnXDrvwUwBffRCk+qqL27BHJxn6ip8hDplo1tJ3yiFga5WGf8V5xqh6pqZgEP1jgWHYm2Exhp9oE8FA==" saltValue="GYruHl8QH6QPAMyv0iaS1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Analog</vt:lpstr>
      <vt:lpstr>Selection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2019-08-02T02:19:01Z</dcterms:modified>
</cp:coreProperties>
</file>