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w\Documents\Clients\5. Vertice\Demo\"/>
    </mc:Choice>
  </mc:AlternateContent>
  <xr:revisionPtr revIDLastSave="0" documentId="8_{38A7CF93-8ADD-42B1-BCEA-78F8B6E7CB65}" xr6:coauthVersionLast="43" xr6:coauthVersionMax="43" xr10:uidLastSave="{00000000-0000-0000-0000-000000000000}"/>
  <bookViews>
    <workbookView xWindow="-110" yWindow="-110" windowWidth="19420" windowHeight="1042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<sst xmlns="http://schemas.openxmlformats.org/spreadsheetml/2006/main" count="186" uniqueCount="157">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</sst>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8" borderId="0" xfId="0" applyFill="1" applyAlignment="1">
      <alignment horizontal="center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topLeftCell="A49" workbookViewId="0">
      <selection activeCell="B61" sqref="B61"/>
    </sheetView>
  </sheetViews>
  <sheetFormatPr defaultColWidth="0" defaultRowHeight="14.5" x14ac:dyDescent="0.35"/>
  <cols>
    <col min="1" max="1" width="29.453125" style="4" customWidth="1"/>
    <col min="2" max="2" width="19" customWidth="1"/>
    <col min="3" max="6" width="8.453125" customWidth="1"/>
    <col min="7" max="7" width="8.453125" style="6" customWidth="1"/>
    <col min="8" max="13" width="8.453125" customWidth="1"/>
    <col min="14" max="14" width="49.36328125" customWidth="1"/>
    <col min="15" max="15" width="0" hidden="1" customWidth="1"/>
    <col min="16" max="16384" width="8.90625" hidden="1"/>
  </cols>
  <sheetData>
    <row r="1" spans="1:14" s="5" customFormat="1" x14ac:dyDescent="0.35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5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/>
    </row>
    <row r="4" spans="1:14" x14ac:dyDescent="0.35">
      <c r="A4" s="10" t="s">
        <v>47</v>
      </c>
      <c r="B4" s="21"/>
      <c r="C4" s="51" t="s">
        <v>122</v>
      </c>
      <c r="D4" s="51"/>
      <c r="E4" s="51"/>
      <c r="F4" s="51"/>
      <c r="J4" s="45" t="s">
        <v>56</v>
      </c>
      <c r="K4" s="45"/>
      <c r="L4" s="45"/>
    </row>
    <row r="5" spans="1:14" x14ac:dyDescent="0.35">
      <c r="A5" s="18" t="s">
        <v>154</v>
      </c>
      <c r="B5" s="25"/>
      <c r="C5" s="57" t="s">
        <v>144</v>
      </c>
      <c r="D5" s="57"/>
      <c r="E5" s="57"/>
      <c r="F5" s="57"/>
      <c r="J5" s="62" t="s">
        <v>57</v>
      </c>
      <c r="K5" s="62"/>
      <c r="L5" s="62"/>
    </row>
    <row r="6" spans="1:14" x14ac:dyDescent="0.35">
      <c r="A6" s="18" t="s">
        <v>155</v>
      </c>
      <c r="B6" s="26" t="s">
        <v>156</v>
      </c>
      <c r="C6" s="52"/>
      <c r="D6" s="52"/>
      <c r="E6" s="52"/>
      <c r="F6" s="52"/>
      <c r="J6" s="49" t="s">
        <v>141</v>
      </c>
      <c r="K6" s="49"/>
      <c r="L6" s="49"/>
    </row>
    <row r="7" spans="1:14" x14ac:dyDescent="0.35">
      <c r="A7" s="18" t="s">
        <v>10</v>
      </c>
      <c r="B7" s="26" t="s">
        <v>7</v>
      </c>
      <c r="C7" s="52"/>
      <c r="D7" s="52"/>
      <c r="E7" s="52"/>
      <c r="F7" s="52"/>
      <c r="J7" s="61" t="s">
        <v>134</v>
      </c>
      <c r="K7" s="61"/>
      <c r="L7" s="61"/>
    </row>
    <row r="8" spans="1:14" x14ac:dyDescent="0.35">
      <c r="A8" s="18" t="s">
        <v>65</v>
      </c>
      <c r="B8" s="25"/>
      <c r="C8" s="52"/>
      <c r="D8" s="52"/>
      <c r="E8" s="52"/>
      <c r="F8" s="52"/>
      <c r="J8" s="58" t="s">
        <v>58</v>
      </c>
      <c r="K8" s="59"/>
      <c r="L8" s="60"/>
    </row>
    <row r="9" spans="1:14" x14ac:dyDescent="0.35">
      <c r="A9" s="11" t="s">
        <v>97</v>
      </c>
      <c r="B9" s="25"/>
      <c r="C9" s="52"/>
      <c r="D9" s="52"/>
      <c r="E9" s="52"/>
      <c r="F9" s="52"/>
      <c r="J9" s="46" t="s">
        <v>135</v>
      </c>
      <c r="K9" s="47"/>
      <c r="L9" s="48"/>
    </row>
    <row r="10" spans="1:14" x14ac:dyDescent="0.35">
      <c r="A10" s="11" t="s">
        <v>98</v>
      </c>
      <c r="B10" s="25"/>
      <c r="C10" s="52"/>
      <c r="D10" s="52"/>
      <c r="E10" s="52"/>
      <c r="F10" s="52"/>
    </row>
    <row r="11" spans="1:14" x14ac:dyDescent="0.35">
      <c r="A11" s="11" t="s">
        <v>96</v>
      </c>
      <c r="B11" s="26">
        <v>1</v>
      </c>
      <c r="C11" s="52"/>
      <c r="D11" s="52"/>
      <c r="E11" s="52"/>
      <c r="F11" s="52"/>
    </row>
    <row r="12" spans="1:14" x14ac:dyDescent="0.35">
      <c r="A12" s="11" t="s">
        <v>69</v>
      </c>
      <c r="B12" s="26">
        <v>2020</v>
      </c>
      <c r="C12" s="52"/>
      <c r="D12" s="52"/>
      <c r="E12" s="52"/>
      <c r="F12" s="52"/>
    </row>
    <row r="13" spans="1:14" x14ac:dyDescent="0.35">
      <c r="A13" s="11" t="s">
        <v>62</v>
      </c>
      <c r="B13" s="25"/>
      <c r="C13" s="52"/>
      <c r="D13" s="52"/>
      <c r="E13" s="52"/>
      <c r="F13" s="52"/>
      <c r="J13" s="56" t="s">
        <v>145</v>
      </c>
      <c r="K13" s="56"/>
      <c r="L13" s="56"/>
    </row>
    <row r="14" spans="1:14" x14ac:dyDescent="0.35">
      <c r="A14" s="11" t="s">
        <v>63</v>
      </c>
      <c r="B14" s="25"/>
      <c r="C14" s="52"/>
      <c r="D14" s="52"/>
      <c r="E14" s="52"/>
      <c r="F14" s="52"/>
    </row>
    <row r="15" spans="1:14" x14ac:dyDescent="0.35">
      <c r="A15" s="11" t="s">
        <v>102</v>
      </c>
      <c r="B15" s="25"/>
      <c r="C15" s="52"/>
      <c r="D15" s="52"/>
      <c r="E15" s="52"/>
      <c r="F15" s="52"/>
      <c r="H15" s="6"/>
    </row>
    <row r="16" spans="1:14" x14ac:dyDescent="0.35">
      <c r="A16" s="11" t="s">
        <v>66</v>
      </c>
      <c r="B16" s="25"/>
      <c r="C16" s="52"/>
      <c r="D16" s="52"/>
      <c r="E16" s="52"/>
      <c r="F16" s="52"/>
      <c r="H16" s="6"/>
    </row>
    <row r="17" spans="1:8" x14ac:dyDescent="0.35">
      <c r="A17" s="11" t="s">
        <v>136</v>
      </c>
      <c r="B17" s="27">
        <v>1</v>
      </c>
      <c r="C17" s="52" t="s">
        <v>137</v>
      </c>
      <c r="D17" s="52"/>
      <c r="E17" s="52"/>
      <c r="F17" s="52"/>
      <c r="H17" s="6"/>
    </row>
    <row r="18" spans="1:8" x14ac:dyDescent="0.35">
      <c r="A18" s="11" t="s">
        <v>64</v>
      </c>
      <c r="B18" s="25"/>
      <c r="C18" s="52"/>
      <c r="D18" s="52"/>
      <c r="E18" s="52"/>
      <c r="F18" s="52"/>
      <c r="H18" s="6"/>
    </row>
    <row r="19" spans="1:8" x14ac:dyDescent="0.35">
      <c r="B19" s="6"/>
      <c r="C19" s="6"/>
      <c r="D19" s="6"/>
      <c r="E19" s="6"/>
      <c r="F19" s="6"/>
      <c r="H19" s="6"/>
    </row>
    <row r="20" spans="1:8" x14ac:dyDescent="0.35">
      <c r="H20" s="6"/>
    </row>
    <row r="21" spans="1:8" x14ac:dyDescent="0.35">
      <c r="A21" s="9" t="s">
        <v>50</v>
      </c>
      <c r="B21" s="21"/>
      <c r="C21" s="51" t="s">
        <v>122</v>
      </c>
      <c r="D21" s="51"/>
      <c r="E21" s="51"/>
      <c r="F21" s="51"/>
      <c r="H21" s="6"/>
    </row>
    <row r="22" spans="1:8" x14ac:dyDescent="0.35">
      <c r="A22" s="18" t="s">
        <v>68</v>
      </c>
      <c r="B22" s="28">
        <v>0</v>
      </c>
      <c r="C22" s="50"/>
      <c r="D22" s="50"/>
      <c r="E22" s="50"/>
      <c r="F22" s="50"/>
      <c r="H22" s="6"/>
    </row>
    <row r="23" spans="1:8" x14ac:dyDescent="0.35">
      <c r="A23" s="18" t="s">
        <v>70</v>
      </c>
      <c r="B23" s="28">
        <v>0</v>
      </c>
      <c r="C23" s="50"/>
      <c r="D23" s="50"/>
      <c r="E23" s="50"/>
      <c r="F23" s="50"/>
      <c r="H23" s="6"/>
    </row>
    <row r="24" spans="1:8" x14ac:dyDescent="0.35">
      <c r="A24" s="18" t="s">
        <v>72</v>
      </c>
      <c r="B24" s="28">
        <v>0.5</v>
      </c>
      <c r="C24" s="50" t="s">
        <v>120</v>
      </c>
      <c r="D24" s="50"/>
      <c r="E24" s="50"/>
      <c r="F24" s="50"/>
      <c r="H24" s="6"/>
    </row>
    <row r="25" spans="1:8" x14ac:dyDescent="0.35">
      <c r="A25" s="18" t="s">
        <v>73</v>
      </c>
      <c r="B25" s="28">
        <v>0.1</v>
      </c>
      <c r="C25" s="50" t="s">
        <v>120</v>
      </c>
      <c r="D25" s="50"/>
      <c r="E25" s="50"/>
      <c r="F25" s="50"/>
      <c r="H25" s="6"/>
    </row>
    <row r="26" spans="1:8" x14ac:dyDescent="0.35">
      <c r="A26" s="19" t="s">
        <v>71</v>
      </c>
      <c r="B26" s="20">
        <f>SUM(B24:B25)</f>
        <v>0.6</v>
      </c>
      <c r="C26" s="53"/>
      <c r="D26" s="54"/>
      <c r="E26" s="54"/>
      <c r="F26" s="55"/>
      <c r="H26" s="6"/>
    </row>
    <row r="27" spans="1:8" x14ac:dyDescent="0.35">
      <c r="A27" s="12"/>
      <c r="B27" s="13"/>
    </row>
    <row r="29" spans="1:8" x14ac:dyDescent="0.35">
      <c r="B29" s="6"/>
    </row>
    <row r="30" spans="1:8" x14ac:dyDescent="0.35">
      <c r="A30" s="10" t="s">
        <v>48</v>
      </c>
      <c r="B30" s="21"/>
      <c r="C30" s="51" t="s">
        <v>122</v>
      </c>
      <c r="D30" s="51"/>
      <c r="E30" s="51"/>
      <c r="F30" s="51"/>
    </row>
    <row r="31" spans="1:8" x14ac:dyDescent="0.35">
      <c r="A31" s="18" t="s">
        <v>49</v>
      </c>
      <c r="B31" s="29">
        <v>0</v>
      </c>
      <c r="C31" s="50"/>
      <c r="D31" s="50"/>
      <c r="E31" s="50"/>
      <c r="F31" s="50"/>
    </row>
    <row r="32" spans="1:8" x14ac:dyDescent="0.35">
      <c r="A32" s="18" t="s">
        <v>51</v>
      </c>
      <c r="B32" s="29">
        <v>0</v>
      </c>
      <c r="C32" s="50"/>
      <c r="D32" s="50"/>
      <c r="E32" s="50"/>
      <c r="F32" s="50"/>
    </row>
    <row r="33" spans="1:6" x14ac:dyDescent="0.35">
      <c r="A33" s="18" t="s">
        <v>52</v>
      </c>
      <c r="B33" s="29">
        <v>0</v>
      </c>
      <c r="C33" s="50"/>
      <c r="D33" s="50"/>
      <c r="E33" s="50"/>
      <c r="F33" s="50"/>
    </row>
    <row r="34" spans="1:6" x14ac:dyDescent="0.35">
      <c r="A34" s="18" t="s">
        <v>53</v>
      </c>
      <c r="B34" s="29">
        <v>0</v>
      </c>
      <c r="C34" s="50"/>
      <c r="D34" s="50"/>
      <c r="E34" s="50"/>
      <c r="F34" s="50"/>
    </row>
    <row r="35" spans="1:6" x14ac:dyDescent="0.35">
      <c r="A35" s="18" t="s">
        <v>54</v>
      </c>
      <c r="B35" s="29">
        <v>0</v>
      </c>
      <c r="C35" s="50"/>
      <c r="D35" s="50"/>
      <c r="E35" s="50"/>
      <c r="F35" s="50"/>
    </row>
    <row r="36" spans="1:6" x14ac:dyDescent="0.35">
      <c r="A36" s="18" t="s">
        <v>55</v>
      </c>
      <c r="B36" s="29">
        <v>0</v>
      </c>
      <c r="C36" s="50"/>
      <c r="D36" s="50"/>
      <c r="E36" s="50"/>
      <c r="F36" s="50"/>
    </row>
    <row r="37" spans="1:6" x14ac:dyDescent="0.35">
      <c r="A37" s="18" t="s">
        <v>74</v>
      </c>
      <c r="B37" s="28">
        <v>0</v>
      </c>
      <c r="C37" s="50"/>
      <c r="D37" s="50"/>
      <c r="E37" s="50"/>
      <c r="F37" s="50"/>
    </row>
    <row r="38" spans="1:6" x14ac:dyDescent="0.35">
      <c r="A38" s="18" t="s">
        <v>75</v>
      </c>
      <c r="B38" s="30">
        <v>6.0000000000000001E-3</v>
      </c>
      <c r="C38" s="50" t="s">
        <v>138</v>
      </c>
      <c r="D38" s="50"/>
      <c r="E38" s="50"/>
      <c r="F38" s="50"/>
    </row>
    <row r="39" spans="1:6" x14ac:dyDescent="0.35">
      <c r="A39" s="18" t="s">
        <v>76</v>
      </c>
      <c r="B39" s="31">
        <f>2/171.3</f>
        <v>1.1675423234092236E-2</v>
      </c>
      <c r="C39" s="50" t="s">
        <v>146</v>
      </c>
      <c r="D39" s="50"/>
      <c r="E39" s="50"/>
      <c r="F39" s="50"/>
    </row>
    <row r="40" spans="1:6" x14ac:dyDescent="0.35">
      <c r="B40" s="8"/>
    </row>
    <row r="41" spans="1:6" x14ac:dyDescent="0.35">
      <c r="B41" s="8"/>
    </row>
    <row r="42" spans="1:6" x14ac:dyDescent="0.35">
      <c r="A42" s="9" t="s">
        <v>84</v>
      </c>
      <c r="B42" s="21"/>
      <c r="C42" s="51" t="s">
        <v>122</v>
      </c>
      <c r="D42" s="51"/>
      <c r="E42" s="51"/>
      <c r="F42" s="51"/>
    </row>
    <row r="43" spans="1:6" x14ac:dyDescent="0.35">
      <c r="A43" s="18" t="s">
        <v>81</v>
      </c>
      <c r="B43" s="32">
        <v>60</v>
      </c>
      <c r="C43" s="50" t="s">
        <v>139</v>
      </c>
      <c r="D43" s="50"/>
      <c r="E43" s="50"/>
      <c r="F43" s="50"/>
    </row>
    <row r="44" spans="1:6" x14ac:dyDescent="0.35">
      <c r="A44" s="18" t="s">
        <v>79</v>
      </c>
      <c r="B44" s="32">
        <v>60</v>
      </c>
      <c r="C44" s="50" t="s">
        <v>139</v>
      </c>
      <c r="D44" s="50"/>
      <c r="E44" s="50"/>
      <c r="F44" s="50"/>
    </row>
    <row r="45" spans="1:6" x14ac:dyDescent="0.35">
      <c r="A45" s="18" t="s">
        <v>80</v>
      </c>
      <c r="B45" s="32">
        <v>30</v>
      </c>
      <c r="C45" s="50" t="s">
        <v>140</v>
      </c>
      <c r="D45" s="50"/>
      <c r="E45" s="50"/>
      <c r="F45" s="50"/>
    </row>
    <row r="48" spans="1:6" x14ac:dyDescent="0.35">
      <c r="A48" s="9" t="s">
        <v>85</v>
      </c>
      <c r="B48" s="21"/>
      <c r="C48" s="51" t="s">
        <v>122</v>
      </c>
      <c r="D48" s="51"/>
      <c r="E48" s="51"/>
      <c r="F48" s="51"/>
    </row>
    <row r="49" spans="1:14" x14ac:dyDescent="0.35">
      <c r="A49" s="18" t="s">
        <v>82</v>
      </c>
      <c r="B49" s="33">
        <v>0.15</v>
      </c>
      <c r="C49" s="50" t="s">
        <v>131</v>
      </c>
      <c r="D49" s="50"/>
      <c r="E49" s="50"/>
      <c r="F49" s="50"/>
    </row>
    <row r="50" spans="1:14" x14ac:dyDescent="0.35">
      <c r="A50" s="18" t="s">
        <v>83</v>
      </c>
      <c r="B50" s="33">
        <v>0.21</v>
      </c>
      <c r="C50" s="50" t="s">
        <v>132</v>
      </c>
      <c r="D50" s="50"/>
      <c r="E50" s="50"/>
      <c r="F50" s="50"/>
    </row>
    <row r="51" spans="1:14" x14ac:dyDescent="0.35">
      <c r="A51" s="18" t="s">
        <v>94</v>
      </c>
      <c r="B51" s="32">
        <v>7</v>
      </c>
      <c r="C51" s="50" t="s">
        <v>133</v>
      </c>
      <c r="D51" s="50"/>
      <c r="E51" s="50"/>
      <c r="F51" s="50"/>
    </row>
    <row r="52" spans="1:14" x14ac:dyDescent="0.35">
      <c r="B52" s="8"/>
    </row>
    <row r="54" spans="1:14" x14ac:dyDescent="0.35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5">
      <c r="A55" s="9" t="s">
        <v>67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5">
      <c r="A56" s="18" t="s">
        <v>100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5">
      <c r="A57" s="18" t="s">
        <v>105</v>
      </c>
      <c r="B57" s="36">
        <v>0</v>
      </c>
      <c r="C57" s="36">
        <v>5</v>
      </c>
      <c r="D57" s="36">
        <v>6</v>
      </c>
      <c r="E57" s="36">
        <v>6</v>
      </c>
      <c r="F57" s="36">
        <v>7</v>
      </c>
      <c r="G57" s="36">
        <v>7</v>
      </c>
      <c r="H57" s="36">
        <v>7</v>
      </c>
      <c r="I57" s="36">
        <v>7</v>
      </c>
      <c r="J57" s="36">
        <v>7</v>
      </c>
      <c r="K57" s="36">
        <v>7</v>
      </c>
      <c r="L57" s="36">
        <v>7</v>
      </c>
      <c r="M57" s="36">
        <v>7</v>
      </c>
      <c r="N57" s="43" t="s">
        <v>104</v>
      </c>
    </row>
    <row r="58" spans="1:14" x14ac:dyDescent="0.35">
      <c r="A58" s="18" t="s">
        <v>101</v>
      </c>
      <c r="B58" s="35">
        <f>HLOOKUP(B57,Analog!$B$1:$L$7,IF($B$7="Retail",3,IF($B$7="Clinic",5,7)))</f>
        <v>0</v>
      </c>
      <c r="C58" s="35">
        <f>HLOOKUP(C57,Analog!$B$1:$L$7,IF($B$7="Retail",3,IF($B$7="Clinic",5,7)))</f>
        <v>0.2</v>
      </c>
      <c r="D58" s="35">
        <f>HLOOKUP(D57,Analog!$B$1:$L$7,IF($B$7="Retail",3,IF($B$7="Clinic",5,7)))</f>
        <v>0.1</v>
      </c>
      <c r="E58" s="35">
        <f>HLOOKUP(E57,Analog!$B$1:$L$7,IF($B$7="Retail",3,IF($B$7="Clinic",5,7)))</f>
        <v>0.1</v>
      </c>
      <c r="F58" s="35">
        <f>HLOOKUP(F57,Analog!$B$1:$L$7,IF($B$7="Retail",3,IF($B$7="Clinic",5,7)))</f>
        <v>0.08</v>
      </c>
      <c r="G58" s="35">
        <f>HLOOKUP(G57,Analog!$B$1:$L$7,IF($B$7="Retail",3,IF($B$7="Clinic",5,7)))</f>
        <v>0.08</v>
      </c>
      <c r="H58" s="35">
        <f>HLOOKUP(H57,Analog!$B$1:$L$7,IF($B$7="Retail",3,IF($B$7="Clinic",5,7)))</f>
        <v>0.08</v>
      </c>
      <c r="I58" s="35">
        <f>HLOOKUP(I57,Analog!$B$1:$L$7,IF($B$7="Retail",3,IF($B$7="Clinic",5,7)))</f>
        <v>0.08</v>
      </c>
      <c r="J58" s="35">
        <f>HLOOKUP(J57,Analog!$B$1:$L$7,IF($B$7="Retail",3,IF($B$7="Clinic",5,7)))</f>
        <v>0.08</v>
      </c>
      <c r="K58" s="35">
        <f>HLOOKUP(K57,Analog!$B$1:$L$7,IF($B$7="Retail",3,IF($B$7="Clinic",5,7)))</f>
        <v>0.08</v>
      </c>
      <c r="L58" s="35">
        <f>HLOOKUP(L57,Analog!$B$1:$L$7,IF($B$7="Retail",3,IF($B$7="Clinic",5,7)))</f>
        <v>0.08</v>
      </c>
      <c r="M58" s="35">
        <f>HLOOKUP(M57,Analog!$B$1:$L$7,IF($B$7="Retail",3,IF($B$7="Clinic",5,7)))</f>
        <v>0.08</v>
      </c>
      <c r="N58" s="43" t="s">
        <v>142</v>
      </c>
    </row>
    <row r="59" spans="1:14" ht="29" x14ac:dyDescent="0.35">
      <c r="A59" s="18" t="s">
        <v>99</v>
      </c>
      <c r="B59" s="35">
        <v>0</v>
      </c>
      <c r="C59" s="35">
        <v>0.1</v>
      </c>
      <c r="D59" s="35">
        <v>0.1</v>
      </c>
      <c r="E59" s="35">
        <v>0.1</v>
      </c>
      <c r="F59" s="35">
        <v>0.1</v>
      </c>
      <c r="G59" s="35">
        <v>0.2</v>
      </c>
      <c r="H59" s="35">
        <v>0.2</v>
      </c>
      <c r="I59" s="35">
        <v>0.3</v>
      </c>
      <c r="J59" s="35">
        <v>0.3</v>
      </c>
      <c r="K59" s="35">
        <v>0.3</v>
      </c>
      <c r="L59" s="35">
        <v>0.4</v>
      </c>
      <c r="M59" s="35">
        <v>0.5</v>
      </c>
      <c r="N59" s="43" t="s">
        <v>120</v>
      </c>
    </row>
    <row r="60" spans="1:14" x14ac:dyDescent="0.35">
      <c r="A60" s="18" t="s">
        <v>77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5">
      <c r="A61" s="18" t="s">
        <v>123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111</v>
      </c>
    </row>
    <row r="62" spans="1:14" x14ac:dyDescent="0.35">
      <c r="A62" s="18" t="s">
        <v>124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111</v>
      </c>
    </row>
    <row r="63" spans="1:14" x14ac:dyDescent="0.35">
      <c r="A63" s="18" t="s">
        <v>127</v>
      </c>
      <c r="B63" s="38">
        <v>-0.95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111</v>
      </c>
    </row>
    <row r="64" spans="1:14" ht="29" x14ac:dyDescent="0.35">
      <c r="A64" s="18" t="s">
        <v>126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111</v>
      </c>
    </row>
    <row r="65" spans="1:15" x14ac:dyDescent="0.35">
      <c r="A65" s="18" t="s">
        <v>143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111</v>
      </c>
    </row>
    <row r="66" spans="1:15" x14ac:dyDescent="0.35">
      <c r="A66" s="19" t="s">
        <v>78</v>
      </c>
      <c r="B66" s="20">
        <f>B63+B64+B65</f>
        <v>-0.95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5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5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5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5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5">
      <c r="A71" s="39" t="s">
        <v>106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147</v>
      </c>
    </row>
    <row r="72" spans="1:15" x14ac:dyDescent="0.35">
      <c r="A72" s="39" t="s">
        <v>129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147</v>
      </c>
    </row>
    <row r="73" spans="1:15" x14ac:dyDescent="0.35">
      <c r="A73" s="39" t="s">
        <v>108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147</v>
      </c>
    </row>
    <row r="74" spans="1:15" x14ac:dyDescent="0.35">
      <c r="A74" s="39" t="s">
        <v>109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147</v>
      </c>
    </row>
    <row r="75" spans="1:15" x14ac:dyDescent="0.35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5">
      <c r="A76" s="11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121</v>
      </c>
    </row>
    <row r="77" spans="1:15" x14ac:dyDescent="0.35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5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5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5">
      <c r="A80" s="39" t="s">
        <v>106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111</v>
      </c>
      <c r="O80" s="6"/>
    </row>
    <row r="81" spans="1:15" x14ac:dyDescent="0.35">
      <c r="A81" s="39" t="s">
        <v>107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111</v>
      </c>
      <c r="O81" s="6"/>
    </row>
    <row r="82" spans="1:15" x14ac:dyDescent="0.35">
      <c r="A82" s="39" t="s">
        <v>108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111</v>
      </c>
      <c r="O82" s="6"/>
    </row>
    <row r="83" spans="1:15" x14ac:dyDescent="0.35">
      <c r="A83" s="39" t="s">
        <v>109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111</v>
      </c>
      <c r="O83" s="6"/>
    </row>
    <row r="84" spans="1:15" x14ac:dyDescent="0.35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5">
      <c r="A85" s="11" t="s">
        <v>88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148</v>
      </c>
    </row>
    <row r="86" spans="1:15" x14ac:dyDescent="0.35">
      <c r="A86" s="11" t="s">
        <v>89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149</v>
      </c>
    </row>
    <row r="87" spans="1:15" ht="29" x14ac:dyDescent="0.35">
      <c r="A87" s="11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150</v>
      </c>
    </row>
    <row r="88" spans="1:15" ht="29" x14ac:dyDescent="0.35">
      <c r="A88" s="11" t="s">
        <v>91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151</v>
      </c>
    </row>
    <row r="89" spans="1:15" x14ac:dyDescent="0.35">
      <c r="A89" s="11" t="s">
        <v>92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152</v>
      </c>
    </row>
    <row r="90" spans="1:15" x14ac:dyDescent="0.35">
      <c r="A90" s="11" t="s">
        <v>93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153</v>
      </c>
    </row>
    <row r="91" spans="1:15" x14ac:dyDescent="0.35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5">
      <c r="A98" s="22"/>
    </row>
  </sheetData>
  <sheetProtection algorithmName="SHA-512" hashValue="OZw+N/NlduiKmMvqWA3wkLhKcuX7x8fukM++8MJ5VvUpYBEKyxPWTra1GdKCOIlNnK+9UiIGKTvsLyrJnfE5Ig==" saltValue="Mzb2MDQVnvBGMGotssM08g==" spinCount="100000" sheet="1" objects="1" scenarios="1"/>
  <mergeCells count="46"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5" x14ac:dyDescent="0.35"/>
  <cols>
    <col min="1" max="1" width="27.90625" customWidth="1"/>
  </cols>
  <sheetData>
    <row r="1" spans="1:12" x14ac:dyDescent="0.35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5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5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5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5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5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5" x14ac:dyDescent="0.35"/>
  <cols>
    <col min="1" max="1" width="19.6328125" customWidth="1"/>
    <col min="2" max="2" width="20.81640625" customWidth="1"/>
    <col min="3" max="3" width="19.6328125" customWidth="1"/>
  </cols>
  <sheetData>
    <row r="1" spans="1:4" x14ac:dyDescent="0.35">
      <c r="A1" t="s">
        <v>1</v>
      </c>
      <c r="B1" t="s">
        <v>156</v>
      </c>
      <c r="C1" t="s">
        <v>6</v>
      </c>
      <c r="D1" t="s">
        <v>95</v>
      </c>
    </row>
    <row r="2" spans="1:4" x14ac:dyDescent="0.35">
      <c r="A2" t="s">
        <v>2</v>
      </c>
      <c r="B2" t="s">
        <v>0</v>
      </c>
      <c r="C2" t="s">
        <v>7</v>
      </c>
      <c r="D2" t="s">
        <v>48</v>
      </c>
    </row>
    <row r="3" spans="1:4" x14ac:dyDescent="0.35">
      <c r="A3" t="s">
        <v>3</v>
      </c>
      <c r="B3" t="s">
        <v>6</v>
      </c>
      <c r="C3" t="s">
        <v>8</v>
      </c>
      <c r="D3" t="s">
        <v>60</v>
      </c>
    </row>
    <row r="4" spans="1:4" x14ac:dyDescent="0.35">
      <c r="A4" t="s">
        <v>4</v>
      </c>
      <c r="C4" t="s">
        <v>9</v>
      </c>
      <c r="D4" t="s">
        <v>59</v>
      </c>
    </row>
    <row r="5" spans="1:4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5" x14ac:dyDescent="0.35"/>
  <cols>
    <col min="1" max="1" width="44.453125" customWidth="1"/>
  </cols>
  <sheetData>
    <row r="1" spans="1:1" x14ac:dyDescent="0.35">
      <c r="A1" t="s">
        <v>15</v>
      </c>
    </row>
    <row r="2" spans="1:1" x14ac:dyDescent="0.35">
      <c r="A2" t="s">
        <v>17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43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11</v>
      </c>
    </row>
    <row r="9" spans="1:1" x14ac:dyDescent="0.35">
      <c r="A9" t="s">
        <v>26</v>
      </c>
    </row>
    <row r="10" spans="1:1" x14ac:dyDescent="0.35">
      <c r="A10" t="s">
        <v>21</v>
      </c>
    </row>
    <row r="11" spans="1:1" x14ac:dyDescent="0.35">
      <c r="A11" t="s">
        <v>37</v>
      </c>
    </row>
    <row r="12" spans="1:1" x14ac:dyDescent="0.35">
      <c r="A12" t="s">
        <v>33</v>
      </c>
    </row>
    <row r="13" spans="1:1" x14ac:dyDescent="0.35">
      <c r="A13" t="s">
        <v>28</v>
      </c>
    </row>
    <row r="14" spans="1:1" x14ac:dyDescent="0.35">
      <c r="A14" t="s">
        <v>12</v>
      </c>
    </row>
    <row r="15" spans="1:1" x14ac:dyDescent="0.35">
      <c r="A15" t="s">
        <v>14</v>
      </c>
    </row>
    <row r="16" spans="1:1" x14ac:dyDescent="0.35">
      <c r="A16" t="s">
        <v>23</v>
      </c>
    </row>
    <row r="17" spans="1:1" x14ac:dyDescent="0.35">
      <c r="A17" t="s">
        <v>18</v>
      </c>
    </row>
    <row r="18" spans="1:1" x14ac:dyDescent="0.35">
      <c r="A18" t="s">
        <v>25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13</v>
      </c>
    </row>
    <row r="22" spans="1:1" x14ac:dyDescent="0.35">
      <c r="A22" t="s">
        <v>41</v>
      </c>
    </row>
    <row r="23" spans="1:1" x14ac:dyDescent="0.35">
      <c r="A23" t="s">
        <v>39</v>
      </c>
    </row>
    <row r="24" spans="1:1" x14ac:dyDescent="0.35">
      <c r="A24" t="s">
        <v>22</v>
      </c>
    </row>
    <row r="25" spans="1:1" x14ac:dyDescent="0.35">
      <c r="A25" t="s">
        <v>38</v>
      </c>
    </row>
    <row r="26" spans="1:1" x14ac:dyDescent="0.35">
      <c r="A26" t="s">
        <v>40</v>
      </c>
    </row>
    <row r="27" spans="1:1" x14ac:dyDescent="0.35">
      <c r="A27" t="s">
        <v>44</v>
      </c>
    </row>
    <row r="28" spans="1:1" x14ac:dyDescent="0.35">
      <c r="A28" t="s">
        <v>42</v>
      </c>
    </row>
    <row r="29" spans="1:1" x14ac:dyDescent="0.35">
      <c r="A29" t="s">
        <v>19</v>
      </c>
    </row>
    <row r="30" spans="1:1" x14ac:dyDescent="0.35">
      <c r="A30" t="s">
        <v>36</v>
      </c>
    </row>
    <row r="31" spans="1:1" x14ac:dyDescent="0.35">
      <c r="A31" t="s">
        <v>27</v>
      </c>
    </row>
    <row r="32" spans="1:1" x14ac:dyDescent="0.35">
      <c r="A32" t="s">
        <v>16</v>
      </c>
    </row>
    <row r="33" spans="1:1" x14ac:dyDescent="0.35">
      <c r="A33" t="s">
        <v>34</v>
      </c>
    </row>
    <row r="34" spans="1:1" x14ac:dyDescent="0.35">
      <c r="A34" t="s">
        <v>35</v>
      </c>
    </row>
    <row r="35" spans="1:1" x14ac:dyDescent="0.35">
      <c r="A35" t="s">
        <v>29</v>
      </c>
    </row>
    <row r="36" spans="1:1" x14ac:dyDescent="0.35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Marin Gow</cp:lastModifiedBy>
  <dcterms:created xsi:type="dcterms:W3CDTF">2019-06-25T14:36:40Z</dcterms:created>
  <dcterms:modified xsi:type="dcterms:W3CDTF">2019-07-12T13:10:37Z</dcterms:modified>
</cp:coreProperties>
</file>