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6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E29" i="7" l="1"/>
  <c r="E30" i="7"/>
  <c r="E31" i="7"/>
  <c r="E28" i="7"/>
  <c r="E20" i="7"/>
  <c r="E21" i="7"/>
  <c r="E22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H28" i="7" l="1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B30" i="7" l="1"/>
  <c r="F29" i="7"/>
  <c r="H19" i="7"/>
  <c r="D19" i="7"/>
  <c r="B22" i="7"/>
  <c r="F22" i="7" s="1"/>
  <c r="F21" i="7"/>
  <c r="H20" i="7"/>
  <c r="D20" i="7"/>
  <c r="E11" i="7"/>
  <c r="D11" i="7" s="1"/>
  <c r="E10" i="7"/>
  <c r="D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H29" i="7" l="1"/>
  <c r="D29" i="7"/>
  <c r="B31" i="7"/>
  <c r="F31" i="7" s="1"/>
  <c r="F30" i="7"/>
  <c r="H22" i="7"/>
  <c r="D22" i="7"/>
  <c r="D21" i="7"/>
  <c r="E12" i="7"/>
  <c r="D12" i="7" s="1"/>
  <c r="E13" i="7"/>
  <c r="D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H30" i="7" l="1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<sst xmlns="http://schemas.openxmlformats.org/spreadsheetml/2006/main" count="164" uniqueCount="31">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</sst>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2768"/>
        <c:axId val="93953344"/>
      </c:scatterChart>
      <c:valAx>
        <c:axId val="939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53344"/>
        <c:crosses val="autoZero"/>
        <c:crossBetween val="midCat"/>
      </c:valAx>
      <c:valAx>
        <c:axId val="93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856"/>
        <c:axId val="125618432"/>
      </c:scatterChart>
      <c:valAx>
        <c:axId val="125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18432"/>
        <c:crosses val="autoZero"/>
        <c:crossBetween val="midCat"/>
      </c:valAx>
      <c:valAx>
        <c:axId val="125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0160"/>
        <c:axId val="125620736"/>
      </c:scatterChart>
      <c:valAx>
        <c:axId val="125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20736"/>
        <c:crosses val="autoZero"/>
        <c:crossBetween val="midCat"/>
      </c:valAx>
      <c:valAx>
        <c:axId val="125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15</xdr:row>
      <xdr:rowOff>90487</xdr:rowOff>
    </xdr:from>
    <xdr:to>
      <xdr:col>17</xdr:col>
      <xdr:colOff>428625</xdr:colOff>
      <xdr:row>29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22" workbookViewId="0">
      <selection activeCell="A3" sqref="A3:J9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70</v>
      </c>
      <c r="E45" s="7">
        <f>(E46-960.65)/-9.2099</f>
        <v>39.158948522785266</v>
      </c>
    </row>
    <row r="46" spans="1:5" ht="15.75" thickBot="1" x14ac:dyDescent="0.3">
      <c r="C46" s="8" t="s">
        <v>24</v>
      </c>
      <c r="D46" s="9">
        <f xml:space="preserve"> -9.2099*D45 + 960.65</f>
        <v>315.95699999999999</v>
      </c>
      <c r="E46" s="10">
        <v>600</v>
      </c>
    </row>
    <row r="51" spans="1:10" x14ac:dyDescent="0.25">
      <c r="A51" t="s">
        <v>21</v>
      </c>
    </row>
    <row r="53" spans="1:1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1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1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1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</row>
    <row r="57" spans="1:1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1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10" x14ac:dyDescent="0.25">
      <c r="G59" t="s">
        <v>19</v>
      </c>
      <c r="H59" s="1">
        <f>AVERAGE(H55:H58)</f>
        <v>581.67436902369241</v>
      </c>
    </row>
    <row r="61" spans="1:1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1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1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1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C8" sqref="C7:C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D13" sqref="D13"/>
    </sheetView>
  </sheetViews>
  <sheetFormatPr defaultRowHeight="15" x14ac:dyDescent="0.25"/>
  <sheetData>
    <row r="2" spans="1:10" x14ac:dyDescent="0.25">
      <c r="G2" t="s">
        <v>30</v>
      </c>
      <c r="H2" s="15">
        <v>39.370100000000001</v>
      </c>
    </row>
    <row r="7" spans="1:10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0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0" x14ac:dyDescent="0.25">
      <c r="C9" s="2">
        <v>8.9499999999999993</v>
      </c>
      <c r="E9" s="1"/>
      <c r="F9" s="1"/>
      <c r="H9" s="1"/>
      <c r="J9" s="16"/>
    </row>
    <row r="10" spans="1:10" x14ac:dyDescent="0.25">
      <c r="A10">
        <v>4.54</v>
      </c>
      <c r="B10">
        <f>A10</f>
        <v>4.54</v>
      </c>
      <c r="C10">
        <f>C9</f>
        <v>8.9499999999999993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</row>
    <row r="11" spans="1:10" x14ac:dyDescent="0.25">
      <c r="A11">
        <v>4.5750000000000002</v>
      </c>
      <c r="B11">
        <f>B10+A11</f>
        <v>9.1150000000000002</v>
      </c>
      <c r="C11">
        <f t="shared" ref="C11:C13" si="1">C10</f>
        <v>8.9499999999999993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</row>
    <row r="12" spans="1:10" x14ac:dyDescent="0.25">
      <c r="A12">
        <v>4.6349999999999998</v>
      </c>
      <c r="B12">
        <f t="shared" ref="B12:B13" si="4">B11+A12</f>
        <v>13.75</v>
      </c>
      <c r="C12">
        <f t="shared" si="1"/>
        <v>8.9499999999999993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</row>
    <row r="13" spans="1:10" x14ac:dyDescent="0.25">
      <c r="A13">
        <v>4.548</v>
      </c>
      <c r="B13">
        <f t="shared" si="4"/>
        <v>18.298000000000002</v>
      </c>
      <c r="C13">
        <f t="shared" si="1"/>
        <v>8.9499999999999993</v>
      </c>
      <c r="D13" s="2">
        <f>inchtometers*E13</f>
        <v>17.649655200100003</v>
      </c>
      <c r="E13" s="1">
        <f t="shared" si="2"/>
        <v>0.44830100000000006</v>
      </c>
      <c r="F13" s="1">
        <f t="shared" si="3"/>
        <v>179.32040000000003</v>
      </c>
      <c r="H13" s="1">
        <f t="shared" si="0"/>
        <v>400</v>
      </c>
      <c r="J13" s="16"/>
    </row>
    <row r="14" spans="1:10" x14ac:dyDescent="0.25">
      <c r="G14" t="s">
        <v>19</v>
      </c>
      <c r="H14" s="1">
        <f>AVERAGE(H10:H13)</f>
        <v>400</v>
      </c>
      <c r="J14" s="1"/>
    </row>
    <row r="16" spans="1:10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0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0" x14ac:dyDescent="0.25">
      <c r="C18" s="2">
        <v>8.9499999999999993</v>
      </c>
      <c r="E18" s="1"/>
      <c r="F18" s="1"/>
      <c r="H18" s="1"/>
      <c r="J18" s="16"/>
    </row>
    <row r="19" spans="1:10" x14ac:dyDescent="0.25">
      <c r="A19">
        <v>4.54</v>
      </c>
      <c r="B19">
        <f>A19</f>
        <v>4.54</v>
      </c>
      <c r="C19">
        <f>C18</f>
        <v>8.9499999999999993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5">F19/E19</f>
        <v>600</v>
      </c>
      <c r="J19" s="16"/>
    </row>
    <row r="20" spans="1:10" x14ac:dyDescent="0.25">
      <c r="A20">
        <v>4.5750000000000002</v>
      </c>
      <c r="B20">
        <f>B19+A20</f>
        <v>9.1150000000000002</v>
      </c>
      <c r="C20">
        <f t="shared" ref="C20:C22" si="6">C19</f>
        <v>8.9499999999999993</v>
      </c>
      <c r="D20" s="2">
        <f>inchtometers*E20</f>
        <v>5.8613548711666681</v>
      </c>
      <c r="E20" s="1">
        <f t="shared" ref="E20:E22" si="7">F20/$B$16</f>
        <v>0.14887833333333336</v>
      </c>
      <c r="F20" s="1">
        <f t="shared" ref="F20:F22" si="8">B20*9.8</f>
        <v>89.327000000000012</v>
      </c>
      <c r="H20" s="1">
        <f t="shared" si="5"/>
        <v>600</v>
      </c>
      <c r="J20" s="16"/>
    </row>
    <row r="21" spans="1:10" x14ac:dyDescent="0.25">
      <c r="A21">
        <v>4.6349999999999998</v>
      </c>
      <c r="B21">
        <f t="shared" ref="B21:B22" si="9">B20+A21</f>
        <v>13.75</v>
      </c>
      <c r="C21">
        <f t="shared" si="6"/>
        <v>8.9499999999999993</v>
      </c>
      <c r="D21" s="2">
        <f>inchtometers*E21</f>
        <v>8.8418682916666675</v>
      </c>
      <c r="E21" s="1">
        <f t="shared" si="7"/>
        <v>0.22458333333333333</v>
      </c>
      <c r="F21" s="1">
        <f t="shared" si="8"/>
        <v>134.75</v>
      </c>
      <c r="H21" s="1">
        <f t="shared" si="5"/>
        <v>600</v>
      </c>
      <c r="J21" s="16"/>
    </row>
    <row r="22" spans="1:10" x14ac:dyDescent="0.25">
      <c r="A22">
        <v>4.548</v>
      </c>
      <c r="B22">
        <f t="shared" si="9"/>
        <v>18.298000000000002</v>
      </c>
      <c r="C22">
        <f t="shared" si="6"/>
        <v>8.9499999999999993</v>
      </c>
      <c r="D22" s="2">
        <f>inchtometers*E22</f>
        <v>11.766436800066668</v>
      </c>
      <c r="E22" s="1">
        <f t="shared" si="7"/>
        <v>0.29886733333333337</v>
      </c>
      <c r="F22" s="1">
        <f t="shared" si="8"/>
        <v>179.32040000000003</v>
      </c>
      <c r="H22" s="1">
        <f t="shared" si="5"/>
        <v>600</v>
      </c>
      <c r="J22" s="16"/>
    </row>
    <row r="23" spans="1:10" x14ac:dyDescent="0.25">
      <c r="G23" t="s">
        <v>19</v>
      </c>
      <c r="H23" s="1">
        <f>AVERAGE(H19:H22)</f>
        <v>600</v>
      </c>
      <c r="J23" s="1"/>
    </row>
    <row r="25" spans="1:10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0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0" x14ac:dyDescent="0.25">
      <c r="C27" s="2">
        <v>8.9499999999999993</v>
      </c>
      <c r="E27" s="1"/>
      <c r="F27" s="1"/>
      <c r="H27" s="1"/>
      <c r="J27" s="16"/>
    </row>
    <row r="28" spans="1:10" x14ac:dyDescent="0.25">
      <c r="A28">
        <v>4.54</v>
      </c>
      <c r="B28">
        <f>A28</f>
        <v>4.54</v>
      </c>
      <c r="C28">
        <f>C27</f>
        <v>8.9499999999999993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0">F28/E28</f>
        <v>800</v>
      </c>
      <c r="J28" s="16"/>
    </row>
    <row r="29" spans="1:10" x14ac:dyDescent="0.25">
      <c r="A29">
        <v>4.5750000000000002</v>
      </c>
      <c r="B29">
        <f>B28+A29</f>
        <v>9.1150000000000002</v>
      </c>
      <c r="C29">
        <f t="shared" ref="C29:C31" si="11">C28</f>
        <v>8.9499999999999993</v>
      </c>
      <c r="D29" s="2">
        <f>inchtometers*E29</f>
        <v>4.3960161533750011</v>
      </c>
      <c r="E29" s="1">
        <f t="shared" ref="E29:E31" si="12">F29/$B$25</f>
        <v>0.11165875000000001</v>
      </c>
      <c r="F29" s="1">
        <f t="shared" ref="F29:F31" si="13">B29*9.8</f>
        <v>89.327000000000012</v>
      </c>
      <c r="H29" s="1">
        <f t="shared" si="10"/>
        <v>800</v>
      </c>
      <c r="J29" s="16"/>
    </row>
    <row r="30" spans="1:10" x14ac:dyDescent="0.25">
      <c r="A30">
        <v>4.6349999999999998</v>
      </c>
      <c r="B30">
        <f t="shared" ref="B30:B31" si="14">B29+A30</f>
        <v>13.75</v>
      </c>
      <c r="C30">
        <f t="shared" si="11"/>
        <v>8.9499999999999993</v>
      </c>
      <c r="D30" s="2">
        <f>inchtometers*E30</f>
        <v>6.6314012187499998</v>
      </c>
      <c r="E30" s="1">
        <f t="shared" si="12"/>
        <v>0.16843749999999999</v>
      </c>
      <c r="F30" s="1">
        <f t="shared" si="13"/>
        <v>134.75</v>
      </c>
      <c r="H30" s="1">
        <f t="shared" si="10"/>
        <v>800</v>
      </c>
      <c r="J30" s="16"/>
    </row>
    <row r="31" spans="1:10" x14ac:dyDescent="0.25">
      <c r="A31">
        <v>4.548</v>
      </c>
      <c r="B31">
        <f t="shared" si="14"/>
        <v>18.298000000000002</v>
      </c>
      <c r="C31">
        <f t="shared" si="11"/>
        <v>8.9499999999999993</v>
      </c>
      <c r="D31" s="2">
        <f>inchtometers*E31</f>
        <v>8.8248276000500017</v>
      </c>
      <c r="E31" s="1">
        <f t="shared" si="12"/>
        <v>0.22415050000000003</v>
      </c>
      <c r="F31" s="1">
        <f t="shared" si="13"/>
        <v>179.32040000000003</v>
      </c>
      <c r="H31" s="1">
        <f t="shared" si="10"/>
        <v>800</v>
      </c>
      <c r="J31" s="16"/>
    </row>
    <row r="32" spans="1:10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2014-01-09T15:00:29Z</dcterms:modified>
</cp:coreProperties>
</file>