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Development\stock-portfolio-tracker\e2e\"/>
    </mc:Choice>
  </mc:AlternateContent>
  <xr:revisionPtr revIDLastSave="0" documentId="13_ncr:1_{3D61C83F-28F7-46BA-BC17-6EF58639D5CE}" xr6:coauthVersionLast="47" xr6:coauthVersionMax="47" xr10:uidLastSave="{00000000-0000-0000-0000-000000000000}"/>
  <bookViews>
    <workbookView xWindow="36435" yWindow="8370" windowWidth="20025" windowHeight="19425" firstSheet="8" activeTab="8" xr2:uid="{00000000-000D-0000-FFFF-FFFF00000000}"/>
  </bookViews>
  <sheets>
    <sheet name="AMD" sheetId="5" state="hidden" r:id="rId1"/>
    <sheet name="AMZN" sheetId="6" state="hidden" r:id="rId2"/>
    <sheet name="BA" sheetId="7" state="hidden" r:id="rId3"/>
    <sheet name="COST" sheetId="8" state="hidden" r:id="rId4"/>
    <sheet name="GOOG" sheetId="9" state="hidden" r:id="rId5"/>
    <sheet name="NVDA" sheetId="10" state="hidden" r:id="rId6"/>
    <sheet name="RDDT" sheetId="11" state="hidden" r:id="rId7"/>
    <sheet name="WMT" sheetId="12" state="hidden" r:id="rId8"/>
    <sheet name="Tests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4" l="1"/>
  <c r="J25" i="14"/>
  <c r="H25" i="14"/>
  <c r="G25" i="14"/>
  <c r="K21" i="14"/>
  <c r="J21" i="14"/>
  <c r="H18" i="14"/>
  <c r="G18" i="14"/>
  <c r="G20" i="14" s="1"/>
  <c r="K16" i="14"/>
  <c r="J16" i="14"/>
  <c r="H16" i="14"/>
  <c r="G16" i="14"/>
  <c r="G17" i="14" s="1"/>
  <c r="G19" i="14" s="1"/>
  <c r="G11" i="14"/>
  <c r="K11" i="14"/>
  <c r="L11" i="14" s="1"/>
  <c r="H11" i="14"/>
  <c r="I11" i="14" s="1"/>
  <c r="K7" i="14"/>
  <c r="J7" i="14"/>
  <c r="L7" i="14" s="1"/>
  <c r="H7" i="14"/>
  <c r="G7" i="14"/>
  <c r="I7" i="14" s="1"/>
  <c r="J6" i="14"/>
  <c r="G6" i="14"/>
  <c r="G8" i="14" s="1"/>
  <c r="G10" i="14" s="1"/>
  <c r="K5" i="14"/>
  <c r="K6" i="14" s="1"/>
  <c r="J5" i="14"/>
  <c r="H5" i="14"/>
  <c r="G5" i="14"/>
  <c r="I7" i="12"/>
  <c r="G7" i="12"/>
  <c r="H7" i="12" s="1"/>
  <c r="E7" i="12"/>
  <c r="O6" i="12"/>
  <c r="J7" i="12" s="1"/>
  <c r="I6" i="12"/>
  <c r="G6" i="12"/>
  <c r="H6" i="12" s="1"/>
  <c r="E6" i="12"/>
  <c r="I5" i="12"/>
  <c r="H5" i="12"/>
  <c r="G5" i="12"/>
  <c r="E5" i="12"/>
  <c r="I4" i="12"/>
  <c r="G4" i="12"/>
  <c r="H4" i="12" s="1"/>
  <c r="E4" i="12"/>
  <c r="I3" i="12"/>
  <c r="G3" i="12"/>
  <c r="H3" i="12" s="1"/>
  <c r="E3" i="12"/>
  <c r="F3" i="12" s="1"/>
  <c r="F4" i="12" s="1"/>
  <c r="F5" i="12" s="1"/>
  <c r="F6" i="12" s="1"/>
  <c r="F7" i="12" s="1"/>
  <c r="O6" i="11"/>
  <c r="J3" i="11" s="1"/>
  <c r="J4" i="11"/>
  <c r="I4" i="11"/>
  <c r="G4" i="11"/>
  <c r="H4" i="11" s="1"/>
  <c r="E4" i="11"/>
  <c r="I3" i="11"/>
  <c r="G3" i="11"/>
  <c r="H3" i="11" s="1"/>
  <c r="E3" i="11"/>
  <c r="F3" i="11" s="1"/>
  <c r="F4" i="11" s="1"/>
  <c r="O6" i="10"/>
  <c r="J4" i="10"/>
  <c r="I4" i="10"/>
  <c r="G4" i="10"/>
  <c r="H4" i="10" s="1"/>
  <c r="E4" i="10"/>
  <c r="J3" i="10"/>
  <c r="I3" i="10"/>
  <c r="G3" i="10"/>
  <c r="H3" i="10" s="1"/>
  <c r="O8" i="10" s="1"/>
  <c r="O7" i="10" s="1"/>
  <c r="E3" i="10"/>
  <c r="F3" i="10" s="1"/>
  <c r="F4" i="10" s="1"/>
  <c r="I7" i="9"/>
  <c r="G7" i="9"/>
  <c r="H7" i="9" s="1"/>
  <c r="E7" i="9"/>
  <c r="O6" i="9"/>
  <c r="J7" i="9" s="1"/>
  <c r="J6" i="9"/>
  <c r="I6" i="9"/>
  <c r="G6" i="9"/>
  <c r="H6" i="9" s="1"/>
  <c r="E6" i="9"/>
  <c r="I5" i="9"/>
  <c r="G5" i="9"/>
  <c r="H5" i="9" s="1"/>
  <c r="E5" i="9"/>
  <c r="I4" i="9"/>
  <c r="G4" i="9"/>
  <c r="H4" i="9" s="1"/>
  <c r="E4" i="9"/>
  <c r="I3" i="9"/>
  <c r="H3" i="9"/>
  <c r="G3" i="9"/>
  <c r="E3" i="9"/>
  <c r="F3" i="9" s="1"/>
  <c r="F4" i="9" s="1"/>
  <c r="F5" i="9" s="1"/>
  <c r="F6" i="9" s="1"/>
  <c r="F7" i="9" s="1"/>
  <c r="O6" i="8"/>
  <c r="J3" i="8" s="1"/>
  <c r="J6" i="8"/>
  <c r="I6" i="8"/>
  <c r="G6" i="8"/>
  <c r="H6" i="8" s="1"/>
  <c r="E6" i="8"/>
  <c r="J5" i="8"/>
  <c r="I5" i="8"/>
  <c r="G5" i="8"/>
  <c r="H5" i="8" s="1"/>
  <c r="E5" i="8"/>
  <c r="J4" i="8"/>
  <c r="I4" i="8"/>
  <c r="H4" i="8"/>
  <c r="G4" i="8"/>
  <c r="F4" i="8"/>
  <c r="E4" i="8"/>
  <c r="I3" i="8"/>
  <c r="G3" i="8"/>
  <c r="H3" i="8" s="1"/>
  <c r="O8" i="8" s="1"/>
  <c r="O7" i="8" s="1"/>
  <c r="E3" i="8"/>
  <c r="F3" i="8" s="1"/>
  <c r="F5" i="8" s="1"/>
  <c r="F6" i="8" s="1"/>
  <c r="O8" i="7"/>
  <c r="O7" i="7" s="1"/>
  <c r="O9" i="7" s="1"/>
  <c r="O6" i="7"/>
  <c r="J3" i="7"/>
  <c r="I3" i="7"/>
  <c r="H3" i="7"/>
  <c r="J7" i="6"/>
  <c r="I7" i="6"/>
  <c r="G7" i="6"/>
  <c r="H7" i="6" s="1"/>
  <c r="E7" i="6"/>
  <c r="O6" i="6"/>
  <c r="J3" i="6" s="1"/>
  <c r="J6" i="6"/>
  <c r="I6" i="6"/>
  <c r="H6" i="6"/>
  <c r="G6" i="6"/>
  <c r="E6" i="6"/>
  <c r="J5" i="6"/>
  <c r="I5" i="6"/>
  <c r="H5" i="6"/>
  <c r="G5" i="6"/>
  <c r="E5" i="6"/>
  <c r="I4" i="6"/>
  <c r="G4" i="6"/>
  <c r="H4" i="6" s="1"/>
  <c r="E4" i="6"/>
  <c r="I3" i="6"/>
  <c r="G3" i="6"/>
  <c r="H3" i="6" s="1"/>
  <c r="E3" i="6"/>
  <c r="F3" i="6" s="1"/>
  <c r="F4" i="6" s="1"/>
  <c r="F5" i="6" s="1"/>
  <c r="F6" i="6" s="1"/>
  <c r="F7" i="6" s="1"/>
  <c r="O6" i="5"/>
  <c r="J4" i="5"/>
  <c r="I4" i="5"/>
  <c r="H4" i="5"/>
  <c r="G4" i="5"/>
  <c r="E4" i="5"/>
  <c r="J3" i="5"/>
  <c r="I3" i="5"/>
  <c r="G3" i="5"/>
  <c r="H3" i="5" s="1"/>
  <c r="O8" i="5" s="1"/>
  <c r="O7" i="5" s="1"/>
  <c r="E3" i="5"/>
  <c r="F3" i="5" s="1"/>
  <c r="F4" i="5" s="1"/>
  <c r="L25" i="14" l="1"/>
  <c r="L5" i="14"/>
  <c r="I25" i="14"/>
  <c r="L21" i="14"/>
  <c r="L16" i="14"/>
  <c r="I16" i="14"/>
  <c r="I18" i="14"/>
  <c r="G9" i="14"/>
  <c r="I5" i="14"/>
  <c r="H6" i="14"/>
  <c r="H8" i="14" s="1"/>
  <c r="I8" i="14" s="1"/>
  <c r="O8" i="12"/>
  <c r="O7" i="12" s="1"/>
  <c r="O8" i="9"/>
  <c r="O7" i="9" s="1"/>
  <c r="K8" i="14"/>
  <c r="L8" i="14" s="1"/>
  <c r="L6" i="14"/>
  <c r="O8" i="11"/>
  <c r="O7" i="11" s="1"/>
  <c r="O8" i="6"/>
  <c r="O7" i="6" s="1"/>
  <c r="J3" i="9"/>
  <c r="J3" i="12"/>
  <c r="J4" i="6"/>
  <c r="J4" i="12"/>
  <c r="J4" i="9"/>
  <c r="J5" i="12"/>
  <c r="J5" i="9"/>
  <c r="I6" i="14"/>
  <c r="J6" i="12"/>
</calcChain>
</file>

<file path=xl/sharedStrings.xml><?xml version="1.0" encoding="utf-8"?>
<sst xmlns="http://schemas.openxmlformats.org/spreadsheetml/2006/main" count="244" uniqueCount="43">
  <si>
    <t>Price</t>
  </si>
  <si>
    <t>Inv</t>
  </si>
  <si>
    <t>Shares</t>
  </si>
  <si>
    <t>Date</t>
  </si>
  <si>
    <t>Action</t>
  </si>
  <si>
    <t>Signal</t>
  </si>
  <si>
    <t>Shs/Txn</t>
  </si>
  <si>
    <t>Play Shs</t>
  </si>
  <si>
    <t>Hold Shs</t>
  </si>
  <si>
    <t>Hold Inv.</t>
  </si>
  <si>
    <t>LBD</t>
  </si>
  <si>
    <t>TP</t>
  </si>
  <si>
    <t>Bal. ($)</t>
  </si>
  <si>
    <t>Cash</t>
  </si>
  <si>
    <t>Buy 1</t>
  </si>
  <si>
    <t>5DD</t>
  </si>
  <si>
    <t>Play Txn Inv</t>
  </si>
  <si>
    <t>Buy 2</t>
  </si>
  <si>
    <t>Hold Txn Inv</t>
  </si>
  <si>
    <t>5DD &amp; LBD</t>
  </si>
  <si>
    <t>Play Inv. (Total)</t>
  </si>
  <si>
    <t>Hold Inv. (Total)</t>
  </si>
  <si>
    <t>Play Inv.</t>
  </si>
  <si>
    <t>Buy 3</t>
  </si>
  <si>
    <t>Buy 4</t>
  </si>
  <si>
    <t>Buy 5</t>
  </si>
  <si>
    <t>EOM</t>
  </si>
  <si>
    <t>Not a real txn, just a summary of everything on 3/7/2025</t>
  </si>
  <si>
    <t>wallet-update-transactions-price.spec.ts</t>
  </si>
  <si>
    <t>Swing</t>
  </si>
  <si>
    <t>Hold</t>
  </si>
  <si>
    <t>SHR</t>
  </si>
  <si>
    <t>Buy Price</t>
  </si>
  <si>
    <t>Add Tnx A</t>
  </si>
  <si>
    <t>Add Tnx B</t>
  </si>
  <si>
    <t>Update Tnx A</t>
  </si>
  <si>
    <t>Update Tnx B</t>
  </si>
  <si>
    <t>wallet-add-transaction.spec.ts</t>
  </si>
  <si>
    <t>Add SplitBuyInitial</t>
  </si>
  <si>
    <t>Add SwingBuyCust</t>
  </si>
  <si>
    <t>-</t>
  </si>
  <si>
    <t>Add HoldBuyEOM</t>
  </si>
  <si>
    <t>Add AnotherSplitBuy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</si>
</sst>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  <numFmt numFmtId="167" formatCode="0.00000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  <scheme val="minor"/>
    </font>
    <font>
      <sz val="10"/>
      <color rgb="FFFFFFFF"/>
      <name val="Arial"/>
    </font>
    <font>
      <strike/>
      <sz val="10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10" fontId="2" fillId="0" borderId="0" xfId="0" applyNumberFormat="1" applyFont="1"/>
    <xf numFmtId="164" fontId="2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49" fontId="1" fillId="0" borderId="0" xfId="0" applyNumberFormat="1" applyFont="1"/>
    <xf numFmtId="0" fontId="6" fillId="2" borderId="0" xfId="0" applyFont="1" applyFill="1"/>
    <xf numFmtId="9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65" fontId="0" fillId="0" borderId="0" xfId="0" applyNumberFormat="1"/>
    <xf numFmtId="167" fontId="0" fillId="0" borderId="0" xfId="0" applyNumberFormat="1"/>
    <xf numFmtId="6" fontId="0" fillId="0" borderId="0" xfId="0" applyNumberFormat="1"/>
    <xf numFmtId="0" fontId="8" fillId="0" borderId="0" xfId="0" applyFont="1"/>
    <xf numFmtId="0" fontId="9" fillId="0" borderId="0" xfId="0" applyFont="1"/>
    <xf numFmtId="0" fontId="0" fillId="3" borderId="0" xfId="0" applyFill="1"/>
    <xf numFmtId="6" fontId="0" fillId="3" borderId="0" xfId="0" applyNumberFormat="1" applyFill="1"/>
    <xf numFmtId="9" fontId="3" fillId="3" borderId="0" xfId="0" applyNumberFormat="1" applyFont="1" applyFill="1" applyAlignment="1">
      <alignment horizontal="right"/>
    </xf>
    <xf numFmtId="165" fontId="0" fillId="3" borderId="0" xfId="0" applyNumberFormat="1" applyFill="1"/>
    <xf numFmtId="167" fontId="0" fillId="3" borderId="0" xfId="0" applyNumberFormat="1" applyFill="1"/>
    <xf numFmtId="165" fontId="0" fillId="3" borderId="0" xfId="0" quotePrefix="1" applyNumberFormat="1" applyFill="1"/>
    <xf numFmtId="8" fontId="0" fillId="3" borderId="0" xfId="0" applyNumberFormat="1" applyFill="1"/>
    <xf numFmtId="0" fontId="3" fillId="3" borderId="0" xfId="0" applyFont="1" applyFill="1"/>
    <xf numFmtId="165" fontId="3" fillId="3" borderId="0" xfId="0" applyNumberFormat="1" applyFont="1" applyFill="1" applyAlignment="1">
      <alignment horizontal="right"/>
    </xf>
    <xf numFmtId="167" fontId="3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7" fontId="7" fillId="3" borderId="0" xfId="0" applyNumberFormat="1" applyFont="1" applyFill="1" applyAlignment="1">
      <alignment horizontal="right"/>
    </xf>
    <xf numFmtId="0" fontId="3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6.710937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  <col min="27" max="27" width="6.85546875" customWidth="1"/>
  </cols>
  <sheetData>
    <row r="1" spans="1:27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  <c r="AA1" s="3"/>
    </row>
    <row r="2" spans="1:27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  <c r="AA2" s="6"/>
    </row>
    <row r="3" spans="1:27" ht="12.75" x14ac:dyDescent="0.2">
      <c r="A3" s="10">
        <v>45693</v>
      </c>
      <c r="B3" s="1" t="s">
        <v>14</v>
      </c>
      <c r="C3" s="1" t="s">
        <v>15</v>
      </c>
      <c r="D3" s="6">
        <v>111.2</v>
      </c>
      <c r="E3" s="9">
        <f t="shared" ref="E3:E4" si="0">$O$3/D3</f>
        <v>2.2482014388489207</v>
      </c>
      <c r="F3" s="9">
        <f>E3</f>
        <v>2.2482014388489207</v>
      </c>
      <c r="G3" s="11">
        <f t="shared" ref="G3:G4" si="1">$O$4/D3</f>
        <v>2.2482014388489207</v>
      </c>
      <c r="H3" s="5">
        <f t="shared" ref="H3:H4" si="2">D3*G3</f>
        <v>249.99999999999997</v>
      </c>
      <c r="I3" s="6">
        <f t="shared" ref="I3:I4" si="3">D3-(D3*$O$5)</f>
        <v>102.304</v>
      </c>
      <c r="J3" s="6">
        <f t="shared" ref="J3:J4" si="4">D3+(D3*$O$6)</f>
        <v>137.88800000000001</v>
      </c>
      <c r="K3" s="5"/>
      <c r="L3" s="5"/>
      <c r="M3" s="5"/>
      <c r="N3" s="20" t="s">
        <v>16</v>
      </c>
      <c r="O3" s="5">
        <v>250</v>
      </c>
      <c r="W3" s="6"/>
      <c r="X3" s="6"/>
      <c r="Y3" s="6"/>
      <c r="Z3" s="6"/>
      <c r="AA3" s="6"/>
    </row>
    <row r="4" spans="1:27" ht="12.75" x14ac:dyDescent="0.2">
      <c r="A4" s="10">
        <v>45693</v>
      </c>
      <c r="B4" s="1" t="s">
        <v>17</v>
      </c>
      <c r="C4" s="1" t="s">
        <v>15</v>
      </c>
      <c r="D4" s="6">
        <v>111.2</v>
      </c>
      <c r="E4" s="9">
        <f t="shared" si="0"/>
        <v>2.2482014388489207</v>
      </c>
      <c r="F4" s="9">
        <f>F3+E4</f>
        <v>4.4964028776978413</v>
      </c>
      <c r="G4" s="11">
        <f t="shared" si="1"/>
        <v>2.2482014388489207</v>
      </c>
      <c r="H4" s="5">
        <f t="shared" si="2"/>
        <v>249.99999999999997</v>
      </c>
      <c r="I4" s="6">
        <f t="shared" si="3"/>
        <v>102.304</v>
      </c>
      <c r="J4" s="6">
        <f t="shared" si="4"/>
        <v>137.88800000000001</v>
      </c>
      <c r="K4" s="6"/>
      <c r="L4" s="6"/>
      <c r="M4" s="6"/>
      <c r="N4" s="3" t="s">
        <v>18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19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11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20</v>
      </c>
      <c r="O7" s="5">
        <f>(O8/250)*O3</f>
        <v>499.99999999999994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21</v>
      </c>
      <c r="O8" s="5">
        <f>SUM(H3:H42)</f>
        <v>499.99999999999994</v>
      </c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  <c r="AA14" s="6"/>
    </row>
    <row r="15" spans="1:27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  <c r="AA15" s="6"/>
    </row>
    <row r="16" spans="1:27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  <c r="AA16" s="6"/>
    </row>
    <row r="17" spans="1:27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  <c r="AA18" s="5"/>
    </row>
    <row r="19" spans="1:27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  <c r="AA36" s="5"/>
    </row>
    <row r="37" spans="1:27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  <c r="AA50" s="5"/>
    </row>
    <row r="51" spans="1:27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  <c r="AA68" s="5"/>
    </row>
    <row r="69" spans="1:27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  <c r="AA85" s="5"/>
    </row>
    <row r="86" spans="1:27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  <c r="AA102" s="6"/>
    </row>
    <row r="103" spans="1:27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  <c r="AA104" s="6"/>
    </row>
    <row r="105" spans="1:27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  <c r="AA106" s="6"/>
    </row>
    <row r="107" spans="1:27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  <c r="AA108" s="6"/>
    </row>
    <row r="109" spans="1:27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  <c r="AA109" s="6"/>
    </row>
    <row r="110" spans="1:27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  <c r="AA110" s="6"/>
    </row>
    <row r="111" spans="1:27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  <c r="AA111" s="6"/>
    </row>
    <row r="112" spans="1:27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  <c r="AA112" s="6"/>
    </row>
    <row r="113" spans="2:27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  <c r="AA113" s="6"/>
    </row>
    <row r="114" spans="2:27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  <c r="AA114" s="6"/>
    </row>
    <row r="115" spans="2:27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  <c r="AA115" s="6"/>
    </row>
    <row r="116" spans="2:27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  <c r="AA116" s="6"/>
    </row>
    <row r="117" spans="2:27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  <c r="AA117" s="6"/>
    </row>
    <row r="118" spans="2:27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  <c r="AA118" s="6"/>
    </row>
    <row r="119" spans="2:27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  <c r="AA119" s="6"/>
    </row>
    <row r="120" spans="2:27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  <c r="AA120" s="6"/>
    </row>
    <row r="121" spans="2:27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  <c r="AA121" s="6"/>
    </row>
    <row r="122" spans="2:27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  <c r="AA122" s="6"/>
    </row>
    <row r="123" spans="2:27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  <c r="AA123" s="6"/>
    </row>
    <row r="124" spans="2:27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  <c r="AA124" s="6"/>
    </row>
    <row r="125" spans="2:27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  <c r="AA125" s="6"/>
    </row>
    <row r="126" spans="2:27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  <c r="AA126" s="6"/>
    </row>
    <row r="127" spans="2:27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  <c r="AA127" s="6"/>
    </row>
    <row r="128" spans="2:27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  <c r="AA128" s="6"/>
    </row>
    <row r="129" spans="2:27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  <c r="AA129" s="6"/>
    </row>
    <row r="130" spans="2:27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  <c r="AA130" s="6"/>
    </row>
    <row r="131" spans="2:27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  <c r="AA131" s="6"/>
    </row>
    <row r="132" spans="2:27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  <c r="AA132" s="6"/>
    </row>
    <row r="133" spans="2:27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  <c r="AA133" s="6"/>
    </row>
    <row r="134" spans="2:27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  <c r="AA134" s="6"/>
    </row>
    <row r="135" spans="2:27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  <c r="AA135" s="6"/>
    </row>
    <row r="136" spans="2:27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  <c r="AA136" s="6"/>
    </row>
    <row r="137" spans="2:27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  <c r="AA137" s="6"/>
    </row>
    <row r="138" spans="2:27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  <c r="AA138" s="6"/>
    </row>
    <row r="139" spans="2:27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  <c r="AA139" s="6"/>
    </row>
    <row r="140" spans="2:27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  <c r="AA140" s="6"/>
    </row>
    <row r="141" spans="2:27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  <c r="AA141" s="6"/>
    </row>
    <row r="142" spans="2:27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  <c r="AA142" s="6"/>
    </row>
    <row r="143" spans="2:27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  <c r="AA143" s="6"/>
    </row>
    <row r="144" spans="2:27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  <c r="AA144" s="6"/>
    </row>
    <row r="145" spans="2:27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  <c r="AA145" s="6"/>
    </row>
    <row r="146" spans="2:27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  <c r="AA146" s="6"/>
    </row>
    <row r="147" spans="2:27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  <c r="AA147" s="6"/>
    </row>
    <row r="148" spans="2:27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  <c r="AA148" s="6"/>
    </row>
    <row r="149" spans="2:27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  <c r="AA149" s="6"/>
    </row>
    <row r="150" spans="2:27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  <c r="AA150" s="6"/>
    </row>
    <row r="151" spans="2:27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  <c r="AA151" s="6"/>
    </row>
    <row r="152" spans="2:27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  <c r="AA152" s="6"/>
    </row>
    <row r="153" spans="2:27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  <c r="AA153" s="6"/>
    </row>
    <row r="154" spans="2:27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  <c r="AA154" s="6"/>
    </row>
    <row r="155" spans="2:27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  <c r="AA155" s="6"/>
    </row>
    <row r="156" spans="2:27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  <c r="AA156" s="6"/>
    </row>
    <row r="157" spans="2:27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  <c r="AA157" s="6"/>
    </row>
    <row r="158" spans="2:27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  <c r="AA158" s="6"/>
    </row>
    <row r="159" spans="2:27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  <c r="AA159" s="6"/>
    </row>
    <row r="160" spans="2:27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  <c r="AA160" s="6"/>
    </row>
    <row r="161" spans="2:27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  <c r="AA161" s="6"/>
    </row>
    <row r="162" spans="2:27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  <c r="AA162" s="6"/>
    </row>
    <row r="163" spans="2:27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  <c r="AA163" s="6"/>
    </row>
    <row r="164" spans="2:27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  <c r="AA164" s="6"/>
    </row>
    <row r="165" spans="2:27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  <c r="AA165" s="6"/>
    </row>
    <row r="166" spans="2:27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  <c r="AA166" s="6"/>
    </row>
    <row r="167" spans="2:27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  <c r="AA167" s="6"/>
    </row>
    <row r="168" spans="2:27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  <c r="AA168" s="6"/>
    </row>
    <row r="169" spans="2:27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  <c r="AA169" s="6"/>
    </row>
    <row r="170" spans="2:27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  <c r="AA170" s="6"/>
    </row>
    <row r="171" spans="2:27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  <c r="AA171" s="6"/>
    </row>
    <row r="172" spans="2:27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  <c r="AA172" s="6"/>
    </row>
    <row r="173" spans="2:27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  <c r="AA173" s="6"/>
    </row>
    <row r="174" spans="2:27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  <c r="AA174" s="6"/>
    </row>
    <row r="175" spans="2:27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  <c r="AA175" s="6"/>
    </row>
    <row r="176" spans="2:27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  <c r="AA176" s="6"/>
    </row>
    <row r="177" spans="2:27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  <c r="AA177" s="6"/>
    </row>
    <row r="178" spans="2:27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  <c r="AA178" s="6"/>
    </row>
    <row r="179" spans="2:27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  <c r="AA179" s="6"/>
    </row>
    <row r="180" spans="2:27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  <c r="AA180" s="6"/>
    </row>
    <row r="181" spans="2:27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  <c r="AA181" s="6"/>
    </row>
    <row r="182" spans="2:27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  <c r="AA182" s="6"/>
    </row>
    <row r="183" spans="2:27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  <c r="AA183" s="6"/>
    </row>
    <row r="184" spans="2:27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  <c r="AA184" s="6"/>
    </row>
    <row r="185" spans="2:27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  <c r="AA185" s="6"/>
    </row>
    <row r="186" spans="2:27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  <c r="AA186" s="6"/>
    </row>
    <row r="187" spans="2:27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  <c r="AA187" s="6"/>
    </row>
    <row r="188" spans="2:27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  <c r="AA188" s="6"/>
    </row>
    <row r="189" spans="2:27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  <c r="AA189" s="6"/>
    </row>
    <row r="190" spans="2:27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  <c r="AA190" s="6"/>
    </row>
    <row r="191" spans="2:27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  <c r="AA191" s="6"/>
    </row>
    <row r="192" spans="2:27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  <c r="AA192" s="6"/>
    </row>
    <row r="193" spans="2:27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  <c r="AA193" s="6"/>
    </row>
    <row r="194" spans="2:27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  <c r="AA194" s="6"/>
    </row>
    <row r="195" spans="2:27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  <c r="AA195" s="6"/>
    </row>
    <row r="196" spans="2:27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  <c r="AA196" s="6"/>
    </row>
    <row r="197" spans="2:27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  <c r="AA197" s="6"/>
    </row>
    <row r="198" spans="2:27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  <c r="AA198" s="6"/>
    </row>
    <row r="199" spans="2:27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  <c r="AA199" s="6"/>
    </row>
    <row r="200" spans="2:27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  <c r="AA200" s="6"/>
    </row>
    <row r="201" spans="2:27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  <c r="AA201" s="6"/>
    </row>
    <row r="202" spans="2:27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  <c r="AA202" s="6"/>
    </row>
    <row r="203" spans="2:27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  <c r="AA203" s="6"/>
    </row>
    <row r="204" spans="2:27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  <c r="AA204" s="6"/>
    </row>
    <row r="205" spans="2:27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  <c r="AA205" s="6"/>
    </row>
    <row r="206" spans="2:27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  <c r="AA206" s="6"/>
    </row>
    <row r="207" spans="2:27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  <c r="AA207" s="6"/>
    </row>
    <row r="208" spans="2:27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  <c r="AA208" s="6"/>
    </row>
    <row r="209" spans="2:27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  <c r="AA209" s="6"/>
    </row>
    <row r="210" spans="2:27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  <c r="AA210" s="6"/>
    </row>
    <row r="211" spans="2:27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  <c r="AA211" s="6"/>
    </row>
    <row r="212" spans="2:27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  <c r="AA212" s="6"/>
    </row>
    <row r="213" spans="2:27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  <c r="AA213" s="6"/>
    </row>
    <row r="214" spans="2:27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  <c r="AA214" s="6"/>
    </row>
    <row r="215" spans="2:27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  <c r="AA215" s="6"/>
    </row>
    <row r="216" spans="2:27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  <c r="AA216" s="6"/>
    </row>
    <row r="217" spans="2:27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  <c r="AA217" s="6"/>
    </row>
    <row r="218" spans="2:27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  <c r="AA218" s="6"/>
    </row>
    <row r="219" spans="2:27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  <c r="AA219" s="6"/>
    </row>
    <row r="220" spans="2:27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  <c r="AA220" s="6"/>
    </row>
    <row r="221" spans="2:27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  <c r="AA221" s="6"/>
    </row>
    <row r="222" spans="2:27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  <c r="AA222" s="6"/>
    </row>
    <row r="223" spans="2:27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  <c r="AA223" s="6"/>
    </row>
    <row r="224" spans="2:27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  <c r="AA224" s="6"/>
    </row>
    <row r="225" spans="2:27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  <c r="AA225" s="6"/>
    </row>
    <row r="226" spans="2:27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  <c r="AA226" s="6"/>
    </row>
    <row r="227" spans="2:27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  <c r="AA227" s="6"/>
    </row>
    <row r="228" spans="2:27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  <c r="AA228" s="6"/>
    </row>
    <row r="229" spans="2:27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  <c r="AA229" s="6"/>
    </row>
    <row r="230" spans="2:27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  <c r="AA230" s="6"/>
    </row>
    <row r="231" spans="2:27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  <c r="AA231" s="6"/>
    </row>
    <row r="232" spans="2:27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  <c r="AA232" s="6"/>
    </row>
    <row r="233" spans="2:27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  <c r="AA233" s="6"/>
    </row>
    <row r="234" spans="2:27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  <c r="AA234" s="6"/>
    </row>
    <row r="235" spans="2:27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  <c r="AA235" s="6"/>
    </row>
    <row r="236" spans="2:27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  <c r="AA236" s="6"/>
    </row>
    <row r="237" spans="2:27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  <c r="AA237" s="6"/>
    </row>
    <row r="238" spans="2:27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  <c r="AA238" s="6"/>
    </row>
    <row r="239" spans="2:27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  <c r="AA239" s="6"/>
    </row>
    <row r="240" spans="2:27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  <c r="AA240" s="6"/>
    </row>
    <row r="241" spans="2:27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  <c r="AA241" s="6"/>
    </row>
    <row r="242" spans="2:27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  <c r="AA242" s="6"/>
    </row>
    <row r="243" spans="2:27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  <c r="AA243" s="6"/>
    </row>
    <row r="244" spans="2:27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  <c r="AA244" s="6"/>
    </row>
    <row r="245" spans="2:27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  <c r="AA245" s="6"/>
    </row>
    <row r="246" spans="2:27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  <c r="AA246" s="6"/>
    </row>
    <row r="247" spans="2:27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  <c r="AA247" s="6"/>
    </row>
    <row r="248" spans="2:27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  <c r="AA248" s="6"/>
    </row>
    <row r="249" spans="2:27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  <c r="AA249" s="6"/>
    </row>
    <row r="250" spans="2:27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  <c r="AA250" s="6"/>
    </row>
    <row r="251" spans="2:27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  <c r="AA251" s="6"/>
    </row>
    <row r="252" spans="2:27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  <c r="AA252" s="6"/>
    </row>
    <row r="253" spans="2:27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  <c r="AA253" s="6"/>
    </row>
    <row r="254" spans="2:27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  <c r="AA254" s="6"/>
    </row>
    <row r="255" spans="2:27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  <c r="AA255" s="6"/>
    </row>
    <row r="256" spans="2:27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  <c r="AA256" s="6"/>
    </row>
    <row r="257" spans="2:27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  <c r="AA257" s="6"/>
    </row>
    <row r="258" spans="2:27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  <c r="AA258" s="6"/>
    </row>
    <row r="259" spans="2:27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  <c r="AA259" s="6"/>
    </row>
    <row r="260" spans="2:27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  <c r="AA260" s="6"/>
    </row>
    <row r="261" spans="2:27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  <c r="AA261" s="6"/>
    </row>
    <row r="262" spans="2:27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  <c r="AA262" s="6"/>
    </row>
    <row r="263" spans="2:27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  <c r="AA263" s="6"/>
    </row>
    <row r="264" spans="2:27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  <c r="AA264" s="6"/>
    </row>
    <row r="265" spans="2:27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  <c r="AA265" s="6"/>
    </row>
    <row r="266" spans="2:27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  <c r="AA266" s="6"/>
    </row>
    <row r="267" spans="2:27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  <c r="AA267" s="6"/>
    </row>
    <row r="268" spans="2:27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  <c r="AA268" s="6"/>
    </row>
    <row r="269" spans="2:27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  <c r="AA269" s="6"/>
    </row>
    <row r="270" spans="2:27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  <c r="AA270" s="6"/>
    </row>
    <row r="271" spans="2:27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  <c r="AA271" s="6"/>
    </row>
    <row r="272" spans="2:27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  <c r="AA272" s="6"/>
    </row>
    <row r="273" spans="2:27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  <c r="AA273" s="6"/>
    </row>
    <row r="274" spans="2:27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  <c r="AA274" s="6"/>
    </row>
    <row r="275" spans="2:27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  <c r="AA275" s="6"/>
    </row>
    <row r="276" spans="2:27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  <c r="AA276" s="6"/>
    </row>
    <row r="277" spans="2:27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  <c r="AA277" s="6"/>
    </row>
    <row r="278" spans="2:27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  <c r="AA278" s="6"/>
    </row>
    <row r="279" spans="2:27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  <c r="AA279" s="6"/>
    </row>
    <row r="280" spans="2:27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  <c r="AA280" s="6"/>
    </row>
    <row r="281" spans="2:27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  <c r="AA281" s="6"/>
    </row>
    <row r="282" spans="2:27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  <c r="AA282" s="6"/>
    </row>
    <row r="283" spans="2:27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  <c r="AA283" s="6"/>
    </row>
    <row r="284" spans="2:27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  <c r="AA284" s="6"/>
    </row>
    <row r="285" spans="2:27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  <c r="AA285" s="6"/>
    </row>
    <row r="286" spans="2:27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  <c r="AA286" s="6"/>
    </row>
    <row r="287" spans="2:27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  <c r="AA287" s="6"/>
    </row>
    <row r="288" spans="2:27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  <c r="AA288" s="6"/>
    </row>
    <row r="289" spans="2:27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  <c r="AA289" s="6"/>
    </row>
    <row r="290" spans="2:27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  <c r="AA290" s="6"/>
    </row>
    <row r="291" spans="2:27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  <c r="AA291" s="6"/>
    </row>
    <row r="292" spans="2:27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  <c r="AA292" s="6"/>
    </row>
    <row r="293" spans="2:27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  <c r="AA293" s="6"/>
    </row>
    <row r="294" spans="2:27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  <c r="AA294" s="6"/>
    </row>
    <row r="295" spans="2:27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  <c r="AA295" s="6"/>
    </row>
    <row r="296" spans="2:27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  <c r="AA296" s="6"/>
    </row>
    <row r="297" spans="2:27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  <c r="AA297" s="6"/>
    </row>
    <row r="298" spans="2:27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  <c r="AA298" s="6"/>
    </row>
    <row r="299" spans="2:27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  <c r="AA299" s="6"/>
    </row>
    <row r="300" spans="2:27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  <c r="AA300" s="6"/>
    </row>
    <row r="301" spans="2:27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  <c r="AA301" s="6"/>
    </row>
    <row r="302" spans="2:27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  <c r="AA302" s="6"/>
    </row>
    <row r="303" spans="2:27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  <c r="AA303" s="6"/>
    </row>
    <row r="304" spans="2:27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  <c r="AA304" s="6"/>
    </row>
    <row r="305" spans="2:27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  <c r="AA305" s="6"/>
    </row>
    <row r="306" spans="2:27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  <c r="AA306" s="6"/>
    </row>
    <row r="307" spans="2:27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  <c r="AA307" s="6"/>
    </row>
    <row r="308" spans="2:27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  <c r="AA308" s="6"/>
    </row>
    <row r="309" spans="2:27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  <c r="AA309" s="6"/>
    </row>
    <row r="310" spans="2:27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  <c r="AA310" s="6"/>
    </row>
    <row r="311" spans="2:27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  <c r="AA311" s="6"/>
    </row>
    <row r="312" spans="2:27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  <c r="AA312" s="6"/>
    </row>
    <row r="313" spans="2:27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  <c r="AA313" s="6"/>
    </row>
    <row r="314" spans="2:27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  <c r="AA314" s="6"/>
    </row>
    <row r="315" spans="2:27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  <c r="AA315" s="6"/>
    </row>
    <row r="316" spans="2:27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  <c r="AA316" s="6"/>
    </row>
    <row r="317" spans="2:27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  <c r="AA317" s="6"/>
    </row>
    <row r="318" spans="2:27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  <c r="AA318" s="6"/>
    </row>
    <row r="319" spans="2:27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  <c r="AA319" s="6"/>
    </row>
    <row r="320" spans="2:27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  <c r="AA320" s="6"/>
    </row>
    <row r="321" spans="2:27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  <c r="AA321" s="6"/>
    </row>
    <row r="322" spans="2:27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  <c r="AA322" s="6"/>
    </row>
    <row r="323" spans="2:27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  <c r="AA323" s="6"/>
    </row>
    <row r="324" spans="2:27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  <c r="AA324" s="6"/>
    </row>
    <row r="325" spans="2:27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  <c r="AA325" s="6"/>
    </row>
    <row r="326" spans="2:27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  <c r="AA326" s="6"/>
    </row>
    <row r="327" spans="2:27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  <c r="AA327" s="6"/>
    </row>
    <row r="328" spans="2:27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  <c r="AA328" s="6"/>
    </row>
    <row r="329" spans="2:27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  <c r="AA329" s="6"/>
    </row>
    <row r="330" spans="2:27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  <c r="AA330" s="6"/>
    </row>
    <row r="331" spans="2:27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  <c r="AA331" s="6"/>
    </row>
    <row r="332" spans="2:27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  <c r="AA332" s="6"/>
    </row>
    <row r="333" spans="2:27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  <c r="AA333" s="6"/>
    </row>
    <row r="334" spans="2:27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  <c r="AA334" s="6"/>
    </row>
    <row r="335" spans="2:27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  <c r="AA335" s="6"/>
    </row>
    <row r="336" spans="2:27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  <c r="AA336" s="6"/>
    </row>
    <row r="337" spans="2:27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  <c r="AA337" s="6"/>
    </row>
    <row r="338" spans="2:27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  <c r="AA338" s="6"/>
    </row>
    <row r="339" spans="2:27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  <c r="AA339" s="6"/>
    </row>
    <row r="340" spans="2:27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  <c r="AA340" s="6"/>
    </row>
    <row r="341" spans="2:27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  <c r="AA341" s="6"/>
    </row>
    <row r="342" spans="2:27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  <c r="AA342" s="6"/>
    </row>
    <row r="343" spans="2:27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  <c r="AA343" s="6"/>
    </row>
    <row r="344" spans="2:27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  <c r="AA344" s="6"/>
    </row>
    <row r="345" spans="2:27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  <c r="AA345" s="6"/>
    </row>
    <row r="346" spans="2:27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  <c r="AA346" s="6"/>
    </row>
    <row r="347" spans="2:27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  <c r="AA347" s="6"/>
    </row>
    <row r="348" spans="2:27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  <c r="AA348" s="6"/>
    </row>
    <row r="349" spans="2:27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  <c r="AA349" s="6"/>
    </row>
    <row r="350" spans="2:27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  <c r="AA350" s="6"/>
    </row>
    <row r="351" spans="2:27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  <c r="AA351" s="6"/>
    </row>
    <row r="352" spans="2:27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  <c r="AA352" s="6"/>
    </row>
    <row r="353" spans="2:27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  <c r="AA353" s="6"/>
    </row>
    <row r="354" spans="2:27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  <c r="AA354" s="6"/>
    </row>
    <row r="355" spans="2:27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  <c r="AA355" s="6"/>
    </row>
    <row r="356" spans="2:27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  <c r="AA356" s="6"/>
    </row>
    <row r="357" spans="2:27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  <c r="AA357" s="6"/>
    </row>
    <row r="358" spans="2:27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  <c r="AA358" s="6"/>
    </row>
    <row r="359" spans="2:27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  <c r="AA359" s="6"/>
    </row>
    <row r="360" spans="2:27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  <c r="AA360" s="6"/>
    </row>
    <row r="361" spans="2:27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  <c r="AA361" s="6"/>
    </row>
    <row r="362" spans="2:27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  <c r="AA362" s="6"/>
    </row>
    <row r="363" spans="2:27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  <c r="AA363" s="6"/>
    </row>
    <row r="364" spans="2:27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  <c r="AA364" s="6"/>
    </row>
    <row r="365" spans="2:27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  <c r="AA365" s="6"/>
    </row>
    <row r="366" spans="2:27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  <c r="AA366" s="6"/>
    </row>
    <row r="367" spans="2:27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  <c r="AA367" s="6"/>
    </row>
    <row r="368" spans="2:27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  <c r="AA368" s="6"/>
    </row>
    <row r="369" spans="2:27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  <c r="AA369" s="6"/>
    </row>
    <row r="370" spans="2:27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  <c r="AA370" s="6"/>
    </row>
    <row r="371" spans="2:27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  <c r="AA371" s="6"/>
    </row>
    <row r="372" spans="2:27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  <c r="AA372" s="6"/>
    </row>
    <row r="373" spans="2:27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  <c r="AA373" s="6"/>
    </row>
    <row r="374" spans="2:27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  <c r="AA374" s="6"/>
    </row>
    <row r="375" spans="2:27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  <c r="AA375" s="6"/>
    </row>
    <row r="376" spans="2:27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  <c r="AA376" s="6"/>
    </row>
    <row r="377" spans="2:27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  <c r="AA377" s="6"/>
    </row>
    <row r="378" spans="2:27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  <c r="AA378" s="6"/>
    </row>
    <row r="379" spans="2:27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  <c r="AA379" s="6"/>
    </row>
    <row r="380" spans="2:27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  <c r="AA380" s="6"/>
    </row>
    <row r="381" spans="2:27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  <c r="AA381" s="6"/>
    </row>
    <row r="382" spans="2:27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  <c r="AA382" s="6"/>
    </row>
    <row r="383" spans="2:27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  <c r="AA383" s="6"/>
    </row>
    <row r="384" spans="2:27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  <c r="AA384" s="6"/>
    </row>
    <row r="385" spans="2:27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  <c r="AA385" s="6"/>
    </row>
    <row r="386" spans="2:27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  <c r="AA386" s="6"/>
    </row>
    <row r="387" spans="2:27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  <c r="AA387" s="6"/>
    </row>
    <row r="388" spans="2:27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  <c r="AA388" s="6"/>
    </row>
    <row r="389" spans="2:27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  <c r="AA389" s="6"/>
    </row>
    <row r="390" spans="2:27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  <c r="AA390" s="6"/>
    </row>
    <row r="391" spans="2:27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  <c r="AA391" s="6"/>
    </row>
    <row r="392" spans="2:27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  <c r="AA392" s="6"/>
    </row>
    <row r="393" spans="2:27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  <c r="AA393" s="6"/>
    </row>
    <row r="394" spans="2:27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  <c r="AA394" s="6"/>
    </row>
    <row r="395" spans="2:27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  <c r="AA395" s="6"/>
    </row>
    <row r="396" spans="2:27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  <c r="AA396" s="6"/>
    </row>
    <row r="397" spans="2:27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  <c r="AA397" s="6"/>
    </row>
    <row r="398" spans="2:27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  <c r="AA398" s="6"/>
    </row>
    <row r="399" spans="2:27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  <c r="AA399" s="6"/>
    </row>
    <row r="400" spans="2:27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  <c r="AA400" s="6"/>
    </row>
    <row r="401" spans="2:27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  <c r="AA401" s="6"/>
    </row>
    <row r="402" spans="2:27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  <c r="AA402" s="6"/>
    </row>
    <row r="403" spans="2:27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  <c r="AA403" s="6"/>
    </row>
    <row r="404" spans="2:27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  <c r="AA404" s="6"/>
    </row>
    <row r="405" spans="2:27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  <c r="AA405" s="6"/>
    </row>
    <row r="406" spans="2:27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  <c r="AA406" s="6"/>
    </row>
    <row r="407" spans="2:27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  <c r="AA407" s="6"/>
    </row>
    <row r="408" spans="2:27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  <c r="AA408" s="6"/>
    </row>
    <row r="409" spans="2:27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  <c r="AA409" s="6"/>
    </row>
    <row r="410" spans="2:27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  <c r="AA410" s="6"/>
    </row>
    <row r="411" spans="2:27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  <c r="AA411" s="6"/>
    </row>
    <row r="412" spans="2:27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  <c r="AA412" s="6"/>
    </row>
    <row r="413" spans="2:27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  <c r="AA413" s="6"/>
    </row>
    <row r="414" spans="2:27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  <c r="AA414" s="6"/>
    </row>
    <row r="415" spans="2:27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  <c r="AA415" s="6"/>
    </row>
    <row r="416" spans="2:27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  <c r="AA416" s="6"/>
    </row>
    <row r="417" spans="2:27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  <c r="AA417" s="6"/>
    </row>
    <row r="418" spans="2:27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  <c r="AA418" s="6"/>
    </row>
    <row r="419" spans="2:27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  <c r="AA419" s="6"/>
    </row>
    <row r="420" spans="2:27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  <c r="AA420" s="6"/>
    </row>
    <row r="421" spans="2:27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  <c r="AA421" s="6"/>
    </row>
    <row r="422" spans="2:27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  <c r="AA422" s="6"/>
    </row>
    <row r="423" spans="2:27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  <c r="AA423" s="6"/>
    </row>
    <row r="424" spans="2:27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  <c r="AA424" s="6"/>
    </row>
    <row r="425" spans="2:27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  <c r="AA425" s="6"/>
    </row>
    <row r="426" spans="2:27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  <c r="AA426" s="6"/>
    </row>
    <row r="427" spans="2:27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  <c r="AA427" s="6"/>
    </row>
    <row r="428" spans="2:27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  <c r="AA428" s="6"/>
    </row>
    <row r="429" spans="2:27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  <c r="AA429" s="6"/>
    </row>
    <row r="430" spans="2:27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  <c r="AA430" s="6"/>
    </row>
    <row r="431" spans="2:27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  <c r="AA431" s="6"/>
    </row>
    <row r="432" spans="2:27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  <c r="AA432" s="6"/>
    </row>
    <row r="433" spans="2:27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  <c r="AA433" s="6"/>
    </row>
    <row r="434" spans="2:27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  <c r="AA434" s="6"/>
    </row>
    <row r="435" spans="2:27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  <c r="AA435" s="6"/>
    </row>
    <row r="436" spans="2:27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  <c r="AA436" s="6"/>
    </row>
    <row r="437" spans="2:27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  <c r="AA437" s="6"/>
    </row>
    <row r="438" spans="2:27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  <c r="AA438" s="6"/>
    </row>
    <row r="439" spans="2:27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  <c r="AA439" s="6"/>
    </row>
    <row r="440" spans="2:27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  <c r="AA440" s="6"/>
    </row>
    <row r="441" spans="2:27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  <c r="AA441" s="6"/>
    </row>
    <row r="442" spans="2:27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  <c r="AA442" s="6"/>
    </row>
    <row r="443" spans="2:27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  <c r="AA443" s="6"/>
    </row>
    <row r="444" spans="2:27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  <c r="AA444" s="6"/>
    </row>
    <row r="445" spans="2:27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  <c r="AA445" s="6"/>
    </row>
    <row r="446" spans="2:27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  <c r="AA446" s="6"/>
    </row>
    <row r="447" spans="2:27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  <c r="AA447" s="6"/>
    </row>
    <row r="448" spans="2:27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  <c r="AA448" s="6"/>
    </row>
    <row r="449" spans="2:27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  <c r="AA449" s="6"/>
    </row>
    <row r="450" spans="2:27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  <c r="AA450" s="6"/>
    </row>
    <row r="451" spans="2:27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  <c r="AA451" s="6"/>
    </row>
    <row r="452" spans="2:27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  <c r="AA452" s="6"/>
    </row>
    <row r="453" spans="2:27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  <c r="AA453" s="6"/>
    </row>
    <row r="454" spans="2:27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  <c r="AA454" s="6"/>
    </row>
    <row r="455" spans="2:27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  <c r="AA455" s="6"/>
    </row>
    <row r="456" spans="2:27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  <c r="AA456" s="6"/>
    </row>
    <row r="457" spans="2:27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  <c r="AA457" s="6"/>
    </row>
    <row r="458" spans="2:27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  <c r="AA458" s="6"/>
    </row>
    <row r="459" spans="2:27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  <c r="AA459" s="6"/>
    </row>
    <row r="460" spans="2:27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  <c r="AA460" s="6"/>
    </row>
    <row r="461" spans="2:27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  <c r="AA461" s="6"/>
    </row>
    <row r="462" spans="2:27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  <c r="AA462" s="6"/>
    </row>
    <row r="463" spans="2:27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  <c r="AA463" s="6"/>
    </row>
    <row r="464" spans="2:27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  <c r="AA464" s="6"/>
    </row>
    <row r="465" spans="2:27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  <c r="AA465" s="6"/>
    </row>
    <row r="466" spans="2:27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  <c r="AA466" s="6"/>
    </row>
    <row r="467" spans="2:27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  <c r="AA467" s="6"/>
    </row>
    <row r="468" spans="2:27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  <c r="AA468" s="6"/>
    </row>
    <row r="469" spans="2:27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  <c r="AA469" s="6"/>
    </row>
    <row r="470" spans="2:27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  <c r="AA470" s="6"/>
    </row>
    <row r="471" spans="2:27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  <c r="AA471" s="6"/>
    </row>
    <row r="472" spans="2:27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  <c r="AA472" s="6"/>
    </row>
    <row r="473" spans="2:27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  <c r="AA473" s="6"/>
    </row>
    <row r="474" spans="2:27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  <c r="AA474" s="6"/>
    </row>
    <row r="475" spans="2:27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  <c r="AA475" s="6"/>
    </row>
    <row r="476" spans="2:27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  <c r="AA476" s="6"/>
    </row>
    <row r="477" spans="2:27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  <c r="AA477" s="6"/>
    </row>
    <row r="478" spans="2:27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  <c r="AA478" s="6"/>
    </row>
    <row r="479" spans="2:27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  <c r="AA479" s="6"/>
    </row>
    <row r="480" spans="2:27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  <c r="AA480" s="6"/>
    </row>
    <row r="481" spans="2:27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  <c r="AA481" s="6"/>
    </row>
    <row r="482" spans="2:27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  <c r="AA482" s="6"/>
    </row>
    <row r="483" spans="2:27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  <c r="AA483" s="6"/>
    </row>
    <row r="484" spans="2:27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  <c r="AA484" s="6"/>
    </row>
    <row r="485" spans="2:27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  <c r="AA485" s="6"/>
    </row>
    <row r="486" spans="2:27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  <c r="AA486" s="6"/>
    </row>
    <row r="487" spans="2:27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  <c r="AA487" s="6"/>
    </row>
    <row r="488" spans="2:27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  <c r="AA488" s="6"/>
    </row>
    <row r="489" spans="2:27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  <c r="AA489" s="6"/>
    </row>
    <row r="490" spans="2:27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  <c r="AA490" s="6"/>
    </row>
    <row r="491" spans="2:27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  <c r="AA491" s="6"/>
    </row>
    <row r="492" spans="2:27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  <c r="AA492" s="6"/>
    </row>
    <row r="493" spans="2:27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  <c r="AA493" s="6"/>
    </row>
    <row r="494" spans="2:27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  <c r="AA494" s="6"/>
    </row>
    <row r="495" spans="2:27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  <c r="AA495" s="6"/>
    </row>
    <row r="496" spans="2:27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  <c r="AA496" s="6"/>
    </row>
    <row r="497" spans="2:27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  <c r="AA497" s="6"/>
    </row>
    <row r="498" spans="2:27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  <c r="AA498" s="6"/>
    </row>
    <row r="499" spans="2:27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  <c r="AA499" s="6"/>
    </row>
    <row r="500" spans="2:27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  <c r="AA500" s="6"/>
    </row>
    <row r="501" spans="2:27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  <c r="AA501" s="6"/>
    </row>
    <row r="502" spans="2:27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  <c r="AA502" s="6"/>
    </row>
    <row r="503" spans="2:27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  <c r="AA503" s="6"/>
    </row>
    <row r="504" spans="2:27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  <c r="AA504" s="6"/>
    </row>
    <row r="505" spans="2:27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  <c r="AA505" s="6"/>
    </row>
    <row r="506" spans="2:27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  <c r="AA506" s="6"/>
    </row>
    <row r="507" spans="2:27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  <c r="AA507" s="6"/>
    </row>
    <row r="508" spans="2:27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  <c r="AA508" s="6"/>
    </row>
    <row r="509" spans="2:27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  <c r="AA509" s="6"/>
    </row>
    <row r="510" spans="2:27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  <c r="AA510" s="6"/>
    </row>
    <row r="511" spans="2:27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  <c r="AA511" s="6"/>
    </row>
    <row r="512" spans="2:27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  <c r="AA512" s="6"/>
    </row>
    <row r="513" spans="2:27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  <c r="AA513" s="6"/>
    </row>
    <row r="514" spans="2:27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  <c r="AA514" s="6"/>
    </row>
    <row r="515" spans="2:27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  <c r="AA515" s="6"/>
    </row>
    <row r="516" spans="2:27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  <c r="AA516" s="6"/>
    </row>
    <row r="517" spans="2:27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  <c r="AA517" s="6"/>
    </row>
    <row r="518" spans="2:27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  <c r="AA518" s="6"/>
    </row>
    <row r="519" spans="2:27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  <c r="AA519" s="6"/>
    </row>
    <row r="520" spans="2:27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  <c r="AA520" s="6"/>
    </row>
    <row r="521" spans="2:27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  <c r="AA521" s="6"/>
    </row>
    <row r="522" spans="2:27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  <c r="AA522" s="6"/>
    </row>
    <row r="523" spans="2:27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  <c r="AA523" s="6"/>
    </row>
    <row r="524" spans="2:27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  <c r="AA524" s="6"/>
    </row>
    <row r="525" spans="2:27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  <c r="AA525" s="6"/>
    </row>
    <row r="526" spans="2:27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  <c r="AA526" s="6"/>
    </row>
    <row r="527" spans="2:27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  <c r="AA527" s="6"/>
    </row>
    <row r="528" spans="2:27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  <c r="AA528" s="6"/>
    </row>
    <row r="529" spans="2:27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  <c r="AA529" s="6"/>
    </row>
    <row r="530" spans="2:27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  <c r="AA530" s="6"/>
    </row>
    <row r="531" spans="2:27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  <c r="AA531" s="6"/>
    </row>
    <row r="532" spans="2:27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  <c r="AA532" s="6"/>
    </row>
    <row r="533" spans="2:27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  <c r="AA533" s="6"/>
    </row>
    <row r="534" spans="2:27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  <c r="AA534" s="6"/>
    </row>
    <row r="535" spans="2:27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  <c r="AA535" s="6"/>
    </row>
    <row r="536" spans="2:27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  <c r="AA536" s="6"/>
    </row>
    <row r="537" spans="2:27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  <c r="AA537" s="6"/>
    </row>
    <row r="538" spans="2:27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  <c r="AA538" s="6"/>
    </row>
    <row r="539" spans="2:27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  <c r="AA539" s="6"/>
    </row>
    <row r="540" spans="2:27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  <c r="AA540" s="6"/>
    </row>
    <row r="541" spans="2:27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  <c r="AA541" s="6"/>
    </row>
    <row r="542" spans="2:27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  <c r="AA542" s="6"/>
    </row>
    <row r="543" spans="2:27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  <c r="AA543" s="6"/>
    </row>
    <row r="544" spans="2:27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  <c r="AA544" s="6"/>
    </row>
    <row r="545" spans="2:27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  <c r="AA545" s="6"/>
    </row>
    <row r="546" spans="2:27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  <c r="AA546" s="6"/>
    </row>
    <row r="547" spans="2:27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  <c r="AA547" s="6"/>
    </row>
    <row r="548" spans="2:27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  <c r="AA548" s="6"/>
    </row>
    <row r="549" spans="2:27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  <c r="AA549" s="6"/>
    </row>
    <row r="550" spans="2:27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  <c r="AA550" s="6"/>
    </row>
    <row r="551" spans="2:27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  <c r="AA551" s="6"/>
    </row>
    <row r="552" spans="2:27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  <c r="AA552" s="6"/>
    </row>
    <row r="553" spans="2:27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  <c r="AA553" s="6"/>
    </row>
    <row r="554" spans="2:27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  <c r="AA554" s="6"/>
    </row>
    <row r="555" spans="2:27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  <c r="AA555" s="6"/>
    </row>
    <row r="556" spans="2:27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  <c r="AA556" s="6"/>
    </row>
    <row r="557" spans="2:27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  <c r="AA557" s="6"/>
    </row>
    <row r="558" spans="2:27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  <c r="AA558" s="6"/>
    </row>
    <row r="559" spans="2:27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  <c r="AA559" s="6"/>
    </row>
    <row r="560" spans="2:27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  <c r="AA560" s="6"/>
    </row>
    <row r="561" spans="2:27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  <c r="AA561" s="6"/>
    </row>
    <row r="562" spans="2:27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  <c r="AA562" s="6"/>
    </row>
    <row r="563" spans="2:27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  <c r="AA563" s="6"/>
    </row>
    <row r="564" spans="2:27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  <c r="AA564" s="6"/>
    </row>
    <row r="565" spans="2:27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  <c r="AA565" s="6"/>
    </row>
    <row r="566" spans="2:27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  <c r="AA566" s="6"/>
    </row>
    <row r="567" spans="2:27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  <c r="AA567" s="6"/>
    </row>
    <row r="568" spans="2:27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  <c r="AA568" s="6"/>
    </row>
    <row r="569" spans="2:27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  <c r="AA569" s="6"/>
    </row>
    <row r="570" spans="2:27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  <c r="AA570" s="6"/>
    </row>
    <row r="571" spans="2:27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  <c r="AA571" s="6"/>
    </row>
    <row r="572" spans="2:27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  <c r="AA572" s="6"/>
    </row>
    <row r="573" spans="2:27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  <c r="AA573" s="6"/>
    </row>
    <row r="574" spans="2:27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  <c r="AA574" s="6"/>
    </row>
    <row r="575" spans="2:27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  <c r="AA575" s="6"/>
    </row>
    <row r="576" spans="2:27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  <c r="AA576" s="6"/>
    </row>
    <row r="577" spans="2:27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  <c r="AA577" s="6"/>
    </row>
    <row r="578" spans="2:27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  <c r="AA578" s="6"/>
    </row>
    <row r="579" spans="2:27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  <c r="AA579" s="6"/>
    </row>
    <row r="580" spans="2:27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  <c r="AA580" s="6"/>
    </row>
    <row r="581" spans="2:27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  <c r="AA581" s="6"/>
    </row>
    <row r="582" spans="2:27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  <c r="AA582" s="6"/>
    </row>
    <row r="583" spans="2:27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  <c r="AA583" s="6"/>
    </row>
    <row r="584" spans="2:27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  <c r="AA584" s="6"/>
    </row>
    <row r="585" spans="2:27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  <c r="AA585" s="6"/>
    </row>
    <row r="586" spans="2:27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  <c r="AA586" s="6"/>
    </row>
    <row r="587" spans="2:27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  <c r="AA587" s="6"/>
    </row>
    <row r="588" spans="2:27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  <c r="AA588" s="6"/>
    </row>
    <row r="589" spans="2:27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  <c r="AA589" s="6"/>
    </row>
    <row r="590" spans="2:27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  <c r="AA590" s="6"/>
    </row>
    <row r="591" spans="2:27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  <c r="AA591" s="6"/>
    </row>
    <row r="592" spans="2:27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  <c r="AA592" s="6"/>
    </row>
    <row r="593" spans="2:27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  <c r="AA593" s="6"/>
    </row>
    <row r="594" spans="2:27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  <c r="AA594" s="6"/>
    </row>
    <row r="595" spans="2:27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  <c r="AA595" s="6"/>
    </row>
    <row r="596" spans="2:27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  <c r="AA596" s="6"/>
    </row>
    <row r="597" spans="2:27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  <c r="AA597" s="6"/>
    </row>
    <row r="598" spans="2:27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  <c r="AA598" s="6"/>
    </row>
    <row r="599" spans="2:27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  <c r="AA599" s="6"/>
    </row>
    <row r="600" spans="2:27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  <c r="AA600" s="6"/>
    </row>
    <row r="601" spans="2:27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  <c r="AA601" s="6"/>
    </row>
    <row r="602" spans="2:27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  <c r="AA602" s="6"/>
    </row>
    <row r="603" spans="2:27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  <c r="AA603" s="6"/>
    </row>
    <row r="604" spans="2:27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  <c r="AA604" s="6"/>
    </row>
    <row r="605" spans="2:27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  <c r="AA605" s="6"/>
    </row>
    <row r="606" spans="2:27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  <c r="AA606" s="6"/>
    </row>
    <row r="607" spans="2:27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  <c r="AA607" s="6"/>
    </row>
    <row r="608" spans="2:27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  <c r="AA608" s="6"/>
    </row>
    <row r="609" spans="2:27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  <c r="AA609" s="6"/>
    </row>
    <row r="610" spans="2:27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  <c r="AA610" s="6"/>
    </row>
    <row r="611" spans="2:27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  <c r="AA611" s="6"/>
    </row>
    <row r="612" spans="2:27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  <c r="AA612" s="6"/>
    </row>
    <row r="613" spans="2:27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  <c r="AA613" s="6"/>
    </row>
    <row r="614" spans="2:27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  <c r="AA614" s="6"/>
    </row>
    <row r="615" spans="2:27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  <c r="AA615" s="6"/>
    </row>
    <row r="616" spans="2:27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  <c r="AA616" s="6"/>
    </row>
    <row r="617" spans="2:27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  <c r="AA617" s="6"/>
    </row>
    <row r="618" spans="2:27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  <c r="AA618" s="6"/>
    </row>
    <row r="619" spans="2:27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  <c r="AA619" s="6"/>
    </row>
    <row r="620" spans="2:27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  <c r="AA620" s="6"/>
    </row>
    <row r="621" spans="2:27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  <c r="AA621" s="6"/>
    </row>
    <row r="622" spans="2:27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  <c r="AA622" s="6"/>
    </row>
    <row r="623" spans="2:27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  <c r="AA623" s="6"/>
    </row>
    <row r="624" spans="2:27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  <c r="AA624" s="6"/>
    </row>
    <row r="625" spans="2:27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  <c r="AA625" s="6"/>
    </row>
    <row r="626" spans="2:27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  <c r="AA626" s="6"/>
    </row>
    <row r="627" spans="2:27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  <c r="AA627" s="6"/>
    </row>
    <row r="628" spans="2:27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  <c r="AA628" s="6"/>
    </row>
    <row r="629" spans="2:27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  <c r="AA629" s="6"/>
    </row>
    <row r="630" spans="2:27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  <c r="AA630" s="6"/>
    </row>
    <row r="631" spans="2:27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  <c r="AA631" s="6"/>
    </row>
    <row r="632" spans="2:27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  <c r="AA632" s="6"/>
    </row>
    <row r="633" spans="2:27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  <c r="AA633" s="6"/>
    </row>
    <row r="634" spans="2:27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  <c r="AA634" s="6"/>
    </row>
    <row r="635" spans="2:27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  <c r="AA635" s="6"/>
    </row>
    <row r="636" spans="2:27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  <c r="AA636" s="6"/>
    </row>
    <row r="637" spans="2:27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  <c r="AA637" s="6"/>
    </row>
    <row r="638" spans="2:27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  <c r="AA638" s="6"/>
    </row>
    <row r="639" spans="2:27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  <c r="AA639" s="6"/>
    </row>
    <row r="640" spans="2:27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  <c r="AA640" s="6"/>
    </row>
    <row r="641" spans="2:27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  <c r="AA641" s="6"/>
    </row>
    <row r="642" spans="2:27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  <c r="AA642" s="6"/>
    </row>
    <row r="643" spans="2:27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  <c r="AA643" s="6"/>
    </row>
    <row r="644" spans="2:27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  <c r="AA644" s="6"/>
    </row>
    <row r="645" spans="2:27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  <c r="AA645" s="6"/>
    </row>
    <row r="646" spans="2:27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  <c r="AA646" s="6"/>
    </row>
    <row r="647" spans="2:27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  <c r="AA647" s="6"/>
    </row>
    <row r="648" spans="2:27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  <c r="AA648" s="6"/>
    </row>
    <row r="649" spans="2:27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  <c r="AA649" s="6"/>
    </row>
    <row r="650" spans="2:27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  <c r="AA650" s="6"/>
    </row>
    <row r="651" spans="2:27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  <c r="AA651" s="6"/>
    </row>
    <row r="652" spans="2:27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  <c r="AA652" s="6"/>
    </row>
    <row r="653" spans="2:27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  <c r="AA653" s="6"/>
    </row>
    <row r="654" spans="2:27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  <c r="AA654" s="6"/>
    </row>
    <row r="655" spans="2:27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  <c r="AA655" s="6"/>
    </row>
    <row r="656" spans="2:27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  <c r="AA656" s="6"/>
    </row>
    <row r="657" spans="2:27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  <c r="AA657" s="6"/>
    </row>
    <row r="658" spans="2:27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  <c r="AA658" s="6"/>
    </row>
    <row r="659" spans="2:27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  <c r="AA659" s="6"/>
    </row>
    <row r="660" spans="2:27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  <c r="AA660" s="6"/>
    </row>
    <row r="661" spans="2:27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  <c r="AA661" s="6"/>
    </row>
    <row r="662" spans="2:27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  <c r="AA662" s="6"/>
    </row>
    <row r="663" spans="2:27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  <c r="AA663" s="6"/>
    </row>
    <row r="664" spans="2:27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  <c r="AA664" s="6"/>
    </row>
    <row r="665" spans="2:27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  <c r="AA665" s="6"/>
    </row>
    <row r="666" spans="2:27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  <c r="AA666" s="6"/>
    </row>
    <row r="667" spans="2:27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  <c r="AA667" s="6"/>
    </row>
    <row r="668" spans="2:27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  <c r="AA668" s="6"/>
    </row>
    <row r="669" spans="2:27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  <c r="AA669" s="6"/>
    </row>
    <row r="670" spans="2:27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  <c r="AA670" s="6"/>
    </row>
    <row r="671" spans="2:27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  <c r="AA671" s="6"/>
    </row>
    <row r="672" spans="2:27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  <c r="AA672" s="6"/>
    </row>
    <row r="673" spans="2:27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  <c r="AA673" s="6"/>
    </row>
    <row r="674" spans="2:27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  <c r="AA674" s="6"/>
    </row>
    <row r="675" spans="2:27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  <c r="AA675" s="6"/>
    </row>
    <row r="676" spans="2:27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  <c r="AA676" s="6"/>
    </row>
    <row r="677" spans="2:27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  <c r="AA677" s="6"/>
    </row>
    <row r="678" spans="2:27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  <c r="AA678" s="6"/>
    </row>
    <row r="679" spans="2:27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  <c r="AA679" s="6"/>
    </row>
    <row r="680" spans="2:27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  <c r="AA680" s="6"/>
    </row>
    <row r="681" spans="2:27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  <c r="AA681" s="6"/>
    </row>
    <row r="682" spans="2:27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  <c r="AA682" s="6"/>
    </row>
    <row r="683" spans="2:27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  <c r="AA683" s="6"/>
    </row>
    <row r="684" spans="2:27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  <c r="AA684" s="6"/>
    </row>
    <row r="685" spans="2:27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  <c r="AA685" s="6"/>
    </row>
    <row r="686" spans="2:27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  <c r="AA686" s="6"/>
    </row>
    <row r="687" spans="2:27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  <c r="AA687" s="6"/>
    </row>
    <row r="688" spans="2:27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  <c r="AA688" s="6"/>
    </row>
    <row r="689" spans="2:27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  <c r="AA689" s="6"/>
    </row>
    <row r="690" spans="2:27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  <c r="AA690" s="6"/>
    </row>
    <row r="691" spans="2:27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  <c r="AA691" s="6"/>
    </row>
    <row r="692" spans="2:27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  <c r="AA692" s="6"/>
    </row>
    <row r="693" spans="2:27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  <c r="AA693" s="6"/>
    </row>
    <row r="694" spans="2:27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  <c r="AA694" s="6"/>
    </row>
    <row r="695" spans="2:27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  <c r="AA695" s="6"/>
    </row>
    <row r="696" spans="2:27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  <c r="AA696" s="6"/>
    </row>
    <row r="697" spans="2:27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  <c r="AA697" s="6"/>
    </row>
    <row r="698" spans="2:27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  <c r="AA698" s="6"/>
    </row>
    <row r="699" spans="2:27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  <c r="AA699" s="6"/>
    </row>
    <row r="700" spans="2:27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  <c r="AA700" s="6"/>
    </row>
    <row r="701" spans="2:27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  <c r="AA701" s="6"/>
    </row>
    <row r="702" spans="2:27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  <c r="AA702" s="6"/>
    </row>
    <row r="703" spans="2:27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  <c r="AA703" s="6"/>
    </row>
    <row r="704" spans="2:27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  <c r="AA704" s="6"/>
    </row>
    <row r="705" spans="2:27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  <c r="AA705" s="6"/>
    </row>
    <row r="706" spans="2:27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  <c r="AA706" s="6"/>
    </row>
    <row r="707" spans="2:27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  <c r="AA707" s="6"/>
    </row>
    <row r="708" spans="2:27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  <c r="AA708" s="6"/>
    </row>
    <row r="709" spans="2:27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  <c r="AA709" s="6"/>
    </row>
    <row r="710" spans="2:27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  <c r="AA710" s="6"/>
    </row>
    <row r="711" spans="2:27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  <c r="AA711" s="6"/>
    </row>
    <row r="712" spans="2:27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  <c r="AA712" s="6"/>
    </row>
    <row r="713" spans="2:27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  <c r="AA713" s="6"/>
    </row>
    <row r="714" spans="2:27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  <c r="AA714" s="6"/>
    </row>
    <row r="715" spans="2:27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  <c r="AA715" s="6"/>
    </row>
    <row r="716" spans="2:27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  <c r="AA716" s="6"/>
    </row>
    <row r="717" spans="2:27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  <c r="AA717" s="6"/>
    </row>
    <row r="718" spans="2:27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  <c r="AA718" s="6"/>
    </row>
    <row r="719" spans="2:27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  <c r="AA719" s="6"/>
    </row>
    <row r="720" spans="2:27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  <c r="AA720" s="6"/>
    </row>
    <row r="721" spans="2:27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  <c r="AA721" s="6"/>
    </row>
    <row r="722" spans="2:27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  <c r="AA722" s="6"/>
    </row>
    <row r="723" spans="2:27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  <c r="AA723" s="6"/>
    </row>
    <row r="724" spans="2:27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  <c r="AA724" s="6"/>
    </row>
    <row r="725" spans="2:27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  <c r="AA725" s="6"/>
    </row>
    <row r="726" spans="2:27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  <c r="AA726" s="6"/>
    </row>
    <row r="727" spans="2:27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  <c r="AA727" s="6"/>
    </row>
    <row r="728" spans="2:27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  <c r="AA728" s="6"/>
    </row>
    <row r="729" spans="2:27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  <c r="AA729" s="6"/>
    </row>
    <row r="730" spans="2:27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  <c r="AA730" s="6"/>
    </row>
    <row r="731" spans="2:27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  <c r="AA731" s="6"/>
    </row>
    <row r="732" spans="2:27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  <c r="AA732" s="6"/>
    </row>
    <row r="733" spans="2:27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  <c r="AA733" s="6"/>
    </row>
    <row r="734" spans="2:27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  <c r="AA734" s="6"/>
    </row>
    <row r="735" spans="2:27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  <c r="AA735" s="6"/>
    </row>
    <row r="736" spans="2:27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  <c r="AA736" s="6"/>
    </row>
    <row r="737" spans="2:27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  <c r="AA737" s="6"/>
    </row>
    <row r="738" spans="2:27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  <c r="AA738" s="6"/>
    </row>
    <row r="739" spans="2:27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  <c r="AA739" s="6"/>
    </row>
    <row r="740" spans="2:27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  <c r="AA740" s="6"/>
    </row>
    <row r="741" spans="2:27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  <c r="AA741" s="6"/>
    </row>
    <row r="742" spans="2:27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  <c r="AA742" s="6"/>
    </row>
    <row r="743" spans="2:27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  <c r="AA743" s="6"/>
    </row>
    <row r="744" spans="2:27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  <c r="AA744" s="6"/>
    </row>
    <row r="745" spans="2:27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  <c r="AA745" s="6"/>
    </row>
    <row r="746" spans="2:27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  <c r="AA746" s="6"/>
    </row>
    <row r="747" spans="2:27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  <c r="AA747" s="6"/>
    </row>
    <row r="748" spans="2:27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  <c r="AA748" s="6"/>
    </row>
    <row r="749" spans="2:27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  <c r="AA749" s="6"/>
    </row>
    <row r="750" spans="2:27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  <c r="AA750" s="6"/>
    </row>
    <row r="751" spans="2:27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  <c r="AA751" s="6"/>
    </row>
    <row r="752" spans="2:27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  <c r="AA752" s="6"/>
    </row>
    <row r="753" spans="2:27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  <c r="AA753" s="6"/>
    </row>
    <row r="754" spans="2:27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  <c r="AA754" s="6"/>
    </row>
    <row r="755" spans="2:27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  <c r="AA755" s="6"/>
    </row>
    <row r="756" spans="2:27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  <c r="AA756" s="6"/>
    </row>
    <row r="757" spans="2:27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  <c r="AA757" s="6"/>
    </row>
    <row r="758" spans="2:27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  <c r="AA758" s="6"/>
    </row>
    <row r="759" spans="2:27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  <c r="AA759" s="6"/>
    </row>
    <row r="760" spans="2:27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  <c r="AA760" s="6"/>
    </row>
    <row r="761" spans="2:27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  <c r="AA761" s="6"/>
    </row>
    <row r="762" spans="2:27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  <c r="AA762" s="6"/>
    </row>
    <row r="763" spans="2:27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  <c r="AA763" s="6"/>
    </row>
    <row r="764" spans="2:27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  <c r="AA764" s="6"/>
    </row>
    <row r="765" spans="2:27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  <c r="AA765" s="6"/>
    </row>
    <row r="766" spans="2:27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  <c r="AA766" s="6"/>
    </row>
    <row r="767" spans="2:27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  <c r="AA767" s="6"/>
    </row>
    <row r="768" spans="2:27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  <c r="AA768" s="6"/>
    </row>
    <row r="769" spans="2:27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  <c r="AA769" s="6"/>
    </row>
    <row r="770" spans="2:27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  <c r="AA770" s="6"/>
    </row>
    <row r="771" spans="2:27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  <c r="AA771" s="6"/>
    </row>
    <row r="772" spans="2:27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  <c r="AA772" s="6"/>
    </row>
    <row r="773" spans="2:27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  <c r="AA773" s="6"/>
    </row>
    <row r="774" spans="2:27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  <c r="AA774" s="6"/>
    </row>
    <row r="775" spans="2:27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  <c r="AA775" s="6"/>
    </row>
    <row r="776" spans="2:27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  <c r="AA776" s="6"/>
    </row>
    <row r="777" spans="2:27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  <c r="AA777" s="6"/>
    </row>
    <row r="778" spans="2:27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  <c r="AA778" s="6"/>
    </row>
    <row r="779" spans="2:27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  <c r="AA779" s="6"/>
    </row>
    <row r="780" spans="2:27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  <c r="AA780" s="6"/>
    </row>
    <row r="781" spans="2:27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  <c r="AA781" s="6"/>
    </row>
    <row r="782" spans="2:27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  <c r="AA782" s="6"/>
    </row>
    <row r="783" spans="2:27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  <c r="AA783" s="6"/>
    </row>
    <row r="784" spans="2:27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  <c r="AA784" s="6"/>
    </row>
    <row r="785" spans="2:27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  <c r="AA785" s="6"/>
    </row>
    <row r="786" spans="2:27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  <c r="AA786" s="6"/>
    </row>
    <row r="787" spans="2:27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  <c r="AA787" s="6"/>
    </row>
    <row r="788" spans="2:27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  <c r="AA788" s="6"/>
    </row>
    <row r="789" spans="2:27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  <c r="AA789" s="6"/>
    </row>
    <row r="790" spans="2:27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  <c r="AA790" s="6"/>
    </row>
    <row r="791" spans="2:27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  <c r="AA791" s="6"/>
    </row>
    <row r="792" spans="2:27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  <c r="AA792" s="6"/>
    </row>
    <row r="793" spans="2:27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  <c r="AA793" s="6"/>
    </row>
    <row r="794" spans="2:27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  <c r="AA794" s="6"/>
    </row>
    <row r="795" spans="2:27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  <c r="AA795" s="6"/>
    </row>
    <row r="796" spans="2:27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  <c r="AA796" s="6"/>
    </row>
    <row r="797" spans="2:27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  <c r="AA797" s="6"/>
    </row>
    <row r="798" spans="2:27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  <c r="AA798" s="6"/>
    </row>
    <row r="799" spans="2:27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  <c r="AA799" s="6"/>
    </row>
    <row r="800" spans="2:27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  <c r="AA800" s="6"/>
    </row>
    <row r="801" spans="2:27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  <c r="AA801" s="6"/>
    </row>
    <row r="802" spans="2:27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  <c r="AA802" s="6"/>
    </row>
    <row r="803" spans="2:27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  <c r="AA803" s="6"/>
    </row>
    <row r="804" spans="2:27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  <c r="AA804" s="6"/>
    </row>
    <row r="805" spans="2:27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  <c r="AA805" s="6"/>
    </row>
    <row r="806" spans="2:27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  <c r="AA806" s="6"/>
    </row>
    <row r="807" spans="2:27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  <c r="AA807" s="6"/>
    </row>
    <row r="808" spans="2:27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  <c r="AA808" s="6"/>
    </row>
    <row r="809" spans="2:27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  <c r="AA809" s="6"/>
    </row>
    <row r="810" spans="2:27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  <c r="AA810" s="6"/>
    </row>
    <row r="811" spans="2:27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  <c r="AA811" s="6"/>
    </row>
    <row r="812" spans="2:27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  <c r="AA812" s="6"/>
    </row>
    <row r="813" spans="2:27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  <c r="AA813" s="6"/>
    </row>
    <row r="814" spans="2:27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  <c r="AA814" s="6"/>
    </row>
    <row r="815" spans="2:27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  <c r="AA815" s="6"/>
    </row>
    <row r="816" spans="2:27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  <c r="AA816" s="6"/>
    </row>
    <row r="817" spans="2:27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  <c r="AA817" s="6"/>
    </row>
    <row r="818" spans="2:27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  <c r="AA818" s="6"/>
    </row>
    <row r="819" spans="2:27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  <c r="AA819" s="6"/>
    </row>
    <row r="820" spans="2:27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  <c r="AA820" s="6"/>
    </row>
    <row r="821" spans="2:27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  <c r="AA821" s="6"/>
    </row>
    <row r="822" spans="2:27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  <c r="AA822" s="6"/>
    </row>
    <row r="823" spans="2:27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  <c r="AA823" s="6"/>
    </row>
    <row r="824" spans="2:27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  <c r="AA824" s="6"/>
    </row>
    <row r="825" spans="2:27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  <c r="AA825" s="6"/>
    </row>
    <row r="826" spans="2:27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  <c r="AA826" s="6"/>
    </row>
    <row r="827" spans="2:27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  <c r="AA827" s="6"/>
    </row>
    <row r="828" spans="2:27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  <c r="AA828" s="6"/>
    </row>
    <row r="829" spans="2:27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  <c r="AA829" s="6"/>
    </row>
    <row r="830" spans="2:27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  <c r="AA830" s="6"/>
    </row>
    <row r="831" spans="2:27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  <c r="AA831" s="6"/>
    </row>
    <row r="832" spans="2:27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  <c r="AA832" s="6"/>
    </row>
    <row r="833" spans="2:27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  <c r="AA833" s="6"/>
    </row>
    <row r="834" spans="2:27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  <c r="AA834" s="6"/>
    </row>
    <row r="835" spans="2:27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  <c r="AA835" s="6"/>
    </row>
    <row r="836" spans="2:27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  <c r="AA836" s="6"/>
    </row>
    <row r="837" spans="2:27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  <c r="AA837" s="6"/>
    </row>
    <row r="838" spans="2:27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  <c r="AA838" s="6"/>
    </row>
    <row r="839" spans="2:27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  <c r="AA839" s="6"/>
    </row>
    <row r="840" spans="2:27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  <c r="AA840" s="6"/>
    </row>
    <row r="841" spans="2:27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  <c r="AA841" s="6"/>
    </row>
    <row r="842" spans="2:27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  <c r="AA842" s="6"/>
    </row>
    <row r="843" spans="2:27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  <c r="AA843" s="6"/>
    </row>
    <row r="844" spans="2:27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  <c r="AA844" s="6"/>
    </row>
    <row r="845" spans="2:27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  <c r="AA845" s="6"/>
    </row>
    <row r="846" spans="2:27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  <c r="AA846" s="6"/>
    </row>
    <row r="847" spans="2:27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  <c r="AA847" s="6"/>
    </row>
    <row r="848" spans="2:27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  <c r="AA848" s="6"/>
    </row>
    <row r="849" spans="2:27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  <c r="AA849" s="6"/>
    </row>
    <row r="850" spans="2:27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  <c r="AA850" s="6"/>
    </row>
    <row r="851" spans="2:27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  <c r="AA851" s="6"/>
    </row>
    <row r="852" spans="2:27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  <c r="AA852" s="6"/>
    </row>
    <row r="853" spans="2:27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  <c r="AA853" s="6"/>
    </row>
    <row r="854" spans="2:27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  <c r="AA854" s="6"/>
    </row>
    <row r="855" spans="2:27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  <c r="AA855" s="6"/>
    </row>
    <row r="856" spans="2:27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  <c r="AA856" s="6"/>
    </row>
    <row r="857" spans="2:27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  <c r="AA857" s="6"/>
    </row>
    <row r="858" spans="2:27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  <c r="AA858" s="6"/>
    </row>
    <row r="859" spans="2:27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  <c r="AA859" s="6"/>
    </row>
    <row r="860" spans="2:27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  <c r="AA860" s="6"/>
    </row>
    <row r="861" spans="2:27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  <c r="AA861" s="6"/>
    </row>
  </sheetData>
  <dataValidations count="1">
    <dataValidation type="list" allowBlank="1" showErrorMessage="1" sqref="C3:C4" xr:uid="{00000000-0002-0000-0400-000000000000}">
      <formula1>"5DD,EOM,LBD,TP"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45699</v>
      </c>
      <c r="B3" s="1" t="s">
        <v>14</v>
      </c>
      <c r="C3" s="1" t="s">
        <v>15</v>
      </c>
      <c r="D3" s="6">
        <v>232.37</v>
      </c>
      <c r="E3" s="9">
        <f t="shared" ref="E3:E7" si="0">$O$3/D3</f>
        <v>1.0758703791367217</v>
      </c>
      <c r="F3" s="9">
        <f>E3</f>
        <v>1.0758703791367217</v>
      </c>
      <c r="G3" s="11">
        <f t="shared" ref="G3:G7" si="1">$O$4/D3</f>
        <v>1.0758703791367217</v>
      </c>
      <c r="H3" s="5">
        <f t="shared" ref="H3:H7" si="2">D3*G3</f>
        <v>250.00000000000003</v>
      </c>
      <c r="I3" s="6">
        <f t="shared" ref="I3:I7" si="3">D3-(D3*$O$5)</f>
        <v>223.0752</v>
      </c>
      <c r="J3" s="6">
        <f t="shared" ref="J3:J7" si="4">D3+(D3*$O$6)</f>
        <v>260.25440000000003</v>
      </c>
      <c r="K3" s="5"/>
      <c r="L3" s="5"/>
      <c r="M3" s="5"/>
      <c r="N3" s="20" t="s">
        <v>22</v>
      </c>
      <c r="O3" s="5">
        <v>250</v>
      </c>
      <c r="W3" s="6"/>
      <c r="X3" s="6"/>
      <c r="Y3" s="6"/>
      <c r="Z3" s="6"/>
    </row>
    <row r="4" spans="1:26" ht="12.75" x14ac:dyDescent="0.2">
      <c r="A4" s="10">
        <v>45699</v>
      </c>
      <c r="B4" s="1" t="s">
        <v>17</v>
      </c>
      <c r="C4" s="1" t="s">
        <v>15</v>
      </c>
      <c r="D4" s="6">
        <v>232.37</v>
      </c>
      <c r="E4" s="9">
        <f t="shared" si="0"/>
        <v>1.0758703791367217</v>
      </c>
      <c r="F4" s="9">
        <f t="shared" ref="F4:F7" si="5">F3+E4</f>
        <v>2.1517407582734434</v>
      </c>
      <c r="G4" s="11">
        <f t="shared" si="1"/>
        <v>1.0758703791367217</v>
      </c>
      <c r="H4" s="5">
        <f t="shared" si="2"/>
        <v>250.00000000000003</v>
      </c>
      <c r="I4" s="6">
        <f t="shared" si="3"/>
        <v>223.0752</v>
      </c>
      <c r="J4" s="6">
        <f t="shared" si="4"/>
        <v>260.25440000000003</v>
      </c>
      <c r="K4" s="6"/>
      <c r="L4" s="6"/>
      <c r="M4" s="6"/>
      <c r="N4" s="3" t="s">
        <v>9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>
        <v>45720</v>
      </c>
      <c r="B5" s="1" t="s">
        <v>23</v>
      </c>
      <c r="C5" s="1" t="s">
        <v>15</v>
      </c>
      <c r="D5" s="6">
        <v>205.6</v>
      </c>
      <c r="E5" s="9">
        <f t="shared" si="0"/>
        <v>1.2159533073929962</v>
      </c>
      <c r="F5" s="9">
        <f t="shared" si="5"/>
        <v>3.3676940656664396</v>
      </c>
      <c r="G5" s="11">
        <f t="shared" si="1"/>
        <v>1.2159533073929962</v>
      </c>
      <c r="H5" s="5">
        <f t="shared" si="2"/>
        <v>250.00000000000003</v>
      </c>
      <c r="I5" s="6">
        <f t="shared" si="3"/>
        <v>197.376</v>
      </c>
      <c r="J5" s="6">
        <f t="shared" si="4"/>
        <v>230.27199999999999</v>
      </c>
      <c r="K5" s="6"/>
      <c r="L5" s="6"/>
      <c r="M5" s="6"/>
      <c r="N5" s="3" t="s">
        <v>19</v>
      </c>
      <c r="O5" s="4">
        <v>0.04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0">
        <v>45722</v>
      </c>
      <c r="B6" s="1" t="s">
        <v>24</v>
      </c>
      <c r="C6" s="1" t="s">
        <v>10</v>
      </c>
      <c r="D6" s="6">
        <v>199.37</v>
      </c>
      <c r="E6" s="9">
        <f t="shared" si="0"/>
        <v>1.2539499423183027</v>
      </c>
      <c r="F6" s="9">
        <f t="shared" si="5"/>
        <v>4.6216440079847425</v>
      </c>
      <c r="G6" s="11">
        <f t="shared" si="1"/>
        <v>1.2539499423183027</v>
      </c>
      <c r="H6" s="5">
        <f t="shared" si="2"/>
        <v>250.00000000000003</v>
      </c>
      <c r="I6" s="6">
        <f t="shared" si="3"/>
        <v>191.39520000000002</v>
      </c>
      <c r="J6" s="6">
        <f t="shared" si="4"/>
        <v>223.2944</v>
      </c>
      <c r="K6" s="6"/>
      <c r="L6" s="6"/>
      <c r="M6" s="6"/>
      <c r="N6" s="3" t="s">
        <v>11</v>
      </c>
      <c r="O6" s="4">
        <f>O5*3</f>
        <v>0.12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>
        <v>45727</v>
      </c>
      <c r="B7" s="1" t="s">
        <v>25</v>
      </c>
      <c r="C7" s="1" t="s">
        <v>26</v>
      </c>
      <c r="D7" s="6">
        <v>196.54</v>
      </c>
      <c r="E7" s="9">
        <f t="shared" si="0"/>
        <v>1.2720056985855297</v>
      </c>
      <c r="F7" s="9">
        <f t="shared" si="5"/>
        <v>5.8936497065702724</v>
      </c>
      <c r="G7" s="11">
        <f t="shared" si="1"/>
        <v>1.2720056985855297</v>
      </c>
      <c r="H7" s="5">
        <f t="shared" si="2"/>
        <v>250</v>
      </c>
      <c r="I7" s="6">
        <f t="shared" si="3"/>
        <v>188.67839999999998</v>
      </c>
      <c r="J7" s="6">
        <f t="shared" si="4"/>
        <v>220.12479999999999</v>
      </c>
      <c r="K7" s="6"/>
      <c r="L7" s="6"/>
      <c r="M7" s="6"/>
      <c r="N7" s="20" t="s">
        <v>20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21</v>
      </c>
      <c r="O8" s="5">
        <f>SUM(H3:H43)</f>
        <v>1250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  <c r="Z108" s="6"/>
    </row>
    <row r="109" spans="1:26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8"/>
      <c r="J111" s="8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6"/>
      <c r="J112" s="6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  <row r="862" spans="2:26" ht="12.75" x14ac:dyDescent="0.2">
      <c r="B862" s="6"/>
      <c r="C862" s="6"/>
      <c r="D862" s="6"/>
      <c r="E862" s="9"/>
      <c r="F862" s="9"/>
      <c r="G862" s="11"/>
      <c r="H862" s="5"/>
      <c r="I862" s="8"/>
      <c r="J862" s="8"/>
      <c r="Z862" s="6"/>
    </row>
  </sheetData>
  <dataValidations count="1">
    <dataValidation type="list" allowBlank="1" showErrorMessage="1" sqref="C3:C7" xr:uid="{00000000-0002-0000-0500-000000000000}">
      <formula1>"5DD,EOM,LBD,TP"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861"/>
  <sheetViews>
    <sheetView workbookViewId="0"/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45723</v>
      </c>
      <c r="B3" s="1" t="s">
        <v>14</v>
      </c>
      <c r="C3" s="1" t="s">
        <v>15</v>
      </c>
      <c r="D3" s="6">
        <v>170.79</v>
      </c>
      <c r="E3" s="9">
        <v>15</v>
      </c>
      <c r="F3" s="9">
        <v>15</v>
      </c>
      <c r="G3" s="11">
        <v>15</v>
      </c>
      <c r="H3" s="5">
        <f>D3*G3</f>
        <v>2561.85</v>
      </c>
      <c r="I3" s="6">
        <f>D3-(D3*$O$5)</f>
        <v>161.39654999999999</v>
      </c>
      <c r="J3" s="6">
        <f>D3+(D3*$O$6)</f>
        <v>198.97035</v>
      </c>
      <c r="K3" s="5"/>
      <c r="L3" s="5"/>
      <c r="M3" s="5"/>
      <c r="N3" s="20" t="s">
        <v>22</v>
      </c>
      <c r="O3" s="5">
        <v>250</v>
      </c>
      <c r="W3" s="6"/>
      <c r="X3" s="6"/>
      <c r="Y3" s="6"/>
      <c r="Z3" s="6"/>
    </row>
    <row r="4" spans="1:26" ht="12.75" x14ac:dyDescent="0.2">
      <c r="A4" s="10"/>
      <c r="D4" s="6"/>
      <c r="E4" s="9"/>
      <c r="F4" s="9"/>
      <c r="G4" s="11"/>
      <c r="H4" s="5"/>
      <c r="I4" s="6"/>
      <c r="K4" s="6"/>
      <c r="L4" s="6"/>
      <c r="M4" s="6"/>
      <c r="N4" s="3" t="s">
        <v>9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19</v>
      </c>
      <c r="O5" s="4">
        <v>5.5E-2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11</v>
      </c>
      <c r="O6" s="4">
        <f>O5*3</f>
        <v>0.16500000000000001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20</v>
      </c>
      <c r="O7" s="5">
        <f>(O8/250)*O3</f>
        <v>2561.85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21</v>
      </c>
      <c r="O8" s="5">
        <f>SUM(H3:H42)</f>
        <v>2561.85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>
        <f>SUM(O7:O8)</f>
        <v>5123.7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1" t="s">
        <v>27</v>
      </c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</row>
    <row r="109" spans="1:26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</sheetData>
  <dataValidations count="1">
    <dataValidation type="list" allowBlank="1" showErrorMessage="1" sqref="C3" xr:uid="{00000000-0002-0000-0600-000000000000}">
      <formula1>"5DD,EOM,LBD,TP"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28515625" customWidth="1"/>
    <col min="4" max="4" width="8.4257812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8.42578125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14</v>
      </c>
      <c r="C3" s="1" t="s">
        <v>15</v>
      </c>
      <c r="D3" s="6">
        <v>1055.76</v>
      </c>
      <c r="E3" s="9">
        <f t="shared" ref="E3:E6" si="0">$O$3/D3</f>
        <v>0.2367962415700538</v>
      </c>
      <c r="F3" s="9">
        <f t="shared" ref="F3:F4" si="1">E3</f>
        <v>0.2367962415700538</v>
      </c>
      <c r="G3" s="11">
        <f t="shared" ref="G3:G6" si="2">$O$4/D3</f>
        <v>0.2367962415700538</v>
      </c>
      <c r="H3" s="5">
        <f t="shared" ref="H3:H6" si="3">D3*G3</f>
        <v>250</v>
      </c>
      <c r="I3" s="6">
        <f t="shared" ref="I3:I6" si="4">D3-(D3*$O$5)</f>
        <v>1029.366</v>
      </c>
      <c r="J3" s="6">
        <f t="shared" ref="J3:J6" si="5">D3+(D3*$O$6)</f>
        <v>1134.942</v>
      </c>
      <c r="K3" s="5"/>
      <c r="L3" s="5"/>
      <c r="M3" s="5"/>
      <c r="N3" s="20" t="s">
        <v>22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17</v>
      </c>
      <c r="C4" s="1" t="s">
        <v>15</v>
      </c>
      <c r="D4" s="6">
        <v>1055.76</v>
      </c>
      <c r="E4" s="9">
        <f t="shared" si="0"/>
        <v>0.2367962415700538</v>
      </c>
      <c r="F4" s="9">
        <f t="shared" si="1"/>
        <v>0.2367962415700538</v>
      </c>
      <c r="G4" s="11">
        <f t="shared" si="2"/>
        <v>0.2367962415700538</v>
      </c>
      <c r="H4" s="5">
        <f t="shared" si="3"/>
        <v>250</v>
      </c>
      <c r="I4" s="6">
        <f t="shared" si="4"/>
        <v>1029.366</v>
      </c>
      <c r="J4" s="6">
        <f t="shared" si="5"/>
        <v>1134.942</v>
      </c>
      <c r="K4" s="6"/>
      <c r="L4" s="6"/>
      <c r="M4" s="6"/>
      <c r="N4" s="3" t="s">
        <v>9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45723</v>
      </c>
      <c r="B5" s="1" t="s">
        <v>23</v>
      </c>
      <c r="C5" s="1" t="s">
        <v>15</v>
      </c>
      <c r="D5" s="6">
        <v>968.81</v>
      </c>
      <c r="E5" s="9">
        <f t="shared" si="0"/>
        <v>0.25804853376823117</v>
      </c>
      <c r="F5" s="9">
        <f>F3+E5</f>
        <v>0.49484477533828497</v>
      </c>
      <c r="G5" s="11">
        <f t="shared" si="2"/>
        <v>0.25804853376823117</v>
      </c>
      <c r="H5" s="5">
        <f t="shared" si="3"/>
        <v>250.00000000000003</v>
      </c>
      <c r="I5" s="6">
        <f t="shared" si="4"/>
        <v>944.58974999999998</v>
      </c>
      <c r="J5" s="6">
        <f t="shared" si="5"/>
        <v>1041.47075</v>
      </c>
      <c r="K5" s="6"/>
      <c r="L5" s="6"/>
      <c r="M5" s="6"/>
      <c r="N5" s="3" t="s">
        <v>19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45727</v>
      </c>
      <c r="B6" s="1" t="s">
        <v>24</v>
      </c>
      <c r="C6" s="1" t="s">
        <v>15</v>
      </c>
      <c r="D6" s="6">
        <v>928</v>
      </c>
      <c r="E6" s="9">
        <f t="shared" si="0"/>
        <v>0.26939655172413796</v>
      </c>
      <c r="F6" s="9">
        <f>F5+E6</f>
        <v>0.76424132706242287</v>
      </c>
      <c r="G6" s="11">
        <f t="shared" si="2"/>
        <v>0.26939655172413796</v>
      </c>
      <c r="H6" s="5">
        <f t="shared" si="3"/>
        <v>250.00000000000003</v>
      </c>
      <c r="I6" s="6">
        <f t="shared" si="4"/>
        <v>904.8</v>
      </c>
      <c r="J6" s="6">
        <f t="shared" si="5"/>
        <v>997.6</v>
      </c>
      <c r="K6" s="6"/>
      <c r="L6" s="6"/>
      <c r="M6" s="6"/>
      <c r="N6" s="3" t="s">
        <v>11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21"/>
      <c r="B7" s="22"/>
      <c r="C7" s="22"/>
      <c r="D7" s="23"/>
      <c r="E7" s="24"/>
      <c r="F7" s="24"/>
      <c r="G7" s="25"/>
      <c r="H7" s="26"/>
      <c r="I7" s="23"/>
      <c r="J7" s="22"/>
      <c r="K7" s="6"/>
      <c r="L7" s="6"/>
      <c r="M7" s="6"/>
      <c r="N7" s="20" t="s">
        <v>20</v>
      </c>
      <c r="O7" s="5">
        <f>(O8/250)*O3</f>
        <v>1000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21</v>
      </c>
      <c r="O8" s="5">
        <f>SUM(H3:H43)</f>
        <v>1000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</row>
    <row r="109" spans="1:25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8"/>
      <c r="J111" s="8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6"/>
      <c r="J112" s="6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  <row r="862" spans="2:10" ht="12.75" x14ac:dyDescent="0.2">
      <c r="B862" s="6"/>
      <c r="C862" s="6"/>
      <c r="D862" s="6"/>
      <c r="E862" s="9"/>
      <c r="F862" s="9"/>
      <c r="G862" s="11"/>
      <c r="H862" s="5"/>
      <c r="I862" s="8"/>
      <c r="J862" s="8"/>
    </row>
  </sheetData>
  <dataValidations count="1">
    <dataValidation type="list" allowBlank="1" showErrorMessage="1" sqref="C3:C6" xr:uid="{00000000-0002-0000-0700-000000000000}">
      <formula1>"5DD,EOM,LBD,TP"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45694</v>
      </c>
      <c r="B3" s="1" t="s">
        <v>14</v>
      </c>
      <c r="C3" s="1" t="s">
        <v>15</v>
      </c>
      <c r="D3" s="6">
        <v>192.41</v>
      </c>
      <c r="E3" s="9">
        <f t="shared" ref="E3:E7" si="0">$O$3/D3</f>
        <v>1.2993087677355648</v>
      </c>
      <c r="F3" s="9">
        <f>E3</f>
        <v>1.2993087677355648</v>
      </c>
      <c r="G3" s="11">
        <f t="shared" ref="G3:G7" si="1">$O$4/D3</f>
        <v>1.2993087677355648</v>
      </c>
      <c r="H3" s="5">
        <f t="shared" ref="H3:H7" si="2">D3*G3</f>
        <v>250.00000000000003</v>
      </c>
      <c r="I3" s="6">
        <f t="shared" ref="I3:I7" si="3">D3-(D3*$O$5)</f>
        <v>182.7895</v>
      </c>
      <c r="J3" s="6">
        <f t="shared" ref="J3:J7" si="4">D3+(D3*$O$6)</f>
        <v>221.2715</v>
      </c>
      <c r="K3" s="5"/>
      <c r="L3" s="5"/>
      <c r="M3" s="5"/>
      <c r="N3" s="20" t="s">
        <v>22</v>
      </c>
      <c r="O3" s="5">
        <v>250</v>
      </c>
      <c r="W3" s="6"/>
      <c r="X3" s="6"/>
      <c r="Y3" s="6"/>
    </row>
    <row r="4" spans="1:25" ht="12.75" x14ac:dyDescent="0.2">
      <c r="A4" s="10">
        <v>45694</v>
      </c>
      <c r="B4" s="1" t="s">
        <v>17</v>
      </c>
      <c r="C4" s="1" t="s">
        <v>15</v>
      </c>
      <c r="D4" s="6">
        <v>192.41</v>
      </c>
      <c r="E4" s="9">
        <f t="shared" si="0"/>
        <v>1.2993087677355648</v>
      </c>
      <c r="F4" s="9">
        <f t="shared" ref="F4:F7" si="5">F3+E4</f>
        <v>2.5986175354711296</v>
      </c>
      <c r="G4" s="11">
        <f t="shared" si="1"/>
        <v>1.2993087677355648</v>
      </c>
      <c r="H4" s="5">
        <f t="shared" si="2"/>
        <v>250.00000000000003</v>
      </c>
      <c r="I4" s="6">
        <f t="shared" si="3"/>
        <v>182.7895</v>
      </c>
      <c r="J4" s="6">
        <f t="shared" si="4"/>
        <v>221.2715</v>
      </c>
      <c r="K4" s="6"/>
      <c r="L4" s="6"/>
      <c r="M4" s="6"/>
      <c r="N4" s="3" t="s">
        <v>9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45695</v>
      </c>
      <c r="B5" s="1" t="s">
        <v>23</v>
      </c>
      <c r="C5" s="1" t="s">
        <v>26</v>
      </c>
      <c r="D5" s="6">
        <v>187.23</v>
      </c>
      <c r="E5" s="9">
        <f t="shared" si="0"/>
        <v>1.3352561021203868</v>
      </c>
      <c r="F5" s="9">
        <f t="shared" si="5"/>
        <v>3.9338736375915166</v>
      </c>
      <c r="G5" s="11">
        <f t="shared" si="1"/>
        <v>1.3352561021203868</v>
      </c>
      <c r="H5" s="5">
        <f t="shared" si="2"/>
        <v>250</v>
      </c>
      <c r="I5" s="6">
        <f t="shared" si="3"/>
        <v>177.86849999999998</v>
      </c>
      <c r="J5" s="6">
        <f t="shared" si="4"/>
        <v>215.31449999999998</v>
      </c>
      <c r="K5" s="6"/>
      <c r="L5" s="6"/>
      <c r="M5" s="6"/>
      <c r="N5" s="3" t="s">
        <v>19</v>
      </c>
      <c r="O5" s="4">
        <v>0.05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45695</v>
      </c>
      <c r="B6" s="1" t="s">
        <v>24</v>
      </c>
      <c r="C6" s="1" t="s">
        <v>26</v>
      </c>
      <c r="D6" s="6">
        <v>187.23</v>
      </c>
      <c r="E6" s="9">
        <f t="shared" si="0"/>
        <v>1.3352561021203868</v>
      </c>
      <c r="F6" s="9">
        <f t="shared" si="5"/>
        <v>5.2691297397119037</v>
      </c>
      <c r="G6" s="11">
        <f t="shared" si="1"/>
        <v>1.3352561021203868</v>
      </c>
      <c r="H6" s="5">
        <f t="shared" si="2"/>
        <v>250</v>
      </c>
      <c r="I6" s="6">
        <f t="shared" si="3"/>
        <v>177.86849999999998</v>
      </c>
      <c r="J6" s="6">
        <f t="shared" si="4"/>
        <v>215.31449999999998</v>
      </c>
      <c r="K6" s="6"/>
      <c r="L6" s="6"/>
      <c r="M6" s="6"/>
      <c r="N6" s="3" t="s">
        <v>11</v>
      </c>
      <c r="O6" s="4">
        <f>O5*3</f>
        <v>0.15000000000000002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45720</v>
      </c>
      <c r="B7" s="1" t="s">
        <v>25</v>
      </c>
      <c r="C7" s="1" t="s">
        <v>15</v>
      </c>
      <c r="D7" s="6">
        <v>174.12</v>
      </c>
      <c r="E7" s="9">
        <f t="shared" si="0"/>
        <v>1.4357914082242131</v>
      </c>
      <c r="F7" s="9">
        <f t="shared" si="5"/>
        <v>6.7049211479361173</v>
      </c>
      <c r="G7" s="11">
        <f t="shared" si="1"/>
        <v>1.4357914082242131</v>
      </c>
      <c r="H7" s="5">
        <f t="shared" si="2"/>
        <v>250</v>
      </c>
      <c r="I7" s="6">
        <f t="shared" si="3"/>
        <v>165.41400000000002</v>
      </c>
      <c r="J7" s="6">
        <f t="shared" si="4"/>
        <v>200.238</v>
      </c>
      <c r="K7" s="6"/>
      <c r="L7" s="6"/>
      <c r="M7" s="6"/>
      <c r="N7" s="20" t="s">
        <v>20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21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800-000000000000}">
      <formula1>"5DD,EOM,LBD,TP"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8554687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45685</v>
      </c>
      <c r="B3" s="1" t="s">
        <v>14</v>
      </c>
      <c r="C3" s="1" t="s">
        <v>15</v>
      </c>
      <c r="D3" s="6">
        <v>127.29</v>
      </c>
      <c r="E3" s="9">
        <f t="shared" ref="E3:E4" si="0">$O$3/D3</f>
        <v>1.9640191688270876</v>
      </c>
      <c r="F3" s="9">
        <f>E3</f>
        <v>1.9640191688270876</v>
      </c>
      <c r="G3" s="11">
        <f t="shared" ref="G3:G4" si="1">$O$4/D3</f>
        <v>1.9640191688270876</v>
      </c>
      <c r="H3" s="5">
        <f t="shared" ref="H3:H4" si="2">D3*G3</f>
        <v>250</v>
      </c>
      <c r="I3" s="6">
        <f t="shared" ref="I3:I4" si="3">D3-(D3*$O$5)</f>
        <v>117.74325</v>
      </c>
      <c r="J3" s="6">
        <f t="shared" ref="J3:J4" si="4">D3+(D3*$O$6)</f>
        <v>155.93025</v>
      </c>
      <c r="K3" s="5"/>
      <c r="L3" s="5"/>
      <c r="M3" s="5"/>
      <c r="N3" s="20" t="s">
        <v>22</v>
      </c>
      <c r="O3" s="5">
        <v>250</v>
      </c>
      <c r="W3" s="6"/>
      <c r="X3" s="6"/>
      <c r="Y3" s="6"/>
    </row>
    <row r="4" spans="1:25" ht="12.75" x14ac:dyDescent="0.2">
      <c r="A4" s="10">
        <v>45685</v>
      </c>
      <c r="B4" s="1" t="s">
        <v>17</v>
      </c>
      <c r="C4" s="1" t="s">
        <v>15</v>
      </c>
      <c r="D4" s="6">
        <v>127.29</v>
      </c>
      <c r="E4" s="9">
        <f t="shared" si="0"/>
        <v>1.9640191688270876</v>
      </c>
      <c r="F4" s="9">
        <f>F3+E4</f>
        <v>3.9280383376541752</v>
      </c>
      <c r="G4" s="11">
        <f t="shared" si="1"/>
        <v>1.9640191688270876</v>
      </c>
      <c r="H4" s="5">
        <f t="shared" si="2"/>
        <v>250</v>
      </c>
      <c r="I4" s="6">
        <f t="shared" si="3"/>
        <v>117.74325</v>
      </c>
      <c r="J4" s="6">
        <f t="shared" si="4"/>
        <v>155.93025</v>
      </c>
      <c r="K4" s="6"/>
      <c r="L4" s="6"/>
      <c r="M4" s="6"/>
      <c r="N4" s="3" t="s">
        <v>9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19</v>
      </c>
      <c r="O5" s="4">
        <v>7.4999999999999997E-2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11</v>
      </c>
      <c r="O6" s="4">
        <f>O5*3</f>
        <v>0.22499999999999998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20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21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900-000000000000}">
      <formula1>"5DD,EOM,LBD,TP"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45701</v>
      </c>
      <c r="B3" s="1" t="s">
        <v>14</v>
      </c>
      <c r="C3" s="1" t="s">
        <v>15</v>
      </c>
      <c r="D3" s="6">
        <v>199.45</v>
      </c>
      <c r="E3" s="9">
        <f t="shared" ref="E3:E4" si="0">$O$3/D3</f>
        <v>1.2534469791927803</v>
      </c>
      <c r="F3" s="9">
        <f>E3</f>
        <v>1.2534469791927803</v>
      </c>
      <c r="G3" s="11">
        <f t="shared" ref="G3:G4" si="1">$O$4/D3</f>
        <v>1.2534469791927803</v>
      </c>
      <c r="H3" s="5">
        <f t="shared" ref="H3:H4" si="2">D3*G3</f>
        <v>250</v>
      </c>
      <c r="I3" s="6">
        <f t="shared" ref="I3:I4" si="3">D3-(D3*$O$5)</f>
        <v>183.494</v>
      </c>
      <c r="J3" s="6">
        <f t="shared" ref="J3:J4" si="4">D3+(D3*$O$6)</f>
        <v>247.31799999999998</v>
      </c>
      <c r="K3" s="5"/>
      <c r="L3" s="5"/>
      <c r="M3" s="5"/>
      <c r="N3" s="20" t="s">
        <v>22</v>
      </c>
      <c r="O3" s="5">
        <v>250</v>
      </c>
      <c r="W3" s="6"/>
      <c r="X3" s="6"/>
      <c r="Y3" s="6"/>
    </row>
    <row r="4" spans="1:25" ht="12.75" x14ac:dyDescent="0.2">
      <c r="A4" s="10">
        <v>45701</v>
      </c>
      <c r="B4" s="1" t="s">
        <v>17</v>
      </c>
      <c r="C4" s="1" t="s">
        <v>15</v>
      </c>
      <c r="D4" s="6">
        <v>199.45</v>
      </c>
      <c r="E4" s="9">
        <f t="shared" si="0"/>
        <v>1.2534469791927803</v>
      </c>
      <c r="F4" s="9">
        <f>F3+E4</f>
        <v>2.5068939583855605</v>
      </c>
      <c r="G4" s="11">
        <f t="shared" si="1"/>
        <v>1.2534469791927803</v>
      </c>
      <c r="H4" s="5">
        <f t="shared" si="2"/>
        <v>250</v>
      </c>
      <c r="I4" s="6">
        <f t="shared" si="3"/>
        <v>183.494</v>
      </c>
      <c r="J4" s="6">
        <f t="shared" si="4"/>
        <v>247.31799999999998</v>
      </c>
      <c r="K4" s="6"/>
      <c r="L4" s="6"/>
      <c r="M4" s="6"/>
      <c r="N4" s="3" t="s">
        <v>9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19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11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20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21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A00-000000000000}">
      <formula1>"5DD,EOM,LBD,TP"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14062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14</v>
      </c>
      <c r="C3" s="1" t="s">
        <v>15</v>
      </c>
      <c r="D3" s="6">
        <v>102.05</v>
      </c>
      <c r="E3" s="9">
        <f t="shared" ref="E3:E7" si="0">$O$3/D3</f>
        <v>2.4497795198432142</v>
      </c>
      <c r="F3" s="9">
        <f>E3</f>
        <v>2.4497795198432142</v>
      </c>
      <c r="G3" s="11">
        <f t="shared" ref="G3:G7" si="1">$O$4/D3</f>
        <v>2.4497795198432142</v>
      </c>
      <c r="H3" s="5">
        <f t="shared" ref="H3:H7" si="2">D3*G3</f>
        <v>250</v>
      </c>
      <c r="I3" s="6">
        <f t="shared" ref="I3:I7" si="3">D3-(D3*$O$5)</f>
        <v>99.498750000000001</v>
      </c>
      <c r="J3" s="6">
        <f t="shared" ref="J3:J7" si="4">D3+(D3*$O$6)</f>
        <v>109.70375</v>
      </c>
      <c r="K3" s="5"/>
      <c r="L3" s="5"/>
      <c r="M3" s="5"/>
      <c r="N3" s="20" t="s">
        <v>22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17</v>
      </c>
      <c r="C4" s="1" t="s">
        <v>15</v>
      </c>
      <c r="D4" s="6">
        <v>102.05</v>
      </c>
      <c r="E4" s="9">
        <f t="shared" si="0"/>
        <v>2.4497795198432142</v>
      </c>
      <c r="F4" s="9">
        <f t="shared" ref="F4:F7" si="5">F3+E4</f>
        <v>4.8995590396864284</v>
      </c>
      <c r="G4" s="11">
        <f t="shared" si="1"/>
        <v>2.4497795198432142</v>
      </c>
      <c r="H4" s="5">
        <f t="shared" si="2"/>
        <v>250</v>
      </c>
      <c r="I4" s="6">
        <f t="shared" si="3"/>
        <v>99.498750000000001</v>
      </c>
      <c r="J4" s="6">
        <f t="shared" si="4"/>
        <v>109.70375</v>
      </c>
      <c r="K4" s="6"/>
      <c r="L4" s="6"/>
      <c r="M4" s="6"/>
      <c r="N4" s="3" t="s">
        <v>9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45708</v>
      </c>
      <c r="B5" s="1" t="s">
        <v>23</v>
      </c>
      <c r="C5" s="1" t="s">
        <v>15</v>
      </c>
      <c r="D5" s="6">
        <v>97.94</v>
      </c>
      <c r="E5" s="9">
        <f t="shared" si="0"/>
        <v>2.5525832142127833</v>
      </c>
      <c r="F5" s="9">
        <f t="shared" si="5"/>
        <v>7.4521422538992113</v>
      </c>
      <c r="G5" s="11">
        <f t="shared" si="1"/>
        <v>2.5525832142127833</v>
      </c>
      <c r="H5" s="5">
        <f t="shared" si="2"/>
        <v>250</v>
      </c>
      <c r="I5" s="6">
        <f t="shared" si="3"/>
        <v>95.491500000000002</v>
      </c>
      <c r="J5" s="6">
        <f t="shared" si="4"/>
        <v>105.2855</v>
      </c>
      <c r="K5" s="6"/>
      <c r="L5" s="6"/>
      <c r="M5" s="6"/>
      <c r="N5" s="3" t="s">
        <v>19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45723</v>
      </c>
      <c r="B6" s="1" t="s">
        <v>24</v>
      </c>
      <c r="C6" s="1" t="s">
        <v>10</v>
      </c>
      <c r="D6" s="6">
        <v>92.93</v>
      </c>
      <c r="E6" s="9">
        <f t="shared" si="0"/>
        <v>2.6901969224147204</v>
      </c>
      <c r="F6" s="9">
        <f t="shared" si="5"/>
        <v>10.142339176313932</v>
      </c>
      <c r="G6" s="11">
        <f t="shared" si="1"/>
        <v>2.6901969224147204</v>
      </c>
      <c r="H6" s="5">
        <f t="shared" si="2"/>
        <v>250</v>
      </c>
      <c r="I6" s="6">
        <f t="shared" si="3"/>
        <v>90.606750000000005</v>
      </c>
      <c r="J6" s="6">
        <f t="shared" si="4"/>
        <v>99.899750000000012</v>
      </c>
      <c r="K6" s="6"/>
      <c r="L6" s="6"/>
      <c r="M6" s="6"/>
      <c r="N6" s="3" t="s">
        <v>11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45727</v>
      </c>
      <c r="B7" s="1" t="s">
        <v>25</v>
      </c>
      <c r="C7" s="1" t="s">
        <v>10</v>
      </c>
      <c r="D7" s="6">
        <v>88.24</v>
      </c>
      <c r="E7" s="9">
        <f t="shared" si="0"/>
        <v>2.8331822302810519</v>
      </c>
      <c r="F7" s="9">
        <f t="shared" si="5"/>
        <v>12.975521406594984</v>
      </c>
      <c r="G7" s="11">
        <f t="shared" si="1"/>
        <v>2.8331822302810519</v>
      </c>
      <c r="H7" s="5">
        <f t="shared" si="2"/>
        <v>250</v>
      </c>
      <c r="I7" s="6">
        <f t="shared" si="3"/>
        <v>86.033999999999992</v>
      </c>
      <c r="J7" s="6">
        <f t="shared" si="4"/>
        <v>94.85799999999999</v>
      </c>
      <c r="K7" s="6"/>
      <c r="L7" s="6"/>
      <c r="M7" s="6"/>
      <c r="N7" s="20" t="s">
        <v>20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21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B00-000000000000}">
      <formula1>"5DD,EOM,LBD,TP"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B2:L29"/>
  <sheetViews>
    <sheetView tabSelected="1" workbookViewId="0">
      <selection activeCell="H29" sqref="H29"/>
    </sheetView>
  </sheetViews>
  <sheetFormatPr defaultColWidth="12.5703125" defaultRowHeight="15.75" customHeight="1" x14ac:dyDescent="0.2"/>
  <cols>
    <col min="2" max="2" width="18.42578125" customWidth="1"/>
  </cols>
  <sheetData>
    <row r="2" spans="2:12" x14ac:dyDescent="0.2"/>
    <row r="3" spans="2:12" x14ac:dyDescent="0.2">
      <c r="B3" s="35" t="s">
        <v>28</v>
      </c>
      <c r="C3" s="12"/>
      <c r="D3" s="12"/>
      <c r="E3" s="12"/>
      <c r="F3" s="12"/>
      <c r="G3" s="12" t="s">
        <v>29</v>
      </c>
      <c r="H3" s="12"/>
      <c r="I3" s="12"/>
      <c r="J3" s="12" t="s">
        <v>30</v>
      </c>
      <c r="K3" s="12"/>
      <c r="L3" s="12"/>
    </row>
    <row r="4" spans="2:12" x14ac:dyDescent="0.2">
      <c r="B4" s="28"/>
      <c r="C4" s="28" t="s">
        <v>0</v>
      </c>
      <c r="D4" s="28" t="s">
        <v>1</v>
      </c>
      <c r="E4" s="28" t="s">
        <v>31</v>
      </c>
      <c r="F4" s="48"/>
      <c r="G4" s="28" t="s">
        <v>32</v>
      </c>
      <c r="H4" s="28" t="s">
        <v>1</v>
      </c>
      <c r="I4" s="28" t="s">
        <v>2</v>
      </c>
      <c r="J4" s="28" t="s">
        <v>32</v>
      </c>
      <c r="K4" s="28" t="s">
        <v>1</v>
      </c>
      <c r="L4" s="28" t="s">
        <v>2</v>
      </c>
    </row>
    <row r="5" spans="2:12" x14ac:dyDescent="0.2">
      <c r="B5" s="12" t="s">
        <v>33</v>
      </c>
      <c r="C5" s="13">
        <v>100</v>
      </c>
      <c r="D5" s="13">
        <v>200</v>
      </c>
      <c r="E5" s="29">
        <v>0.3</v>
      </c>
      <c r="F5" s="48"/>
      <c r="G5" s="13">
        <f>C5</f>
        <v>100</v>
      </c>
      <c r="H5" s="13">
        <f>D5*E5</f>
        <v>60</v>
      </c>
      <c r="I5" s="30">
        <f>H5/G5</f>
        <v>0.6</v>
      </c>
      <c r="J5" s="13">
        <f>C5</f>
        <v>100</v>
      </c>
      <c r="K5" s="13">
        <f>D5*(1-E5)</f>
        <v>140</v>
      </c>
      <c r="L5" s="30">
        <f>K5/J5</f>
        <v>1.4</v>
      </c>
    </row>
    <row r="6" spans="2:12" x14ac:dyDescent="0.2">
      <c r="B6" s="43" t="s">
        <v>34</v>
      </c>
      <c r="C6" s="44">
        <v>100</v>
      </c>
      <c r="D6" s="44">
        <v>300</v>
      </c>
      <c r="E6" s="38">
        <v>0.3</v>
      </c>
      <c r="F6" s="48"/>
      <c r="G6" s="44">
        <f>C6</f>
        <v>100</v>
      </c>
      <c r="H6" s="44">
        <f>(D6*E6)+H5</f>
        <v>150</v>
      </c>
      <c r="I6" s="45">
        <f>H6/G6</f>
        <v>1.5</v>
      </c>
      <c r="J6" s="44">
        <f>C6</f>
        <v>100</v>
      </c>
      <c r="K6" s="44">
        <f>D6*(1-E6)+K5</f>
        <v>350</v>
      </c>
      <c r="L6" s="45">
        <f>K6/J6</f>
        <v>3.5</v>
      </c>
    </row>
    <row r="7" spans="2:12" x14ac:dyDescent="0.2">
      <c r="B7" s="12" t="s">
        <v>35</v>
      </c>
      <c r="C7" s="13">
        <v>10</v>
      </c>
      <c r="D7" s="13">
        <v>200</v>
      </c>
      <c r="E7" s="29">
        <v>0.3</v>
      </c>
      <c r="F7" s="48"/>
      <c r="G7" s="13">
        <f>C7</f>
        <v>10</v>
      </c>
      <c r="H7" s="13">
        <f>D7*E7</f>
        <v>60</v>
      </c>
      <c r="I7" s="30">
        <f t="shared" ref="I7:I8" si="0">H7/G7</f>
        <v>6</v>
      </c>
      <c r="J7" s="13">
        <f>C7</f>
        <v>10</v>
      </c>
      <c r="K7" s="13">
        <f>D7*(1-E7)</f>
        <v>140</v>
      </c>
      <c r="L7" s="30">
        <f t="shared" ref="L7:L8" si="1">K7/J7</f>
        <v>14</v>
      </c>
    </row>
    <row r="8" spans="2:12" x14ac:dyDescent="0.2">
      <c r="B8" s="12"/>
      <c r="C8" s="12"/>
      <c r="D8" s="12"/>
      <c r="E8" s="12"/>
      <c r="F8" s="48"/>
      <c r="G8" s="13">
        <f>G6</f>
        <v>100</v>
      </c>
      <c r="H8" s="13">
        <f>H6-H5</f>
        <v>90</v>
      </c>
      <c r="I8" s="30">
        <f t="shared" si="0"/>
        <v>0.9</v>
      </c>
      <c r="J8" s="13">
        <v>100</v>
      </c>
      <c r="K8" s="13">
        <f>K6-K7</f>
        <v>210</v>
      </c>
      <c r="L8" s="30">
        <f t="shared" si="1"/>
        <v>2.1</v>
      </c>
    </row>
    <row r="9" spans="2:12" x14ac:dyDescent="0.2">
      <c r="B9" s="43" t="s">
        <v>36</v>
      </c>
      <c r="C9" s="44">
        <v>8</v>
      </c>
      <c r="D9" s="44">
        <v>300</v>
      </c>
      <c r="E9" s="38">
        <v>0.3</v>
      </c>
      <c r="F9" s="48"/>
      <c r="G9" s="44">
        <f>G7</f>
        <v>10</v>
      </c>
      <c r="H9" s="44">
        <v>60</v>
      </c>
      <c r="I9" s="45">
        <v>6</v>
      </c>
      <c r="J9" s="44">
        <v>10</v>
      </c>
      <c r="K9" s="44">
        <v>140</v>
      </c>
      <c r="L9" s="45">
        <v>14</v>
      </c>
    </row>
    <row r="10" spans="2:12" x14ac:dyDescent="0.2">
      <c r="B10" s="43"/>
      <c r="C10" s="43"/>
      <c r="D10" s="43"/>
      <c r="E10" s="43"/>
      <c r="F10" s="48"/>
      <c r="G10" s="46">
        <f>G8</f>
        <v>100</v>
      </c>
      <c r="H10" s="46">
        <v>90</v>
      </c>
      <c r="I10" s="47">
        <v>0.9</v>
      </c>
      <c r="J10" s="46">
        <v>100</v>
      </c>
      <c r="K10" s="46">
        <v>210</v>
      </c>
      <c r="L10" s="47">
        <v>2.1</v>
      </c>
    </row>
    <row r="11" spans="2:12" x14ac:dyDescent="0.2">
      <c r="B11" s="43"/>
      <c r="C11" s="43"/>
      <c r="D11" s="43"/>
      <c r="E11" s="43"/>
      <c r="F11" s="48"/>
      <c r="G11" s="44">
        <f>C9</f>
        <v>8</v>
      </c>
      <c r="H11" s="44">
        <f>D9*E9</f>
        <v>90</v>
      </c>
      <c r="I11" s="45">
        <f>H11/G11</f>
        <v>11.25</v>
      </c>
      <c r="J11" s="44">
        <v>8</v>
      </c>
      <c r="K11" s="44">
        <f>D9*(1-E9)</f>
        <v>210</v>
      </c>
      <c r="L11" s="45">
        <f>K11/J11</f>
        <v>26.25</v>
      </c>
    </row>
    <row r="12" spans="2:12" ht="15.75" customHeight="1" x14ac:dyDescent="0.2">
      <c r="F12" s="49"/>
    </row>
    <row r="13" spans="2:12" ht="15.75" customHeight="1" x14ac:dyDescent="0.2">
      <c r="F13" s="49"/>
    </row>
    <row r="14" spans="2:12" ht="15.75" customHeight="1" x14ac:dyDescent="0.2">
      <c r="B14" s="34" t="s">
        <v>37</v>
      </c>
      <c r="F14" s="49"/>
      <c r="G14" s="12" t="s">
        <v>29</v>
      </c>
      <c r="H14" s="12"/>
      <c r="I14" s="12"/>
      <c r="J14" s="12" t="s">
        <v>30</v>
      </c>
      <c r="K14" s="12"/>
      <c r="L14" s="12"/>
    </row>
    <row r="15" spans="2:12" ht="15.75" customHeight="1" x14ac:dyDescent="0.2">
      <c r="B15" s="28"/>
      <c r="C15" s="28" t="s">
        <v>0</v>
      </c>
      <c r="D15" s="28" t="s">
        <v>1</v>
      </c>
      <c r="E15" s="28" t="s">
        <v>31</v>
      </c>
      <c r="F15" s="49"/>
      <c r="G15" s="28" t="s">
        <v>32</v>
      </c>
      <c r="H15" s="28" t="s">
        <v>1</v>
      </c>
      <c r="I15" s="28" t="s">
        <v>2</v>
      </c>
      <c r="J15" s="28" t="s">
        <v>32</v>
      </c>
      <c r="K15" s="28" t="s">
        <v>1</v>
      </c>
      <c r="L15" s="28" t="s">
        <v>2</v>
      </c>
    </row>
    <row r="16" spans="2:12" ht="15.75" customHeight="1" x14ac:dyDescent="0.2">
      <c r="B16" s="12" t="s">
        <v>38</v>
      </c>
      <c r="C16" s="13">
        <v>100</v>
      </c>
      <c r="D16" s="13">
        <v>200</v>
      </c>
      <c r="E16" s="29">
        <v>0.7</v>
      </c>
      <c r="F16" s="49"/>
      <c r="G16" s="31">
        <f>C16</f>
        <v>100</v>
      </c>
      <c r="H16" s="31">
        <f>D16*E16</f>
        <v>140</v>
      </c>
      <c r="I16" s="32">
        <f>H16/G16</f>
        <v>1.4</v>
      </c>
      <c r="J16" s="31">
        <f>C16</f>
        <v>100</v>
      </c>
      <c r="K16" s="31">
        <f>D16*(1-E16)</f>
        <v>60.000000000000007</v>
      </c>
      <c r="L16" s="32">
        <f>K16/J16</f>
        <v>0.60000000000000009</v>
      </c>
    </row>
    <row r="17" spans="2:12" ht="15.75" customHeight="1" x14ac:dyDescent="0.2">
      <c r="B17" s="36" t="s">
        <v>39</v>
      </c>
      <c r="C17" s="37">
        <v>250</v>
      </c>
      <c r="D17" s="37">
        <v>400</v>
      </c>
      <c r="E17" s="38"/>
      <c r="F17" s="49"/>
      <c r="G17" s="39">
        <f>G16</f>
        <v>100</v>
      </c>
      <c r="H17" s="39">
        <v>140</v>
      </c>
      <c r="I17" s="40">
        <v>1.4</v>
      </c>
      <c r="J17" s="39">
        <v>100</v>
      </c>
      <c r="K17" s="39">
        <v>60.000000000000007</v>
      </c>
      <c r="L17" s="40">
        <v>0.60000000000000009</v>
      </c>
    </row>
    <row r="18" spans="2:12" ht="15.75" customHeight="1" x14ac:dyDescent="0.2">
      <c r="B18" s="36"/>
      <c r="C18" s="36"/>
      <c r="D18" s="36"/>
      <c r="E18" s="36"/>
      <c r="F18" s="49"/>
      <c r="G18" s="39">
        <f>C17</f>
        <v>250</v>
      </c>
      <c r="H18" s="39">
        <f>D17</f>
        <v>400</v>
      </c>
      <c r="I18" s="40">
        <f>H18/G18</f>
        <v>1.6</v>
      </c>
      <c r="J18" s="41" t="s">
        <v>40</v>
      </c>
      <c r="K18" s="41" t="s">
        <v>40</v>
      </c>
      <c r="L18" s="41" t="s">
        <v>40</v>
      </c>
    </row>
    <row r="19" spans="2:12" ht="15.75" customHeight="1" x14ac:dyDescent="0.2">
      <c r="B19" t="s">
        <v>41</v>
      </c>
      <c r="C19" s="33">
        <v>900</v>
      </c>
      <c r="D19" s="33">
        <v>350</v>
      </c>
      <c r="F19" s="49"/>
      <c r="G19" s="31">
        <f>G17</f>
        <v>100</v>
      </c>
      <c r="H19" s="31">
        <v>140</v>
      </c>
      <c r="I19" s="32">
        <v>1.4</v>
      </c>
      <c r="J19" s="31">
        <v>100</v>
      </c>
      <c r="K19" s="31">
        <v>60.000000000000007</v>
      </c>
      <c r="L19" s="32">
        <v>0.60000000000000009</v>
      </c>
    </row>
    <row r="20" spans="2:12" ht="15.75" customHeight="1" x14ac:dyDescent="0.2">
      <c r="F20" s="49"/>
      <c r="G20" s="31">
        <f>G18</f>
        <v>250</v>
      </c>
      <c r="H20" s="31">
        <v>400</v>
      </c>
      <c r="I20" s="32">
        <v>1.6</v>
      </c>
      <c r="J20" s="31" t="s">
        <v>40</v>
      </c>
      <c r="K20" s="31" t="s">
        <v>40</v>
      </c>
      <c r="L20" s="31" t="s">
        <v>40</v>
      </c>
    </row>
    <row r="21" spans="2:12" ht="15.75" customHeight="1" x14ac:dyDescent="0.2">
      <c r="F21" s="49"/>
      <c r="G21" s="31" t="s">
        <v>40</v>
      </c>
      <c r="H21" s="31" t="s">
        <v>40</v>
      </c>
      <c r="I21" s="31" t="s">
        <v>40</v>
      </c>
      <c r="J21" s="33">
        <f>C19</f>
        <v>900</v>
      </c>
      <c r="K21" s="33">
        <f>D19</f>
        <v>350</v>
      </c>
      <c r="L21" s="32">
        <f>K21/J21</f>
        <v>0.3888888888888889</v>
      </c>
    </row>
    <row r="22" spans="2:12" ht="15.75" customHeight="1" x14ac:dyDescent="0.2">
      <c r="B22" s="36" t="s">
        <v>42</v>
      </c>
      <c r="C22" s="42">
        <v>500.34</v>
      </c>
      <c r="D22" s="37">
        <v>100</v>
      </c>
      <c r="E22" s="38">
        <v>0.7</v>
      </c>
      <c r="F22" s="49"/>
      <c r="G22" s="39">
        <v>100</v>
      </c>
      <c r="H22" s="39">
        <v>140</v>
      </c>
      <c r="I22" s="40">
        <v>1.4</v>
      </c>
      <c r="J22" s="39">
        <v>100</v>
      </c>
      <c r="K22" s="39">
        <v>60.000000000000007</v>
      </c>
      <c r="L22" s="40">
        <v>0.60000000000000009</v>
      </c>
    </row>
    <row r="23" spans="2:12" ht="15.75" customHeight="1" x14ac:dyDescent="0.2">
      <c r="B23" s="36"/>
      <c r="C23" s="36"/>
      <c r="D23" s="36"/>
      <c r="E23" s="36"/>
      <c r="F23" s="49"/>
      <c r="G23" s="39">
        <v>250</v>
      </c>
      <c r="H23" s="39">
        <v>400</v>
      </c>
      <c r="I23" s="40">
        <v>1.6</v>
      </c>
      <c r="J23" s="39" t="s">
        <v>40</v>
      </c>
      <c r="K23" s="39" t="s">
        <v>40</v>
      </c>
      <c r="L23" s="39" t="s">
        <v>40</v>
      </c>
    </row>
    <row r="24" spans="2:12" ht="15.75" customHeight="1" x14ac:dyDescent="0.2">
      <c r="B24" s="36"/>
      <c r="C24" s="36"/>
      <c r="D24" s="36"/>
      <c r="E24" s="36"/>
      <c r="F24" s="49"/>
      <c r="G24" s="39" t="s">
        <v>40</v>
      </c>
      <c r="H24" s="39" t="s">
        <v>40</v>
      </c>
      <c r="I24" s="39" t="s">
        <v>40</v>
      </c>
      <c r="J24" s="37">
        <v>900</v>
      </c>
      <c r="K24" s="37">
        <v>350</v>
      </c>
      <c r="L24" s="40">
        <v>0.3888888888888889</v>
      </c>
    </row>
    <row r="25" spans="2:12" ht="15.75" customHeight="1" x14ac:dyDescent="0.2">
      <c r="B25" s="36"/>
      <c r="C25" s="36"/>
      <c r="D25" s="36"/>
      <c r="E25" s="36"/>
      <c r="F25" s="49"/>
      <c r="G25" s="42">
        <f>C22</f>
        <v>500.34</v>
      </c>
      <c r="H25" s="37">
        <f>D22*E22</f>
        <v>70</v>
      </c>
      <c r="I25" s="40">
        <f>H25/G25</f>
        <v>0.13990486469200944</v>
      </c>
      <c r="J25" s="42">
        <f>C22</f>
        <v>500.34</v>
      </c>
      <c r="K25" s="37">
        <f>D22*(1-E22)</f>
        <v>30.000000000000004</v>
      </c>
      <c r="L25" s="40">
        <f>K25/J25</f>
        <v>5.9959227725146912E-2</v>
      </c>
    </row>
    <row r="26" spans="2:12" ht="15.75" customHeight="1" x14ac:dyDescent="0.2">
      <c r="F26" s="49"/>
    </row>
    <row r="27" spans="2:12" ht="15.75" customHeight="1" x14ac:dyDescent="0.2">
      <c r="F27" s="49"/>
    </row>
    <row r="28" spans="2:12" ht="15.75" customHeight="1" x14ac:dyDescent="0.2">
      <c r="F28" s="49"/>
    </row>
    <row r="29" spans="2:12" ht="15.75" customHeight="1" x14ac:dyDescent="0.2">
      <c r="F29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AMD</vt:lpstr>
      <vt:lpstr>AMZN</vt:lpstr>
      <vt:lpstr>BA</vt:lpstr>
      <vt:lpstr>COST</vt:lpstr>
      <vt:lpstr>GOOG</vt:lpstr>
      <vt:lpstr>NVDA</vt:lpstr>
      <vt:lpstr>RDDT</vt:lpstr>
      <vt:lpstr>WMT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modified xsi:type="dcterms:W3CDTF">2025-07-22T01:16:11Z</dcterms:modified>
</cp:coreProperties>
</file>