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Development\stock-portfolio-tracker\e2e\"/>
    </mc:Choice>
  </mc:AlternateContent>
  <xr:revisionPtr revIDLastSave="0" documentId="13_ncr:1_{8F779739-5612-4E8A-A02E-95C4850E0A9B}" xr6:coauthVersionLast="47" xr6:coauthVersionMax="47" xr10:uidLastSave="{00000000-0000-0000-0000-000000000000}"/>
  <bookViews>
    <workbookView xWindow="465" yWindow="285" windowWidth="43635" windowHeight="11205" firstSheet="8" activeTab="8" xr2:uid="{00000000-000D-0000-FFFF-FFFF00000000}"/>
  </bookViews>
  <sheets>
    <sheet name="AMD" sheetId="5" state="hidden" r:id="rId1"/>
    <sheet name="AMZN" sheetId="6" state="hidden" r:id="rId2"/>
    <sheet name="BA" sheetId="7" state="hidden" r:id="rId3"/>
    <sheet name="COST" sheetId="8" state="hidden" r:id="rId4"/>
    <sheet name="GOOG" sheetId="9" state="hidden" r:id="rId5"/>
    <sheet name="NVDA" sheetId="10" state="hidden" r:id="rId6"/>
    <sheet name="RDDT" sheetId="11" state="hidden" r:id="rId7"/>
    <sheet name="WMT" sheetId="12" state="hidden" r:id="rId8"/>
    <sheet name="Tests" sheetId="1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5" i="14" l="1"/>
  <c r="P46" i="14" s="1"/>
  <c r="U43" i="14"/>
  <c r="U44" i="14" s="1"/>
  <c r="U45" i="14" s="1"/>
  <c r="U46" i="14" s="1"/>
  <c r="P43" i="14"/>
  <c r="P36" i="14"/>
  <c r="U38" i="14"/>
  <c r="U34" i="14"/>
  <c r="P34" i="14"/>
  <c r="V29" i="14"/>
  <c r="V27" i="14"/>
  <c r="Q29" i="14"/>
  <c r="Q27" i="14"/>
  <c r="V23" i="14"/>
  <c r="V19" i="14"/>
  <c r="Q23" i="14"/>
  <c r="V22" i="14"/>
  <c r="V16" i="14"/>
  <c r="V18" i="14" s="1"/>
  <c r="V21" i="14" s="1"/>
  <c r="V14" i="14"/>
  <c r="Q17" i="14"/>
  <c r="Q19" i="14" s="1"/>
  <c r="Q22" i="14" s="1"/>
  <c r="Q16" i="14"/>
  <c r="Q18" i="14" s="1"/>
  <c r="Q21" i="14" s="1"/>
  <c r="Q14" i="14"/>
  <c r="AW29" i="14"/>
  <c r="T29" i="14"/>
  <c r="P29" i="14"/>
  <c r="O29" i="14"/>
  <c r="R29" i="14" s="1"/>
  <c r="U29" i="14"/>
  <c r="W29" i="14" s="1"/>
  <c r="Y29" i="14"/>
  <c r="L29" i="14"/>
  <c r="AY28" i="14"/>
  <c r="AX28" i="14"/>
  <c r="AW28" i="14"/>
  <c r="AV28" i="14"/>
  <c r="AU28" i="14"/>
  <c r="AT28" i="14"/>
  <c r="AS28" i="14"/>
  <c r="AQ28" i="14"/>
  <c r="AP28" i="14"/>
  <c r="AO28" i="14"/>
  <c r="AN28" i="14"/>
  <c r="AM28" i="14"/>
  <c r="AL28" i="14"/>
  <c r="AJ28" i="14"/>
  <c r="AI28" i="14"/>
  <c r="AH28" i="14"/>
  <c r="AG28" i="14"/>
  <c r="AF28" i="14"/>
  <c r="AE28" i="14"/>
  <c r="Z28" i="14"/>
  <c r="Y28" i="14"/>
  <c r="AI29" i="14"/>
  <c r="AJ29" i="14" s="1"/>
  <c r="AH29" i="14"/>
  <c r="AG29" i="14"/>
  <c r="AF29" i="14"/>
  <c r="AE29" i="14"/>
  <c r="Z29" i="14"/>
  <c r="V28" i="14"/>
  <c r="V30" i="14" s="1"/>
  <c r="U27" i="14"/>
  <c r="U28" i="14" s="1"/>
  <c r="U30" i="14" s="1"/>
  <c r="T27" i="14"/>
  <c r="T28" i="14" s="1"/>
  <c r="T30" i="14" s="1"/>
  <c r="P27" i="14"/>
  <c r="P28" i="14" s="1"/>
  <c r="P30" i="14" s="1"/>
  <c r="O27" i="14"/>
  <c r="L27" i="14"/>
  <c r="AJ21" i="14"/>
  <c r="AI21" i="14"/>
  <c r="AH21" i="14"/>
  <c r="AG21" i="14"/>
  <c r="AF21" i="14"/>
  <c r="AE21" i="14"/>
  <c r="Z21" i="14"/>
  <c r="AW15" i="14"/>
  <c r="AW16" i="14" s="1"/>
  <c r="AW18" i="14" s="1"/>
  <c r="AW20" i="14" s="1"/>
  <c r="AW21" i="14" s="1"/>
  <c r="AI15" i="14"/>
  <c r="AI16" i="14" s="1"/>
  <c r="L21" i="14"/>
  <c r="L18" i="14"/>
  <c r="L16" i="14"/>
  <c r="L14" i="14"/>
  <c r="Y16" i="14"/>
  <c r="Y18" i="14" s="1"/>
  <c r="Y20" i="14" s="1"/>
  <c r="Y21" i="14" s="1"/>
  <c r="AU15" i="14"/>
  <c r="AT15" i="14"/>
  <c r="AQ15" i="14"/>
  <c r="AP15" i="14"/>
  <c r="AO15" i="14"/>
  <c r="AN15" i="14"/>
  <c r="AM15" i="14"/>
  <c r="AL15" i="14"/>
  <c r="AV15" i="14"/>
  <c r="AH15" i="14"/>
  <c r="AH16" i="14" s="1"/>
  <c r="AH18" i="14" s="1"/>
  <c r="AH20" i="14" s="1"/>
  <c r="AF15" i="14"/>
  <c r="AF16" i="14" s="1"/>
  <c r="AF18" i="14" s="1"/>
  <c r="AF20" i="14" s="1"/>
  <c r="AG15" i="14"/>
  <c r="AG16" i="14" s="1"/>
  <c r="AG18" i="14" s="1"/>
  <c r="AE15" i="14"/>
  <c r="AE16" i="14" s="1"/>
  <c r="AE18" i="14" s="1"/>
  <c r="Z15" i="14"/>
  <c r="Z16" i="14" s="1"/>
  <c r="Z18" i="14" s="1"/>
  <c r="Z20" i="14" s="1"/>
  <c r="Y15" i="14"/>
  <c r="T46" i="14"/>
  <c r="O46" i="14"/>
  <c r="T45" i="14"/>
  <c r="O44" i="14"/>
  <c r="T43" i="14"/>
  <c r="P44" i="14"/>
  <c r="O43" i="14"/>
  <c r="T38" i="14"/>
  <c r="O36" i="14"/>
  <c r="T34" i="14"/>
  <c r="O34" i="14"/>
  <c r="U23" i="14"/>
  <c r="T23" i="14"/>
  <c r="P23" i="14"/>
  <c r="O23" i="14"/>
  <c r="U19" i="14"/>
  <c r="T19" i="14"/>
  <c r="P17" i="14"/>
  <c r="O17" i="14"/>
  <c r="O19" i="14" s="1"/>
  <c r="U14" i="14"/>
  <c r="T14" i="14"/>
  <c r="P14" i="14"/>
  <c r="O14" i="14"/>
  <c r="O16" i="14" s="1"/>
  <c r="O18" i="14" s="1"/>
  <c r="O10" i="14"/>
  <c r="U10" i="14"/>
  <c r="W10" i="14" s="1"/>
  <c r="P10" i="14"/>
  <c r="U6" i="14"/>
  <c r="T6" i="14"/>
  <c r="P6" i="14"/>
  <c r="O6" i="14"/>
  <c r="R6" i="14" s="1"/>
  <c r="T5" i="14"/>
  <c r="O5" i="14"/>
  <c r="O7" i="14" s="1"/>
  <c r="O9" i="14" s="1"/>
  <c r="U4" i="14"/>
  <c r="U5" i="14" s="1"/>
  <c r="T4" i="14"/>
  <c r="P4" i="14"/>
  <c r="O4" i="14"/>
  <c r="I7" i="12"/>
  <c r="G7" i="12"/>
  <c r="H7" i="12" s="1"/>
  <c r="E7" i="12"/>
  <c r="O6" i="12"/>
  <c r="J7" i="12" s="1"/>
  <c r="I6" i="12"/>
  <c r="G6" i="12"/>
  <c r="H6" i="12" s="1"/>
  <c r="E6" i="12"/>
  <c r="I5" i="12"/>
  <c r="H5" i="12"/>
  <c r="G5" i="12"/>
  <c r="E5" i="12"/>
  <c r="I4" i="12"/>
  <c r="G4" i="12"/>
  <c r="H4" i="12" s="1"/>
  <c r="E4" i="12"/>
  <c r="I3" i="12"/>
  <c r="G3" i="12"/>
  <c r="H3" i="12" s="1"/>
  <c r="E3" i="12"/>
  <c r="F3" i="12" s="1"/>
  <c r="F4" i="12" s="1"/>
  <c r="F5" i="12" s="1"/>
  <c r="F6" i="12" s="1"/>
  <c r="F7" i="12" s="1"/>
  <c r="O6" i="11"/>
  <c r="J3" i="11" s="1"/>
  <c r="J4" i="11"/>
  <c r="I4" i="11"/>
  <c r="G4" i="11"/>
  <c r="H4" i="11" s="1"/>
  <c r="E4" i="11"/>
  <c r="I3" i="11"/>
  <c r="G3" i="11"/>
  <c r="H3" i="11" s="1"/>
  <c r="E3" i="11"/>
  <c r="F3" i="11" s="1"/>
  <c r="F4" i="11" s="1"/>
  <c r="O6" i="10"/>
  <c r="J4" i="10"/>
  <c r="I4" i="10"/>
  <c r="G4" i="10"/>
  <c r="H4" i="10" s="1"/>
  <c r="E4" i="10"/>
  <c r="J3" i="10"/>
  <c r="I3" i="10"/>
  <c r="G3" i="10"/>
  <c r="H3" i="10" s="1"/>
  <c r="O8" i="10" s="1"/>
  <c r="O7" i="10" s="1"/>
  <c r="E3" i="10"/>
  <c r="F3" i="10" s="1"/>
  <c r="F4" i="10" s="1"/>
  <c r="I7" i="9"/>
  <c r="G7" i="9"/>
  <c r="H7" i="9" s="1"/>
  <c r="E7" i="9"/>
  <c r="O6" i="9"/>
  <c r="J7" i="9" s="1"/>
  <c r="J6" i="9"/>
  <c r="I6" i="9"/>
  <c r="G6" i="9"/>
  <c r="H6" i="9" s="1"/>
  <c r="E6" i="9"/>
  <c r="I5" i="9"/>
  <c r="G5" i="9"/>
  <c r="H5" i="9" s="1"/>
  <c r="E5" i="9"/>
  <c r="I4" i="9"/>
  <c r="G4" i="9"/>
  <c r="H4" i="9" s="1"/>
  <c r="E4" i="9"/>
  <c r="I3" i="9"/>
  <c r="H3" i="9"/>
  <c r="G3" i="9"/>
  <c r="E3" i="9"/>
  <c r="F3" i="9" s="1"/>
  <c r="F4" i="9" s="1"/>
  <c r="F5" i="9" s="1"/>
  <c r="F6" i="9" s="1"/>
  <c r="F7" i="9" s="1"/>
  <c r="O6" i="8"/>
  <c r="J3" i="8" s="1"/>
  <c r="J6" i="8"/>
  <c r="I6" i="8"/>
  <c r="G6" i="8"/>
  <c r="H6" i="8" s="1"/>
  <c r="E6" i="8"/>
  <c r="J5" i="8"/>
  <c r="I5" i="8"/>
  <c r="G5" i="8"/>
  <c r="H5" i="8" s="1"/>
  <c r="E5" i="8"/>
  <c r="J4" i="8"/>
  <c r="I4" i="8"/>
  <c r="H4" i="8"/>
  <c r="G4" i="8"/>
  <c r="F4" i="8"/>
  <c r="E4" i="8"/>
  <c r="I3" i="8"/>
  <c r="G3" i="8"/>
  <c r="H3" i="8" s="1"/>
  <c r="O8" i="8" s="1"/>
  <c r="O7" i="8" s="1"/>
  <c r="E3" i="8"/>
  <c r="F3" i="8" s="1"/>
  <c r="F5" i="8" s="1"/>
  <c r="F6" i="8" s="1"/>
  <c r="O8" i="7"/>
  <c r="O7" i="7" s="1"/>
  <c r="O9" i="7" s="1"/>
  <c r="O6" i="7"/>
  <c r="J3" i="7"/>
  <c r="I3" i="7"/>
  <c r="H3" i="7"/>
  <c r="J7" i="6"/>
  <c r="I7" i="6"/>
  <c r="G7" i="6"/>
  <c r="H7" i="6" s="1"/>
  <c r="E7" i="6"/>
  <c r="O6" i="6"/>
  <c r="J3" i="6" s="1"/>
  <c r="J6" i="6"/>
  <c r="I6" i="6"/>
  <c r="H6" i="6"/>
  <c r="G6" i="6"/>
  <c r="E6" i="6"/>
  <c r="J5" i="6"/>
  <c r="I5" i="6"/>
  <c r="H5" i="6"/>
  <c r="G5" i="6"/>
  <c r="E5" i="6"/>
  <c r="I4" i="6"/>
  <c r="G4" i="6"/>
  <c r="H4" i="6" s="1"/>
  <c r="E4" i="6"/>
  <c r="I3" i="6"/>
  <c r="G3" i="6"/>
  <c r="H3" i="6" s="1"/>
  <c r="E3" i="6"/>
  <c r="F3" i="6" s="1"/>
  <c r="F4" i="6" s="1"/>
  <c r="F5" i="6" s="1"/>
  <c r="F6" i="6" s="1"/>
  <c r="F7" i="6" s="1"/>
  <c r="O6" i="5"/>
  <c r="J4" i="5"/>
  <c r="I4" i="5"/>
  <c r="H4" i="5"/>
  <c r="G4" i="5"/>
  <c r="E4" i="5"/>
  <c r="J3" i="5"/>
  <c r="I3" i="5"/>
  <c r="G3" i="5"/>
  <c r="H3" i="5" s="1"/>
  <c r="O8" i="5" s="1"/>
  <c r="O7" i="5" s="1"/>
  <c r="E3" i="5"/>
  <c r="F3" i="5" s="1"/>
  <c r="F4" i="5" s="1"/>
  <c r="Q28" i="14" l="1"/>
  <c r="Q30" i="14" s="1"/>
  <c r="O28" i="14"/>
  <c r="O30" i="14" s="1"/>
  <c r="R27" i="14"/>
  <c r="R28" i="14" s="1"/>
  <c r="R30" i="14" s="1"/>
  <c r="AA29" i="14" s="1"/>
  <c r="W27" i="14"/>
  <c r="W28" i="14" s="1"/>
  <c r="W30" i="14" s="1"/>
  <c r="AB29" i="14" s="1"/>
  <c r="AN29" i="14" s="1"/>
  <c r="AE20" i="14"/>
  <c r="AS15" i="14"/>
  <c r="AX15" i="14" s="1"/>
  <c r="AY15" i="14" s="1"/>
  <c r="AG20" i="14"/>
  <c r="AJ15" i="14"/>
  <c r="W46" i="14"/>
  <c r="R44" i="14"/>
  <c r="W45" i="14"/>
  <c r="R10" i="14"/>
  <c r="R46" i="14"/>
  <c r="R34" i="14"/>
  <c r="R43" i="14"/>
  <c r="W34" i="14"/>
  <c r="R36" i="14"/>
  <c r="W6" i="14"/>
  <c r="W38" i="14"/>
  <c r="W43" i="14"/>
  <c r="W23" i="14"/>
  <c r="AB21" i="14" s="1"/>
  <c r="AN21" i="14" s="1"/>
  <c r="AO21" i="14" s="1"/>
  <c r="W4" i="14"/>
  <c r="R23" i="14"/>
  <c r="AA21" i="14" s="1"/>
  <c r="W19" i="14"/>
  <c r="W14" i="14"/>
  <c r="AB14" i="14" s="1"/>
  <c r="AB15" i="14" s="1"/>
  <c r="AB16" i="14" s="1"/>
  <c r="R14" i="14"/>
  <c r="AA14" i="14" s="1"/>
  <c r="R17" i="14"/>
  <c r="O8" i="14"/>
  <c r="R4" i="14"/>
  <c r="P5" i="14"/>
  <c r="P7" i="14" s="1"/>
  <c r="R7" i="14" s="1"/>
  <c r="O8" i="12"/>
  <c r="O7" i="12" s="1"/>
  <c r="O8" i="9"/>
  <c r="O7" i="9" s="1"/>
  <c r="U7" i="14"/>
  <c r="W7" i="14" s="1"/>
  <c r="W5" i="14"/>
  <c r="O8" i="11"/>
  <c r="O7" i="11" s="1"/>
  <c r="O8" i="6"/>
  <c r="O7" i="6" s="1"/>
  <c r="J3" i="9"/>
  <c r="J3" i="12"/>
  <c r="J4" i="6"/>
  <c r="J4" i="12"/>
  <c r="J4" i="9"/>
  <c r="J5" i="12"/>
  <c r="J5" i="9"/>
  <c r="J6" i="12"/>
  <c r="AO29" i="14" l="1"/>
  <c r="AU29" i="14"/>
  <c r="AV29" i="14" s="1"/>
  <c r="AC29" i="14"/>
  <c r="AL29" i="14"/>
  <c r="AB27" i="14"/>
  <c r="AB28" i="14" s="1"/>
  <c r="AA27" i="14"/>
  <c r="AA28" i="14" s="1"/>
  <c r="AC28" i="14" s="1"/>
  <c r="AN16" i="14"/>
  <c r="AU16" i="14" s="1"/>
  <c r="AV16" i="14" s="1"/>
  <c r="AB18" i="14"/>
  <c r="AL21" i="14"/>
  <c r="AC21" i="14"/>
  <c r="AU21" i="14"/>
  <c r="AV21" i="14" s="1"/>
  <c r="AJ16" i="14"/>
  <c r="AJ18" i="14" s="1"/>
  <c r="AJ20" i="14" s="1"/>
  <c r="AI18" i="14"/>
  <c r="AI20" i="14" s="1"/>
  <c r="AC14" i="14"/>
  <c r="AC15" i="14" s="1"/>
  <c r="AA15" i="14"/>
  <c r="AA16" i="14" s="1"/>
  <c r="AL16" i="14" s="1"/>
  <c r="AM16" i="14" s="1"/>
  <c r="R5" i="14"/>
  <c r="AP29" i="14" l="1"/>
  <c r="AQ29" i="14" s="1"/>
  <c r="AS29" i="14"/>
  <c r="AX29" i="14" s="1"/>
  <c r="AY29" i="14" s="1"/>
  <c r="AM29" i="14"/>
  <c r="AT29" i="14" s="1"/>
  <c r="AC27" i="14"/>
  <c r="AO16" i="14"/>
  <c r="AM21" i="14"/>
  <c r="AT21" i="14" s="1"/>
  <c r="AS21" i="14"/>
  <c r="AX21" i="14" s="1"/>
  <c r="AY21" i="14" s="1"/>
  <c r="AP21" i="14"/>
  <c r="AQ21" i="14" s="1"/>
  <c r="AB20" i="14"/>
  <c r="AN18" i="14"/>
  <c r="AS16" i="14"/>
  <c r="AX16" i="14" s="1"/>
  <c r="AY16" i="14" s="1"/>
  <c r="AA18" i="14"/>
  <c r="AC16" i="14"/>
  <c r="AL18" i="14" l="1"/>
  <c r="AP18" i="14" s="1"/>
  <c r="AC18" i="14"/>
  <c r="AA20" i="14"/>
  <c r="AC20" i="14" s="1"/>
  <c r="AO18" i="14"/>
  <c r="AO20" i="14" s="1"/>
  <c r="AN20" i="14"/>
  <c r="AU18" i="14"/>
  <c r="AP16" i="14"/>
  <c r="AQ16" i="14" s="1"/>
  <c r="AT16" i="14"/>
  <c r="AV18" i="14" l="1"/>
  <c r="AV20" i="14" s="1"/>
  <c r="AU20" i="14"/>
  <c r="AQ18" i="14"/>
  <c r="AQ20" i="14" s="1"/>
  <c r="AP20" i="14"/>
  <c r="AM18" i="14"/>
  <c r="AL20" i="14"/>
  <c r="AS18" i="14"/>
  <c r="AX18" i="14" l="1"/>
  <c r="AY18" i="14" s="1"/>
  <c r="AS20" i="14"/>
  <c r="AX20" i="14" s="1"/>
  <c r="AY20" i="14" s="1"/>
  <c r="AT18" i="14"/>
  <c r="AT20" i="14" s="1"/>
  <c r="AM20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Marin Sarbulescu</author>
  </authors>
  <commentList>
    <comment ref="AE15" authorId="0" shapeId="0" xr:uid="{224BD052-98D0-4C17-B4D2-7018C2EAE526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SUM(All_Swing_Sales_Profit)</t>
        </r>
      </text>
    </comment>
    <comment ref="AF15" authorId="0" shapeId="0" xr:uid="{14D6FF73-E331-4406-8ED4-8C9A30A1BE2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Realized_PL_Swing_Dollars / Cost_Basis_Of_Sold_Swing_Shares</t>
        </r>
      </text>
    </comment>
    <comment ref="AG15" authorId="0" shapeId="0" xr:uid="{51233420-A700-4A19-AA61-F201D3B2EA44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SUM(All_Hold_Sales_Profit)</t>
        </r>
      </text>
    </comment>
    <comment ref="AH15" authorId="0" shapeId="0" xr:uid="{80FE23EF-61AC-4925-9527-F16CC5BDD39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Realized_PL_Hold_Dollars / Cost_Basis_Of_Sold_Hold_Shares</t>
        </r>
      </text>
    </comment>
    <comment ref="AI15" authorId="0" shapeId="0" xr:uid="{0122FB92-B45C-4B94-9C32-C5284CAF74D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Realized_PL_Swing_Dollars + Realized_PL_Hold_Dollars</t>
        </r>
      </text>
    </comment>
    <comment ref="AJ15" authorId="0" shapeId="0" xr:uid="{84CF1FFB-0178-46D3-8FFE-FB32D4974BAE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Realized_Stock_$ / (Cost_Basis_All_Sold_Swing_Shares + Cost_Basis_All_Sold_Hold_Shares)</t>
        </r>
      </text>
    </comment>
    <comment ref="AS15" authorId="0" shapeId="0" xr:uid="{7B3FD6E7-658C-414F-A439-F26CEE0F3685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Realized_Swing_$ + Unrealized_Swing_$</t>
        </r>
      </text>
    </comment>
    <comment ref="AT15" authorId="0" shapeId="0" xr:uid="{9F44CE73-868F-4AD1-AED5-980DFA217E6A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Combined_Swing_$ / (SUM(Buy_Price_Each_Swing_Wallet * Sold_Shares_Each_Swing_Wallet) + SUM(Buy_Price_Each_Swing_Wallet * Remaining_Shares_Each_Swing_Wallet))</t>
        </r>
      </text>
    </comment>
    <comment ref="AU15" authorId="0" shapeId="0" xr:uid="{BDEAFC5A-6BB7-4F07-9DD1-9126523F7861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Realized_Hold_$ + Unrealized_Hold_$</t>
        </r>
      </text>
    </comment>
    <comment ref="AV15" authorId="0" shapeId="0" xr:uid="{C4D074C9-A047-437F-B367-3F68568539B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Combined_Hold_$ / (SUM(Buy_Price_Each_Hold_Wallet * Sold_Shares_Each_Hold_Wallet) + SUM(Buy_Price_Each_Hold_Wallet * Remaining_Shares_Each_Hold_Wallet))</t>
        </r>
      </text>
    </comment>
    <comment ref="AW15" authorId="0" shapeId="0" xr:uid="{44F6E4E3-EEED-4802-956A-284A28EABB1A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SUM(All_Div + All_SLP)</t>
        </r>
      </text>
    </comment>
    <comment ref="AX15" authorId="0" shapeId="0" xr:uid="{D24CADF2-38C8-4DB0-AB61-E32D6C022957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Combined_Swing_$ + Combined_Hold_$ + Income_$</t>
        </r>
      </text>
    </comment>
    <comment ref="AY15" authorId="0" shapeId="0" xr:uid="{58D93A24-6793-4A32-A193-69682A035EE6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Combined_Stock_$ / ((Cost_Basis_All_Sold_Swing_Shares + Cost_Basis_All_Sold_Hold_Shares) + (SUM(Buy_Price_Each_Wallet * Remaining_Shares_Each_Wallet)))</t>
        </r>
      </text>
    </comment>
    <comment ref="AL16" authorId="0" shapeId="0" xr:uid="{121B238F-8A41-4DBB-8A6E-4136EBFA6B16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(Latest_Price * Swing_Shares)) - (SUM(Buy_Price_Each_Swing_Wallet * Remaining_Shares_Each_Swing_Wallet))</t>
        </r>
      </text>
    </comment>
    <comment ref="AM16" authorId="0" shapeId="0" xr:uid="{C2280D87-FABC-46BE-876A-8B9FB7BE736A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Swing $) / SUM(Buy_Price_Each_Swing_Wallet * Remaining_Shares_Each_Swing_Wallet)</t>
        </r>
      </text>
    </comment>
    <comment ref="AN16" authorId="0" shapeId="0" xr:uid="{E45F0710-D443-41E8-887A-171962AEFA2D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(Latest_Price * Hold_Shares))-(SUM(Buy_Price_Each_Hold_Wallet * Remaining_Shares_Each_Hold_Wallet))</t>
        </r>
      </text>
    </comment>
    <comment ref="AO16" authorId="0" shapeId="0" xr:uid="{242E3F54-257B-4BB3-87AE-884A93F5030F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Hold $) / SUM(Buy_Price_Each_Hold_Wallet * Remaining_Shares_Each_Hold_Wallet)</t>
        </r>
      </text>
    </comment>
    <comment ref="AP16" authorId="0" shapeId="0" xr:uid="{61FADD80-6DD5-404E-83EB-F9042BFF4D52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Unrealized_Swing_$ + Unrealized_Hold_S</t>
        </r>
      </text>
    </comment>
    <comment ref="AQ16" authorId="0" shapeId="0" xr:uid="{E7D0B604-72AD-4247-96CB-6CD2EEE8671A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Stock $) / SUM(Buy_Price_Each_Wallet * Remaining_Shares_Each_Wallet)</t>
        </r>
      </text>
    </comment>
    <comment ref="AE29" authorId="0" shapeId="0" xr:uid="{894C285A-3C63-48E6-9023-2ED9339A1D82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SUM(All_Swing_Sales_Profit)</t>
        </r>
      </text>
    </comment>
    <comment ref="AF29" authorId="0" shapeId="0" xr:uid="{D2F5EB69-B0E0-4E68-AA34-54AA4123E883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Realized_PL_Swing_Dollars / Cost_Basis_Of_Sold_Swing_Shares</t>
        </r>
      </text>
    </comment>
    <comment ref="AG29" authorId="0" shapeId="0" xr:uid="{682C8ACF-8240-4B5E-AC87-6CB366F74094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SUM(All_Hold_Sales_Profit)</t>
        </r>
      </text>
    </comment>
    <comment ref="AH29" authorId="0" shapeId="0" xr:uid="{134F089E-4AA5-4956-B58F-EC83A2C26D81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Realized_PL_Hold_Dollars / Cost_Basis_Of_Sold_Hold_Shares</t>
        </r>
      </text>
    </comment>
    <comment ref="AI29" authorId="0" shapeId="0" xr:uid="{EA3D643E-398F-4BE3-8D20-BE09E81A9EC2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Realized_PL_Swing_Dollars + Realized_PL_Hold_Dollars</t>
        </r>
      </text>
    </comment>
    <comment ref="AJ29" authorId="0" shapeId="0" xr:uid="{64253E94-3121-45F6-9753-241441AC308F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Realized_Stock_$ / (Cost_Basis_All_Sold_Swing_Shares + Cost_Basis_All_Sold_Hold_Shares)</t>
        </r>
      </text>
    </comment>
    <comment ref="AL29" authorId="0" shapeId="0" xr:uid="{631734C9-8C88-4EFC-B6CE-58B8DB1091A0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(Latest_Price * Swing_Shares)) - (SUM(Buy_Price_Each_Swing_Wallet * Remaining_Shares_Each_Swing_Wallet))</t>
        </r>
      </text>
    </comment>
    <comment ref="AM29" authorId="0" shapeId="0" xr:uid="{413211A1-1BDA-41F5-939D-47B50A262554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Swing $) / SUM(Buy_Price_Each_Swing_Wallet * Remaining_Shares_Each_Swing_Wallet)</t>
        </r>
      </text>
    </comment>
    <comment ref="AN29" authorId="0" shapeId="0" xr:uid="{BAFF9A6D-F6A7-4999-AA04-E6F3D1E0BA16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(Latest_Price * Hold_Shares))-(SUM(Buy_Price_Each_Hold_Wallet * Remaining_Shares_Each_Hold_Wallet))</t>
        </r>
      </text>
    </comment>
    <comment ref="AO29" authorId="0" shapeId="0" xr:uid="{A7CB0B0C-1FB8-4F7D-9547-37CD05507E01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Hold $) / SUM(Buy_Price_Each_Hold_Wallet * Remaining_Shares_Each_Hold_Wallet)</t>
        </r>
      </text>
    </comment>
    <comment ref="AP29" authorId="0" shapeId="0" xr:uid="{B4726EC1-2D0F-44CE-9037-B0ADEAE7FC9B}">
      <text>
        <r>
          <rPr>
            <b/>
            <sz val="9"/>
            <color indexed="81"/>
            <rFont val="Tahoma"/>
            <charset val="1"/>
          </rPr>
          <t>Marin Sarbulescu:</t>
        </r>
        <r>
          <rPr>
            <sz val="9"/>
            <color indexed="81"/>
            <rFont val="Tahoma"/>
            <charset val="1"/>
          </rPr>
          <t xml:space="preserve">
Unrealized_Swing_$ + Unrealized_Hold_S</t>
        </r>
      </text>
    </comment>
    <comment ref="AQ29" authorId="0" shapeId="0" xr:uid="{B498020F-F4F0-4C28-A01B-317648B63C14}">
      <text>
        <r>
          <rPr>
            <b/>
            <sz val="9"/>
            <color indexed="81"/>
            <rFont val="Tahoma"/>
            <family val="2"/>
          </rPr>
          <t>Marin Sarbulescu:</t>
        </r>
        <r>
          <rPr>
            <sz val="9"/>
            <color indexed="81"/>
            <rFont val="Tahoma"/>
            <family val="2"/>
          </rPr>
          <t xml:space="preserve">
(Unrealized Stock $) / SUM(Buy_Price_Each_Wallet * Remaining_Shares_Each_Wallet)</t>
        </r>
      </text>
    </comment>
  </commentList>
</comments>
</file>

<file path=xl/sharedStrings.xml><?xml version="1.0" encoding="utf-8"?>
<sst xmlns="http://schemas.openxmlformats.org/spreadsheetml/2006/main" count="413" uniqueCount="82">
  <si>
    <t>Price</t>
  </si>
  <si>
    <t>Inv</t>
  </si>
  <si>
    <t>Date</t>
  </si>
  <si>
    <t>Action</t>
  </si>
  <si>
    <t>Signal</t>
  </si>
  <si>
    <t>Shs/Txn</t>
  </si>
  <si>
    <t>Play Shs</t>
  </si>
  <si>
    <t>Hold Shs</t>
  </si>
  <si>
    <t>Hold Inv.</t>
  </si>
  <si>
    <t>LBD</t>
  </si>
  <si>
    <t>TP</t>
  </si>
  <si>
    <t>Bal. ($)</t>
  </si>
  <si>
    <t>Cash</t>
  </si>
  <si>
    <t>Buy 1</t>
  </si>
  <si>
    <t>5DD</t>
  </si>
  <si>
    <t>Play Txn Inv</t>
  </si>
  <si>
    <t>Buy 2</t>
  </si>
  <si>
    <t>Hold Txn Inv</t>
  </si>
  <si>
    <t>5DD &amp; LBD</t>
  </si>
  <si>
    <t>Play Inv. (Total)</t>
  </si>
  <si>
    <t>Hold Inv. (Total)</t>
  </si>
  <si>
    <t>Play Inv.</t>
  </si>
  <si>
    <t>Buy 3</t>
  </si>
  <si>
    <t>Buy 4</t>
  </si>
  <si>
    <t>Buy 5</t>
  </si>
  <si>
    <t>EOM</t>
  </si>
  <si>
    <t>Not a real txn, just a summary of everything on 3/7/2025</t>
  </si>
  <si>
    <t>wallet-update-transactions-price.spec.ts</t>
  </si>
  <si>
    <t>Swing</t>
  </si>
  <si>
    <t>Hold</t>
  </si>
  <si>
    <t>SHR</t>
  </si>
  <si>
    <t>Buy Price</t>
  </si>
  <si>
    <t>wallet-add-transaction.spec.ts</t>
  </si>
  <si>
    <t>Add SplitBuyInitial</t>
  </si>
  <si>
    <t>Add SwingBuyCust</t>
  </si>
  <si>
    <t>-</t>
  </si>
  <si>
    <t>Add HoldBuyEOM</t>
  </si>
  <si>
    <t>Add AnotherSplitBuy</t>
  </si>
  <si>
    <t>wallet-delete-transaction.spec.ts</t>
  </si>
  <si>
    <t>SplitTransactionAdd</t>
  </si>
  <si>
    <t>SplitTransactionDelete</t>
  </si>
  <si>
    <t>SwingTransactionAdd</t>
  </si>
  <si>
    <t>SwingTransactionDelete</t>
  </si>
  <si>
    <t>HoldTransactionAdd</t>
  </si>
  <si>
    <t>HoldTransactionDelete</t>
  </si>
  <si>
    <t>wallet-same-price-transactions.spec.ts</t>
  </si>
  <si>
    <t>Add TransactionA</t>
  </si>
  <si>
    <t>Add TransactionB</t>
  </si>
  <si>
    <t>Update TransactionA</t>
  </si>
  <si>
    <t>Update TransactionB</t>
  </si>
  <si>
    <t>Add SwingTransactionB</t>
  </si>
  <si>
    <t>Add HoldTransactionC</t>
  </si>
  <si>
    <t>Add SplitTransactionA</t>
  </si>
  <si>
    <t>Add SplitTransactionD</t>
  </si>
  <si>
    <t>Add Dividend</t>
  </si>
  <si>
    <t>Amount</t>
  </si>
  <si>
    <t>Add SLP</t>
  </si>
  <si>
    <t>Realized P/L</t>
  </si>
  <si>
    <t>Unrealized P/L</t>
  </si>
  <si>
    <t>Swing $</t>
  </si>
  <si>
    <t>Hold $</t>
  </si>
  <si>
    <t>Stock $</t>
  </si>
  <si>
    <t>%</t>
  </si>
  <si>
    <t>Txns &amp; Shs</t>
  </si>
  <si>
    <t>Buys</t>
  </si>
  <si>
    <t>Sells</t>
  </si>
  <si>
    <t>Swing shs</t>
  </si>
  <si>
    <t>Hold shs</t>
  </si>
  <si>
    <t>Total shs</t>
  </si>
  <si>
    <t>Latest Price</t>
  </si>
  <si>
    <t>Qty</t>
  </si>
  <si>
    <t>PDP</t>
  </si>
  <si>
    <t>C</t>
  </si>
  <si>
    <t>Shares Lft</t>
  </si>
  <si>
    <t>Combined P/L</t>
  </si>
  <si>
    <t>Income $</t>
  </si>
  <si>
    <t>wallet-add-split-transaction.spec.ts</t>
  </si>
  <si>
    <t>InitialBuy</t>
  </si>
  <si>
    <t>StockSplit</t>
  </si>
  <si>
    <t>Split</t>
  </si>
  <si>
    <t>PostSplitBuy</t>
  </si>
  <si>
    <t>STP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</si>
</sst>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164" formatCode="&quot;$&quot;#,##0.00"/>
    <numFmt numFmtId="165" formatCode="&quot;$&quot;#,##0"/>
    <numFmt numFmtId="166" formatCode="0.00000"/>
    <numFmt numFmtId="167" formatCode="0.0000"/>
  </numFmts>
  <fonts count="1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trike/>
      <sz val="10"/>
      <color theme="1"/>
      <name val="Arial"/>
      <scheme val="minor"/>
    </font>
    <font>
      <sz val="10"/>
      <color rgb="FFFFFFFF"/>
      <name val="Arial"/>
    </font>
    <font>
      <strike/>
      <sz val="10"/>
      <color theme="1"/>
      <name val="Arial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FFFFFF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rgb="FF073763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10" fontId="2" fillId="0" borderId="0" xfId="0" applyNumberFormat="1" applyFont="1"/>
    <xf numFmtId="164" fontId="2" fillId="0" borderId="0" xfId="0" applyNumberFormat="1" applyFont="1"/>
    <xf numFmtId="10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165" fontId="2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4" fontId="1" fillId="0" borderId="0" xfId="0" applyNumberFormat="1" applyFont="1"/>
    <xf numFmtId="2" fontId="1" fillId="0" borderId="0" xfId="0" applyNumberFormat="1" applyFont="1"/>
    <xf numFmtId="0" fontId="3" fillId="0" borderId="0" xfId="0" applyFont="1"/>
    <xf numFmtId="165" fontId="3" fillId="0" borderId="0" xfId="0" applyNumberFormat="1" applyFont="1" applyAlignment="1">
      <alignment horizontal="right"/>
    </xf>
    <xf numFmtId="0" fontId="4" fillId="0" borderId="0" xfId="0" applyFont="1"/>
    <xf numFmtId="164" fontId="4" fillId="0" borderId="0" xfId="0" applyNumberFormat="1" applyFont="1"/>
    <xf numFmtId="4" fontId="4" fillId="0" borderId="0" xfId="0" applyNumberFormat="1" applyFont="1"/>
    <xf numFmtId="2" fontId="4" fillId="0" borderId="0" xfId="0" applyNumberFormat="1" applyFont="1"/>
    <xf numFmtId="165" fontId="4" fillId="0" borderId="0" xfId="0" applyNumberFormat="1" applyFont="1"/>
    <xf numFmtId="3" fontId="4" fillId="0" borderId="0" xfId="0" applyNumberFormat="1" applyFont="1"/>
    <xf numFmtId="0" fontId="2" fillId="0" borderId="0" xfId="0" applyFont="1"/>
    <xf numFmtId="14" fontId="5" fillId="0" borderId="0" xfId="0" applyNumberFormat="1" applyFont="1"/>
    <xf numFmtId="0" fontId="5" fillId="0" borderId="0" xfId="0" applyFont="1"/>
    <xf numFmtId="164" fontId="5" fillId="0" borderId="0" xfId="0" applyNumberFormat="1" applyFont="1"/>
    <xf numFmtId="4" fontId="5" fillId="0" borderId="0" xfId="0" applyNumberFormat="1" applyFont="1"/>
    <xf numFmtId="2" fontId="5" fillId="0" borderId="0" xfId="0" applyNumberFormat="1" applyFont="1"/>
    <xf numFmtId="165" fontId="5" fillId="0" borderId="0" xfId="0" applyNumberFormat="1" applyFont="1"/>
    <xf numFmtId="49" fontId="1" fillId="0" borderId="0" xfId="0" applyNumberFormat="1" applyFont="1"/>
    <xf numFmtId="0" fontId="6" fillId="2" borderId="0" xfId="0" applyFont="1" applyFill="1"/>
    <xf numFmtId="9" fontId="3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165" fontId="0" fillId="0" borderId="0" xfId="0" applyNumberFormat="1"/>
    <xf numFmtId="166" fontId="0" fillId="0" borderId="0" xfId="0" applyNumberFormat="1"/>
    <xf numFmtId="6" fontId="0" fillId="0" borderId="0" xfId="0" applyNumberFormat="1"/>
    <xf numFmtId="0" fontId="8" fillId="0" borderId="0" xfId="0" applyFont="1"/>
    <xf numFmtId="0" fontId="0" fillId="3" borderId="0" xfId="0" applyFill="1"/>
    <xf numFmtId="6" fontId="0" fillId="3" borderId="0" xfId="0" applyNumberFormat="1" applyFill="1"/>
    <xf numFmtId="9" fontId="3" fillId="3" borderId="0" xfId="0" applyNumberFormat="1" applyFont="1" applyFill="1" applyAlignment="1">
      <alignment horizontal="right"/>
    </xf>
    <xf numFmtId="165" fontId="0" fillId="3" borderId="0" xfId="0" applyNumberFormat="1" applyFill="1"/>
    <xf numFmtId="166" fontId="0" fillId="3" borderId="0" xfId="0" applyNumberFormat="1" applyFill="1"/>
    <xf numFmtId="8" fontId="0" fillId="3" borderId="0" xfId="0" applyNumberFormat="1" applyFill="1"/>
    <xf numFmtId="0" fontId="3" fillId="3" borderId="0" xfId="0" applyFont="1" applyFill="1"/>
    <xf numFmtId="165" fontId="3" fillId="3" borderId="0" xfId="0" applyNumberFormat="1" applyFont="1" applyFill="1" applyAlignment="1">
      <alignment horizontal="right"/>
    </xf>
    <xf numFmtId="166" fontId="3" fillId="3" borderId="0" xfId="0" applyNumberFormat="1" applyFont="1" applyFill="1" applyAlignment="1">
      <alignment horizontal="right"/>
    </xf>
    <xf numFmtId="165" fontId="7" fillId="3" borderId="0" xfId="0" applyNumberFormat="1" applyFont="1" applyFill="1" applyAlignment="1">
      <alignment horizontal="right"/>
    </xf>
    <xf numFmtId="166" fontId="7" fillId="3" borderId="0" xfId="0" applyNumberFormat="1" applyFont="1" applyFill="1" applyAlignment="1">
      <alignment horizontal="right"/>
    </xf>
    <xf numFmtId="167" fontId="0" fillId="0" borderId="0" xfId="0" applyNumberFormat="1"/>
    <xf numFmtId="0" fontId="11" fillId="0" borderId="0" xfId="0" applyFont="1"/>
    <xf numFmtId="0" fontId="10" fillId="3" borderId="0" xfId="0" applyFont="1" applyFill="1"/>
    <xf numFmtId="0" fontId="10" fillId="0" borderId="0" xfId="0" applyFont="1"/>
    <xf numFmtId="0" fontId="11" fillId="3" borderId="0" xfId="0" applyFont="1" applyFill="1"/>
    <xf numFmtId="167" fontId="0" fillId="3" borderId="0" xfId="0" applyNumberFormat="1" applyFill="1"/>
    <xf numFmtId="165" fontId="0" fillId="0" borderId="0" xfId="0" quotePrefix="1" applyNumberFormat="1"/>
    <xf numFmtId="2" fontId="0" fillId="0" borderId="0" xfId="0" applyNumberFormat="1"/>
    <xf numFmtId="2" fontId="0" fillId="3" borderId="0" xfId="0" applyNumberFormat="1" applyFill="1"/>
    <xf numFmtId="8" fontId="0" fillId="0" borderId="0" xfId="0" applyNumberFormat="1"/>
    <xf numFmtId="9" fontId="0" fillId="0" borderId="0" xfId="1" applyFont="1"/>
    <xf numFmtId="10" fontId="0" fillId="0" borderId="0" xfId="1" applyNumberFormat="1" applyFont="1"/>
    <xf numFmtId="10" fontId="0" fillId="3" borderId="0" xfId="1" applyNumberFormat="1" applyFont="1" applyFill="1"/>
    <xf numFmtId="0" fontId="13" fillId="0" borderId="0" xfId="0" applyFont="1"/>
    <xf numFmtId="0" fontId="14" fillId="2" borderId="0" xfId="0" applyFont="1" applyFill="1"/>
    <xf numFmtId="2" fontId="3" fillId="0" borderId="0" xfId="0" applyNumberFormat="1" applyFont="1" applyAlignment="1">
      <alignment horizontal="right"/>
    </xf>
    <xf numFmtId="2" fontId="3" fillId="3" borderId="0" xfId="0" applyNumberFormat="1" applyFont="1" applyFill="1" applyAlignment="1">
      <alignment horizontal="right"/>
    </xf>
    <xf numFmtId="0" fontId="6" fillId="0" borderId="0" xfId="0" applyFont="1"/>
    <xf numFmtId="9" fontId="0" fillId="0" borderId="0" xfId="1" applyFont="1" applyFill="1"/>
    <xf numFmtId="0" fontId="6" fillId="4" borderId="0" xfId="0" applyFont="1" applyFill="1"/>
    <xf numFmtId="10" fontId="0" fillId="0" borderId="0" xfId="1" applyNumberFormat="1" applyFont="1" applyFill="1"/>
    <xf numFmtId="166" fontId="7" fillId="0" borderId="0" xfId="0" applyNumberFormat="1" applyFont="1" applyAlignment="1">
      <alignment horizontal="right"/>
    </xf>
    <xf numFmtId="164" fontId="0" fillId="0" borderId="0" xfId="0" applyNumberFormat="1"/>
    <xf numFmtId="10" fontId="11" fillId="0" borderId="0" xfId="1" applyNumberFormat="1" applyFont="1"/>
    <xf numFmtId="164" fontId="0" fillId="3" borderId="0" xfId="0" applyNumberFormat="1" applyFill="1"/>
    <xf numFmtId="0" fontId="8" fillId="5" borderId="0" xfId="0" applyFont="1" applyFill="1"/>
    <xf numFmtId="0" fontId="0" fillId="0" borderId="0" xfId="0" applyFill="1"/>
    <xf numFmtId="0" fontId="9" fillId="5" borderId="0" xfId="0" applyFont="1" applyFill="1"/>
    <xf numFmtId="0" fontId="6" fillId="0" borderId="0" xfId="0" applyFont="1" applyFill="1"/>
    <xf numFmtId="9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7.42578125" customWidth="1"/>
    <col min="2" max="2" width="6.140625" customWidth="1"/>
    <col min="3" max="3" width="9.28515625" customWidth="1"/>
    <col min="4" max="4" width="6.7109375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  <col min="26" max="26" width="8.42578125" customWidth="1"/>
    <col min="27" max="27" width="6.85546875" customWidth="1"/>
  </cols>
  <sheetData>
    <row r="1" spans="1:27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3"/>
      <c r="AA1" s="3"/>
    </row>
    <row r="2" spans="1:27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  <c r="Z2" s="6"/>
      <c r="AA2" s="6"/>
    </row>
    <row r="3" spans="1:27" ht="12.75" x14ac:dyDescent="0.2">
      <c r="A3" s="10">
        <v>45693</v>
      </c>
      <c r="B3" s="1" t="s">
        <v>13</v>
      </c>
      <c r="C3" s="1" t="s">
        <v>14</v>
      </c>
      <c r="D3" s="6">
        <v>111.2</v>
      </c>
      <c r="E3" s="9">
        <f t="shared" ref="E3:E4" si="0">$O$3/D3</f>
        <v>2.2482014388489207</v>
      </c>
      <c r="F3" s="9">
        <f>E3</f>
        <v>2.2482014388489207</v>
      </c>
      <c r="G3" s="11">
        <f t="shared" ref="G3:G4" si="1">$O$4/D3</f>
        <v>2.2482014388489207</v>
      </c>
      <c r="H3" s="5">
        <f t="shared" ref="H3:H4" si="2">D3*G3</f>
        <v>249.99999999999997</v>
      </c>
      <c r="I3" s="6">
        <f t="shared" ref="I3:I4" si="3">D3-(D3*$O$5)</f>
        <v>102.304</v>
      </c>
      <c r="J3" s="6">
        <f t="shared" ref="J3:J4" si="4">D3+(D3*$O$6)</f>
        <v>137.88800000000001</v>
      </c>
      <c r="K3" s="5"/>
      <c r="L3" s="5"/>
      <c r="M3" s="5"/>
      <c r="N3" s="20" t="s">
        <v>15</v>
      </c>
      <c r="O3" s="5">
        <v>250</v>
      </c>
      <c r="W3" s="6"/>
      <c r="X3" s="6"/>
      <c r="Y3" s="6"/>
      <c r="Z3" s="6"/>
      <c r="AA3" s="6"/>
    </row>
    <row r="4" spans="1:27" ht="12.75" x14ac:dyDescent="0.2">
      <c r="A4" s="10">
        <v>45693</v>
      </c>
      <c r="B4" s="1" t="s">
        <v>16</v>
      </c>
      <c r="C4" s="1" t="s">
        <v>14</v>
      </c>
      <c r="D4" s="6">
        <v>111.2</v>
      </c>
      <c r="E4" s="9">
        <f t="shared" si="0"/>
        <v>2.2482014388489207</v>
      </c>
      <c r="F4" s="9">
        <f>F3+E4</f>
        <v>4.4964028776978413</v>
      </c>
      <c r="G4" s="11">
        <f t="shared" si="1"/>
        <v>2.2482014388489207</v>
      </c>
      <c r="H4" s="5">
        <f t="shared" si="2"/>
        <v>249.99999999999997</v>
      </c>
      <c r="I4" s="6">
        <f t="shared" si="3"/>
        <v>102.304</v>
      </c>
      <c r="J4" s="6">
        <f t="shared" si="4"/>
        <v>137.88800000000001</v>
      </c>
      <c r="K4" s="6"/>
      <c r="L4" s="6"/>
      <c r="M4" s="6"/>
      <c r="N4" s="3" t="s">
        <v>17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0.08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2.75" x14ac:dyDescent="0.2">
      <c r="A6" s="21"/>
      <c r="B6" s="22"/>
      <c r="C6" s="22"/>
      <c r="D6" s="23"/>
      <c r="E6" s="24"/>
      <c r="F6" s="24"/>
      <c r="G6" s="25"/>
      <c r="H6" s="26"/>
      <c r="I6" s="23"/>
      <c r="J6" s="22"/>
      <c r="K6" s="6"/>
      <c r="L6" s="6"/>
      <c r="M6" s="6"/>
      <c r="N6" s="3" t="s">
        <v>10</v>
      </c>
      <c r="O6" s="4">
        <f>O5*3</f>
        <v>0.24</v>
      </c>
      <c r="P6" s="4"/>
      <c r="Q6" s="4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2.75" x14ac:dyDescent="0.2">
      <c r="A7" s="10"/>
      <c r="B7" s="1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499.99999999999994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499.99999999999994</v>
      </c>
      <c r="P8" s="4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  <c r="Z14" s="6"/>
      <c r="AA14" s="6"/>
    </row>
    <row r="15" spans="1:27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  <c r="Z15" s="6"/>
      <c r="AA15" s="6"/>
    </row>
    <row r="16" spans="1:27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  <c r="Z16" s="6"/>
      <c r="AA16" s="6"/>
    </row>
    <row r="17" spans="1:27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  <c r="Z18" s="4"/>
      <c r="AA18" s="5"/>
    </row>
    <row r="19" spans="1:27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  <c r="Z19" s="6"/>
      <c r="AA19" s="6"/>
    </row>
    <row r="20" spans="1:27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  <c r="Z20" s="6"/>
      <c r="AA20" s="6"/>
    </row>
    <row r="21" spans="1:27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  <c r="Z36" s="4"/>
      <c r="AA36" s="5"/>
    </row>
    <row r="37" spans="1:27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  <c r="Z38" s="6"/>
      <c r="AA38" s="6"/>
    </row>
    <row r="39" spans="1:27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  <c r="Z50" s="4"/>
      <c r="AA50" s="5"/>
    </row>
    <row r="51" spans="1:27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  <c r="Z52" s="6"/>
      <c r="AA52" s="6"/>
    </row>
    <row r="53" spans="1:27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  <c r="Z68" s="4"/>
      <c r="AA68" s="5"/>
    </row>
    <row r="69" spans="1:27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  <c r="Z70" s="6"/>
      <c r="AA70" s="6"/>
    </row>
    <row r="71" spans="1:27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  <c r="Z85" s="4"/>
      <c r="AA85" s="5"/>
    </row>
    <row r="86" spans="1:27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  <c r="Z87" s="6"/>
      <c r="AA87" s="6"/>
    </row>
    <row r="88" spans="1:27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  <c r="Z102" s="6"/>
      <c r="AA102" s="6"/>
    </row>
    <row r="103" spans="1:27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  <c r="Z104" s="6"/>
      <c r="AA104" s="6"/>
    </row>
    <row r="105" spans="1:27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  <c r="Z106" s="6"/>
      <c r="AA106" s="6"/>
    </row>
    <row r="107" spans="1:27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  <c r="Z108" s="6"/>
      <c r="AA108" s="6"/>
    </row>
    <row r="109" spans="1:27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  <c r="Z109" s="6"/>
      <c r="AA109" s="6"/>
    </row>
    <row r="110" spans="1:27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  <c r="Z110" s="6"/>
      <c r="AA110" s="6"/>
    </row>
    <row r="111" spans="1:27" ht="12.75" x14ac:dyDescent="0.2">
      <c r="B111" s="6"/>
      <c r="C111" s="6"/>
      <c r="D111" s="6"/>
      <c r="E111" s="9"/>
      <c r="F111" s="9"/>
      <c r="G111" s="11"/>
      <c r="H111" s="5"/>
      <c r="I111" s="6"/>
      <c r="J111" s="6"/>
      <c r="Z111" s="6"/>
      <c r="AA111" s="6"/>
    </row>
    <row r="112" spans="1:27" ht="12.75" x14ac:dyDescent="0.2">
      <c r="B112" s="6"/>
      <c r="C112" s="6"/>
      <c r="D112" s="6"/>
      <c r="E112" s="9"/>
      <c r="F112" s="9"/>
      <c r="G112" s="11"/>
      <c r="H112" s="5"/>
      <c r="I112" s="8"/>
      <c r="J112" s="8"/>
      <c r="Z112" s="6"/>
      <c r="AA112" s="6"/>
    </row>
    <row r="113" spans="2:27" ht="12.75" x14ac:dyDescent="0.2">
      <c r="B113" s="6"/>
      <c r="C113" s="6"/>
      <c r="D113" s="6"/>
      <c r="E113" s="9"/>
      <c r="F113" s="9"/>
      <c r="G113" s="11"/>
      <c r="H113" s="5"/>
      <c r="I113" s="8"/>
      <c r="J113" s="8"/>
      <c r="Z113" s="6"/>
      <c r="AA113" s="6"/>
    </row>
    <row r="114" spans="2:27" ht="12.75" x14ac:dyDescent="0.2">
      <c r="B114" s="6"/>
      <c r="C114" s="6"/>
      <c r="D114" s="6"/>
      <c r="E114" s="9"/>
      <c r="F114" s="9"/>
      <c r="G114" s="11"/>
      <c r="H114" s="5"/>
      <c r="I114" s="8"/>
      <c r="J114" s="8"/>
      <c r="Z114" s="6"/>
      <c r="AA114" s="6"/>
    </row>
    <row r="115" spans="2:27" ht="12.75" x14ac:dyDescent="0.2">
      <c r="B115" s="6"/>
      <c r="C115" s="6"/>
      <c r="D115" s="6"/>
      <c r="E115" s="9"/>
      <c r="F115" s="9"/>
      <c r="G115" s="11"/>
      <c r="H115" s="5"/>
      <c r="I115" s="8"/>
      <c r="J115" s="8"/>
      <c r="Z115" s="6"/>
      <c r="AA115" s="6"/>
    </row>
    <row r="116" spans="2:27" ht="12.75" x14ac:dyDescent="0.2">
      <c r="B116" s="6"/>
      <c r="C116" s="6"/>
      <c r="D116" s="6"/>
      <c r="E116" s="9"/>
      <c r="F116" s="9"/>
      <c r="G116" s="11"/>
      <c r="H116" s="5"/>
      <c r="I116" s="8"/>
      <c r="J116" s="8"/>
      <c r="Z116" s="6"/>
      <c r="AA116" s="6"/>
    </row>
    <row r="117" spans="2:27" ht="12.75" x14ac:dyDescent="0.2">
      <c r="B117" s="6"/>
      <c r="C117" s="6"/>
      <c r="D117" s="6"/>
      <c r="E117" s="9"/>
      <c r="F117" s="9"/>
      <c r="G117" s="11"/>
      <c r="H117" s="5"/>
      <c r="I117" s="8"/>
      <c r="J117" s="8"/>
      <c r="Z117" s="6"/>
      <c r="AA117" s="6"/>
    </row>
    <row r="118" spans="2:27" ht="12.75" x14ac:dyDescent="0.2">
      <c r="B118" s="6"/>
      <c r="C118" s="6"/>
      <c r="D118" s="6"/>
      <c r="E118" s="9"/>
      <c r="F118" s="9"/>
      <c r="G118" s="11"/>
      <c r="H118" s="5"/>
      <c r="I118" s="8"/>
      <c r="J118" s="8"/>
      <c r="Z118" s="6"/>
      <c r="AA118" s="6"/>
    </row>
    <row r="119" spans="2:27" ht="12.75" x14ac:dyDescent="0.2">
      <c r="B119" s="6"/>
      <c r="C119" s="6"/>
      <c r="D119" s="6"/>
      <c r="E119" s="9"/>
      <c r="F119" s="9"/>
      <c r="G119" s="11"/>
      <c r="H119" s="5"/>
      <c r="I119" s="8"/>
      <c r="J119" s="8"/>
      <c r="Z119" s="6"/>
      <c r="AA119" s="6"/>
    </row>
    <row r="120" spans="2:27" ht="12.75" x14ac:dyDescent="0.2">
      <c r="B120" s="6"/>
      <c r="C120" s="6"/>
      <c r="D120" s="6"/>
      <c r="E120" s="9"/>
      <c r="F120" s="9"/>
      <c r="G120" s="11"/>
      <c r="H120" s="5"/>
      <c r="I120" s="8"/>
      <c r="J120" s="8"/>
      <c r="Z120" s="6"/>
      <c r="AA120" s="6"/>
    </row>
    <row r="121" spans="2:27" ht="12.75" x14ac:dyDescent="0.2">
      <c r="B121" s="6"/>
      <c r="C121" s="6"/>
      <c r="D121" s="6"/>
      <c r="E121" s="9"/>
      <c r="F121" s="9"/>
      <c r="G121" s="11"/>
      <c r="H121" s="5"/>
      <c r="I121" s="8"/>
      <c r="J121" s="8"/>
      <c r="Z121" s="6"/>
      <c r="AA121" s="6"/>
    </row>
    <row r="122" spans="2:27" ht="12.75" x14ac:dyDescent="0.2">
      <c r="B122" s="6"/>
      <c r="C122" s="6"/>
      <c r="D122" s="6"/>
      <c r="E122" s="9"/>
      <c r="F122" s="9"/>
      <c r="G122" s="11"/>
      <c r="H122" s="5"/>
      <c r="I122" s="8"/>
      <c r="J122" s="8"/>
      <c r="Z122" s="6"/>
      <c r="AA122" s="6"/>
    </row>
    <row r="123" spans="2:27" ht="12.75" x14ac:dyDescent="0.2">
      <c r="B123" s="6"/>
      <c r="C123" s="6"/>
      <c r="D123" s="6"/>
      <c r="E123" s="9"/>
      <c r="F123" s="9"/>
      <c r="G123" s="11"/>
      <c r="H123" s="5"/>
      <c r="I123" s="8"/>
      <c r="J123" s="8"/>
      <c r="Z123" s="6"/>
      <c r="AA123" s="6"/>
    </row>
    <row r="124" spans="2:27" ht="12.75" x14ac:dyDescent="0.2">
      <c r="B124" s="6"/>
      <c r="C124" s="6"/>
      <c r="D124" s="6"/>
      <c r="E124" s="9"/>
      <c r="F124" s="9"/>
      <c r="G124" s="11"/>
      <c r="H124" s="5"/>
      <c r="I124" s="8"/>
      <c r="J124" s="8"/>
      <c r="Z124" s="6"/>
      <c r="AA124" s="6"/>
    </row>
    <row r="125" spans="2:27" ht="12.75" x14ac:dyDescent="0.2">
      <c r="B125" s="6"/>
      <c r="C125" s="6"/>
      <c r="D125" s="6"/>
      <c r="E125" s="9"/>
      <c r="F125" s="9"/>
      <c r="G125" s="11"/>
      <c r="H125" s="5"/>
      <c r="I125" s="8"/>
      <c r="J125" s="8"/>
      <c r="Z125" s="6"/>
      <c r="AA125" s="6"/>
    </row>
    <row r="126" spans="2:27" ht="12.75" x14ac:dyDescent="0.2">
      <c r="B126" s="6"/>
      <c r="C126" s="6"/>
      <c r="D126" s="6"/>
      <c r="E126" s="9"/>
      <c r="F126" s="9"/>
      <c r="G126" s="11"/>
      <c r="H126" s="5"/>
      <c r="I126" s="8"/>
      <c r="J126" s="8"/>
      <c r="Z126" s="6"/>
      <c r="AA126" s="6"/>
    </row>
    <row r="127" spans="2:27" ht="12.75" x14ac:dyDescent="0.2">
      <c r="B127" s="6"/>
      <c r="C127" s="6"/>
      <c r="D127" s="6"/>
      <c r="E127" s="9"/>
      <c r="F127" s="9"/>
      <c r="G127" s="11"/>
      <c r="H127" s="5"/>
      <c r="I127" s="8"/>
      <c r="J127" s="8"/>
      <c r="Z127" s="6"/>
      <c r="AA127" s="6"/>
    </row>
    <row r="128" spans="2:27" ht="12.75" x14ac:dyDescent="0.2">
      <c r="B128" s="6"/>
      <c r="C128" s="6"/>
      <c r="D128" s="6"/>
      <c r="E128" s="9"/>
      <c r="F128" s="9"/>
      <c r="G128" s="11"/>
      <c r="H128" s="5"/>
      <c r="I128" s="8"/>
      <c r="J128" s="8"/>
      <c r="Z128" s="6"/>
      <c r="AA128" s="6"/>
    </row>
    <row r="129" spans="2:27" ht="12.75" x14ac:dyDescent="0.2">
      <c r="B129" s="6"/>
      <c r="C129" s="6"/>
      <c r="D129" s="6"/>
      <c r="E129" s="9"/>
      <c r="F129" s="9"/>
      <c r="G129" s="11"/>
      <c r="H129" s="5"/>
      <c r="I129" s="8"/>
      <c r="J129" s="8"/>
      <c r="Z129" s="6"/>
      <c r="AA129" s="6"/>
    </row>
    <row r="130" spans="2:27" ht="12.75" x14ac:dyDescent="0.2">
      <c r="B130" s="6"/>
      <c r="C130" s="6"/>
      <c r="D130" s="6"/>
      <c r="E130" s="9"/>
      <c r="F130" s="9"/>
      <c r="G130" s="11"/>
      <c r="H130" s="5"/>
      <c r="I130" s="8"/>
      <c r="J130" s="8"/>
      <c r="Z130" s="6"/>
      <c r="AA130" s="6"/>
    </row>
    <row r="131" spans="2:27" ht="12.75" x14ac:dyDescent="0.2">
      <c r="B131" s="6"/>
      <c r="C131" s="6"/>
      <c r="D131" s="6"/>
      <c r="E131" s="9"/>
      <c r="F131" s="9"/>
      <c r="G131" s="11"/>
      <c r="H131" s="5"/>
      <c r="I131" s="8"/>
      <c r="J131" s="8"/>
      <c r="Z131" s="6"/>
      <c r="AA131" s="6"/>
    </row>
    <row r="132" spans="2:27" ht="12.75" x14ac:dyDescent="0.2">
      <c r="B132" s="6"/>
      <c r="C132" s="6"/>
      <c r="D132" s="6"/>
      <c r="E132" s="9"/>
      <c r="F132" s="9"/>
      <c r="G132" s="11"/>
      <c r="H132" s="5"/>
      <c r="I132" s="8"/>
      <c r="J132" s="8"/>
      <c r="Z132" s="6"/>
      <c r="AA132" s="6"/>
    </row>
    <row r="133" spans="2:27" ht="12.75" x14ac:dyDescent="0.2">
      <c r="B133" s="6"/>
      <c r="C133" s="6"/>
      <c r="D133" s="6"/>
      <c r="E133" s="9"/>
      <c r="F133" s="9"/>
      <c r="G133" s="11"/>
      <c r="H133" s="5"/>
      <c r="I133" s="8"/>
      <c r="J133" s="8"/>
      <c r="Z133" s="6"/>
      <c r="AA133" s="6"/>
    </row>
    <row r="134" spans="2:27" ht="12.75" x14ac:dyDescent="0.2">
      <c r="B134" s="6"/>
      <c r="C134" s="6"/>
      <c r="D134" s="6"/>
      <c r="E134" s="9"/>
      <c r="F134" s="9"/>
      <c r="G134" s="11"/>
      <c r="H134" s="5"/>
      <c r="I134" s="8"/>
      <c r="J134" s="8"/>
      <c r="Z134" s="6"/>
      <c r="AA134" s="6"/>
    </row>
    <row r="135" spans="2:27" ht="12.75" x14ac:dyDescent="0.2">
      <c r="B135" s="6"/>
      <c r="C135" s="6"/>
      <c r="D135" s="6"/>
      <c r="E135" s="9"/>
      <c r="F135" s="9"/>
      <c r="G135" s="11"/>
      <c r="H135" s="5"/>
      <c r="I135" s="8"/>
      <c r="J135" s="8"/>
      <c r="Z135" s="6"/>
      <c r="AA135" s="6"/>
    </row>
    <row r="136" spans="2:27" ht="12.75" x14ac:dyDescent="0.2">
      <c r="B136" s="6"/>
      <c r="C136" s="6"/>
      <c r="D136" s="6"/>
      <c r="E136" s="9"/>
      <c r="F136" s="9"/>
      <c r="G136" s="11"/>
      <c r="H136" s="5"/>
      <c r="I136" s="8"/>
      <c r="J136" s="8"/>
      <c r="Z136" s="6"/>
      <c r="AA136" s="6"/>
    </row>
    <row r="137" spans="2:27" ht="12.75" x14ac:dyDescent="0.2">
      <c r="B137" s="6"/>
      <c r="C137" s="6"/>
      <c r="D137" s="6"/>
      <c r="E137" s="9"/>
      <c r="F137" s="9"/>
      <c r="G137" s="11"/>
      <c r="H137" s="5"/>
      <c r="I137" s="8"/>
      <c r="J137" s="8"/>
      <c r="Z137" s="6"/>
      <c r="AA137" s="6"/>
    </row>
    <row r="138" spans="2:27" ht="12.75" x14ac:dyDescent="0.2">
      <c r="B138" s="6"/>
      <c r="C138" s="6"/>
      <c r="D138" s="6"/>
      <c r="E138" s="9"/>
      <c r="F138" s="9"/>
      <c r="G138" s="11"/>
      <c r="H138" s="5"/>
      <c r="I138" s="8"/>
      <c r="J138" s="8"/>
      <c r="Z138" s="6"/>
      <c r="AA138" s="6"/>
    </row>
    <row r="139" spans="2:27" ht="12.75" x14ac:dyDescent="0.2">
      <c r="B139" s="6"/>
      <c r="C139" s="6"/>
      <c r="D139" s="6"/>
      <c r="E139" s="9"/>
      <c r="F139" s="9"/>
      <c r="G139" s="11"/>
      <c r="H139" s="5"/>
      <c r="I139" s="8"/>
      <c r="J139" s="8"/>
      <c r="Z139" s="6"/>
      <c r="AA139" s="6"/>
    </row>
    <row r="140" spans="2:27" ht="12.75" x14ac:dyDescent="0.2">
      <c r="B140" s="6"/>
      <c r="C140" s="6"/>
      <c r="D140" s="6"/>
      <c r="E140" s="9"/>
      <c r="F140" s="9"/>
      <c r="G140" s="11"/>
      <c r="H140" s="5"/>
      <c r="I140" s="8"/>
      <c r="J140" s="8"/>
      <c r="Z140" s="6"/>
      <c r="AA140" s="6"/>
    </row>
    <row r="141" spans="2:27" ht="12.75" x14ac:dyDescent="0.2">
      <c r="B141" s="6"/>
      <c r="C141" s="6"/>
      <c r="D141" s="6"/>
      <c r="E141" s="9"/>
      <c r="F141" s="9"/>
      <c r="G141" s="11"/>
      <c r="H141" s="5"/>
      <c r="I141" s="8"/>
      <c r="J141" s="8"/>
      <c r="Z141" s="6"/>
      <c r="AA141" s="6"/>
    </row>
    <row r="142" spans="2:27" ht="12.75" x14ac:dyDescent="0.2">
      <c r="B142" s="6"/>
      <c r="C142" s="6"/>
      <c r="D142" s="6"/>
      <c r="E142" s="9"/>
      <c r="F142" s="9"/>
      <c r="G142" s="11"/>
      <c r="H142" s="5"/>
      <c r="I142" s="8"/>
      <c r="J142" s="8"/>
      <c r="Z142" s="6"/>
      <c r="AA142" s="6"/>
    </row>
    <row r="143" spans="2:27" ht="12.75" x14ac:dyDescent="0.2">
      <c r="B143" s="6"/>
      <c r="C143" s="6"/>
      <c r="D143" s="6"/>
      <c r="E143" s="9"/>
      <c r="F143" s="9"/>
      <c r="G143" s="11"/>
      <c r="H143" s="5"/>
      <c r="I143" s="8"/>
      <c r="J143" s="8"/>
      <c r="Z143" s="6"/>
      <c r="AA143" s="6"/>
    </row>
    <row r="144" spans="2:27" ht="12.75" x14ac:dyDescent="0.2">
      <c r="B144" s="6"/>
      <c r="C144" s="6"/>
      <c r="D144" s="6"/>
      <c r="E144" s="9"/>
      <c r="F144" s="9"/>
      <c r="G144" s="11"/>
      <c r="H144" s="5"/>
      <c r="I144" s="8"/>
      <c r="J144" s="8"/>
      <c r="Z144" s="6"/>
      <c r="AA144" s="6"/>
    </row>
    <row r="145" spans="2:27" ht="12.75" x14ac:dyDescent="0.2">
      <c r="B145" s="6"/>
      <c r="C145" s="6"/>
      <c r="D145" s="6"/>
      <c r="E145" s="9"/>
      <c r="F145" s="9"/>
      <c r="G145" s="11"/>
      <c r="H145" s="5"/>
      <c r="I145" s="8"/>
      <c r="J145" s="8"/>
      <c r="Z145" s="6"/>
      <c r="AA145" s="6"/>
    </row>
    <row r="146" spans="2:27" ht="12.75" x14ac:dyDescent="0.2">
      <c r="B146" s="6"/>
      <c r="C146" s="6"/>
      <c r="D146" s="6"/>
      <c r="E146" s="9"/>
      <c r="F146" s="9"/>
      <c r="G146" s="11"/>
      <c r="H146" s="5"/>
      <c r="I146" s="8"/>
      <c r="J146" s="8"/>
      <c r="Z146" s="6"/>
      <c r="AA146" s="6"/>
    </row>
    <row r="147" spans="2:27" ht="12.75" x14ac:dyDescent="0.2">
      <c r="B147" s="6"/>
      <c r="C147" s="6"/>
      <c r="D147" s="6"/>
      <c r="E147" s="9"/>
      <c r="F147" s="9"/>
      <c r="G147" s="11"/>
      <c r="H147" s="5"/>
      <c r="I147" s="8"/>
      <c r="J147" s="8"/>
      <c r="Z147" s="6"/>
      <c r="AA147" s="6"/>
    </row>
    <row r="148" spans="2:27" ht="12.75" x14ac:dyDescent="0.2">
      <c r="B148" s="6"/>
      <c r="C148" s="6"/>
      <c r="D148" s="6"/>
      <c r="E148" s="9"/>
      <c r="F148" s="9"/>
      <c r="G148" s="11"/>
      <c r="H148" s="5"/>
      <c r="I148" s="8"/>
      <c r="J148" s="8"/>
      <c r="Z148" s="6"/>
      <c r="AA148" s="6"/>
    </row>
    <row r="149" spans="2:27" ht="12.75" x14ac:dyDescent="0.2">
      <c r="B149" s="6"/>
      <c r="C149" s="6"/>
      <c r="D149" s="6"/>
      <c r="E149" s="9"/>
      <c r="F149" s="9"/>
      <c r="G149" s="11"/>
      <c r="H149" s="5"/>
      <c r="I149" s="8"/>
      <c r="J149" s="8"/>
      <c r="Z149" s="6"/>
      <c r="AA149" s="6"/>
    </row>
    <row r="150" spans="2:27" ht="12.75" x14ac:dyDescent="0.2">
      <c r="B150" s="6"/>
      <c r="C150" s="6"/>
      <c r="D150" s="6"/>
      <c r="E150" s="9"/>
      <c r="F150" s="9"/>
      <c r="G150" s="11"/>
      <c r="H150" s="5"/>
      <c r="I150" s="8"/>
      <c r="J150" s="8"/>
      <c r="Z150" s="6"/>
      <c r="AA150" s="6"/>
    </row>
    <row r="151" spans="2:27" ht="12.75" x14ac:dyDescent="0.2">
      <c r="B151" s="6"/>
      <c r="C151" s="6"/>
      <c r="D151" s="6"/>
      <c r="E151" s="9"/>
      <c r="F151" s="9"/>
      <c r="G151" s="11"/>
      <c r="H151" s="5"/>
      <c r="I151" s="8"/>
      <c r="J151" s="8"/>
      <c r="Z151" s="6"/>
      <c r="AA151" s="6"/>
    </row>
    <row r="152" spans="2:27" ht="12.75" x14ac:dyDescent="0.2">
      <c r="B152" s="6"/>
      <c r="C152" s="6"/>
      <c r="D152" s="6"/>
      <c r="E152" s="9"/>
      <c r="F152" s="9"/>
      <c r="G152" s="11"/>
      <c r="H152" s="5"/>
      <c r="I152" s="8"/>
      <c r="J152" s="8"/>
      <c r="Z152" s="6"/>
      <c r="AA152" s="6"/>
    </row>
    <row r="153" spans="2:27" ht="12.75" x14ac:dyDescent="0.2">
      <c r="B153" s="6"/>
      <c r="C153" s="6"/>
      <c r="D153" s="6"/>
      <c r="E153" s="9"/>
      <c r="F153" s="9"/>
      <c r="G153" s="11"/>
      <c r="H153" s="5"/>
      <c r="I153" s="8"/>
      <c r="J153" s="8"/>
      <c r="Z153" s="6"/>
      <c r="AA153" s="6"/>
    </row>
    <row r="154" spans="2:27" ht="12.75" x14ac:dyDescent="0.2">
      <c r="B154" s="6"/>
      <c r="C154" s="6"/>
      <c r="D154" s="6"/>
      <c r="E154" s="9"/>
      <c r="F154" s="9"/>
      <c r="G154" s="11"/>
      <c r="H154" s="5"/>
      <c r="I154" s="8"/>
      <c r="J154" s="8"/>
      <c r="Z154" s="6"/>
      <c r="AA154" s="6"/>
    </row>
    <row r="155" spans="2:27" ht="12.75" x14ac:dyDescent="0.2">
      <c r="B155" s="6"/>
      <c r="C155" s="6"/>
      <c r="D155" s="6"/>
      <c r="E155" s="9"/>
      <c r="F155" s="9"/>
      <c r="G155" s="11"/>
      <c r="H155" s="5"/>
      <c r="I155" s="8"/>
      <c r="J155" s="8"/>
      <c r="Z155" s="6"/>
      <c r="AA155" s="6"/>
    </row>
    <row r="156" spans="2:27" ht="12.75" x14ac:dyDescent="0.2">
      <c r="B156" s="6"/>
      <c r="C156" s="6"/>
      <c r="D156" s="6"/>
      <c r="E156" s="9"/>
      <c r="F156" s="9"/>
      <c r="G156" s="11"/>
      <c r="H156" s="5"/>
      <c r="I156" s="8"/>
      <c r="J156" s="8"/>
      <c r="Z156" s="6"/>
      <c r="AA156" s="6"/>
    </row>
    <row r="157" spans="2:27" ht="12.75" x14ac:dyDescent="0.2">
      <c r="B157" s="6"/>
      <c r="C157" s="6"/>
      <c r="D157" s="6"/>
      <c r="E157" s="9"/>
      <c r="F157" s="9"/>
      <c r="G157" s="11"/>
      <c r="H157" s="5"/>
      <c r="I157" s="8"/>
      <c r="J157" s="8"/>
      <c r="Z157" s="6"/>
      <c r="AA157" s="6"/>
    </row>
    <row r="158" spans="2:27" ht="12.75" x14ac:dyDescent="0.2">
      <c r="B158" s="6"/>
      <c r="C158" s="6"/>
      <c r="D158" s="6"/>
      <c r="E158" s="9"/>
      <c r="F158" s="9"/>
      <c r="G158" s="11"/>
      <c r="H158" s="5"/>
      <c r="I158" s="8"/>
      <c r="J158" s="8"/>
      <c r="Z158" s="6"/>
      <c r="AA158" s="6"/>
    </row>
    <row r="159" spans="2:27" ht="12.75" x14ac:dyDescent="0.2">
      <c r="B159" s="6"/>
      <c r="C159" s="6"/>
      <c r="D159" s="6"/>
      <c r="E159" s="9"/>
      <c r="F159" s="9"/>
      <c r="G159" s="11"/>
      <c r="H159" s="5"/>
      <c r="I159" s="8"/>
      <c r="J159" s="8"/>
      <c r="Z159" s="6"/>
      <c r="AA159" s="6"/>
    </row>
    <row r="160" spans="2:27" ht="12.75" x14ac:dyDescent="0.2">
      <c r="B160" s="6"/>
      <c r="C160" s="6"/>
      <c r="D160" s="6"/>
      <c r="E160" s="9"/>
      <c r="F160" s="9"/>
      <c r="G160" s="11"/>
      <c r="H160" s="5"/>
      <c r="I160" s="8"/>
      <c r="J160" s="8"/>
      <c r="Z160" s="6"/>
      <c r="AA160" s="6"/>
    </row>
    <row r="161" spans="2:27" ht="12.75" x14ac:dyDescent="0.2">
      <c r="B161" s="6"/>
      <c r="C161" s="6"/>
      <c r="D161" s="6"/>
      <c r="E161" s="9"/>
      <c r="F161" s="9"/>
      <c r="G161" s="11"/>
      <c r="H161" s="5"/>
      <c r="I161" s="8"/>
      <c r="J161" s="8"/>
      <c r="Z161" s="6"/>
      <c r="AA161" s="6"/>
    </row>
    <row r="162" spans="2:27" ht="12.75" x14ac:dyDescent="0.2">
      <c r="B162" s="6"/>
      <c r="C162" s="6"/>
      <c r="D162" s="6"/>
      <c r="E162" s="9"/>
      <c r="F162" s="9"/>
      <c r="G162" s="11"/>
      <c r="H162" s="5"/>
      <c r="I162" s="8"/>
      <c r="J162" s="8"/>
      <c r="Z162" s="6"/>
      <c r="AA162" s="6"/>
    </row>
    <row r="163" spans="2:27" ht="12.75" x14ac:dyDescent="0.2">
      <c r="B163" s="6"/>
      <c r="C163" s="6"/>
      <c r="D163" s="6"/>
      <c r="E163" s="9"/>
      <c r="F163" s="9"/>
      <c r="G163" s="11"/>
      <c r="H163" s="5"/>
      <c r="I163" s="8"/>
      <c r="J163" s="8"/>
      <c r="Z163" s="6"/>
      <c r="AA163" s="6"/>
    </row>
    <row r="164" spans="2:27" ht="12.75" x14ac:dyDescent="0.2">
      <c r="B164" s="6"/>
      <c r="C164" s="6"/>
      <c r="D164" s="6"/>
      <c r="E164" s="9"/>
      <c r="F164" s="9"/>
      <c r="G164" s="11"/>
      <c r="H164" s="5"/>
      <c r="I164" s="8"/>
      <c r="J164" s="8"/>
      <c r="Z164" s="6"/>
      <c r="AA164" s="6"/>
    </row>
    <row r="165" spans="2:27" ht="12.75" x14ac:dyDescent="0.2">
      <c r="B165" s="6"/>
      <c r="C165" s="6"/>
      <c r="D165" s="6"/>
      <c r="E165" s="9"/>
      <c r="F165" s="9"/>
      <c r="G165" s="11"/>
      <c r="H165" s="5"/>
      <c r="I165" s="8"/>
      <c r="J165" s="8"/>
      <c r="Z165" s="6"/>
      <c r="AA165" s="6"/>
    </row>
    <row r="166" spans="2:27" ht="12.75" x14ac:dyDescent="0.2">
      <c r="B166" s="6"/>
      <c r="C166" s="6"/>
      <c r="D166" s="6"/>
      <c r="E166" s="9"/>
      <c r="F166" s="9"/>
      <c r="G166" s="11"/>
      <c r="H166" s="5"/>
      <c r="I166" s="8"/>
      <c r="J166" s="8"/>
      <c r="Z166" s="6"/>
      <c r="AA166" s="6"/>
    </row>
    <row r="167" spans="2:27" ht="12.75" x14ac:dyDescent="0.2">
      <c r="B167" s="6"/>
      <c r="C167" s="6"/>
      <c r="D167" s="6"/>
      <c r="E167" s="9"/>
      <c r="F167" s="9"/>
      <c r="G167" s="11"/>
      <c r="H167" s="5"/>
      <c r="I167" s="8"/>
      <c r="J167" s="8"/>
      <c r="Z167" s="6"/>
      <c r="AA167" s="6"/>
    </row>
    <row r="168" spans="2:27" ht="12.75" x14ac:dyDescent="0.2">
      <c r="B168" s="6"/>
      <c r="C168" s="6"/>
      <c r="D168" s="6"/>
      <c r="E168" s="9"/>
      <c r="F168" s="9"/>
      <c r="G168" s="11"/>
      <c r="H168" s="5"/>
      <c r="I168" s="8"/>
      <c r="J168" s="8"/>
      <c r="Z168" s="6"/>
      <c r="AA168" s="6"/>
    </row>
    <row r="169" spans="2:27" ht="12.75" x14ac:dyDescent="0.2">
      <c r="B169" s="6"/>
      <c r="C169" s="6"/>
      <c r="D169" s="6"/>
      <c r="E169" s="9"/>
      <c r="F169" s="9"/>
      <c r="G169" s="11"/>
      <c r="H169" s="5"/>
      <c r="I169" s="8"/>
      <c r="J169" s="8"/>
      <c r="Z169" s="6"/>
      <c r="AA169" s="6"/>
    </row>
    <row r="170" spans="2:27" ht="12.75" x14ac:dyDescent="0.2">
      <c r="B170" s="6"/>
      <c r="C170" s="6"/>
      <c r="D170" s="6"/>
      <c r="E170" s="9"/>
      <c r="F170" s="9"/>
      <c r="G170" s="11"/>
      <c r="H170" s="5"/>
      <c r="I170" s="8"/>
      <c r="J170" s="8"/>
      <c r="Z170" s="6"/>
      <c r="AA170" s="6"/>
    </row>
    <row r="171" spans="2:27" ht="12.75" x14ac:dyDescent="0.2">
      <c r="B171" s="6"/>
      <c r="C171" s="6"/>
      <c r="D171" s="6"/>
      <c r="E171" s="9"/>
      <c r="F171" s="9"/>
      <c r="G171" s="11"/>
      <c r="H171" s="5"/>
      <c r="I171" s="8"/>
      <c r="J171" s="8"/>
      <c r="Z171" s="6"/>
      <c r="AA171" s="6"/>
    </row>
    <row r="172" spans="2:27" ht="12.75" x14ac:dyDescent="0.2">
      <c r="B172" s="6"/>
      <c r="C172" s="6"/>
      <c r="D172" s="6"/>
      <c r="E172" s="9"/>
      <c r="F172" s="9"/>
      <c r="G172" s="11"/>
      <c r="H172" s="5"/>
      <c r="I172" s="8"/>
      <c r="J172" s="8"/>
      <c r="Z172" s="6"/>
      <c r="AA172" s="6"/>
    </row>
    <row r="173" spans="2:27" ht="12.75" x14ac:dyDescent="0.2">
      <c r="B173" s="6"/>
      <c r="C173" s="6"/>
      <c r="D173" s="6"/>
      <c r="E173" s="9"/>
      <c r="F173" s="9"/>
      <c r="G173" s="11"/>
      <c r="H173" s="5"/>
      <c r="I173" s="8"/>
      <c r="J173" s="8"/>
      <c r="Z173" s="6"/>
      <c r="AA173" s="6"/>
    </row>
    <row r="174" spans="2:27" ht="12.75" x14ac:dyDescent="0.2">
      <c r="B174" s="6"/>
      <c r="C174" s="6"/>
      <c r="D174" s="6"/>
      <c r="E174" s="9"/>
      <c r="F174" s="9"/>
      <c r="G174" s="11"/>
      <c r="H174" s="5"/>
      <c r="I174" s="8"/>
      <c r="J174" s="8"/>
      <c r="Z174" s="6"/>
      <c r="AA174" s="6"/>
    </row>
    <row r="175" spans="2:27" ht="12.75" x14ac:dyDescent="0.2">
      <c r="B175" s="6"/>
      <c r="C175" s="6"/>
      <c r="D175" s="6"/>
      <c r="E175" s="9"/>
      <c r="F175" s="9"/>
      <c r="G175" s="11"/>
      <c r="H175" s="5"/>
      <c r="I175" s="8"/>
      <c r="J175" s="8"/>
      <c r="Z175" s="6"/>
      <c r="AA175" s="6"/>
    </row>
    <row r="176" spans="2:27" ht="12.75" x14ac:dyDescent="0.2">
      <c r="B176" s="6"/>
      <c r="C176" s="6"/>
      <c r="D176" s="6"/>
      <c r="E176" s="9"/>
      <c r="F176" s="9"/>
      <c r="G176" s="11"/>
      <c r="H176" s="5"/>
      <c r="I176" s="8"/>
      <c r="J176" s="8"/>
      <c r="Z176" s="6"/>
      <c r="AA176" s="6"/>
    </row>
    <row r="177" spans="2:27" ht="12.75" x14ac:dyDescent="0.2">
      <c r="B177" s="6"/>
      <c r="C177" s="6"/>
      <c r="D177" s="6"/>
      <c r="E177" s="9"/>
      <c r="F177" s="9"/>
      <c r="G177" s="11"/>
      <c r="H177" s="5"/>
      <c r="I177" s="8"/>
      <c r="J177" s="8"/>
      <c r="Z177" s="6"/>
      <c r="AA177" s="6"/>
    </row>
    <row r="178" spans="2:27" ht="12.75" x14ac:dyDescent="0.2">
      <c r="B178" s="6"/>
      <c r="C178" s="6"/>
      <c r="D178" s="6"/>
      <c r="E178" s="9"/>
      <c r="F178" s="9"/>
      <c r="G178" s="11"/>
      <c r="H178" s="5"/>
      <c r="I178" s="8"/>
      <c r="J178" s="8"/>
      <c r="Z178" s="6"/>
      <c r="AA178" s="6"/>
    </row>
    <row r="179" spans="2:27" ht="12.75" x14ac:dyDescent="0.2">
      <c r="B179" s="6"/>
      <c r="C179" s="6"/>
      <c r="D179" s="6"/>
      <c r="E179" s="9"/>
      <c r="F179" s="9"/>
      <c r="G179" s="11"/>
      <c r="H179" s="5"/>
      <c r="I179" s="8"/>
      <c r="J179" s="8"/>
      <c r="Z179" s="6"/>
      <c r="AA179" s="6"/>
    </row>
    <row r="180" spans="2:27" ht="12.75" x14ac:dyDescent="0.2">
      <c r="B180" s="6"/>
      <c r="C180" s="6"/>
      <c r="D180" s="6"/>
      <c r="E180" s="9"/>
      <c r="F180" s="9"/>
      <c r="G180" s="11"/>
      <c r="H180" s="5"/>
      <c r="I180" s="8"/>
      <c r="J180" s="8"/>
      <c r="Z180" s="6"/>
      <c r="AA180" s="6"/>
    </row>
    <row r="181" spans="2:27" ht="12.75" x14ac:dyDescent="0.2">
      <c r="B181" s="6"/>
      <c r="C181" s="6"/>
      <c r="D181" s="6"/>
      <c r="E181" s="9"/>
      <c r="F181" s="9"/>
      <c r="G181" s="11"/>
      <c r="H181" s="5"/>
      <c r="I181" s="8"/>
      <c r="J181" s="8"/>
      <c r="Z181" s="6"/>
      <c r="AA181" s="6"/>
    </row>
    <row r="182" spans="2:27" ht="12.75" x14ac:dyDescent="0.2">
      <c r="B182" s="6"/>
      <c r="C182" s="6"/>
      <c r="D182" s="6"/>
      <c r="E182" s="9"/>
      <c r="F182" s="9"/>
      <c r="G182" s="11"/>
      <c r="H182" s="5"/>
      <c r="I182" s="8"/>
      <c r="J182" s="8"/>
      <c r="Z182" s="6"/>
      <c r="AA182" s="6"/>
    </row>
    <row r="183" spans="2:27" ht="12.75" x14ac:dyDescent="0.2">
      <c r="B183" s="6"/>
      <c r="C183" s="6"/>
      <c r="D183" s="6"/>
      <c r="E183" s="9"/>
      <c r="F183" s="9"/>
      <c r="G183" s="11"/>
      <c r="H183" s="5"/>
      <c r="I183" s="8"/>
      <c r="J183" s="8"/>
      <c r="Z183" s="6"/>
      <c r="AA183" s="6"/>
    </row>
    <row r="184" spans="2:27" ht="12.75" x14ac:dyDescent="0.2">
      <c r="B184" s="6"/>
      <c r="C184" s="6"/>
      <c r="D184" s="6"/>
      <c r="E184" s="9"/>
      <c r="F184" s="9"/>
      <c r="G184" s="11"/>
      <c r="H184" s="5"/>
      <c r="I184" s="8"/>
      <c r="J184" s="8"/>
      <c r="Z184" s="6"/>
      <c r="AA184" s="6"/>
    </row>
    <row r="185" spans="2:27" ht="12.75" x14ac:dyDescent="0.2">
      <c r="B185" s="6"/>
      <c r="C185" s="6"/>
      <c r="D185" s="6"/>
      <c r="E185" s="9"/>
      <c r="F185" s="9"/>
      <c r="G185" s="11"/>
      <c r="H185" s="5"/>
      <c r="I185" s="8"/>
      <c r="J185" s="8"/>
      <c r="Z185" s="6"/>
      <c r="AA185" s="6"/>
    </row>
    <row r="186" spans="2:27" ht="12.75" x14ac:dyDescent="0.2">
      <c r="B186" s="6"/>
      <c r="C186" s="6"/>
      <c r="D186" s="6"/>
      <c r="E186" s="9"/>
      <c r="F186" s="9"/>
      <c r="G186" s="11"/>
      <c r="H186" s="5"/>
      <c r="I186" s="8"/>
      <c r="J186" s="8"/>
      <c r="Z186" s="6"/>
      <c r="AA186" s="6"/>
    </row>
    <row r="187" spans="2:27" ht="12.75" x14ac:dyDescent="0.2">
      <c r="B187" s="6"/>
      <c r="C187" s="6"/>
      <c r="D187" s="6"/>
      <c r="E187" s="9"/>
      <c r="F187" s="9"/>
      <c r="G187" s="11"/>
      <c r="H187" s="5"/>
      <c r="I187" s="8"/>
      <c r="J187" s="8"/>
      <c r="Z187" s="6"/>
      <c r="AA187" s="6"/>
    </row>
    <row r="188" spans="2:27" ht="12.75" x14ac:dyDescent="0.2">
      <c r="B188" s="6"/>
      <c r="C188" s="6"/>
      <c r="D188" s="6"/>
      <c r="E188" s="9"/>
      <c r="F188" s="9"/>
      <c r="G188" s="11"/>
      <c r="H188" s="5"/>
      <c r="I188" s="8"/>
      <c r="J188" s="8"/>
      <c r="Z188" s="6"/>
      <c r="AA188" s="6"/>
    </row>
    <row r="189" spans="2:27" ht="12.75" x14ac:dyDescent="0.2">
      <c r="B189" s="6"/>
      <c r="C189" s="6"/>
      <c r="D189" s="6"/>
      <c r="E189" s="9"/>
      <c r="F189" s="9"/>
      <c r="G189" s="11"/>
      <c r="H189" s="5"/>
      <c r="I189" s="8"/>
      <c r="J189" s="8"/>
      <c r="Z189" s="6"/>
      <c r="AA189" s="6"/>
    </row>
    <row r="190" spans="2:27" ht="12.75" x14ac:dyDescent="0.2">
      <c r="B190" s="6"/>
      <c r="C190" s="6"/>
      <c r="D190" s="6"/>
      <c r="E190" s="9"/>
      <c r="F190" s="9"/>
      <c r="G190" s="11"/>
      <c r="H190" s="5"/>
      <c r="I190" s="8"/>
      <c r="J190" s="8"/>
      <c r="Z190" s="6"/>
      <c r="AA190" s="6"/>
    </row>
    <row r="191" spans="2:27" ht="12.75" x14ac:dyDescent="0.2">
      <c r="B191" s="6"/>
      <c r="C191" s="6"/>
      <c r="D191" s="6"/>
      <c r="E191" s="9"/>
      <c r="F191" s="9"/>
      <c r="G191" s="11"/>
      <c r="H191" s="5"/>
      <c r="I191" s="8"/>
      <c r="J191" s="8"/>
      <c r="Z191" s="6"/>
      <c r="AA191" s="6"/>
    </row>
    <row r="192" spans="2:27" ht="12.75" x14ac:dyDescent="0.2">
      <c r="B192" s="6"/>
      <c r="C192" s="6"/>
      <c r="D192" s="6"/>
      <c r="E192" s="9"/>
      <c r="F192" s="9"/>
      <c r="G192" s="11"/>
      <c r="H192" s="5"/>
      <c r="I192" s="8"/>
      <c r="J192" s="8"/>
      <c r="Z192" s="6"/>
      <c r="AA192" s="6"/>
    </row>
    <row r="193" spans="2:27" ht="12.75" x14ac:dyDescent="0.2">
      <c r="B193" s="6"/>
      <c r="C193" s="6"/>
      <c r="D193" s="6"/>
      <c r="E193" s="9"/>
      <c r="F193" s="9"/>
      <c r="G193" s="11"/>
      <c r="H193" s="5"/>
      <c r="I193" s="8"/>
      <c r="J193" s="8"/>
      <c r="Z193" s="6"/>
      <c r="AA193" s="6"/>
    </row>
    <row r="194" spans="2:27" ht="12.75" x14ac:dyDescent="0.2">
      <c r="B194" s="6"/>
      <c r="C194" s="6"/>
      <c r="D194" s="6"/>
      <c r="E194" s="9"/>
      <c r="F194" s="9"/>
      <c r="G194" s="11"/>
      <c r="H194" s="5"/>
      <c r="I194" s="8"/>
      <c r="J194" s="8"/>
      <c r="Z194" s="6"/>
      <c r="AA194" s="6"/>
    </row>
    <row r="195" spans="2:27" ht="12.75" x14ac:dyDescent="0.2">
      <c r="B195" s="6"/>
      <c r="C195" s="6"/>
      <c r="D195" s="6"/>
      <c r="E195" s="9"/>
      <c r="F195" s="9"/>
      <c r="G195" s="11"/>
      <c r="H195" s="5"/>
      <c r="I195" s="8"/>
      <c r="J195" s="8"/>
      <c r="Z195" s="6"/>
      <c r="AA195" s="6"/>
    </row>
    <row r="196" spans="2:27" ht="12.75" x14ac:dyDescent="0.2">
      <c r="B196" s="6"/>
      <c r="C196" s="6"/>
      <c r="D196" s="6"/>
      <c r="E196" s="9"/>
      <c r="F196" s="9"/>
      <c r="G196" s="11"/>
      <c r="H196" s="5"/>
      <c r="I196" s="8"/>
      <c r="J196" s="8"/>
      <c r="Z196" s="6"/>
      <c r="AA196" s="6"/>
    </row>
    <row r="197" spans="2:27" ht="12.75" x14ac:dyDescent="0.2">
      <c r="B197" s="6"/>
      <c r="C197" s="6"/>
      <c r="D197" s="6"/>
      <c r="E197" s="9"/>
      <c r="F197" s="9"/>
      <c r="G197" s="11"/>
      <c r="H197" s="5"/>
      <c r="I197" s="8"/>
      <c r="J197" s="8"/>
      <c r="Z197" s="6"/>
      <c r="AA197" s="6"/>
    </row>
    <row r="198" spans="2:27" ht="12.75" x14ac:dyDescent="0.2">
      <c r="B198" s="6"/>
      <c r="C198" s="6"/>
      <c r="D198" s="6"/>
      <c r="E198" s="9"/>
      <c r="F198" s="9"/>
      <c r="G198" s="11"/>
      <c r="H198" s="5"/>
      <c r="I198" s="8"/>
      <c r="J198" s="8"/>
      <c r="Z198" s="6"/>
      <c r="AA198" s="6"/>
    </row>
    <row r="199" spans="2:27" ht="12.75" x14ac:dyDescent="0.2">
      <c r="B199" s="6"/>
      <c r="C199" s="6"/>
      <c r="D199" s="6"/>
      <c r="E199" s="9"/>
      <c r="F199" s="9"/>
      <c r="G199" s="11"/>
      <c r="H199" s="5"/>
      <c r="I199" s="8"/>
      <c r="J199" s="8"/>
      <c r="Z199" s="6"/>
      <c r="AA199" s="6"/>
    </row>
    <row r="200" spans="2:27" ht="12.75" x14ac:dyDescent="0.2">
      <c r="B200" s="6"/>
      <c r="C200" s="6"/>
      <c r="D200" s="6"/>
      <c r="E200" s="9"/>
      <c r="F200" s="9"/>
      <c r="G200" s="11"/>
      <c r="H200" s="5"/>
      <c r="I200" s="8"/>
      <c r="J200" s="8"/>
      <c r="Z200" s="6"/>
      <c r="AA200" s="6"/>
    </row>
    <row r="201" spans="2:27" ht="12.75" x14ac:dyDescent="0.2">
      <c r="B201" s="6"/>
      <c r="C201" s="6"/>
      <c r="D201" s="6"/>
      <c r="E201" s="9"/>
      <c r="F201" s="9"/>
      <c r="G201" s="11"/>
      <c r="H201" s="5"/>
      <c r="I201" s="8"/>
      <c r="J201" s="8"/>
      <c r="Z201" s="6"/>
      <c r="AA201" s="6"/>
    </row>
    <row r="202" spans="2:27" ht="12.75" x14ac:dyDescent="0.2">
      <c r="B202" s="6"/>
      <c r="C202" s="6"/>
      <c r="D202" s="6"/>
      <c r="E202" s="9"/>
      <c r="F202" s="9"/>
      <c r="G202" s="11"/>
      <c r="H202" s="5"/>
      <c r="I202" s="8"/>
      <c r="J202" s="8"/>
      <c r="Z202" s="6"/>
      <c r="AA202" s="6"/>
    </row>
    <row r="203" spans="2:27" ht="12.75" x14ac:dyDescent="0.2">
      <c r="B203" s="6"/>
      <c r="C203" s="6"/>
      <c r="D203" s="6"/>
      <c r="E203" s="9"/>
      <c r="F203" s="9"/>
      <c r="G203" s="11"/>
      <c r="H203" s="5"/>
      <c r="I203" s="8"/>
      <c r="J203" s="8"/>
      <c r="Z203" s="6"/>
      <c r="AA203" s="6"/>
    </row>
    <row r="204" spans="2:27" ht="12.75" x14ac:dyDescent="0.2">
      <c r="B204" s="6"/>
      <c r="C204" s="6"/>
      <c r="D204" s="6"/>
      <c r="E204" s="9"/>
      <c r="F204" s="9"/>
      <c r="G204" s="11"/>
      <c r="H204" s="5"/>
      <c r="I204" s="8"/>
      <c r="J204" s="8"/>
      <c r="Z204" s="6"/>
      <c r="AA204" s="6"/>
    </row>
    <row r="205" spans="2:27" ht="12.75" x14ac:dyDescent="0.2">
      <c r="B205" s="6"/>
      <c r="C205" s="6"/>
      <c r="D205" s="6"/>
      <c r="E205" s="9"/>
      <c r="F205" s="9"/>
      <c r="G205" s="11"/>
      <c r="H205" s="5"/>
      <c r="I205" s="8"/>
      <c r="J205" s="8"/>
      <c r="Z205" s="6"/>
      <c r="AA205" s="6"/>
    </row>
    <row r="206" spans="2:27" ht="12.75" x14ac:dyDescent="0.2">
      <c r="B206" s="6"/>
      <c r="C206" s="6"/>
      <c r="D206" s="6"/>
      <c r="E206" s="9"/>
      <c r="F206" s="9"/>
      <c r="G206" s="11"/>
      <c r="H206" s="5"/>
      <c r="I206" s="8"/>
      <c r="J206" s="8"/>
      <c r="Z206" s="6"/>
      <c r="AA206" s="6"/>
    </row>
    <row r="207" spans="2:27" ht="12.75" x14ac:dyDescent="0.2">
      <c r="B207" s="6"/>
      <c r="C207" s="6"/>
      <c r="D207" s="6"/>
      <c r="E207" s="9"/>
      <c r="F207" s="9"/>
      <c r="G207" s="11"/>
      <c r="H207" s="5"/>
      <c r="I207" s="8"/>
      <c r="J207" s="8"/>
      <c r="Z207" s="6"/>
      <c r="AA207" s="6"/>
    </row>
    <row r="208" spans="2:27" ht="12.75" x14ac:dyDescent="0.2">
      <c r="B208" s="6"/>
      <c r="C208" s="6"/>
      <c r="D208" s="6"/>
      <c r="E208" s="9"/>
      <c r="F208" s="9"/>
      <c r="G208" s="11"/>
      <c r="H208" s="5"/>
      <c r="I208" s="8"/>
      <c r="J208" s="8"/>
      <c r="Z208" s="6"/>
      <c r="AA208" s="6"/>
    </row>
    <row r="209" spans="2:27" ht="12.75" x14ac:dyDescent="0.2">
      <c r="B209" s="6"/>
      <c r="C209" s="6"/>
      <c r="D209" s="6"/>
      <c r="E209" s="9"/>
      <c r="F209" s="9"/>
      <c r="G209" s="11"/>
      <c r="H209" s="5"/>
      <c r="I209" s="8"/>
      <c r="J209" s="8"/>
      <c r="Z209" s="6"/>
      <c r="AA209" s="6"/>
    </row>
    <row r="210" spans="2:27" ht="12.75" x14ac:dyDescent="0.2">
      <c r="B210" s="6"/>
      <c r="C210" s="6"/>
      <c r="D210" s="6"/>
      <c r="E210" s="9"/>
      <c r="F210" s="9"/>
      <c r="G210" s="11"/>
      <c r="H210" s="5"/>
      <c r="I210" s="8"/>
      <c r="J210" s="8"/>
      <c r="Z210" s="6"/>
      <c r="AA210" s="6"/>
    </row>
    <row r="211" spans="2:27" ht="12.75" x14ac:dyDescent="0.2">
      <c r="B211" s="6"/>
      <c r="C211" s="6"/>
      <c r="D211" s="6"/>
      <c r="E211" s="9"/>
      <c r="F211" s="9"/>
      <c r="G211" s="11"/>
      <c r="H211" s="5"/>
      <c r="I211" s="8"/>
      <c r="J211" s="8"/>
      <c r="Z211" s="6"/>
      <c r="AA211" s="6"/>
    </row>
    <row r="212" spans="2:27" ht="12.75" x14ac:dyDescent="0.2">
      <c r="B212" s="6"/>
      <c r="C212" s="6"/>
      <c r="D212" s="6"/>
      <c r="E212" s="9"/>
      <c r="F212" s="9"/>
      <c r="G212" s="11"/>
      <c r="H212" s="5"/>
      <c r="I212" s="8"/>
      <c r="J212" s="8"/>
      <c r="Z212" s="6"/>
      <c r="AA212" s="6"/>
    </row>
    <row r="213" spans="2:27" ht="12.75" x14ac:dyDescent="0.2">
      <c r="B213" s="6"/>
      <c r="C213" s="6"/>
      <c r="D213" s="6"/>
      <c r="E213" s="9"/>
      <c r="F213" s="9"/>
      <c r="G213" s="11"/>
      <c r="H213" s="5"/>
      <c r="I213" s="8"/>
      <c r="J213" s="8"/>
      <c r="Z213" s="6"/>
      <c r="AA213" s="6"/>
    </row>
    <row r="214" spans="2:27" ht="12.75" x14ac:dyDescent="0.2">
      <c r="B214" s="6"/>
      <c r="C214" s="6"/>
      <c r="D214" s="6"/>
      <c r="E214" s="9"/>
      <c r="F214" s="9"/>
      <c r="G214" s="11"/>
      <c r="H214" s="5"/>
      <c r="I214" s="8"/>
      <c r="J214" s="8"/>
      <c r="Z214" s="6"/>
      <c r="AA214" s="6"/>
    </row>
    <row r="215" spans="2:27" ht="12.75" x14ac:dyDescent="0.2">
      <c r="B215" s="6"/>
      <c r="C215" s="6"/>
      <c r="D215" s="6"/>
      <c r="E215" s="9"/>
      <c r="F215" s="9"/>
      <c r="G215" s="11"/>
      <c r="H215" s="5"/>
      <c r="I215" s="8"/>
      <c r="J215" s="8"/>
      <c r="Z215" s="6"/>
      <c r="AA215" s="6"/>
    </row>
    <row r="216" spans="2:27" ht="12.75" x14ac:dyDescent="0.2">
      <c r="B216" s="6"/>
      <c r="C216" s="6"/>
      <c r="D216" s="6"/>
      <c r="E216" s="9"/>
      <c r="F216" s="9"/>
      <c r="G216" s="11"/>
      <c r="H216" s="5"/>
      <c r="I216" s="8"/>
      <c r="J216" s="8"/>
      <c r="Z216" s="6"/>
      <c r="AA216" s="6"/>
    </row>
    <row r="217" spans="2:27" ht="12.75" x14ac:dyDescent="0.2">
      <c r="B217" s="6"/>
      <c r="C217" s="6"/>
      <c r="D217" s="6"/>
      <c r="E217" s="9"/>
      <c r="F217" s="9"/>
      <c r="G217" s="11"/>
      <c r="H217" s="5"/>
      <c r="I217" s="8"/>
      <c r="J217" s="8"/>
      <c r="Z217" s="6"/>
      <c r="AA217" s="6"/>
    </row>
    <row r="218" spans="2:27" ht="12.75" x14ac:dyDescent="0.2">
      <c r="B218" s="6"/>
      <c r="C218" s="6"/>
      <c r="D218" s="6"/>
      <c r="E218" s="9"/>
      <c r="F218" s="9"/>
      <c r="G218" s="11"/>
      <c r="H218" s="5"/>
      <c r="I218" s="8"/>
      <c r="J218" s="8"/>
      <c r="Z218" s="6"/>
      <c r="AA218" s="6"/>
    </row>
    <row r="219" spans="2:27" ht="12.75" x14ac:dyDescent="0.2">
      <c r="B219" s="6"/>
      <c r="C219" s="6"/>
      <c r="D219" s="6"/>
      <c r="E219" s="9"/>
      <c r="F219" s="9"/>
      <c r="G219" s="11"/>
      <c r="H219" s="5"/>
      <c r="I219" s="8"/>
      <c r="J219" s="8"/>
      <c r="Z219" s="6"/>
      <c r="AA219" s="6"/>
    </row>
    <row r="220" spans="2:27" ht="12.75" x14ac:dyDescent="0.2">
      <c r="B220" s="6"/>
      <c r="C220" s="6"/>
      <c r="D220" s="6"/>
      <c r="E220" s="9"/>
      <c r="F220" s="9"/>
      <c r="G220" s="11"/>
      <c r="H220" s="5"/>
      <c r="I220" s="8"/>
      <c r="J220" s="8"/>
      <c r="Z220" s="6"/>
      <c r="AA220" s="6"/>
    </row>
    <row r="221" spans="2:27" ht="12.75" x14ac:dyDescent="0.2">
      <c r="B221" s="6"/>
      <c r="C221" s="6"/>
      <c r="D221" s="6"/>
      <c r="E221" s="9"/>
      <c r="F221" s="9"/>
      <c r="G221" s="11"/>
      <c r="H221" s="5"/>
      <c r="I221" s="8"/>
      <c r="J221" s="8"/>
      <c r="Z221" s="6"/>
      <c r="AA221" s="6"/>
    </row>
    <row r="222" spans="2:27" ht="12.75" x14ac:dyDescent="0.2">
      <c r="B222" s="6"/>
      <c r="C222" s="6"/>
      <c r="D222" s="6"/>
      <c r="E222" s="9"/>
      <c r="F222" s="9"/>
      <c r="G222" s="11"/>
      <c r="H222" s="5"/>
      <c r="I222" s="8"/>
      <c r="J222" s="8"/>
      <c r="Z222" s="6"/>
      <c r="AA222" s="6"/>
    </row>
    <row r="223" spans="2:27" ht="12.75" x14ac:dyDescent="0.2">
      <c r="B223" s="6"/>
      <c r="C223" s="6"/>
      <c r="D223" s="6"/>
      <c r="E223" s="9"/>
      <c r="F223" s="9"/>
      <c r="G223" s="11"/>
      <c r="H223" s="5"/>
      <c r="I223" s="8"/>
      <c r="J223" s="8"/>
      <c r="Z223" s="6"/>
      <c r="AA223" s="6"/>
    </row>
    <row r="224" spans="2:27" ht="12.75" x14ac:dyDescent="0.2">
      <c r="B224" s="6"/>
      <c r="C224" s="6"/>
      <c r="D224" s="6"/>
      <c r="E224" s="9"/>
      <c r="F224" s="9"/>
      <c r="G224" s="11"/>
      <c r="H224" s="5"/>
      <c r="I224" s="8"/>
      <c r="J224" s="8"/>
      <c r="Z224" s="6"/>
      <c r="AA224" s="6"/>
    </row>
    <row r="225" spans="2:27" ht="12.75" x14ac:dyDescent="0.2">
      <c r="B225" s="6"/>
      <c r="C225" s="6"/>
      <c r="D225" s="6"/>
      <c r="E225" s="9"/>
      <c r="F225" s="9"/>
      <c r="G225" s="11"/>
      <c r="H225" s="5"/>
      <c r="I225" s="8"/>
      <c r="J225" s="8"/>
      <c r="Z225" s="6"/>
      <c r="AA225" s="6"/>
    </row>
    <row r="226" spans="2:27" ht="12.75" x14ac:dyDescent="0.2">
      <c r="B226" s="6"/>
      <c r="C226" s="6"/>
      <c r="D226" s="6"/>
      <c r="E226" s="9"/>
      <c r="F226" s="9"/>
      <c r="G226" s="11"/>
      <c r="H226" s="5"/>
      <c r="I226" s="8"/>
      <c r="J226" s="8"/>
      <c r="Z226" s="6"/>
      <c r="AA226" s="6"/>
    </row>
    <row r="227" spans="2:27" ht="12.75" x14ac:dyDescent="0.2">
      <c r="B227" s="6"/>
      <c r="C227" s="6"/>
      <c r="D227" s="6"/>
      <c r="E227" s="9"/>
      <c r="F227" s="9"/>
      <c r="G227" s="11"/>
      <c r="H227" s="5"/>
      <c r="I227" s="8"/>
      <c r="J227" s="8"/>
      <c r="Z227" s="6"/>
      <c r="AA227" s="6"/>
    </row>
    <row r="228" spans="2:27" ht="12.75" x14ac:dyDescent="0.2">
      <c r="B228" s="6"/>
      <c r="C228" s="6"/>
      <c r="D228" s="6"/>
      <c r="E228" s="9"/>
      <c r="F228" s="9"/>
      <c r="G228" s="11"/>
      <c r="H228" s="5"/>
      <c r="I228" s="8"/>
      <c r="J228" s="8"/>
      <c r="Z228" s="6"/>
      <c r="AA228" s="6"/>
    </row>
    <row r="229" spans="2:27" ht="12.75" x14ac:dyDescent="0.2">
      <c r="B229" s="6"/>
      <c r="C229" s="6"/>
      <c r="D229" s="6"/>
      <c r="E229" s="9"/>
      <c r="F229" s="9"/>
      <c r="G229" s="11"/>
      <c r="H229" s="5"/>
      <c r="I229" s="8"/>
      <c r="J229" s="8"/>
      <c r="Z229" s="6"/>
      <c r="AA229" s="6"/>
    </row>
    <row r="230" spans="2:27" ht="12.75" x14ac:dyDescent="0.2">
      <c r="B230" s="6"/>
      <c r="C230" s="6"/>
      <c r="D230" s="6"/>
      <c r="E230" s="9"/>
      <c r="F230" s="9"/>
      <c r="G230" s="11"/>
      <c r="H230" s="5"/>
      <c r="I230" s="8"/>
      <c r="J230" s="8"/>
      <c r="Z230" s="6"/>
      <c r="AA230" s="6"/>
    </row>
    <row r="231" spans="2:27" ht="12.75" x14ac:dyDescent="0.2">
      <c r="B231" s="6"/>
      <c r="C231" s="6"/>
      <c r="D231" s="6"/>
      <c r="E231" s="9"/>
      <c r="F231" s="9"/>
      <c r="G231" s="11"/>
      <c r="H231" s="5"/>
      <c r="I231" s="8"/>
      <c r="J231" s="8"/>
      <c r="Z231" s="6"/>
      <c r="AA231" s="6"/>
    </row>
    <row r="232" spans="2:27" ht="12.75" x14ac:dyDescent="0.2">
      <c r="B232" s="6"/>
      <c r="C232" s="6"/>
      <c r="D232" s="6"/>
      <c r="E232" s="9"/>
      <c r="F232" s="9"/>
      <c r="G232" s="11"/>
      <c r="H232" s="5"/>
      <c r="I232" s="8"/>
      <c r="J232" s="8"/>
      <c r="Z232" s="6"/>
      <c r="AA232" s="6"/>
    </row>
    <row r="233" spans="2:27" ht="12.75" x14ac:dyDescent="0.2">
      <c r="B233" s="6"/>
      <c r="C233" s="6"/>
      <c r="D233" s="6"/>
      <c r="E233" s="9"/>
      <c r="F233" s="9"/>
      <c r="G233" s="11"/>
      <c r="H233" s="5"/>
      <c r="I233" s="8"/>
      <c r="J233" s="8"/>
      <c r="Z233" s="6"/>
      <c r="AA233" s="6"/>
    </row>
    <row r="234" spans="2:27" ht="12.75" x14ac:dyDescent="0.2">
      <c r="B234" s="6"/>
      <c r="C234" s="6"/>
      <c r="D234" s="6"/>
      <c r="E234" s="9"/>
      <c r="F234" s="9"/>
      <c r="G234" s="11"/>
      <c r="H234" s="5"/>
      <c r="I234" s="8"/>
      <c r="J234" s="8"/>
      <c r="Z234" s="6"/>
      <c r="AA234" s="6"/>
    </row>
    <row r="235" spans="2:27" ht="12.75" x14ac:dyDescent="0.2">
      <c r="B235" s="6"/>
      <c r="C235" s="6"/>
      <c r="D235" s="6"/>
      <c r="E235" s="9"/>
      <c r="F235" s="9"/>
      <c r="G235" s="11"/>
      <c r="H235" s="5"/>
      <c r="I235" s="8"/>
      <c r="J235" s="8"/>
      <c r="Z235" s="6"/>
      <c r="AA235" s="6"/>
    </row>
    <row r="236" spans="2:27" ht="12.75" x14ac:dyDescent="0.2">
      <c r="B236" s="6"/>
      <c r="C236" s="6"/>
      <c r="D236" s="6"/>
      <c r="E236" s="9"/>
      <c r="F236" s="9"/>
      <c r="G236" s="11"/>
      <c r="H236" s="5"/>
      <c r="I236" s="8"/>
      <c r="J236" s="8"/>
      <c r="Z236" s="6"/>
      <c r="AA236" s="6"/>
    </row>
    <row r="237" spans="2:27" ht="12.75" x14ac:dyDescent="0.2">
      <c r="B237" s="6"/>
      <c r="C237" s="6"/>
      <c r="D237" s="6"/>
      <c r="E237" s="9"/>
      <c r="F237" s="9"/>
      <c r="G237" s="11"/>
      <c r="H237" s="5"/>
      <c r="I237" s="8"/>
      <c r="J237" s="8"/>
      <c r="Z237" s="6"/>
      <c r="AA237" s="6"/>
    </row>
    <row r="238" spans="2:27" ht="12.75" x14ac:dyDescent="0.2">
      <c r="B238" s="6"/>
      <c r="C238" s="6"/>
      <c r="D238" s="6"/>
      <c r="E238" s="9"/>
      <c r="F238" s="9"/>
      <c r="G238" s="11"/>
      <c r="H238" s="5"/>
      <c r="I238" s="8"/>
      <c r="J238" s="8"/>
      <c r="Z238" s="6"/>
      <c r="AA238" s="6"/>
    </row>
    <row r="239" spans="2:27" ht="12.75" x14ac:dyDescent="0.2">
      <c r="B239" s="6"/>
      <c r="C239" s="6"/>
      <c r="D239" s="6"/>
      <c r="E239" s="9"/>
      <c r="F239" s="9"/>
      <c r="G239" s="11"/>
      <c r="H239" s="5"/>
      <c r="I239" s="8"/>
      <c r="J239" s="8"/>
      <c r="Z239" s="6"/>
      <c r="AA239" s="6"/>
    </row>
    <row r="240" spans="2:27" ht="12.75" x14ac:dyDescent="0.2">
      <c r="B240" s="6"/>
      <c r="C240" s="6"/>
      <c r="D240" s="6"/>
      <c r="E240" s="9"/>
      <c r="F240" s="9"/>
      <c r="G240" s="11"/>
      <c r="H240" s="5"/>
      <c r="I240" s="8"/>
      <c r="J240" s="8"/>
      <c r="Z240" s="6"/>
      <c r="AA240" s="6"/>
    </row>
    <row r="241" spans="2:27" ht="12.75" x14ac:dyDescent="0.2">
      <c r="B241" s="6"/>
      <c r="C241" s="6"/>
      <c r="D241" s="6"/>
      <c r="E241" s="9"/>
      <c r="F241" s="9"/>
      <c r="G241" s="11"/>
      <c r="H241" s="5"/>
      <c r="I241" s="8"/>
      <c r="J241" s="8"/>
      <c r="Z241" s="6"/>
      <c r="AA241" s="6"/>
    </row>
    <row r="242" spans="2:27" ht="12.75" x14ac:dyDescent="0.2">
      <c r="B242" s="6"/>
      <c r="C242" s="6"/>
      <c r="D242" s="6"/>
      <c r="E242" s="9"/>
      <c r="F242" s="9"/>
      <c r="G242" s="11"/>
      <c r="H242" s="5"/>
      <c r="I242" s="8"/>
      <c r="J242" s="8"/>
      <c r="Z242" s="6"/>
      <c r="AA242" s="6"/>
    </row>
    <row r="243" spans="2:27" ht="12.75" x14ac:dyDescent="0.2">
      <c r="B243" s="6"/>
      <c r="C243" s="6"/>
      <c r="D243" s="6"/>
      <c r="E243" s="9"/>
      <c r="F243" s="9"/>
      <c r="G243" s="11"/>
      <c r="H243" s="5"/>
      <c r="I243" s="8"/>
      <c r="J243" s="8"/>
      <c r="Z243" s="6"/>
      <c r="AA243" s="6"/>
    </row>
    <row r="244" spans="2:27" ht="12.75" x14ac:dyDescent="0.2">
      <c r="B244" s="6"/>
      <c r="C244" s="6"/>
      <c r="D244" s="6"/>
      <c r="E244" s="9"/>
      <c r="F244" s="9"/>
      <c r="G244" s="11"/>
      <c r="H244" s="5"/>
      <c r="I244" s="8"/>
      <c r="J244" s="8"/>
      <c r="Z244" s="6"/>
      <c r="AA244" s="6"/>
    </row>
    <row r="245" spans="2:27" ht="12.75" x14ac:dyDescent="0.2">
      <c r="B245" s="6"/>
      <c r="C245" s="6"/>
      <c r="D245" s="6"/>
      <c r="E245" s="9"/>
      <c r="F245" s="9"/>
      <c r="G245" s="11"/>
      <c r="H245" s="5"/>
      <c r="I245" s="8"/>
      <c r="J245" s="8"/>
      <c r="Z245" s="6"/>
      <c r="AA245" s="6"/>
    </row>
    <row r="246" spans="2:27" ht="12.75" x14ac:dyDescent="0.2">
      <c r="B246" s="6"/>
      <c r="C246" s="6"/>
      <c r="D246" s="6"/>
      <c r="E246" s="9"/>
      <c r="F246" s="9"/>
      <c r="G246" s="11"/>
      <c r="H246" s="5"/>
      <c r="I246" s="8"/>
      <c r="J246" s="8"/>
      <c r="Z246" s="6"/>
      <c r="AA246" s="6"/>
    </row>
    <row r="247" spans="2:27" ht="12.75" x14ac:dyDescent="0.2">
      <c r="B247" s="6"/>
      <c r="C247" s="6"/>
      <c r="D247" s="6"/>
      <c r="E247" s="9"/>
      <c r="F247" s="9"/>
      <c r="G247" s="11"/>
      <c r="H247" s="5"/>
      <c r="I247" s="8"/>
      <c r="J247" s="8"/>
      <c r="Z247" s="6"/>
      <c r="AA247" s="6"/>
    </row>
    <row r="248" spans="2:27" ht="12.75" x14ac:dyDescent="0.2">
      <c r="B248" s="6"/>
      <c r="C248" s="6"/>
      <c r="D248" s="6"/>
      <c r="E248" s="9"/>
      <c r="F248" s="9"/>
      <c r="G248" s="11"/>
      <c r="H248" s="5"/>
      <c r="I248" s="8"/>
      <c r="J248" s="8"/>
      <c r="Z248" s="6"/>
      <c r="AA248" s="6"/>
    </row>
    <row r="249" spans="2:27" ht="12.75" x14ac:dyDescent="0.2">
      <c r="B249" s="6"/>
      <c r="C249" s="6"/>
      <c r="D249" s="6"/>
      <c r="E249" s="9"/>
      <c r="F249" s="9"/>
      <c r="G249" s="11"/>
      <c r="H249" s="5"/>
      <c r="I249" s="8"/>
      <c r="J249" s="8"/>
      <c r="Z249" s="6"/>
      <c r="AA249" s="6"/>
    </row>
    <row r="250" spans="2:27" ht="12.75" x14ac:dyDescent="0.2">
      <c r="B250" s="6"/>
      <c r="C250" s="6"/>
      <c r="D250" s="6"/>
      <c r="E250" s="9"/>
      <c r="F250" s="9"/>
      <c r="G250" s="11"/>
      <c r="H250" s="5"/>
      <c r="I250" s="8"/>
      <c r="J250" s="8"/>
      <c r="Z250" s="6"/>
      <c r="AA250" s="6"/>
    </row>
    <row r="251" spans="2:27" ht="12.75" x14ac:dyDescent="0.2">
      <c r="B251" s="6"/>
      <c r="C251" s="6"/>
      <c r="D251" s="6"/>
      <c r="E251" s="9"/>
      <c r="F251" s="9"/>
      <c r="G251" s="11"/>
      <c r="H251" s="5"/>
      <c r="I251" s="8"/>
      <c r="J251" s="8"/>
      <c r="Z251" s="6"/>
      <c r="AA251" s="6"/>
    </row>
    <row r="252" spans="2:27" ht="12.75" x14ac:dyDescent="0.2">
      <c r="B252" s="6"/>
      <c r="C252" s="6"/>
      <c r="D252" s="6"/>
      <c r="E252" s="9"/>
      <c r="F252" s="9"/>
      <c r="G252" s="11"/>
      <c r="H252" s="5"/>
      <c r="I252" s="8"/>
      <c r="J252" s="8"/>
      <c r="Z252" s="6"/>
      <c r="AA252" s="6"/>
    </row>
    <row r="253" spans="2:27" ht="12.75" x14ac:dyDescent="0.2">
      <c r="B253" s="6"/>
      <c r="C253" s="6"/>
      <c r="D253" s="6"/>
      <c r="E253" s="9"/>
      <c r="F253" s="9"/>
      <c r="G253" s="11"/>
      <c r="H253" s="5"/>
      <c r="I253" s="8"/>
      <c r="J253" s="8"/>
      <c r="Z253" s="6"/>
      <c r="AA253" s="6"/>
    </row>
    <row r="254" spans="2:27" ht="12.75" x14ac:dyDescent="0.2">
      <c r="B254" s="6"/>
      <c r="C254" s="6"/>
      <c r="D254" s="6"/>
      <c r="E254" s="9"/>
      <c r="F254" s="9"/>
      <c r="G254" s="11"/>
      <c r="H254" s="5"/>
      <c r="I254" s="8"/>
      <c r="J254" s="8"/>
      <c r="Z254" s="6"/>
      <c r="AA254" s="6"/>
    </row>
    <row r="255" spans="2:27" ht="12.75" x14ac:dyDescent="0.2">
      <c r="B255" s="6"/>
      <c r="C255" s="6"/>
      <c r="D255" s="6"/>
      <c r="E255" s="9"/>
      <c r="F255" s="9"/>
      <c r="G255" s="11"/>
      <c r="H255" s="5"/>
      <c r="I255" s="8"/>
      <c r="J255" s="8"/>
      <c r="Z255" s="6"/>
      <c r="AA255" s="6"/>
    </row>
    <row r="256" spans="2:27" ht="12.75" x14ac:dyDescent="0.2">
      <c r="B256" s="6"/>
      <c r="C256" s="6"/>
      <c r="D256" s="6"/>
      <c r="E256" s="9"/>
      <c r="F256" s="9"/>
      <c r="G256" s="11"/>
      <c r="H256" s="5"/>
      <c r="I256" s="8"/>
      <c r="J256" s="8"/>
      <c r="Z256" s="6"/>
      <c r="AA256" s="6"/>
    </row>
    <row r="257" spans="2:27" ht="12.75" x14ac:dyDescent="0.2">
      <c r="B257" s="6"/>
      <c r="C257" s="6"/>
      <c r="D257" s="6"/>
      <c r="E257" s="9"/>
      <c r="F257" s="9"/>
      <c r="G257" s="11"/>
      <c r="H257" s="5"/>
      <c r="I257" s="8"/>
      <c r="J257" s="8"/>
      <c r="Z257" s="6"/>
      <c r="AA257" s="6"/>
    </row>
    <row r="258" spans="2:27" ht="12.75" x14ac:dyDescent="0.2">
      <c r="B258" s="6"/>
      <c r="C258" s="6"/>
      <c r="D258" s="6"/>
      <c r="E258" s="9"/>
      <c r="F258" s="9"/>
      <c r="G258" s="11"/>
      <c r="H258" s="5"/>
      <c r="I258" s="8"/>
      <c r="J258" s="8"/>
      <c r="Z258" s="6"/>
      <c r="AA258" s="6"/>
    </row>
    <row r="259" spans="2:27" ht="12.75" x14ac:dyDescent="0.2">
      <c r="B259" s="6"/>
      <c r="C259" s="6"/>
      <c r="D259" s="6"/>
      <c r="E259" s="9"/>
      <c r="F259" s="9"/>
      <c r="G259" s="11"/>
      <c r="H259" s="5"/>
      <c r="I259" s="8"/>
      <c r="J259" s="8"/>
      <c r="Z259" s="6"/>
      <c r="AA259" s="6"/>
    </row>
    <row r="260" spans="2:27" ht="12.75" x14ac:dyDescent="0.2">
      <c r="B260" s="6"/>
      <c r="C260" s="6"/>
      <c r="D260" s="6"/>
      <c r="E260" s="9"/>
      <c r="F260" s="9"/>
      <c r="G260" s="11"/>
      <c r="H260" s="5"/>
      <c r="I260" s="8"/>
      <c r="J260" s="8"/>
      <c r="Z260" s="6"/>
      <c r="AA260" s="6"/>
    </row>
    <row r="261" spans="2:27" ht="12.75" x14ac:dyDescent="0.2">
      <c r="B261" s="6"/>
      <c r="C261" s="6"/>
      <c r="D261" s="6"/>
      <c r="E261" s="9"/>
      <c r="F261" s="9"/>
      <c r="G261" s="11"/>
      <c r="H261" s="5"/>
      <c r="I261" s="8"/>
      <c r="J261" s="8"/>
      <c r="Z261" s="6"/>
      <c r="AA261" s="6"/>
    </row>
    <row r="262" spans="2:27" ht="12.75" x14ac:dyDescent="0.2">
      <c r="B262" s="6"/>
      <c r="C262" s="6"/>
      <c r="D262" s="6"/>
      <c r="E262" s="9"/>
      <c r="F262" s="9"/>
      <c r="G262" s="11"/>
      <c r="H262" s="5"/>
      <c r="I262" s="8"/>
      <c r="J262" s="8"/>
      <c r="Z262" s="6"/>
      <c r="AA262" s="6"/>
    </row>
    <row r="263" spans="2:27" ht="12.75" x14ac:dyDescent="0.2">
      <c r="B263" s="6"/>
      <c r="C263" s="6"/>
      <c r="D263" s="6"/>
      <c r="E263" s="9"/>
      <c r="F263" s="9"/>
      <c r="G263" s="11"/>
      <c r="H263" s="5"/>
      <c r="I263" s="8"/>
      <c r="J263" s="8"/>
      <c r="Z263" s="6"/>
      <c r="AA263" s="6"/>
    </row>
    <row r="264" spans="2:27" ht="12.75" x14ac:dyDescent="0.2">
      <c r="B264" s="6"/>
      <c r="C264" s="6"/>
      <c r="D264" s="6"/>
      <c r="E264" s="9"/>
      <c r="F264" s="9"/>
      <c r="G264" s="11"/>
      <c r="H264" s="5"/>
      <c r="I264" s="8"/>
      <c r="J264" s="8"/>
      <c r="Z264" s="6"/>
      <c r="AA264" s="6"/>
    </row>
    <row r="265" spans="2:27" ht="12.75" x14ac:dyDescent="0.2">
      <c r="B265" s="6"/>
      <c r="C265" s="6"/>
      <c r="D265" s="6"/>
      <c r="E265" s="9"/>
      <c r="F265" s="9"/>
      <c r="G265" s="11"/>
      <c r="H265" s="5"/>
      <c r="I265" s="8"/>
      <c r="J265" s="8"/>
      <c r="Z265" s="6"/>
      <c r="AA265" s="6"/>
    </row>
    <row r="266" spans="2:27" ht="12.75" x14ac:dyDescent="0.2">
      <c r="B266" s="6"/>
      <c r="C266" s="6"/>
      <c r="D266" s="6"/>
      <c r="E266" s="9"/>
      <c r="F266" s="9"/>
      <c r="G266" s="11"/>
      <c r="H266" s="5"/>
      <c r="I266" s="8"/>
      <c r="J266" s="8"/>
      <c r="Z266" s="6"/>
      <c r="AA266" s="6"/>
    </row>
    <row r="267" spans="2:27" ht="12.75" x14ac:dyDescent="0.2">
      <c r="B267" s="6"/>
      <c r="C267" s="6"/>
      <c r="D267" s="6"/>
      <c r="E267" s="9"/>
      <c r="F267" s="9"/>
      <c r="G267" s="11"/>
      <c r="H267" s="5"/>
      <c r="I267" s="8"/>
      <c r="J267" s="8"/>
      <c r="Z267" s="6"/>
      <c r="AA267" s="6"/>
    </row>
    <row r="268" spans="2:27" ht="12.75" x14ac:dyDescent="0.2">
      <c r="B268" s="6"/>
      <c r="C268" s="6"/>
      <c r="D268" s="6"/>
      <c r="E268" s="9"/>
      <c r="F268" s="9"/>
      <c r="G268" s="11"/>
      <c r="H268" s="5"/>
      <c r="I268" s="8"/>
      <c r="J268" s="8"/>
      <c r="Z268" s="6"/>
      <c r="AA268" s="6"/>
    </row>
    <row r="269" spans="2:27" ht="12.75" x14ac:dyDescent="0.2">
      <c r="B269" s="6"/>
      <c r="C269" s="6"/>
      <c r="D269" s="6"/>
      <c r="E269" s="9"/>
      <c r="F269" s="9"/>
      <c r="G269" s="11"/>
      <c r="H269" s="5"/>
      <c r="I269" s="8"/>
      <c r="J269" s="8"/>
      <c r="Z269" s="6"/>
      <c r="AA269" s="6"/>
    </row>
    <row r="270" spans="2:27" ht="12.75" x14ac:dyDescent="0.2">
      <c r="B270" s="6"/>
      <c r="C270" s="6"/>
      <c r="D270" s="6"/>
      <c r="E270" s="9"/>
      <c r="F270" s="9"/>
      <c r="G270" s="11"/>
      <c r="H270" s="5"/>
      <c r="I270" s="8"/>
      <c r="J270" s="8"/>
      <c r="Z270" s="6"/>
      <c r="AA270" s="6"/>
    </row>
    <row r="271" spans="2:27" ht="12.75" x14ac:dyDescent="0.2">
      <c r="B271" s="6"/>
      <c r="C271" s="6"/>
      <c r="D271" s="6"/>
      <c r="E271" s="9"/>
      <c r="F271" s="9"/>
      <c r="G271" s="11"/>
      <c r="H271" s="5"/>
      <c r="I271" s="8"/>
      <c r="J271" s="8"/>
      <c r="Z271" s="6"/>
      <c r="AA271" s="6"/>
    </row>
    <row r="272" spans="2:27" ht="12.75" x14ac:dyDescent="0.2">
      <c r="B272" s="6"/>
      <c r="C272" s="6"/>
      <c r="D272" s="6"/>
      <c r="E272" s="9"/>
      <c r="F272" s="9"/>
      <c r="G272" s="11"/>
      <c r="H272" s="5"/>
      <c r="I272" s="8"/>
      <c r="J272" s="8"/>
      <c r="Z272" s="6"/>
      <c r="AA272" s="6"/>
    </row>
    <row r="273" spans="2:27" ht="12.75" x14ac:dyDescent="0.2">
      <c r="B273" s="6"/>
      <c r="C273" s="6"/>
      <c r="D273" s="6"/>
      <c r="E273" s="9"/>
      <c r="F273" s="9"/>
      <c r="G273" s="11"/>
      <c r="H273" s="5"/>
      <c r="I273" s="8"/>
      <c r="J273" s="8"/>
      <c r="Z273" s="6"/>
      <c r="AA273" s="6"/>
    </row>
    <row r="274" spans="2:27" ht="12.75" x14ac:dyDescent="0.2">
      <c r="B274" s="6"/>
      <c r="C274" s="6"/>
      <c r="D274" s="6"/>
      <c r="E274" s="9"/>
      <c r="F274" s="9"/>
      <c r="G274" s="11"/>
      <c r="H274" s="5"/>
      <c r="I274" s="8"/>
      <c r="J274" s="8"/>
      <c r="Z274" s="6"/>
      <c r="AA274" s="6"/>
    </row>
    <row r="275" spans="2:27" ht="12.75" x14ac:dyDescent="0.2">
      <c r="B275" s="6"/>
      <c r="C275" s="6"/>
      <c r="D275" s="6"/>
      <c r="E275" s="9"/>
      <c r="F275" s="9"/>
      <c r="G275" s="11"/>
      <c r="H275" s="5"/>
      <c r="I275" s="8"/>
      <c r="J275" s="8"/>
      <c r="Z275" s="6"/>
      <c r="AA275" s="6"/>
    </row>
    <row r="276" spans="2:27" ht="12.75" x14ac:dyDescent="0.2">
      <c r="B276" s="6"/>
      <c r="C276" s="6"/>
      <c r="D276" s="6"/>
      <c r="E276" s="9"/>
      <c r="F276" s="9"/>
      <c r="G276" s="11"/>
      <c r="H276" s="5"/>
      <c r="I276" s="8"/>
      <c r="J276" s="8"/>
      <c r="Z276" s="6"/>
      <c r="AA276" s="6"/>
    </row>
    <row r="277" spans="2:27" ht="12.75" x14ac:dyDescent="0.2">
      <c r="B277" s="6"/>
      <c r="C277" s="6"/>
      <c r="D277" s="6"/>
      <c r="E277" s="9"/>
      <c r="F277" s="9"/>
      <c r="G277" s="11"/>
      <c r="H277" s="5"/>
      <c r="I277" s="8"/>
      <c r="J277" s="8"/>
      <c r="Z277" s="6"/>
      <c r="AA277" s="6"/>
    </row>
    <row r="278" spans="2:27" ht="12.75" x14ac:dyDescent="0.2">
      <c r="B278" s="6"/>
      <c r="C278" s="6"/>
      <c r="D278" s="6"/>
      <c r="E278" s="9"/>
      <c r="F278" s="9"/>
      <c r="G278" s="11"/>
      <c r="H278" s="5"/>
      <c r="I278" s="8"/>
      <c r="J278" s="8"/>
      <c r="Z278" s="6"/>
      <c r="AA278" s="6"/>
    </row>
    <row r="279" spans="2:27" ht="12.75" x14ac:dyDescent="0.2">
      <c r="B279" s="6"/>
      <c r="C279" s="6"/>
      <c r="D279" s="6"/>
      <c r="E279" s="9"/>
      <c r="F279" s="9"/>
      <c r="G279" s="11"/>
      <c r="H279" s="5"/>
      <c r="I279" s="8"/>
      <c r="J279" s="8"/>
      <c r="Z279" s="6"/>
      <c r="AA279" s="6"/>
    </row>
    <row r="280" spans="2:27" ht="12.75" x14ac:dyDescent="0.2">
      <c r="B280" s="6"/>
      <c r="C280" s="6"/>
      <c r="D280" s="6"/>
      <c r="E280" s="9"/>
      <c r="F280" s="9"/>
      <c r="G280" s="11"/>
      <c r="H280" s="5"/>
      <c r="I280" s="8"/>
      <c r="J280" s="8"/>
      <c r="Z280" s="6"/>
      <c r="AA280" s="6"/>
    </row>
    <row r="281" spans="2:27" ht="12.75" x14ac:dyDescent="0.2">
      <c r="B281" s="6"/>
      <c r="C281" s="6"/>
      <c r="D281" s="6"/>
      <c r="E281" s="9"/>
      <c r="F281" s="9"/>
      <c r="G281" s="11"/>
      <c r="H281" s="5"/>
      <c r="I281" s="8"/>
      <c r="J281" s="8"/>
      <c r="Z281" s="6"/>
      <c r="AA281" s="6"/>
    </row>
    <row r="282" spans="2:27" ht="12.75" x14ac:dyDescent="0.2">
      <c r="B282" s="6"/>
      <c r="C282" s="6"/>
      <c r="D282" s="6"/>
      <c r="E282" s="9"/>
      <c r="F282" s="9"/>
      <c r="G282" s="11"/>
      <c r="H282" s="5"/>
      <c r="I282" s="8"/>
      <c r="J282" s="8"/>
      <c r="Z282" s="6"/>
      <c r="AA282" s="6"/>
    </row>
    <row r="283" spans="2:27" ht="12.75" x14ac:dyDescent="0.2">
      <c r="B283" s="6"/>
      <c r="C283" s="6"/>
      <c r="D283" s="6"/>
      <c r="E283" s="9"/>
      <c r="F283" s="9"/>
      <c r="G283" s="11"/>
      <c r="H283" s="5"/>
      <c r="I283" s="8"/>
      <c r="J283" s="8"/>
      <c r="Z283" s="6"/>
      <c r="AA283" s="6"/>
    </row>
    <row r="284" spans="2:27" ht="12.75" x14ac:dyDescent="0.2">
      <c r="B284" s="6"/>
      <c r="C284" s="6"/>
      <c r="D284" s="6"/>
      <c r="E284" s="9"/>
      <c r="F284" s="9"/>
      <c r="G284" s="11"/>
      <c r="H284" s="5"/>
      <c r="I284" s="8"/>
      <c r="J284" s="8"/>
      <c r="Z284" s="6"/>
      <c r="AA284" s="6"/>
    </row>
    <row r="285" spans="2:27" ht="12.75" x14ac:dyDescent="0.2">
      <c r="B285" s="6"/>
      <c r="C285" s="6"/>
      <c r="D285" s="6"/>
      <c r="E285" s="9"/>
      <c r="F285" s="9"/>
      <c r="G285" s="11"/>
      <c r="H285" s="5"/>
      <c r="I285" s="8"/>
      <c r="J285" s="8"/>
      <c r="Z285" s="6"/>
      <c r="AA285" s="6"/>
    </row>
    <row r="286" spans="2:27" ht="12.75" x14ac:dyDescent="0.2">
      <c r="B286" s="6"/>
      <c r="C286" s="6"/>
      <c r="D286" s="6"/>
      <c r="E286" s="9"/>
      <c r="F286" s="9"/>
      <c r="G286" s="11"/>
      <c r="H286" s="5"/>
      <c r="I286" s="8"/>
      <c r="J286" s="8"/>
      <c r="Z286" s="6"/>
      <c r="AA286" s="6"/>
    </row>
    <row r="287" spans="2:27" ht="12.75" x14ac:dyDescent="0.2">
      <c r="B287" s="6"/>
      <c r="C287" s="6"/>
      <c r="D287" s="6"/>
      <c r="E287" s="9"/>
      <c r="F287" s="9"/>
      <c r="G287" s="11"/>
      <c r="H287" s="5"/>
      <c r="I287" s="8"/>
      <c r="J287" s="8"/>
      <c r="Z287" s="6"/>
      <c r="AA287" s="6"/>
    </row>
    <row r="288" spans="2:27" ht="12.75" x14ac:dyDescent="0.2">
      <c r="B288" s="6"/>
      <c r="C288" s="6"/>
      <c r="D288" s="6"/>
      <c r="E288" s="9"/>
      <c r="F288" s="9"/>
      <c r="G288" s="11"/>
      <c r="H288" s="5"/>
      <c r="I288" s="8"/>
      <c r="J288" s="8"/>
      <c r="Z288" s="6"/>
      <c r="AA288" s="6"/>
    </row>
    <row r="289" spans="2:27" ht="12.75" x14ac:dyDescent="0.2">
      <c r="B289" s="6"/>
      <c r="C289" s="6"/>
      <c r="D289" s="6"/>
      <c r="E289" s="9"/>
      <c r="F289" s="9"/>
      <c r="G289" s="11"/>
      <c r="H289" s="5"/>
      <c r="I289" s="8"/>
      <c r="J289" s="8"/>
      <c r="Z289" s="6"/>
      <c r="AA289" s="6"/>
    </row>
    <row r="290" spans="2:27" ht="12.75" x14ac:dyDescent="0.2">
      <c r="B290" s="6"/>
      <c r="C290" s="6"/>
      <c r="D290" s="6"/>
      <c r="E290" s="9"/>
      <c r="F290" s="9"/>
      <c r="G290" s="11"/>
      <c r="H290" s="5"/>
      <c r="I290" s="8"/>
      <c r="J290" s="8"/>
      <c r="Z290" s="6"/>
      <c r="AA290" s="6"/>
    </row>
    <row r="291" spans="2:27" ht="12.75" x14ac:dyDescent="0.2">
      <c r="B291" s="6"/>
      <c r="C291" s="6"/>
      <c r="D291" s="6"/>
      <c r="E291" s="9"/>
      <c r="F291" s="9"/>
      <c r="G291" s="11"/>
      <c r="H291" s="5"/>
      <c r="I291" s="8"/>
      <c r="J291" s="8"/>
      <c r="Z291" s="6"/>
      <c r="AA291" s="6"/>
    </row>
    <row r="292" spans="2:27" ht="12.75" x14ac:dyDescent="0.2">
      <c r="B292" s="6"/>
      <c r="C292" s="6"/>
      <c r="D292" s="6"/>
      <c r="E292" s="9"/>
      <c r="F292" s="9"/>
      <c r="G292" s="11"/>
      <c r="H292" s="5"/>
      <c r="I292" s="8"/>
      <c r="J292" s="8"/>
      <c r="Z292" s="6"/>
      <c r="AA292" s="6"/>
    </row>
    <row r="293" spans="2:27" ht="12.75" x14ac:dyDescent="0.2">
      <c r="B293" s="6"/>
      <c r="C293" s="6"/>
      <c r="D293" s="6"/>
      <c r="E293" s="9"/>
      <c r="F293" s="9"/>
      <c r="G293" s="11"/>
      <c r="H293" s="5"/>
      <c r="I293" s="8"/>
      <c r="J293" s="8"/>
      <c r="Z293" s="6"/>
      <c r="AA293" s="6"/>
    </row>
    <row r="294" spans="2:27" ht="12.75" x14ac:dyDescent="0.2">
      <c r="B294" s="6"/>
      <c r="C294" s="6"/>
      <c r="D294" s="6"/>
      <c r="E294" s="9"/>
      <c r="F294" s="9"/>
      <c r="G294" s="11"/>
      <c r="H294" s="5"/>
      <c r="I294" s="8"/>
      <c r="J294" s="8"/>
      <c r="Z294" s="6"/>
      <c r="AA294" s="6"/>
    </row>
    <row r="295" spans="2:27" ht="12.75" x14ac:dyDescent="0.2">
      <c r="B295" s="6"/>
      <c r="C295" s="6"/>
      <c r="D295" s="6"/>
      <c r="E295" s="9"/>
      <c r="F295" s="9"/>
      <c r="G295" s="11"/>
      <c r="H295" s="5"/>
      <c r="I295" s="8"/>
      <c r="J295" s="8"/>
      <c r="Z295" s="6"/>
      <c r="AA295" s="6"/>
    </row>
    <row r="296" spans="2:27" ht="12.75" x14ac:dyDescent="0.2">
      <c r="B296" s="6"/>
      <c r="C296" s="6"/>
      <c r="D296" s="6"/>
      <c r="E296" s="9"/>
      <c r="F296" s="9"/>
      <c r="G296" s="11"/>
      <c r="H296" s="5"/>
      <c r="I296" s="8"/>
      <c r="J296" s="8"/>
      <c r="Z296" s="6"/>
      <c r="AA296" s="6"/>
    </row>
    <row r="297" spans="2:27" ht="12.75" x14ac:dyDescent="0.2">
      <c r="B297" s="6"/>
      <c r="C297" s="6"/>
      <c r="D297" s="6"/>
      <c r="E297" s="9"/>
      <c r="F297" s="9"/>
      <c r="G297" s="11"/>
      <c r="H297" s="5"/>
      <c r="I297" s="8"/>
      <c r="J297" s="8"/>
      <c r="Z297" s="6"/>
      <c r="AA297" s="6"/>
    </row>
    <row r="298" spans="2:27" ht="12.75" x14ac:dyDescent="0.2">
      <c r="B298" s="6"/>
      <c r="C298" s="6"/>
      <c r="D298" s="6"/>
      <c r="E298" s="9"/>
      <c r="F298" s="9"/>
      <c r="G298" s="11"/>
      <c r="H298" s="5"/>
      <c r="I298" s="8"/>
      <c r="J298" s="8"/>
      <c r="Z298" s="6"/>
      <c r="AA298" s="6"/>
    </row>
    <row r="299" spans="2:27" ht="12.75" x14ac:dyDescent="0.2">
      <c r="B299" s="6"/>
      <c r="C299" s="6"/>
      <c r="D299" s="6"/>
      <c r="E299" s="9"/>
      <c r="F299" s="9"/>
      <c r="G299" s="11"/>
      <c r="H299" s="5"/>
      <c r="I299" s="8"/>
      <c r="J299" s="8"/>
      <c r="Z299" s="6"/>
      <c r="AA299" s="6"/>
    </row>
    <row r="300" spans="2:27" ht="12.75" x14ac:dyDescent="0.2">
      <c r="B300" s="6"/>
      <c r="C300" s="6"/>
      <c r="D300" s="6"/>
      <c r="E300" s="9"/>
      <c r="F300" s="9"/>
      <c r="G300" s="11"/>
      <c r="H300" s="5"/>
      <c r="I300" s="8"/>
      <c r="J300" s="8"/>
      <c r="Z300" s="6"/>
      <c r="AA300" s="6"/>
    </row>
    <row r="301" spans="2:27" ht="12.75" x14ac:dyDescent="0.2">
      <c r="B301" s="6"/>
      <c r="C301" s="6"/>
      <c r="D301" s="6"/>
      <c r="E301" s="9"/>
      <c r="F301" s="9"/>
      <c r="G301" s="11"/>
      <c r="H301" s="5"/>
      <c r="I301" s="8"/>
      <c r="J301" s="8"/>
      <c r="Z301" s="6"/>
      <c r="AA301" s="6"/>
    </row>
    <row r="302" spans="2:27" ht="12.75" x14ac:dyDescent="0.2">
      <c r="B302" s="6"/>
      <c r="C302" s="6"/>
      <c r="D302" s="6"/>
      <c r="E302" s="9"/>
      <c r="F302" s="9"/>
      <c r="G302" s="11"/>
      <c r="H302" s="5"/>
      <c r="I302" s="8"/>
      <c r="J302" s="8"/>
      <c r="Z302" s="6"/>
      <c r="AA302" s="6"/>
    </row>
    <row r="303" spans="2:27" ht="12.75" x14ac:dyDescent="0.2">
      <c r="B303" s="6"/>
      <c r="C303" s="6"/>
      <c r="D303" s="6"/>
      <c r="E303" s="9"/>
      <c r="F303" s="9"/>
      <c r="G303" s="11"/>
      <c r="H303" s="5"/>
      <c r="I303" s="8"/>
      <c r="J303" s="8"/>
      <c r="Z303" s="6"/>
      <c r="AA303" s="6"/>
    </row>
    <row r="304" spans="2:27" ht="12.75" x14ac:dyDescent="0.2">
      <c r="B304" s="6"/>
      <c r="C304" s="6"/>
      <c r="D304" s="6"/>
      <c r="E304" s="9"/>
      <c r="F304" s="9"/>
      <c r="G304" s="11"/>
      <c r="H304" s="5"/>
      <c r="I304" s="8"/>
      <c r="J304" s="8"/>
      <c r="Z304" s="6"/>
      <c r="AA304" s="6"/>
    </row>
    <row r="305" spans="2:27" ht="12.75" x14ac:dyDescent="0.2">
      <c r="B305" s="6"/>
      <c r="C305" s="6"/>
      <c r="D305" s="6"/>
      <c r="E305" s="9"/>
      <c r="F305" s="9"/>
      <c r="G305" s="11"/>
      <c r="H305" s="5"/>
      <c r="I305" s="8"/>
      <c r="J305" s="8"/>
      <c r="Z305" s="6"/>
      <c r="AA305" s="6"/>
    </row>
    <row r="306" spans="2:27" ht="12.75" x14ac:dyDescent="0.2">
      <c r="B306" s="6"/>
      <c r="C306" s="6"/>
      <c r="D306" s="6"/>
      <c r="E306" s="9"/>
      <c r="F306" s="9"/>
      <c r="G306" s="11"/>
      <c r="H306" s="5"/>
      <c r="I306" s="8"/>
      <c r="J306" s="8"/>
      <c r="Z306" s="6"/>
      <c r="AA306" s="6"/>
    </row>
    <row r="307" spans="2:27" ht="12.75" x14ac:dyDescent="0.2">
      <c r="B307" s="6"/>
      <c r="C307" s="6"/>
      <c r="D307" s="6"/>
      <c r="E307" s="9"/>
      <c r="F307" s="9"/>
      <c r="G307" s="11"/>
      <c r="H307" s="5"/>
      <c r="I307" s="8"/>
      <c r="J307" s="8"/>
      <c r="Z307" s="6"/>
      <c r="AA307" s="6"/>
    </row>
    <row r="308" spans="2:27" ht="12.75" x14ac:dyDescent="0.2">
      <c r="B308" s="6"/>
      <c r="C308" s="6"/>
      <c r="D308" s="6"/>
      <c r="E308" s="9"/>
      <c r="F308" s="9"/>
      <c r="G308" s="11"/>
      <c r="H308" s="5"/>
      <c r="I308" s="8"/>
      <c r="J308" s="8"/>
      <c r="Z308" s="6"/>
      <c r="AA308" s="6"/>
    </row>
    <row r="309" spans="2:27" ht="12.75" x14ac:dyDescent="0.2">
      <c r="B309" s="6"/>
      <c r="C309" s="6"/>
      <c r="D309" s="6"/>
      <c r="E309" s="9"/>
      <c r="F309" s="9"/>
      <c r="G309" s="11"/>
      <c r="H309" s="5"/>
      <c r="I309" s="8"/>
      <c r="J309" s="8"/>
      <c r="Z309" s="6"/>
      <c r="AA309" s="6"/>
    </row>
    <row r="310" spans="2:27" ht="12.75" x14ac:dyDescent="0.2">
      <c r="B310" s="6"/>
      <c r="C310" s="6"/>
      <c r="D310" s="6"/>
      <c r="E310" s="9"/>
      <c r="F310" s="9"/>
      <c r="G310" s="11"/>
      <c r="H310" s="5"/>
      <c r="I310" s="8"/>
      <c r="J310" s="8"/>
      <c r="Z310" s="6"/>
      <c r="AA310" s="6"/>
    </row>
    <row r="311" spans="2:27" ht="12.75" x14ac:dyDescent="0.2">
      <c r="B311" s="6"/>
      <c r="C311" s="6"/>
      <c r="D311" s="6"/>
      <c r="E311" s="9"/>
      <c r="F311" s="9"/>
      <c r="G311" s="11"/>
      <c r="H311" s="5"/>
      <c r="I311" s="8"/>
      <c r="J311" s="8"/>
      <c r="Z311" s="6"/>
      <c r="AA311" s="6"/>
    </row>
    <row r="312" spans="2:27" ht="12.75" x14ac:dyDescent="0.2">
      <c r="B312" s="6"/>
      <c r="C312" s="6"/>
      <c r="D312" s="6"/>
      <c r="E312" s="9"/>
      <c r="F312" s="9"/>
      <c r="G312" s="11"/>
      <c r="H312" s="5"/>
      <c r="I312" s="8"/>
      <c r="J312" s="8"/>
      <c r="Z312" s="6"/>
      <c r="AA312" s="6"/>
    </row>
    <row r="313" spans="2:27" ht="12.75" x14ac:dyDescent="0.2">
      <c r="B313" s="6"/>
      <c r="C313" s="6"/>
      <c r="D313" s="6"/>
      <c r="E313" s="9"/>
      <c r="F313" s="9"/>
      <c r="G313" s="11"/>
      <c r="H313" s="5"/>
      <c r="I313" s="8"/>
      <c r="J313" s="8"/>
      <c r="Z313" s="6"/>
      <c r="AA313" s="6"/>
    </row>
    <row r="314" spans="2:27" ht="12.75" x14ac:dyDescent="0.2">
      <c r="B314" s="6"/>
      <c r="C314" s="6"/>
      <c r="D314" s="6"/>
      <c r="E314" s="9"/>
      <c r="F314" s="9"/>
      <c r="G314" s="11"/>
      <c r="H314" s="5"/>
      <c r="I314" s="8"/>
      <c r="J314" s="8"/>
      <c r="Z314" s="6"/>
      <c r="AA314" s="6"/>
    </row>
    <row r="315" spans="2:27" ht="12.75" x14ac:dyDescent="0.2">
      <c r="B315" s="6"/>
      <c r="C315" s="6"/>
      <c r="D315" s="6"/>
      <c r="E315" s="9"/>
      <c r="F315" s="9"/>
      <c r="G315" s="11"/>
      <c r="H315" s="5"/>
      <c r="I315" s="8"/>
      <c r="J315" s="8"/>
      <c r="Z315" s="6"/>
      <c r="AA315" s="6"/>
    </row>
    <row r="316" spans="2:27" ht="12.75" x14ac:dyDescent="0.2">
      <c r="B316" s="6"/>
      <c r="C316" s="6"/>
      <c r="D316" s="6"/>
      <c r="E316" s="9"/>
      <c r="F316" s="9"/>
      <c r="G316" s="11"/>
      <c r="H316" s="5"/>
      <c r="I316" s="8"/>
      <c r="J316" s="8"/>
      <c r="Z316" s="6"/>
      <c r="AA316" s="6"/>
    </row>
    <row r="317" spans="2:27" ht="12.75" x14ac:dyDescent="0.2">
      <c r="B317" s="6"/>
      <c r="C317" s="6"/>
      <c r="D317" s="6"/>
      <c r="E317" s="9"/>
      <c r="F317" s="9"/>
      <c r="G317" s="11"/>
      <c r="H317" s="5"/>
      <c r="I317" s="8"/>
      <c r="J317" s="8"/>
      <c r="Z317" s="6"/>
      <c r="AA317" s="6"/>
    </row>
    <row r="318" spans="2:27" ht="12.75" x14ac:dyDescent="0.2">
      <c r="B318" s="6"/>
      <c r="C318" s="6"/>
      <c r="D318" s="6"/>
      <c r="E318" s="9"/>
      <c r="F318" s="9"/>
      <c r="G318" s="11"/>
      <c r="H318" s="5"/>
      <c r="I318" s="8"/>
      <c r="J318" s="8"/>
      <c r="Z318" s="6"/>
      <c r="AA318" s="6"/>
    </row>
    <row r="319" spans="2:27" ht="12.75" x14ac:dyDescent="0.2">
      <c r="B319" s="6"/>
      <c r="C319" s="6"/>
      <c r="D319" s="6"/>
      <c r="E319" s="9"/>
      <c r="F319" s="9"/>
      <c r="G319" s="11"/>
      <c r="H319" s="5"/>
      <c r="I319" s="8"/>
      <c r="J319" s="8"/>
      <c r="Z319" s="6"/>
      <c r="AA319" s="6"/>
    </row>
    <row r="320" spans="2:27" ht="12.75" x14ac:dyDescent="0.2">
      <c r="B320" s="6"/>
      <c r="C320" s="6"/>
      <c r="D320" s="6"/>
      <c r="E320" s="9"/>
      <c r="F320" s="9"/>
      <c r="G320" s="11"/>
      <c r="H320" s="5"/>
      <c r="I320" s="8"/>
      <c r="J320" s="8"/>
      <c r="Z320" s="6"/>
      <c r="AA320" s="6"/>
    </row>
    <row r="321" spans="2:27" ht="12.75" x14ac:dyDescent="0.2">
      <c r="B321" s="6"/>
      <c r="C321" s="6"/>
      <c r="D321" s="6"/>
      <c r="E321" s="9"/>
      <c r="F321" s="9"/>
      <c r="G321" s="11"/>
      <c r="H321" s="5"/>
      <c r="I321" s="8"/>
      <c r="J321" s="8"/>
      <c r="Z321" s="6"/>
      <c r="AA321" s="6"/>
    </row>
    <row r="322" spans="2:27" ht="12.75" x14ac:dyDescent="0.2">
      <c r="B322" s="6"/>
      <c r="C322" s="6"/>
      <c r="D322" s="6"/>
      <c r="E322" s="9"/>
      <c r="F322" s="9"/>
      <c r="G322" s="11"/>
      <c r="H322" s="5"/>
      <c r="I322" s="8"/>
      <c r="J322" s="8"/>
      <c r="Z322" s="6"/>
      <c r="AA322" s="6"/>
    </row>
    <row r="323" spans="2:27" ht="12.75" x14ac:dyDescent="0.2">
      <c r="B323" s="6"/>
      <c r="C323" s="6"/>
      <c r="D323" s="6"/>
      <c r="E323" s="9"/>
      <c r="F323" s="9"/>
      <c r="G323" s="11"/>
      <c r="H323" s="5"/>
      <c r="I323" s="8"/>
      <c r="J323" s="8"/>
      <c r="Z323" s="6"/>
      <c r="AA323" s="6"/>
    </row>
    <row r="324" spans="2:27" ht="12.75" x14ac:dyDescent="0.2">
      <c r="B324" s="6"/>
      <c r="C324" s="6"/>
      <c r="D324" s="6"/>
      <c r="E324" s="9"/>
      <c r="F324" s="9"/>
      <c r="G324" s="11"/>
      <c r="H324" s="5"/>
      <c r="I324" s="8"/>
      <c r="J324" s="8"/>
      <c r="Z324" s="6"/>
      <c r="AA324" s="6"/>
    </row>
    <row r="325" spans="2:27" ht="12.75" x14ac:dyDescent="0.2">
      <c r="B325" s="6"/>
      <c r="C325" s="6"/>
      <c r="D325" s="6"/>
      <c r="E325" s="9"/>
      <c r="F325" s="9"/>
      <c r="G325" s="11"/>
      <c r="H325" s="5"/>
      <c r="I325" s="8"/>
      <c r="J325" s="8"/>
      <c r="Z325" s="6"/>
      <c r="AA325" s="6"/>
    </row>
    <row r="326" spans="2:27" ht="12.75" x14ac:dyDescent="0.2">
      <c r="B326" s="6"/>
      <c r="C326" s="6"/>
      <c r="D326" s="6"/>
      <c r="E326" s="9"/>
      <c r="F326" s="9"/>
      <c r="G326" s="11"/>
      <c r="H326" s="5"/>
      <c r="I326" s="8"/>
      <c r="J326" s="8"/>
      <c r="Z326" s="6"/>
      <c r="AA326" s="6"/>
    </row>
    <row r="327" spans="2:27" ht="12.75" x14ac:dyDescent="0.2">
      <c r="B327" s="6"/>
      <c r="C327" s="6"/>
      <c r="D327" s="6"/>
      <c r="E327" s="9"/>
      <c r="F327" s="9"/>
      <c r="G327" s="11"/>
      <c r="H327" s="5"/>
      <c r="I327" s="8"/>
      <c r="J327" s="8"/>
      <c r="Z327" s="6"/>
      <c r="AA327" s="6"/>
    </row>
    <row r="328" spans="2:27" ht="12.75" x14ac:dyDescent="0.2">
      <c r="B328" s="6"/>
      <c r="C328" s="6"/>
      <c r="D328" s="6"/>
      <c r="E328" s="9"/>
      <c r="F328" s="9"/>
      <c r="G328" s="11"/>
      <c r="H328" s="5"/>
      <c r="I328" s="8"/>
      <c r="J328" s="8"/>
      <c r="Z328" s="6"/>
      <c r="AA328" s="6"/>
    </row>
    <row r="329" spans="2:27" ht="12.75" x14ac:dyDescent="0.2">
      <c r="B329" s="6"/>
      <c r="C329" s="6"/>
      <c r="D329" s="6"/>
      <c r="E329" s="9"/>
      <c r="F329" s="9"/>
      <c r="G329" s="11"/>
      <c r="H329" s="5"/>
      <c r="I329" s="8"/>
      <c r="J329" s="8"/>
      <c r="Z329" s="6"/>
      <c r="AA329" s="6"/>
    </row>
    <row r="330" spans="2:27" ht="12.75" x14ac:dyDescent="0.2">
      <c r="B330" s="6"/>
      <c r="C330" s="6"/>
      <c r="D330" s="6"/>
      <c r="E330" s="9"/>
      <c r="F330" s="9"/>
      <c r="G330" s="11"/>
      <c r="H330" s="5"/>
      <c r="I330" s="8"/>
      <c r="J330" s="8"/>
      <c r="Z330" s="6"/>
      <c r="AA330" s="6"/>
    </row>
    <row r="331" spans="2:27" ht="12.75" x14ac:dyDescent="0.2">
      <c r="B331" s="6"/>
      <c r="C331" s="6"/>
      <c r="D331" s="6"/>
      <c r="E331" s="9"/>
      <c r="F331" s="9"/>
      <c r="G331" s="11"/>
      <c r="H331" s="5"/>
      <c r="I331" s="8"/>
      <c r="J331" s="8"/>
      <c r="Z331" s="6"/>
      <c r="AA331" s="6"/>
    </row>
    <row r="332" spans="2:27" ht="12.75" x14ac:dyDescent="0.2">
      <c r="B332" s="6"/>
      <c r="C332" s="6"/>
      <c r="D332" s="6"/>
      <c r="E332" s="9"/>
      <c r="F332" s="9"/>
      <c r="G332" s="11"/>
      <c r="H332" s="5"/>
      <c r="I332" s="8"/>
      <c r="J332" s="8"/>
      <c r="Z332" s="6"/>
      <c r="AA332" s="6"/>
    </row>
    <row r="333" spans="2:27" ht="12.75" x14ac:dyDescent="0.2">
      <c r="B333" s="6"/>
      <c r="C333" s="6"/>
      <c r="D333" s="6"/>
      <c r="E333" s="9"/>
      <c r="F333" s="9"/>
      <c r="G333" s="11"/>
      <c r="H333" s="5"/>
      <c r="I333" s="8"/>
      <c r="J333" s="8"/>
      <c r="Z333" s="6"/>
      <c r="AA333" s="6"/>
    </row>
    <row r="334" spans="2:27" ht="12.75" x14ac:dyDescent="0.2">
      <c r="B334" s="6"/>
      <c r="C334" s="6"/>
      <c r="D334" s="6"/>
      <c r="E334" s="9"/>
      <c r="F334" s="9"/>
      <c r="G334" s="11"/>
      <c r="H334" s="5"/>
      <c r="I334" s="8"/>
      <c r="J334" s="8"/>
      <c r="Z334" s="6"/>
      <c r="AA334" s="6"/>
    </row>
    <row r="335" spans="2:27" ht="12.75" x14ac:dyDescent="0.2">
      <c r="B335" s="6"/>
      <c r="C335" s="6"/>
      <c r="D335" s="6"/>
      <c r="E335" s="9"/>
      <c r="F335" s="9"/>
      <c r="G335" s="11"/>
      <c r="H335" s="5"/>
      <c r="I335" s="8"/>
      <c r="J335" s="8"/>
      <c r="Z335" s="6"/>
      <c r="AA335" s="6"/>
    </row>
    <row r="336" spans="2:27" ht="12.75" x14ac:dyDescent="0.2">
      <c r="B336" s="6"/>
      <c r="C336" s="6"/>
      <c r="D336" s="6"/>
      <c r="E336" s="9"/>
      <c r="F336" s="9"/>
      <c r="G336" s="11"/>
      <c r="H336" s="5"/>
      <c r="I336" s="8"/>
      <c r="J336" s="8"/>
      <c r="Z336" s="6"/>
      <c r="AA336" s="6"/>
    </row>
    <row r="337" spans="2:27" ht="12.75" x14ac:dyDescent="0.2">
      <c r="B337" s="6"/>
      <c r="C337" s="6"/>
      <c r="D337" s="6"/>
      <c r="E337" s="9"/>
      <c r="F337" s="9"/>
      <c r="G337" s="11"/>
      <c r="H337" s="5"/>
      <c r="I337" s="8"/>
      <c r="J337" s="8"/>
      <c r="Z337" s="6"/>
      <c r="AA337" s="6"/>
    </row>
    <row r="338" spans="2:27" ht="12.75" x14ac:dyDescent="0.2">
      <c r="B338" s="6"/>
      <c r="C338" s="6"/>
      <c r="D338" s="6"/>
      <c r="E338" s="9"/>
      <c r="F338" s="9"/>
      <c r="G338" s="11"/>
      <c r="H338" s="5"/>
      <c r="I338" s="8"/>
      <c r="J338" s="8"/>
      <c r="Z338" s="6"/>
      <c r="AA338" s="6"/>
    </row>
    <row r="339" spans="2:27" ht="12.75" x14ac:dyDescent="0.2">
      <c r="B339" s="6"/>
      <c r="C339" s="6"/>
      <c r="D339" s="6"/>
      <c r="E339" s="9"/>
      <c r="F339" s="9"/>
      <c r="G339" s="11"/>
      <c r="H339" s="5"/>
      <c r="I339" s="8"/>
      <c r="J339" s="8"/>
      <c r="Z339" s="6"/>
      <c r="AA339" s="6"/>
    </row>
    <row r="340" spans="2:27" ht="12.75" x14ac:dyDescent="0.2">
      <c r="B340" s="6"/>
      <c r="C340" s="6"/>
      <c r="D340" s="6"/>
      <c r="E340" s="9"/>
      <c r="F340" s="9"/>
      <c r="G340" s="11"/>
      <c r="H340" s="5"/>
      <c r="I340" s="8"/>
      <c r="J340" s="8"/>
      <c r="Z340" s="6"/>
      <c r="AA340" s="6"/>
    </row>
    <row r="341" spans="2:27" ht="12.75" x14ac:dyDescent="0.2">
      <c r="B341" s="6"/>
      <c r="C341" s="6"/>
      <c r="D341" s="6"/>
      <c r="E341" s="9"/>
      <c r="F341" s="9"/>
      <c r="G341" s="11"/>
      <c r="H341" s="5"/>
      <c r="I341" s="8"/>
      <c r="J341" s="8"/>
      <c r="Z341" s="6"/>
      <c r="AA341" s="6"/>
    </row>
    <row r="342" spans="2:27" ht="12.75" x14ac:dyDescent="0.2">
      <c r="B342" s="6"/>
      <c r="C342" s="6"/>
      <c r="D342" s="6"/>
      <c r="E342" s="9"/>
      <c r="F342" s="9"/>
      <c r="G342" s="11"/>
      <c r="H342" s="5"/>
      <c r="I342" s="8"/>
      <c r="J342" s="8"/>
      <c r="Z342" s="6"/>
      <c r="AA342" s="6"/>
    </row>
    <row r="343" spans="2:27" ht="12.75" x14ac:dyDescent="0.2">
      <c r="B343" s="6"/>
      <c r="C343" s="6"/>
      <c r="D343" s="6"/>
      <c r="E343" s="9"/>
      <c r="F343" s="9"/>
      <c r="G343" s="11"/>
      <c r="H343" s="5"/>
      <c r="I343" s="8"/>
      <c r="J343" s="8"/>
      <c r="Z343" s="6"/>
      <c r="AA343" s="6"/>
    </row>
    <row r="344" spans="2:27" ht="12.75" x14ac:dyDescent="0.2">
      <c r="B344" s="6"/>
      <c r="C344" s="6"/>
      <c r="D344" s="6"/>
      <c r="E344" s="9"/>
      <c r="F344" s="9"/>
      <c r="G344" s="11"/>
      <c r="H344" s="5"/>
      <c r="I344" s="8"/>
      <c r="J344" s="8"/>
      <c r="Z344" s="6"/>
      <c r="AA344" s="6"/>
    </row>
    <row r="345" spans="2:27" ht="12.75" x14ac:dyDescent="0.2">
      <c r="B345" s="6"/>
      <c r="C345" s="6"/>
      <c r="D345" s="6"/>
      <c r="E345" s="9"/>
      <c r="F345" s="9"/>
      <c r="G345" s="11"/>
      <c r="H345" s="5"/>
      <c r="I345" s="8"/>
      <c r="J345" s="8"/>
      <c r="Z345" s="6"/>
      <c r="AA345" s="6"/>
    </row>
    <row r="346" spans="2:27" ht="12.75" x14ac:dyDescent="0.2">
      <c r="B346" s="6"/>
      <c r="C346" s="6"/>
      <c r="D346" s="6"/>
      <c r="E346" s="9"/>
      <c r="F346" s="9"/>
      <c r="G346" s="11"/>
      <c r="H346" s="5"/>
      <c r="I346" s="8"/>
      <c r="J346" s="8"/>
      <c r="Z346" s="6"/>
      <c r="AA346" s="6"/>
    </row>
    <row r="347" spans="2:27" ht="12.75" x14ac:dyDescent="0.2">
      <c r="B347" s="6"/>
      <c r="C347" s="6"/>
      <c r="D347" s="6"/>
      <c r="E347" s="9"/>
      <c r="F347" s="9"/>
      <c r="G347" s="11"/>
      <c r="H347" s="5"/>
      <c r="I347" s="8"/>
      <c r="J347" s="8"/>
      <c r="Z347" s="6"/>
      <c r="AA347" s="6"/>
    </row>
    <row r="348" spans="2:27" ht="12.75" x14ac:dyDescent="0.2">
      <c r="B348" s="6"/>
      <c r="C348" s="6"/>
      <c r="D348" s="6"/>
      <c r="E348" s="9"/>
      <c r="F348" s="9"/>
      <c r="G348" s="11"/>
      <c r="H348" s="5"/>
      <c r="I348" s="8"/>
      <c r="J348" s="8"/>
      <c r="Z348" s="6"/>
      <c r="AA348" s="6"/>
    </row>
    <row r="349" spans="2:27" ht="12.75" x14ac:dyDescent="0.2">
      <c r="B349" s="6"/>
      <c r="C349" s="6"/>
      <c r="D349" s="6"/>
      <c r="E349" s="9"/>
      <c r="F349" s="9"/>
      <c r="G349" s="11"/>
      <c r="H349" s="5"/>
      <c r="I349" s="8"/>
      <c r="J349" s="8"/>
      <c r="Z349" s="6"/>
      <c r="AA349" s="6"/>
    </row>
    <row r="350" spans="2:27" ht="12.75" x14ac:dyDescent="0.2">
      <c r="B350" s="6"/>
      <c r="C350" s="6"/>
      <c r="D350" s="6"/>
      <c r="E350" s="9"/>
      <c r="F350" s="9"/>
      <c r="G350" s="11"/>
      <c r="H350" s="5"/>
      <c r="I350" s="8"/>
      <c r="J350" s="8"/>
      <c r="Z350" s="6"/>
      <c r="AA350" s="6"/>
    </row>
    <row r="351" spans="2:27" ht="12.75" x14ac:dyDescent="0.2">
      <c r="B351" s="6"/>
      <c r="C351" s="6"/>
      <c r="D351" s="6"/>
      <c r="E351" s="9"/>
      <c r="F351" s="9"/>
      <c r="G351" s="11"/>
      <c r="H351" s="5"/>
      <c r="I351" s="8"/>
      <c r="J351" s="8"/>
      <c r="Z351" s="6"/>
      <c r="AA351" s="6"/>
    </row>
    <row r="352" spans="2:27" ht="12.75" x14ac:dyDescent="0.2">
      <c r="B352" s="6"/>
      <c r="C352" s="6"/>
      <c r="D352" s="6"/>
      <c r="E352" s="9"/>
      <c r="F352" s="9"/>
      <c r="G352" s="11"/>
      <c r="H352" s="5"/>
      <c r="I352" s="8"/>
      <c r="J352" s="8"/>
      <c r="Z352" s="6"/>
      <c r="AA352" s="6"/>
    </row>
    <row r="353" spans="2:27" ht="12.75" x14ac:dyDescent="0.2">
      <c r="B353" s="6"/>
      <c r="C353" s="6"/>
      <c r="D353" s="6"/>
      <c r="E353" s="9"/>
      <c r="F353" s="9"/>
      <c r="G353" s="11"/>
      <c r="H353" s="5"/>
      <c r="I353" s="8"/>
      <c r="J353" s="8"/>
      <c r="Z353" s="6"/>
      <c r="AA353" s="6"/>
    </row>
    <row r="354" spans="2:27" ht="12.75" x14ac:dyDescent="0.2">
      <c r="B354" s="6"/>
      <c r="C354" s="6"/>
      <c r="D354" s="6"/>
      <c r="E354" s="9"/>
      <c r="F354" s="9"/>
      <c r="G354" s="11"/>
      <c r="H354" s="5"/>
      <c r="I354" s="8"/>
      <c r="J354" s="8"/>
      <c r="Z354" s="6"/>
      <c r="AA354" s="6"/>
    </row>
    <row r="355" spans="2:27" ht="12.75" x14ac:dyDescent="0.2">
      <c r="B355" s="6"/>
      <c r="C355" s="6"/>
      <c r="D355" s="6"/>
      <c r="E355" s="9"/>
      <c r="F355" s="9"/>
      <c r="G355" s="11"/>
      <c r="H355" s="5"/>
      <c r="I355" s="8"/>
      <c r="J355" s="8"/>
      <c r="Z355" s="6"/>
      <c r="AA355" s="6"/>
    </row>
    <row r="356" spans="2:27" ht="12.75" x14ac:dyDescent="0.2">
      <c r="B356" s="6"/>
      <c r="C356" s="6"/>
      <c r="D356" s="6"/>
      <c r="E356" s="9"/>
      <c r="F356" s="9"/>
      <c r="G356" s="11"/>
      <c r="H356" s="5"/>
      <c r="I356" s="8"/>
      <c r="J356" s="8"/>
      <c r="Z356" s="6"/>
      <c r="AA356" s="6"/>
    </row>
    <row r="357" spans="2:27" ht="12.75" x14ac:dyDescent="0.2">
      <c r="B357" s="6"/>
      <c r="C357" s="6"/>
      <c r="D357" s="6"/>
      <c r="E357" s="9"/>
      <c r="F357" s="9"/>
      <c r="G357" s="11"/>
      <c r="H357" s="5"/>
      <c r="I357" s="8"/>
      <c r="J357" s="8"/>
      <c r="Z357" s="6"/>
      <c r="AA357" s="6"/>
    </row>
    <row r="358" spans="2:27" ht="12.75" x14ac:dyDescent="0.2">
      <c r="B358" s="6"/>
      <c r="C358" s="6"/>
      <c r="D358" s="6"/>
      <c r="E358" s="9"/>
      <c r="F358" s="9"/>
      <c r="G358" s="11"/>
      <c r="H358" s="5"/>
      <c r="I358" s="8"/>
      <c r="J358" s="8"/>
      <c r="Z358" s="6"/>
      <c r="AA358" s="6"/>
    </row>
    <row r="359" spans="2:27" ht="12.75" x14ac:dyDescent="0.2">
      <c r="B359" s="6"/>
      <c r="C359" s="6"/>
      <c r="D359" s="6"/>
      <c r="E359" s="9"/>
      <c r="F359" s="9"/>
      <c r="G359" s="11"/>
      <c r="H359" s="5"/>
      <c r="I359" s="8"/>
      <c r="J359" s="8"/>
      <c r="Z359" s="6"/>
      <c r="AA359" s="6"/>
    </row>
    <row r="360" spans="2:27" ht="12.75" x14ac:dyDescent="0.2">
      <c r="B360" s="6"/>
      <c r="C360" s="6"/>
      <c r="D360" s="6"/>
      <c r="E360" s="9"/>
      <c r="F360" s="9"/>
      <c r="G360" s="11"/>
      <c r="H360" s="5"/>
      <c r="I360" s="8"/>
      <c r="J360" s="8"/>
      <c r="Z360" s="6"/>
      <c r="AA360" s="6"/>
    </row>
    <row r="361" spans="2:27" ht="12.75" x14ac:dyDescent="0.2">
      <c r="B361" s="6"/>
      <c r="C361" s="6"/>
      <c r="D361" s="6"/>
      <c r="E361" s="9"/>
      <c r="F361" s="9"/>
      <c r="G361" s="11"/>
      <c r="H361" s="5"/>
      <c r="I361" s="8"/>
      <c r="J361" s="8"/>
      <c r="Z361" s="6"/>
      <c r="AA361" s="6"/>
    </row>
    <row r="362" spans="2:27" ht="12.75" x14ac:dyDescent="0.2">
      <c r="B362" s="6"/>
      <c r="C362" s="6"/>
      <c r="D362" s="6"/>
      <c r="E362" s="9"/>
      <c r="F362" s="9"/>
      <c r="G362" s="11"/>
      <c r="H362" s="5"/>
      <c r="I362" s="8"/>
      <c r="J362" s="8"/>
      <c r="Z362" s="6"/>
      <c r="AA362" s="6"/>
    </row>
    <row r="363" spans="2:27" ht="12.75" x14ac:dyDescent="0.2">
      <c r="B363" s="6"/>
      <c r="C363" s="6"/>
      <c r="D363" s="6"/>
      <c r="E363" s="9"/>
      <c r="F363" s="9"/>
      <c r="G363" s="11"/>
      <c r="H363" s="5"/>
      <c r="I363" s="8"/>
      <c r="J363" s="8"/>
      <c r="Z363" s="6"/>
      <c r="AA363" s="6"/>
    </row>
    <row r="364" spans="2:27" ht="12.75" x14ac:dyDescent="0.2">
      <c r="B364" s="6"/>
      <c r="C364" s="6"/>
      <c r="D364" s="6"/>
      <c r="E364" s="9"/>
      <c r="F364" s="9"/>
      <c r="G364" s="11"/>
      <c r="H364" s="5"/>
      <c r="I364" s="8"/>
      <c r="J364" s="8"/>
      <c r="Z364" s="6"/>
      <c r="AA364" s="6"/>
    </row>
    <row r="365" spans="2:27" ht="12.75" x14ac:dyDescent="0.2">
      <c r="B365" s="6"/>
      <c r="C365" s="6"/>
      <c r="D365" s="6"/>
      <c r="E365" s="9"/>
      <c r="F365" s="9"/>
      <c r="G365" s="11"/>
      <c r="H365" s="5"/>
      <c r="I365" s="8"/>
      <c r="J365" s="8"/>
      <c r="Z365" s="6"/>
      <c r="AA365" s="6"/>
    </row>
    <row r="366" spans="2:27" ht="12.75" x14ac:dyDescent="0.2">
      <c r="B366" s="6"/>
      <c r="C366" s="6"/>
      <c r="D366" s="6"/>
      <c r="E366" s="9"/>
      <c r="F366" s="9"/>
      <c r="G366" s="11"/>
      <c r="H366" s="5"/>
      <c r="I366" s="8"/>
      <c r="J366" s="8"/>
      <c r="Z366" s="6"/>
      <c r="AA366" s="6"/>
    </row>
    <row r="367" spans="2:27" ht="12.75" x14ac:dyDescent="0.2">
      <c r="B367" s="6"/>
      <c r="C367" s="6"/>
      <c r="D367" s="6"/>
      <c r="E367" s="9"/>
      <c r="F367" s="9"/>
      <c r="G367" s="11"/>
      <c r="H367" s="5"/>
      <c r="I367" s="8"/>
      <c r="J367" s="8"/>
      <c r="Z367" s="6"/>
      <c r="AA367" s="6"/>
    </row>
    <row r="368" spans="2:27" ht="12.75" x14ac:dyDescent="0.2">
      <c r="B368" s="6"/>
      <c r="C368" s="6"/>
      <c r="D368" s="6"/>
      <c r="E368" s="9"/>
      <c r="F368" s="9"/>
      <c r="G368" s="11"/>
      <c r="H368" s="5"/>
      <c r="I368" s="8"/>
      <c r="J368" s="8"/>
      <c r="Z368" s="6"/>
      <c r="AA368" s="6"/>
    </row>
    <row r="369" spans="2:27" ht="12.75" x14ac:dyDescent="0.2">
      <c r="B369" s="6"/>
      <c r="C369" s="6"/>
      <c r="D369" s="6"/>
      <c r="E369" s="9"/>
      <c r="F369" s="9"/>
      <c r="G369" s="11"/>
      <c r="H369" s="5"/>
      <c r="I369" s="8"/>
      <c r="J369" s="8"/>
      <c r="Z369" s="6"/>
      <c r="AA369" s="6"/>
    </row>
    <row r="370" spans="2:27" ht="12.75" x14ac:dyDescent="0.2">
      <c r="B370" s="6"/>
      <c r="C370" s="6"/>
      <c r="D370" s="6"/>
      <c r="E370" s="9"/>
      <c r="F370" s="9"/>
      <c r="G370" s="11"/>
      <c r="H370" s="5"/>
      <c r="I370" s="8"/>
      <c r="J370" s="8"/>
      <c r="Z370" s="6"/>
      <c r="AA370" s="6"/>
    </row>
    <row r="371" spans="2:27" ht="12.75" x14ac:dyDescent="0.2">
      <c r="B371" s="6"/>
      <c r="C371" s="6"/>
      <c r="D371" s="6"/>
      <c r="E371" s="9"/>
      <c r="F371" s="9"/>
      <c r="G371" s="11"/>
      <c r="H371" s="5"/>
      <c r="I371" s="8"/>
      <c r="J371" s="8"/>
      <c r="Z371" s="6"/>
      <c r="AA371" s="6"/>
    </row>
    <row r="372" spans="2:27" ht="12.75" x14ac:dyDescent="0.2">
      <c r="B372" s="6"/>
      <c r="C372" s="6"/>
      <c r="D372" s="6"/>
      <c r="E372" s="9"/>
      <c r="F372" s="9"/>
      <c r="G372" s="11"/>
      <c r="H372" s="5"/>
      <c r="I372" s="8"/>
      <c r="J372" s="8"/>
      <c r="Z372" s="6"/>
      <c r="AA372" s="6"/>
    </row>
    <row r="373" spans="2:27" ht="12.75" x14ac:dyDescent="0.2">
      <c r="B373" s="6"/>
      <c r="C373" s="6"/>
      <c r="D373" s="6"/>
      <c r="E373" s="9"/>
      <c r="F373" s="9"/>
      <c r="G373" s="11"/>
      <c r="H373" s="5"/>
      <c r="I373" s="8"/>
      <c r="J373" s="8"/>
      <c r="Z373" s="6"/>
      <c r="AA373" s="6"/>
    </row>
    <row r="374" spans="2:27" ht="12.75" x14ac:dyDescent="0.2">
      <c r="B374" s="6"/>
      <c r="C374" s="6"/>
      <c r="D374" s="6"/>
      <c r="E374" s="9"/>
      <c r="F374" s="9"/>
      <c r="G374" s="11"/>
      <c r="H374" s="5"/>
      <c r="I374" s="8"/>
      <c r="J374" s="8"/>
      <c r="Z374" s="6"/>
      <c r="AA374" s="6"/>
    </row>
    <row r="375" spans="2:27" ht="12.75" x14ac:dyDescent="0.2">
      <c r="B375" s="6"/>
      <c r="C375" s="6"/>
      <c r="D375" s="6"/>
      <c r="E375" s="9"/>
      <c r="F375" s="9"/>
      <c r="G375" s="11"/>
      <c r="H375" s="5"/>
      <c r="I375" s="8"/>
      <c r="J375" s="8"/>
      <c r="Z375" s="6"/>
      <c r="AA375" s="6"/>
    </row>
    <row r="376" spans="2:27" ht="12.75" x14ac:dyDescent="0.2">
      <c r="B376" s="6"/>
      <c r="C376" s="6"/>
      <c r="D376" s="6"/>
      <c r="E376" s="9"/>
      <c r="F376" s="9"/>
      <c r="G376" s="11"/>
      <c r="H376" s="5"/>
      <c r="I376" s="8"/>
      <c r="J376" s="8"/>
      <c r="Z376" s="6"/>
      <c r="AA376" s="6"/>
    </row>
    <row r="377" spans="2:27" ht="12.75" x14ac:dyDescent="0.2">
      <c r="B377" s="6"/>
      <c r="C377" s="6"/>
      <c r="D377" s="6"/>
      <c r="E377" s="9"/>
      <c r="F377" s="9"/>
      <c r="G377" s="11"/>
      <c r="H377" s="5"/>
      <c r="I377" s="8"/>
      <c r="J377" s="8"/>
      <c r="Z377" s="6"/>
      <c r="AA377" s="6"/>
    </row>
    <row r="378" spans="2:27" ht="12.75" x14ac:dyDescent="0.2">
      <c r="B378" s="6"/>
      <c r="C378" s="6"/>
      <c r="D378" s="6"/>
      <c r="E378" s="9"/>
      <c r="F378" s="9"/>
      <c r="G378" s="11"/>
      <c r="H378" s="5"/>
      <c r="I378" s="8"/>
      <c r="J378" s="8"/>
      <c r="Z378" s="6"/>
      <c r="AA378" s="6"/>
    </row>
    <row r="379" spans="2:27" ht="12.75" x14ac:dyDescent="0.2">
      <c r="B379" s="6"/>
      <c r="C379" s="6"/>
      <c r="D379" s="6"/>
      <c r="E379" s="9"/>
      <c r="F379" s="9"/>
      <c r="G379" s="11"/>
      <c r="H379" s="5"/>
      <c r="I379" s="8"/>
      <c r="J379" s="8"/>
      <c r="Z379" s="6"/>
      <c r="AA379" s="6"/>
    </row>
    <row r="380" spans="2:27" ht="12.75" x14ac:dyDescent="0.2">
      <c r="B380" s="6"/>
      <c r="C380" s="6"/>
      <c r="D380" s="6"/>
      <c r="E380" s="9"/>
      <c r="F380" s="9"/>
      <c r="G380" s="11"/>
      <c r="H380" s="5"/>
      <c r="I380" s="8"/>
      <c r="J380" s="8"/>
      <c r="Z380" s="6"/>
      <c r="AA380" s="6"/>
    </row>
    <row r="381" spans="2:27" ht="12.75" x14ac:dyDescent="0.2">
      <c r="B381" s="6"/>
      <c r="C381" s="6"/>
      <c r="D381" s="6"/>
      <c r="E381" s="9"/>
      <c r="F381" s="9"/>
      <c r="G381" s="11"/>
      <c r="H381" s="5"/>
      <c r="I381" s="8"/>
      <c r="J381" s="8"/>
      <c r="Z381" s="6"/>
      <c r="AA381" s="6"/>
    </row>
    <row r="382" spans="2:27" ht="12.75" x14ac:dyDescent="0.2">
      <c r="B382" s="6"/>
      <c r="C382" s="6"/>
      <c r="D382" s="6"/>
      <c r="E382" s="9"/>
      <c r="F382" s="9"/>
      <c r="G382" s="11"/>
      <c r="H382" s="5"/>
      <c r="I382" s="8"/>
      <c r="J382" s="8"/>
      <c r="Z382" s="6"/>
      <c r="AA382" s="6"/>
    </row>
    <row r="383" spans="2:27" ht="12.75" x14ac:dyDescent="0.2">
      <c r="B383" s="6"/>
      <c r="C383" s="6"/>
      <c r="D383" s="6"/>
      <c r="E383" s="9"/>
      <c r="F383" s="9"/>
      <c r="G383" s="11"/>
      <c r="H383" s="5"/>
      <c r="I383" s="8"/>
      <c r="J383" s="8"/>
      <c r="Z383" s="6"/>
      <c r="AA383" s="6"/>
    </row>
    <row r="384" spans="2:27" ht="12.75" x14ac:dyDescent="0.2">
      <c r="B384" s="6"/>
      <c r="C384" s="6"/>
      <c r="D384" s="6"/>
      <c r="E384" s="9"/>
      <c r="F384" s="9"/>
      <c r="G384" s="11"/>
      <c r="H384" s="5"/>
      <c r="I384" s="8"/>
      <c r="J384" s="8"/>
      <c r="Z384" s="6"/>
      <c r="AA384" s="6"/>
    </row>
    <row r="385" spans="2:27" ht="12.75" x14ac:dyDescent="0.2">
      <c r="B385" s="6"/>
      <c r="C385" s="6"/>
      <c r="D385" s="6"/>
      <c r="E385" s="9"/>
      <c r="F385" s="9"/>
      <c r="G385" s="11"/>
      <c r="H385" s="5"/>
      <c r="I385" s="8"/>
      <c r="J385" s="8"/>
      <c r="Z385" s="6"/>
      <c r="AA385" s="6"/>
    </row>
    <row r="386" spans="2:27" ht="12.75" x14ac:dyDescent="0.2">
      <c r="B386" s="6"/>
      <c r="C386" s="6"/>
      <c r="D386" s="6"/>
      <c r="E386" s="9"/>
      <c r="F386" s="9"/>
      <c r="G386" s="11"/>
      <c r="H386" s="5"/>
      <c r="I386" s="8"/>
      <c r="J386" s="8"/>
      <c r="Z386" s="6"/>
      <c r="AA386" s="6"/>
    </row>
    <row r="387" spans="2:27" ht="12.75" x14ac:dyDescent="0.2">
      <c r="B387" s="6"/>
      <c r="C387" s="6"/>
      <c r="D387" s="6"/>
      <c r="E387" s="9"/>
      <c r="F387" s="9"/>
      <c r="G387" s="11"/>
      <c r="H387" s="5"/>
      <c r="I387" s="8"/>
      <c r="J387" s="8"/>
      <c r="Z387" s="6"/>
      <c r="AA387" s="6"/>
    </row>
    <row r="388" spans="2:27" ht="12.75" x14ac:dyDescent="0.2">
      <c r="B388" s="6"/>
      <c r="C388" s="6"/>
      <c r="D388" s="6"/>
      <c r="E388" s="9"/>
      <c r="F388" s="9"/>
      <c r="G388" s="11"/>
      <c r="H388" s="5"/>
      <c r="I388" s="8"/>
      <c r="J388" s="8"/>
      <c r="Z388" s="6"/>
      <c r="AA388" s="6"/>
    </row>
    <row r="389" spans="2:27" ht="12.75" x14ac:dyDescent="0.2">
      <c r="B389" s="6"/>
      <c r="C389" s="6"/>
      <c r="D389" s="6"/>
      <c r="E389" s="9"/>
      <c r="F389" s="9"/>
      <c r="G389" s="11"/>
      <c r="H389" s="5"/>
      <c r="I389" s="8"/>
      <c r="J389" s="8"/>
      <c r="Z389" s="6"/>
      <c r="AA389" s="6"/>
    </row>
    <row r="390" spans="2:27" ht="12.75" x14ac:dyDescent="0.2">
      <c r="B390" s="6"/>
      <c r="C390" s="6"/>
      <c r="D390" s="6"/>
      <c r="E390" s="9"/>
      <c r="F390" s="9"/>
      <c r="G390" s="11"/>
      <c r="H390" s="5"/>
      <c r="I390" s="8"/>
      <c r="J390" s="8"/>
      <c r="Z390" s="6"/>
      <c r="AA390" s="6"/>
    </row>
    <row r="391" spans="2:27" ht="12.75" x14ac:dyDescent="0.2">
      <c r="B391" s="6"/>
      <c r="C391" s="6"/>
      <c r="D391" s="6"/>
      <c r="E391" s="9"/>
      <c r="F391" s="9"/>
      <c r="G391" s="11"/>
      <c r="H391" s="5"/>
      <c r="I391" s="8"/>
      <c r="J391" s="8"/>
      <c r="Z391" s="6"/>
      <c r="AA391" s="6"/>
    </row>
    <row r="392" spans="2:27" ht="12.75" x14ac:dyDescent="0.2">
      <c r="B392" s="6"/>
      <c r="C392" s="6"/>
      <c r="D392" s="6"/>
      <c r="E392" s="9"/>
      <c r="F392" s="9"/>
      <c r="G392" s="11"/>
      <c r="H392" s="5"/>
      <c r="I392" s="8"/>
      <c r="J392" s="8"/>
      <c r="Z392" s="6"/>
      <c r="AA392" s="6"/>
    </row>
    <row r="393" spans="2:27" ht="12.75" x14ac:dyDescent="0.2">
      <c r="B393" s="6"/>
      <c r="C393" s="6"/>
      <c r="D393" s="6"/>
      <c r="E393" s="9"/>
      <c r="F393" s="9"/>
      <c r="G393" s="11"/>
      <c r="H393" s="5"/>
      <c r="I393" s="8"/>
      <c r="J393" s="8"/>
      <c r="Z393" s="6"/>
      <c r="AA393" s="6"/>
    </row>
    <row r="394" spans="2:27" ht="12.75" x14ac:dyDescent="0.2">
      <c r="B394" s="6"/>
      <c r="C394" s="6"/>
      <c r="D394" s="6"/>
      <c r="E394" s="9"/>
      <c r="F394" s="9"/>
      <c r="G394" s="11"/>
      <c r="H394" s="5"/>
      <c r="I394" s="8"/>
      <c r="J394" s="8"/>
      <c r="Z394" s="6"/>
      <c r="AA394" s="6"/>
    </row>
    <row r="395" spans="2:27" ht="12.75" x14ac:dyDescent="0.2">
      <c r="B395" s="6"/>
      <c r="C395" s="6"/>
      <c r="D395" s="6"/>
      <c r="E395" s="9"/>
      <c r="F395" s="9"/>
      <c r="G395" s="11"/>
      <c r="H395" s="5"/>
      <c r="I395" s="8"/>
      <c r="J395" s="8"/>
      <c r="Z395" s="6"/>
      <c r="AA395" s="6"/>
    </row>
    <row r="396" spans="2:27" ht="12.75" x14ac:dyDescent="0.2">
      <c r="B396" s="6"/>
      <c r="C396" s="6"/>
      <c r="D396" s="6"/>
      <c r="E396" s="9"/>
      <c r="F396" s="9"/>
      <c r="G396" s="11"/>
      <c r="H396" s="5"/>
      <c r="I396" s="8"/>
      <c r="J396" s="8"/>
      <c r="Z396" s="6"/>
      <c r="AA396" s="6"/>
    </row>
    <row r="397" spans="2:27" ht="12.75" x14ac:dyDescent="0.2">
      <c r="B397" s="6"/>
      <c r="C397" s="6"/>
      <c r="D397" s="6"/>
      <c r="E397" s="9"/>
      <c r="F397" s="9"/>
      <c r="G397" s="11"/>
      <c r="H397" s="5"/>
      <c r="I397" s="8"/>
      <c r="J397" s="8"/>
      <c r="Z397" s="6"/>
      <c r="AA397" s="6"/>
    </row>
    <row r="398" spans="2:27" ht="12.75" x14ac:dyDescent="0.2">
      <c r="B398" s="6"/>
      <c r="C398" s="6"/>
      <c r="D398" s="6"/>
      <c r="E398" s="9"/>
      <c r="F398" s="9"/>
      <c r="G398" s="11"/>
      <c r="H398" s="5"/>
      <c r="I398" s="8"/>
      <c r="J398" s="8"/>
      <c r="Z398" s="6"/>
      <c r="AA398" s="6"/>
    </row>
    <row r="399" spans="2:27" ht="12.75" x14ac:dyDescent="0.2">
      <c r="B399" s="6"/>
      <c r="C399" s="6"/>
      <c r="D399" s="6"/>
      <c r="E399" s="9"/>
      <c r="F399" s="9"/>
      <c r="G399" s="11"/>
      <c r="H399" s="5"/>
      <c r="I399" s="8"/>
      <c r="J399" s="8"/>
      <c r="Z399" s="6"/>
      <c r="AA399" s="6"/>
    </row>
    <row r="400" spans="2:27" ht="12.75" x14ac:dyDescent="0.2">
      <c r="B400" s="6"/>
      <c r="C400" s="6"/>
      <c r="D400" s="6"/>
      <c r="E400" s="9"/>
      <c r="F400" s="9"/>
      <c r="G400" s="11"/>
      <c r="H400" s="5"/>
      <c r="I400" s="8"/>
      <c r="J400" s="8"/>
      <c r="Z400" s="6"/>
      <c r="AA400" s="6"/>
    </row>
    <row r="401" spans="2:27" ht="12.75" x14ac:dyDescent="0.2">
      <c r="B401" s="6"/>
      <c r="C401" s="6"/>
      <c r="D401" s="6"/>
      <c r="E401" s="9"/>
      <c r="F401" s="9"/>
      <c r="G401" s="11"/>
      <c r="H401" s="5"/>
      <c r="I401" s="8"/>
      <c r="J401" s="8"/>
      <c r="Z401" s="6"/>
      <c r="AA401" s="6"/>
    </row>
    <row r="402" spans="2:27" ht="12.75" x14ac:dyDescent="0.2">
      <c r="B402" s="6"/>
      <c r="C402" s="6"/>
      <c r="D402" s="6"/>
      <c r="E402" s="9"/>
      <c r="F402" s="9"/>
      <c r="G402" s="11"/>
      <c r="H402" s="5"/>
      <c r="I402" s="8"/>
      <c r="J402" s="8"/>
      <c r="Z402" s="6"/>
      <c r="AA402" s="6"/>
    </row>
    <row r="403" spans="2:27" ht="12.75" x14ac:dyDescent="0.2">
      <c r="B403" s="6"/>
      <c r="C403" s="6"/>
      <c r="D403" s="6"/>
      <c r="E403" s="9"/>
      <c r="F403" s="9"/>
      <c r="G403" s="11"/>
      <c r="H403" s="5"/>
      <c r="I403" s="8"/>
      <c r="J403" s="8"/>
      <c r="Z403" s="6"/>
      <c r="AA403" s="6"/>
    </row>
    <row r="404" spans="2:27" ht="12.75" x14ac:dyDescent="0.2">
      <c r="B404" s="6"/>
      <c r="C404" s="6"/>
      <c r="D404" s="6"/>
      <c r="E404" s="9"/>
      <c r="F404" s="9"/>
      <c r="G404" s="11"/>
      <c r="H404" s="5"/>
      <c r="I404" s="8"/>
      <c r="J404" s="8"/>
      <c r="Z404" s="6"/>
      <c r="AA404" s="6"/>
    </row>
    <row r="405" spans="2:27" ht="12.75" x14ac:dyDescent="0.2">
      <c r="B405" s="6"/>
      <c r="C405" s="6"/>
      <c r="D405" s="6"/>
      <c r="E405" s="9"/>
      <c r="F405" s="9"/>
      <c r="G405" s="11"/>
      <c r="H405" s="5"/>
      <c r="I405" s="8"/>
      <c r="J405" s="8"/>
      <c r="Z405" s="6"/>
      <c r="AA405" s="6"/>
    </row>
    <row r="406" spans="2:27" ht="12.75" x14ac:dyDescent="0.2">
      <c r="B406" s="6"/>
      <c r="C406" s="6"/>
      <c r="D406" s="6"/>
      <c r="E406" s="9"/>
      <c r="F406" s="9"/>
      <c r="G406" s="11"/>
      <c r="H406" s="5"/>
      <c r="I406" s="8"/>
      <c r="J406" s="8"/>
      <c r="Z406" s="6"/>
      <c r="AA406" s="6"/>
    </row>
    <row r="407" spans="2:27" ht="12.75" x14ac:dyDescent="0.2">
      <c r="B407" s="6"/>
      <c r="C407" s="6"/>
      <c r="D407" s="6"/>
      <c r="E407" s="9"/>
      <c r="F407" s="9"/>
      <c r="G407" s="11"/>
      <c r="H407" s="5"/>
      <c r="I407" s="8"/>
      <c r="J407" s="8"/>
      <c r="Z407" s="6"/>
      <c r="AA407" s="6"/>
    </row>
    <row r="408" spans="2:27" ht="12.75" x14ac:dyDescent="0.2">
      <c r="B408" s="6"/>
      <c r="C408" s="6"/>
      <c r="D408" s="6"/>
      <c r="E408" s="9"/>
      <c r="F408" s="9"/>
      <c r="G408" s="11"/>
      <c r="H408" s="5"/>
      <c r="I408" s="8"/>
      <c r="J408" s="8"/>
      <c r="Z408" s="6"/>
      <c r="AA408" s="6"/>
    </row>
    <row r="409" spans="2:27" ht="12.75" x14ac:dyDescent="0.2">
      <c r="B409" s="6"/>
      <c r="C409" s="6"/>
      <c r="D409" s="6"/>
      <c r="E409" s="9"/>
      <c r="F409" s="9"/>
      <c r="G409" s="11"/>
      <c r="H409" s="5"/>
      <c r="I409" s="8"/>
      <c r="J409" s="8"/>
      <c r="Z409" s="6"/>
      <c r="AA409" s="6"/>
    </row>
    <row r="410" spans="2:27" ht="12.75" x14ac:dyDescent="0.2">
      <c r="B410" s="6"/>
      <c r="C410" s="6"/>
      <c r="D410" s="6"/>
      <c r="E410" s="9"/>
      <c r="F410" s="9"/>
      <c r="G410" s="11"/>
      <c r="H410" s="5"/>
      <c r="I410" s="8"/>
      <c r="J410" s="8"/>
      <c r="Z410" s="6"/>
      <c r="AA410" s="6"/>
    </row>
    <row r="411" spans="2:27" ht="12.75" x14ac:dyDescent="0.2">
      <c r="B411" s="6"/>
      <c r="C411" s="6"/>
      <c r="D411" s="6"/>
      <c r="E411" s="9"/>
      <c r="F411" s="9"/>
      <c r="G411" s="11"/>
      <c r="H411" s="5"/>
      <c r="I411" s="8"/>
      <c r="J411" s="8"/>
      <c r="Z411" s="6"/>
      <c r="AA411" s="6"/>
    </row>
    <row r="412" spans="2:27" ht="12.75" x14ac:dyDescent="0.2">
      <c r="B412" s="6"/>
      <c r="C412" s="6"/>
      <c r="D412" s="6"/>
      <c r="E412" s="9"/>
      <c r="F412" s="9"/>
      <c r="G412" s="11"/>
      <c r="H412" s="5"/>
      <c r="I412" s="8"/>
      <c r="J412" s="8"/>
      <c r="Z412" s="6"/>
      <c r="AA412" s="6"/>
    </row>
    <row r="413" spans="2:27" ht="12.75" x14ac:dyDescent="0.2">
      <c r="B413" s="6"/>
      <c r="C413" s="6"/>
      <c r="D413" s="6"/>
      <c r="E413" s="9"/>
      <c r="F413" s="9"/>
      <c r="G413" s="11"/>
      <c r="H413" s="5"/>
      <c r="I413" s="8"/>
      <c r="J413" s="8"/>
      <c r="Z413" s="6"/>
      <c r="AA413" s="6"/>
    </row>
    <row r="414" spans="2:27" ht="12.75" x14ac:dyDescent="0.2">
      <c r="B414" s="6"/>
      <c r="C414" s="6"/>
      <c r="D414" s="6"/>
      <c r="E414" s="9"/>
      <c r="F414" s="9"/>
      <c r="G414" s="11"/>
      <c r="H414" s="5"/>
      <c r="I414" s="8"/>
      <c r="J414" s="8"/>
      <c r="Z414" s="6"/>
      <c r="AA414" s="6"/>
    </row>
    <row r="415" spans="2:27" ht="12.75" x14ac:dyDescent="0.2">
      <c r="B415" s="6"/>
      <c r="C415" s="6"/>
      <c r="D415" s="6"/>
      <c r="E415" s="9"/>
      <c r="F415" s="9"/>
      <c r="G415" s="11"/>
      <c r="H415" s="5"/>
      <c r="I415" s="8"/>
      <c r="J415" s="8"/>
      <c r="Z415" s="6"/>
      <c r="AA415" s="6"/>
    </row>
    <row r="416" spans="2:27" ht="12.75" x14ac:dyDescent="0.2">
      <c r="B416" s="6"/>
      <c r="C416" s="6"/>
      <c r="D416" s="6"/>
      <c r="E416" s="9"/>
      <c r="F416" s="9"/>
      <c r="G416" s="11"/>
      <c r="H416" s="5"/>
      <c r="I416" s="8"/>
      <c r="J416" s="8"/>
      <c r="Z416" s="6"/>
      <c r="AA416" s="6"/>
    </row>
    <row r="417" spans="2:27" ht="12.75" x14ac:dyDescent="0.2">
      <c r="B417" s="6"/>
      <c r="C417" s="6"/>
      <c r="D417" s="6"/>
      <c r="E417" s="9"/>
      <c r="F417" s="9"/>
      <c r="G417" s="11"/>
      <c r="H417" s="5"/>
      <c r="I417" s="8"/>
      <c r="J417" s="8"/>
      <c r="Z417" s="6"/>
      <c r="AA417" s="6"/>
    </row>
    <row r="418" spans="2:27" ht="12.75" x14ac:dyDescent="0.2">
      <c r="B418" s="6"/>
      <c r="C418" s="6"/>
      <c r="D418" s="6"/>
      <c r="E418" s="9"/>
      <c r="F418" s="9"/>
      <c r="G418" s="11"/>
      <c r="H418" s="5"/>
      <c r="I418" s="8"/>
      <c r="J418" s="8"/>
      <c r="Z418" s="6"/>
      <c r="AA418" s="6"/>
    </row>
    <row r="419" spans="2:27" ht="12.75" x14ac:dyDescent="0.2">
      <c r="B419" s="6"/>
      <c r="C419" s="6"/>
      <c r="D419" s="6"/>
      <c r="E419" s="9"/>
      <c r="F419" s="9"/>
      <c r="G419" s="11"/>
      <c r="H419" s="5"/>
      <c r="I419" s="8"/>
      <c r="J419" s="8"/>
      <c r="Z419" s="6"/>
      <c r="AA419" s="6"/>
    </row>
    <row r="420" spans="2:27" ht="12.75" x14ac:dyDescent="0.2">
      <c r="B420" s="6"/>
      <c r="C420" s="6"/>
      <c r="D420" s="6"/>
      <c r="E420" s="9"/>
      <c r="F420" s="9"/>
      <c r="G420" s="11"/>
      <c r="H420" s="5"/>
      <c r="I420" s="8"/>
      <c r="J420" s="8"/>
      <c r="Z420" s="6"/>
      <c r="AA420" s="6"/>
    </row>
    <row r="421" spans="2:27" ht="12.75" x14ac:dyDescent="0.2">
      <c r="B421" s="6"/>
      <c r="C421" s="6"/>
      <c r="D421" s="6"/>
      <c r="E421" s="9"/>
      <c r="F421" s="9"/>
      <c r="G421" s="11"/>
      <c r="H421" s="5"/>
      <c r="I421" s="8"/>
      <c r="J421" s="8"/>
      <c r="Z421" s="6"/>
      <c r="AA421" s="6"/>
    </row>
    <row r="422" spans="2:27" ht="12.75" x14ac:dyDescent="0.2">
      <c r="B422" s="6"/>
      <c r="C422" s="6"/>
      <c r="D422" s="6"/>
      <c r="E422" s="9"/>
      <c r="F422" s="9"/>
      <c r="G422" s="11"/>
      <c r="H422" s="5"/>
      <c r="I422" s="8"/>
      <c r="J422" s="8"/>
      <c r="Z422" s="6"/>
      <c r="AA422" s="6"/>
    </row>
    <row r="423" spans="2:27" ht="12.75" x14ac:dyDescent="0.2">
      <c r="B423" s="6"/>
      <c r="C423" s="6"/>
      <c r="D423" s="6"/>
      <c r="E423" s="9"/>
      <c r="F423" s="9"/>
      <c r="G423" s="11"/>
      <c r="H423" s="5"/>
      <c r="I423" s="8"/>
      <c r="J423" s="8"/>
      <c r="Z423" s="6"/>
      <c r="AA423" s="6"/>
    </row>
    <row r="424" spans="2:27" ht="12.75" x14ac:dyDescent="0.2">
      <c r="B424" s="6"/>
      <c r="C424" s="6"/>
      <c r="D424" s="6"/>
      <c r="E424" s="9"/>
      <c r="F424" s="9"/>
      <c r="G424" s="11"/>
      <c r="H424" s="5"/>
      <c r="I424" s="8"/>
      <c r="J424" s="8"/>
      <c r="Z424" s="6"/>
      <c r="AA424" s="6"/>
    </row>
    <row r="425" spans="2:27" ht="12.75" x14ac:dyDescent="0.2">
      <c r="B425" s="6"/>
      <c r="C425" s="6"/>
      <c r="D425" s="6"/>
      <c r="E425" s="9"/>
      <c r="F425" s="9"/>
      <c r="G425" s="11"/>
      <c r="H425" s="5"/>
      <c r="I425" s="8"/>
      <c r="J425" s="8"/>
      <c r="Z425" s="6"/>
      <c r="AA425" s="6"/>
    </row>
    <row r="426" spans="2:27" ht="12.75" x14ac:dyDescent="0.2">
      <c r="B426" s="6"/>
      <c r="C426" s="6"/>
      <c r="D426" s="6"/>
      <c r="E426" s="9"/>
      <c r="F426" s="9"/>
      <c r="G426" s="11"/>
      <c r="H426" s="5"/>
      <c r="I426" s="8"/>
      <c r="J426" s="8"/>
      <c r="Z426" s="6"/>
      <c r="AA426" s="6"/>
    </row>
    <row r="427" spans="2:27" ht="12.75" x14ac:dyDescent="0.2">
      <c r="B427" s="6"/>
      <c r="C427" s="6"/>
      <c r="D427" s="6"/>
      <c r="E427" s="9"/>
      <c r="F427" s="9"/>
      <c r="G427" s="11"/>
      <c r="H427" s="5"/>
      <c r="I427" s="8"/>
      <c r="J427" s="8"/>
      <c r="Z427" s="6"/>
      <c r="AA427" s="6"/>
    </row>
    <row r="428" spans="2:27" ht="12.75" x14ac:dyDescent="0.2">
      <c r="B428" s="6"/>
      <c r="C428" s="6"/>
      <c r="D428" s="6"/>
      <c r="E428" s="9"/>
      <c r="F428" s="9"/>
      <c r="G428" s="11"/>
      <c r="H428" s="5"/>
      <c r="I428" s="8"/>
      <c r="J428" s="8"/>
      <c r="Z428" s="6"/>
      <c r="AA428" s="6"/>
    </row>
    <row r="429" spans="2:27" ht="12.75" x14ac:dyDescent="0.2">
      <c r="B429" s="6"/>
      <c r="C429" s="6"/>
      <c r="D429" s="6"/>
      <c r="E429" s="9"/>
      <c r="F429" s="9"/>
      <c r="G429" s="11"/>
      <c r="H429" s="5"/>
      <c r="I429" s="8"/>
      <c r="J429" s="8"/>
      <c r="Z429" s="6"/>
      <c r="AA429" s="6"/>
    </row>
    <row r="430" spans="2:27" ht="12.75" x14ac:dyDescent="0.2">
      <c r="B430" s="6"/>
      <c r="C430" s="6"/>
      <c r="D430" s="6"/>
      <c r="E430" s="9"/>
      <c r="F430" s="9"/>
      <c r="G430" s="11"/>
      <c r="H430" s="5"/>
      <c r="I430" s="8"/>
      <c r="J430" s="8"/>
      <c r="Z430" s="6"/>
      <c r="AA430" s="6"/>
    </row>
    <row r="431" spans="2:27" ht="12.75" x14ac:dyDescent="0.2">
      <c r="B431" s="6"/>
      <c r="C431" s="6"/>
      <c r="D431" s="6"/>
      <c r="E431" s="9"/>
      <c r="F431" s="9"/>
      <c r="G431" s="11"/>
      <c r="H431" s="5"/>
      <c r="I431" s="8"/>
      <c r="J431" s="8"/>
      <c r="Z431" s="6"/>
      <c r="AA431" s="6"/>
    </row>
    <row r="432" spans="2:27" ht="12.75" x14ac:dyDescent="0.2">
      <c r="B432" s="6"/>
      <c r="C432" s="6"/>
      <c r="D432" s="6"/>
      <c r="E432" s="9"/>
      <c r="F432" s="9"/>
      <c r="G432" s="11"/>
      <c r="H432" s="5"/>
      <c r="I432" s="8"/>
      <c r="J432" s="8"/>
      <c r="Z432" s="6"/>
      <c r="AA432" s="6"/>
    </row>
    <row r="433" spans="2:27" ht="12.75" x14ac:dyDescent="0.2">
      <c r="B433" s="6"/>
      <c r="C433" s="6"/>
      <c r="D433" s="6"/>
      <c r="E433" s="9"/>
      <c r="F433" s="9"/>
      <c r="G433" s="11"/>
      <c r="H433" s="5"/>
      <c r="I433" s="8"/>
      <c r="J433" s="8"/>
      <c r="Z433" s="6"/>
      <c r="AA433" s="6"/>
    </row>
    <row r="434" spans="2:27" ht="12.75" x14ac:dyDescent="0.2">
      <c r="B434" s="6"/>
      <c r="C434" s="6"/>
      <c r="D434" s="6"/>
      <c r="E434" s="9"/>
      <c r="F434" s="9"/>
      <c r="G434" s="11"/>
      <c r="H434" s="5"/>
      <c r="I434" s="8"/>
      <c r="J434" s="8"/>
      <c r="Z434" s="6"/>
      <c r="AA434" s="6"/>
    </row>
    <row r="435" spans="2:27" ht="12.75" x14ac:dyDescent="0.2">
      <c r="B435" s="6"/>
      <c r="C435" s="6"/>
      <c r="D435" s="6"/>
      <c r="E435" s="9"/>
      <c r="F435" s="9"/>
      <c r="G435" s="11"/>
      <c r="H435" s="5"/>
      <c r="I435" s="8"/>
      <c r="J435" s="8"/>
      <c r="Z435" s="6"/>
      <c r="AA435" s="6"/>
    </row>
    <row r="436" spans="2:27" ht="12.75" x14ac:dyDescent="0.2">
      <c r="B436" s="6"/>
      <c r="C436" s="6"/>
      <c r="D436" s="6"/>
      <c r="E436" s="9"/>
      <c r="F436" s="9"/>
      <c r="G436" s="11"/>
      <c r="H436" s="5"/>
      <c r="I436" s="8"/>
      <c r="J436" s="8"/>
      <c r="Z436" s="6"/>
      <c r="AA436" s="6"/>
    </row>
    <row r="437" spans="2:27" ht="12.75" x14ac:dyDescent="0.2">
      <c r="B437" s="6"/>
      <c r="C437" s="6"/>
      <c r="D437" s="6"/>
      <c r="E437" s="9"/>
      <c r="F437" s="9"/>
      <c r="G437" s="11"/>
      <c r="H437" s="5"/>
      <c r="I437" s="8"/>
      <c r="J437" s="8"/>
      <c r="Z437" s="6"/>
      <c r="AA437" s="6"/>
    </row>
    <row r="438" spans="2:27" ht="12.75" x14ac:dyDescent="0.2">
      <c r="B438" s="6"/>
      <c r="C438" s="6"/>
      <c r="D438" s="6"/>
      <c r="E438" s="9"/>
      <c r="F438" s="9"/>
      <c r="G438" s="11"/>
      <c r="H438" s="5"/>
      <c r="I438" s="8"/>
      <c r="J438" s="8"/>
      <c r="Z438" s="6"/>
      <c r="AA438" s="6"/>
    </row>
    <row r="439" spans="2:27" ht="12.75" x14ac:dyDescent="0.2">
      <c r="B439" s="6"/>
      <c r="C439" s="6"/>
      <c r="D439" s="6"/>
      <c r="E439" s="9"/>
      <c r="F439" s="9"/>
      <c r="G439" s="11"/>
      <c r="H439" s="5"/>
      <c r="I439" s="8"/>
      <c r="J439" s="8"/>
      <c r="Z439" s="6"/>
      <c r="AA439" s="6"/>
    </row>
    <row r="440" spans="2:27" ht="12.75" x14ac:dyDescent="0.2">
      <c r="B440" s="6"/>
      <c r="C440" s="6"/>
      <c r="D440" s="6"/>
      <c r="E440" s="9"/>
      <c r="F440" s="9"/>
      <c r="G440" s="11"/>
      <c r="H440" s="5"/>
      <c r="I440" s="8"/>
      <c r="J440" s="8"/>
      <c r="Z440" s="6"/>
      <c r="AA440" s="6"/>
    </row>
    <row r="441" spans="2:27" ht="12.75" x14ac:dyDescent="0.2">
      <c r="B441" s="6"/>
      <c r="C441" s="6"/>
      <c r="D441" s="6"/>
      <c r="E441" s="9"/>
      <c r="F441" s="9"/>
      <c r="G441" s="11"/>
      <c r="H441" s="5"/>
      <c r="I441" s="8"/>
      <c r="J441" s="8"/>
      <c r="Z441" s="6"/>
      <c r="AA441" s="6"/>
    </row>
    <row r="442" spans="2:27" ht="12.75" x14ac:dyDescent="0.2">
      <c r="B442" s="6"/>
      <c r="C442" s="6"/>
      <c r="D442" s="6"/>
      <c r="E442" s="9"/>
      <c r="F442" s="9"/>
      <c r="G442" s="11"/>
      <c r="H442" s="5"/>
      <c r="I442" s="8"/>
      <c r="J442" s="8"/>
      <c r="Z442" s="6"/>
      <c r="AA442" s="6"/>
    </row>
    <row r="443" spans="2:27" ht="12.75" x14ac:dyDescent="0.2">
      <c r="B443" s="6"/>
      <c r="C443" s="6"/>
      <c r="D443" s="6"/>
      <c r="E443" s="9"/>
      <c r="F443" s="9"/>
      <c r="G443" s="11"/>
      <c r="H443" s="5"/>
      <c r="I443" s="8"/>
      <c r="J443" s="8"/>
      <c r="Z443" s="6"/>
      <c r="AA443" s="6"/>
    </row>
    <row r="444" spans="2:27" ht="12.75" x14ac:dyDescent="0.2">
      <c r="B444" s="6"/>
      <c r="C444" s="6"/>
      <c r="D444" s="6"/>
      <c r="E444" s="9"/>
      <c r="F444" s="9"/>
      <c r="G444" s="11"/>
      <c r="H444" s="5"/>
      <c r="I444" s="8"/>
      <c r="J444" s="8"/>
      <c r="Z444" s="6"/>
      <c r="AA444" s="6"/>
    </row>
    <row r="445" spans="2:27" ht="12.75" x14ac:dyDescent="0.2">
      <c r="B445" s="6"/>
      <c r="C445" s="6"/>
      <c r="D445" s="6"/>
      <c r="E445" s="9"/>
      <c r="F445" s="9"/>
      <c r="G445" s="11"/>
      <c r="H445" s="5"/>
      <c r="I445" s="8"/>
      <c r="J445" s="8"/>
      <c r="Z445" s="6"/>
      <c r="AA445" s="6"/>
    </row>
    <row r="446" spans="2:27" ht="12.75" x14ac:dyDescent="0.2">
      <c r="B446" s="6"/>
      <c r="C446" s="6"/>
      <c r="D446" s="6"/>
      <c r="E446" s="9"/>
      <c r="F446" s="9"/>
      <c r="G446" s="11"/>
      <c r="H446" s="5"/>
      <c r="I446" s="8"/>
      <c r="J446" s="8"/>
      <c r="Z446" s="6"/>
      <c r="AA446" s="6"/>
    </row>
    <row r="447" spans="2:27" ht="12.75" x14ac:dyDescent="0.2">
      <c r="B447" s="6"/>
      <c r="C447" s="6"/>
      <c r="D447" s="6"/>
      <c r="E447" s="9"/>
      <c r="F447" s="9"/>
      <c r="G447" s="11"/>
      <c r="H447" s="5"/>
      <c r="I447" s="8"/>
      <c r="J447" s="8"/>
      <c r="Z447" s="6"/>
      <c r="AA447" s="6"/>
    </row>
    <row r="448" spans="2:27" ht="12.75" x14ac:dyDescent="0.2">
      <c r="B448" s="6"/>
      <c r="C448" s="6"/>
      <c r="D448" s="6"/>
      <c r="E448" s="9"/>
      <c r="F448" s="9"/>
      <c r="G448" s="11"/>
      <c r="H448" s="5"/>
      <c r="I448" s="8"/>
      <c r="J448" s="8"/>
      <c r="Z448" s="6"/>
      <c r="AA448" s="6"/>
    </row>
    <row r="449" spans="2:27" ht="12.75" x14ac:dyDescent="0.2">
      <c r="B449" s="6"/>
      <c r="C449" s="6"/>
      <c r="D449" s="6"/>
      <c r="E449" s="9"/>
      <c r="F449" s="9"/>
      <c r="G449" s="11"/>
      <c r="H449" s="5"/>
      <c r="I449" s="8"/>
      <c r="J449" s="8"/>
      <c r="Z449" s="6"/>
      <c r="AA449" s="6"/>
    </row>
    <row r="450" spans="2:27" ht="12.75" x14ac:dyDescent="0.2">
      <c r="B450" s="6"/>
      <c r="C450" s="6"/>
      <c r="D450" s="6"/>
      <c r="E450" s="9"/>
      <c r="F450" s="9"/>
      <c r="G450" s="11"/>
      <c r="H450" s="5"/>
      <c r="I450" s="8"/>
      <c r="J450" s="8"/>
      <c r="Z450" s="6"/>
      <c r="AA450" s="6"/>
    </row>
    <row r="451" spans="2:27" ht="12.75" x14ac:dyDescent="0.2">
      <c r="B451" s="6"/>
      <c r="C451" s="6"/>
      <c r="D451" s="6"/>
      <c r="E451" s="9"/>
      <c r="F451" s="9"/>
      <c r="G451" s="11"/>
      <c r="H451" s="5"/>
      <c r="I451" s="8"/>
      <c r="J451" s="8"/>
      <c r="Z451" s="6"/>
      <c r="AA451" s="6"/>
    </row>
    <row r="452" spans="2:27" ht="12.75" x14ac:dyDescent="0.2">
      <c r="B452" s="6"/>
      <c r="C452" s="6"/>
      <c r="D452" s="6"/>
      <c r="E452" s="9"/>
      <c r="F452" s="9"/>
      <c r="G452" s="11"/>
      <c r="H452" s="5"/>
      <c r="I452" s="8"/>
      <c r="J452" s="8"/>
      <c r="Z452" s="6"/>
      <c r="AA452" s="6"/>
    </row>
    <row r="453" spans="2:27" ht="12.75" x14ac:dyDescent="0.2">
      <c r="B453" s="6"/>
      <c r="C453" s="6"/>
      <c r="D453" s="6"/>
      <c r="E453" s="9"/>
      <c r="F453" s="9"/>
      <c r="G453" s="11"/>
      <c r="H453" s="5"/>
      <c r="I453" s="8"/>
      <c r="J453" s="8"/>
      <c r="Z453" s="6"/>
      <c r="AA453" s="6"/>
    </row>
    <row r="454" spans="2:27" ht="12.75" x14ac:dyDescent="0.2">
      <c r="B454" s="6"/>
      <c r="C454" s="6"/>
      <c r="D454" s="6"/>
      <c r="E454" s="9"/>
      <c r="F454" s="9"/>
      <c r="G454" s="11"/>
      <c r="H454" s="5"/>
      <c r="I454" s="8"/>
      <c r="J454" s="8"/>
      <c r="Z454" s="6"/>
      <c r="AA454" s="6"/>
    </row>
    <row r="455" spans="2:27" ht="12.75" x14ac:dyDescent="0.2">
      <c r="B455" s="6"/>
      <c r="C455" s="6"/>
      <c r="D455" s="6"/>
      <c r="E455" s="9"/>
      <c r="F455" s="9"/>
      <c r="G455" s="11"/>
      <c r="H455" s="5"/>
      <c r="I455" s="8"/>
      <c r="J455" s="8"/>
      <c r="Z455" s="6"/>
      <c r="AA455" s="6"/>
    </row>
    <row r="456" spans="2:27" ht="12.75" x14ac:dyDescent="0.2">
      <c r="B456" s="6"/>
      <c r="C456" s="6"/>
      <c r="D456" s="6"/>
      <c r="E456" s="9"/>
      <c r="F456" s="9"/>
      <c r="G456" s="11"/>
      <c r="H456" s="5"/>
      <c r="I456" s="8"/>
      <c r="J456" s="8"/>
      <c r="Z456" s="6"/>
      <c r="AA456" s="6"/>
    </row>
    <row r="457" spans="2:27" ht="12.75" x14ac:dyDescent="0.2">
      <c r="B457" s="6"/>
      <c r="C457" s="6"/>
      <c r="D457" s="6"/>
      <c r="E457" s="9"/>
      <c r="F457" s="9"/>
      <c r="G457" s="11"/>
      <c r="H457" s="5"/>
      <c r="I457" s="8"/>
      <c r="J457" s="8"/>
      <c r="Z457" s="6"/>
      <c r="AA457" s="6"/>
    </row>
    <row r="458" spans="2:27" ht="12.75" x14ac:dyDescent="0.2">
      <c r="B458" s="6"/>
      <c r="C458" s="6"/>
      <c r="D458" s="6"/>
      <c r="E458" s="9"/>
      <c r="F458" s="9"/>
      <c r="G458" s="11"/>
      <c r="H458" s="5"/>
      <c r="I458" s="8"/>
      <c r="J458" s="8"/>
      <c r="Z458" s="6"/>
      <c r="AA458" s="6"/>
    </row>
    <row r="459" spans="2:27" ht="12.75" x14ac:dyDescent="0.2">
      <c r="B459" s="6"/>
      <c r="C459" s="6"/>
      <c r="D459" s="6"/>
      <c r="E459" s="9"/>
      <c r="F459" s="9"/>
      <c r="G459" s="11"/>
      <c r="H459" s="5"/>
      <c r="I459" s="8"/>
      <c r="J459" s="8"/>
      <c r="Z459" s="6"/>
      <c r="AA459" s="6"/>
    </row>
    <row r="460" spans="2:27" ht="12.75" x14ac:dyDescent="0.2">
      <c r="B460" s="6"/>
      <c r="C460" s="6"/>
      <c r="D460" s="6"/>
      <c r="E460" s="9"/>
      <c r="F460" s="9"/>
      <c r="G460" s="11"/>
      <c r="H460" s="5"/>
      <c r="I460" s="8"/>
      <c r="J460" s="8"/>
      <c r="Z460" s="6"/>
      <c r="AA460" s="6"/>
    </row>
    <row r="461" spans="2:27" ht="12.75" x14ac:dyDescent="0.2">
      <c r="B461" s="6"/>
      <c r="C461" s="6"/>
      <c r="D461" s="6"/>
      <c r="E461" s="9"/>
      <c r="F461" s="9"/>
      <c r="G461" s="11"/>
      <c r="H461" s="5"/>
      <c r="I461" s="8"/>
      <c r="J461" s="8"/>
      <c r="Z461" s="6"/>
      <c r="AA461" s="6"/>
    </row>
    <row r="462" spans="2:27" ht="12.75" x14ac:dyDescent="0.2">
      <c r="B462" s="6"/>
      <c r="C462" s="6"/>
      <c r="D462" s="6"/>
      <c r="E462" s="9"/>
      <c r="F462" s="9"/>
      <c r="G462" s="11"/>
      <c r="H462" s="5"/>
      <c r="I462" s="8"/>
      <c r="J462" s="8"/>
      <c r="Z462" s="6"/>
      <c r="AA462" s="6"/>
    </row>
    <row r="463" spans="2:27" ht="12.75" x14ac:dyDescent="0.2">
      <c r="B463" s="6"/>
      <c r="C463" s="6"/>
      <c r="D463" s="6"/>
      <c r="E463" s="9"/>
      <c r="F463" s="9"/>
      <c r="G463" s="11"/>
      <c r="H463" s="5"/>
      <c r="I463" s="8"/>
      <c r="J463" s="8"/>
      <c r="Z463" s="6"/>
      <c r="AA463" s="6"/>
    </row>
    <row r="464" spans="2:27" ht="12.75" x14ac:dyDescent="0.2">
      <c r="B464" s="6"/>
      <c r="C464" s="6"/>
      <c r="D464" s="6"/>
      <c r="E464" s="9"/>
      <c r="F464" s="9"/>
      <c r="G464" s="11"/>
      <c r="H464" s="5"/>
      <c r="I464" s="8"/>
      <c r="J464" s="8"/>
      <c r="Z464" s="6"/>
      <c r="AA464" s="6"/>
    </row>
    <row r="465" spans="2:27" ht="12.75" x14ac:dyDescent="0.2">
      <c r="B465" s="6"/>
      <c r="C465" s="6"/>
      <c r="D465" s="6"/>
      <c r="E465" s="9"/>
      <c r="F465" s="9"/>
      <c r="G465" s="11"/>
      <c r="H465" s="5"/>
      <c r="I465" s="8"/>
      <c r="J465" s="8"/>
      <c r="Z465" s="6"/>
      <c r="AA465" s="6"/>
    </row>
    <row r="466" spans="2:27" ht="12.75" x14ac:dyDescent="0.2">
      <c r="B466" s="6"/>
      <c r="C466" s="6"/>
      <c r="D466" s="6"/>
      <c r="E466" s="9"/>
      <c r="F466" s="9"/>
      <c r="G466" s="11"/>
      <c r="H466" s="5"/>
      <c r="I466" s="8"/>
      <c r="J466" s="8"/>
      <c r="Z466" s="6"/>
      <c r="AA466" s="6"/>
    </row>
    <row r="467" spans="2:27" ht="12.75" x14ac:dyDescent="0.2">
      <c r="B467" s="6"/>
      <c r="C467" s="6"/>
      <c r="D467" s="6"/>
      <c r="E467" s="9"/>
      <c r="F467" s="9"/>
      <c r="G467" s="11"/>
      <c r="H467" s="5"/>
      <c r="I467" s="8"/>
      <c r="J467" s="8"/>
      <c r="Z467" s="6"/>
      <c r="AA467" s="6"/>
    </row>
    <row r="468" spans="2:27" ht="12.75" x14ac:dyDescent="0.2">
      <c r="B468" s="6"/>
      <c r="C468" s="6"/>
      <c r="D468" s="6"/>
      <c r="E468" s="9"/>
      <c r="F468" s="9"/>
      <c r="G468" s="11"/>
      <c r="H468" s="5"/>
      <c r="I468" s="8"/>
      <c r="J468" s="8"/>
      <c r="Z468" s="6"/>
      <c r="AA468" s="6"/>
    </row>
    <row r="469" spans="2:27" ht="12.75" x14ac:dyDescent="0.2">
      <c r="B469" s="6"/>
      <c r="C469" s="6"/>
      <c r="D469" s="6"/>
      <c r="E469" s="9"/>
      <c r="F469" s="9"/>
      <c r="G469" s="11"/>
      <c r="H469" s="5"/>
      <c r="I469" s="8"/>
      <c r="J469" s="8"/>
      <c r="Z469" s="6"/>
      <c r="AA469" s="6"/>
    </row>
    <row r="470" spans="2:27" ht="12.75" x14ac:dyDescent="0.2">
      <c r="B470" s="6"/>
      <c r="C470" s="6"/>
      <c r="D470" s="6"/>
      <c r="E470" s="9"/>
      <c r="F470" s="9"/>
      <c r="G470" s="11"/>
      <c r="H470" s="5"/>
      <c r="I470" s="8"/>
      <c r="J470" s="8"/>
      <c r="Z470" s="6"/>
      <c r="AA470" s="6"/>
    </row>
    <row r="471" spans="2:27" ht="12.75" x14ac:dyDescent="0.2">
      <c r="B471" s="6"/>
      <c r="C471" s="6"/>
      <c r="D471" s="6"/>
      <c r="E471" s="9"/>
      <c r="F471" s="9"/>
      <c r="G471" s="11"/>
      <c r="H471" s="5"/>
      <c r="I471" s="8"/>
      <c r="J471" s="8"/>
      <c r="Z471" s="6"/>
      <c r="AA471" s="6"/>
    </row>
    <row r="472" spans="2:27" ht="12.75" x14ac:dyDescent="0.2">
      <c r="B472" s="6"/>
      <c r="C472" s="6"/>
      <c r="D472" s="6"/>
      <c r="E472" s="9"/>
      <c r="F472" s="9"/>
      <c r="G472" s="11"/>
      <c r="H472" s="5"/>
      <c r="I472" s="8"/>
      <c r="J472" s="8"/>
      <c r="Z472" s="6"/>
      <c r="AA472" s="6"/>
    </row>
    <row r="473" spans="2:27" ht="12.75" x14ac:dyDescent="0.2">
      <c r="B473" s="6"/>
      <c r="C473" s="6"/>
      <c r="D473" s="6"/>
      <c r="E473" s="9"/>
      <c r="F473" s="9"/>
      <c r="G473" s="11"/>
      <c r="H473" s="5"/>
      <c r="I473" s="8"/>
      <c r="J473" s="8"/>
      <c r="Z473" s="6"/>
      <c r="AA473" s="6"/>
    </row>
    <row r="474" spans="2:27" ht="12.75" x14ac:dyDescent="0.2">
      <c r="B474" s="6"/>
      <c r="C474" s="6"/>
      <c r="D474" s="6"/>
      <c r="E474" s="9"/>
      <c r="F474" s="9"/>
      <c r="G474" s="11"/>
      <c r="H474" s="5"/>
      <c r="I474" s="8"/>
      <c r="J474" s="8"/>
      <c r="Z474" s="6"/>
      <c r="AA474" s="6"/>
    </row>
    <row r="475" spans="2:27" ht="12.75" x14ac:dyDescent="0.2">
      <c r="B475" s="6"/>
      <c r="C475" s="6"/>
      <c r="D475" s="6"/>
      <c r="E475" s="9"/>
      <c r="F475" s="9"/>
      <c r="G475" s="11"/>
      <c r="H475" s="5"/>
      <c r="I475" s="8"/>
      <c r="J475" s="8"/>
      <c r="Z475" s="6"/>
      <c r="AA475" s="6"/>
    </row>
    <row r="476" spans="2:27" ht="12.75" x14ac:dyDescent="0.2">
      <c r="B476" s="6"/>
      <c r="C476" s="6"/>
      <c r="D476" s="6"/>
      <c r="E476" s="9"/>
      <c r="F476" s="9"/>
      <c r="G476" s="11"/>
      <c r="H476" s="5"/>
      <c r="I476" s="8"/>
      <c r="J476" s="8"/>
      <c r="Z476" s="6"/>
      <c r="AA476" s="6"/>
    </row>
    <row r="477" spans="2:27" ht="12.75" x14ac:dyDescent="0.2">
      <c r="B477" s="6"/>
      <c r="C477" s="6"/>
      <c r="D477" s="6"/>
      <c r="E477" s="9"/>
      <c r="F477" s="9"/>
      <c r="G477" s="11"/>
      <c r="H477" s="5"/>
      <c r="I477" s="8"/>
      <c r="J477" s="8"/>
      <c r="Z477" s="6"/>
      <c r="AA477" s="6"/>
    </row>
    <row r="478" spans="2:27" ht="12.75" x14ac:dyDescent="0.2">
      <c r="B478" s="6"/>
      <c r="C478" s="6"/>
      <c r="D478" s="6"/>
      <c r="E478" s="9"/>
      <c r="F478" s="9"/>
      <c r="G478" s="11"/>
      <c r="H478" s="5"/>
      <c r="I478" s="8"/>
      <c r="J478" s="8"/>
      <c r="Z478" s="6"/>
      <c r="AA478" s="6"/>
    </row>
    <row r="479" spans="2:27" ht="12.75" x14ac:dyDescent="0.2">
      <c r="B479" s="6"/>
      <c r="C479" s="6"/>
      <c r="D479" s="6"/>
      <c r="E479" s="9"/>
      <c r="F479" s="9"/>
      <c r="G479" s="11"/>
      <c r="H479" s="5"/>
      <c r="I479" s="8"/>
      <c r="J479" s="8"/>
      <c r="Z479" s="6"/>
      <c r="AA479" s="6"/>
    </row>
    <row r="480" spans="2:27" ht="12.75" x14ac:dyDescent="0.2">
      <c r="B480" s="6"/>
      <c r="C480" s="6"/>
      <c r="D480" s="6"/>
      <c r="E480" s="9"/>
      <c r="F480" s="9"/>
      <c r="G480" s="11"/>
      <c r="H480" s="5"/>
      <c r="I480" s="8"/>
      <c r="J480" s="8"/>
      <c r="Z480" s="6"/>
      <c r="AA480" s="6"/>
    </row>
    <row r="481" spans="2:27" ht="12.75" x14ac:dyDescent="0.2">
      <c r="B481" s="6"/>
      <c r="C481" s="6"/>
      <c r="D481" s="6"/>
      <c r="E481" s="9"/>
      <c r="F481" s="9"/>
      <c r="G481" s="11"/>
      <c r="H481" s="5"/>
      <c r="I481" s="8"/>
      <c r="J481" s="8"/>
      <c r="Z481" s="6"/>
      <c r="AA481" s="6"/>
    </row>
    <row r="482" spans="2:27" ht="12.75" x14ac:dyDescent="0.2">
      <c r="B482" s="6"/>
      <c r="C482" s="6"/>
      <c r="D482" s="6"/>
      <c r="E482" s="9"/>
      <c r="F482" s="9"/>
      <c r="G482" s="11"/>
      <c r="H482" s="5"/>
      <c r="I482" s="8"/>
      <c r="J482" s="8"/>
      <c r="Z482" s="6"/>
      <c r="AA482" s="6"/>
    </row>
    <row r="483" spans="2:27" ht="12.75" x14ac:dyDescent="0.2">
      <c r="B483" s="6"/>
      <c r="C483" s="6"/>
      <c r="D483" s="6"/>
      <c r="E483" s="9"/>
      <c r="F483" s="9"/>
      <c r="G483" s="11"/>
      <c r="H483" s="5"/>
      <c r="I483" s="8"/>
      <c r="J483" s="8"/>
      <c r="Z483" s="6"/>
      <c r="AA483" s="6"/>
    </row>
    <row r="484" spans="2:27" ht="12.75" x14ac:dyDescent="0.2">
      <c r="B484" s="6"/>
      <c r="C484" s="6"/>
      <c r="D484" s="6"/>
      <c r="E484" s="9"/>
      <c r="F484" s="9"/>
      <c r="G484" s="11"/>
      <c r="H484" s="5"/>
      <c r="I484" s="8"/>
      <c r="J484" s="8"/>
      <c r="Z484" s="6"/>
      <c r="AA484" s="6"/>
    </row>
    <row r="485" spans="2:27" ht="12.75" x14ac:dyDescent="0.2">
      <c r="B485" s="6"/>
      <c r="C485" s="6"/>
      <c r="D485" s="6"/>
      <c r="E485" s="9"/>
      <c r="F485" s="9"/>
      <c r="G485" s="11"/>
      <c r="H485" s="5"/>
      <c r="I485" s="8"/>
      <c r="J485" s="8"/>
      <c r="Z485" s="6"/>
      <c r="AA485" s="6"/>
    </row>
    <row r="486" spans="2:27" ht="12.75" x14ac:dyDescent="0.2">
      <c r="B486" s="6"/>
      <c r="C486" s="6"/>
      <c r="D486" s="6"/>
      <c r="E486" s="9"/>
      <c r="F486" s="9"/>
      <c r="G486" s="11"/>
      <c r="H486" s="5"/>
      <c r="I486" s="8"/>
      <c r="J486" s="8"/>
      <c r="Z486" s="6"/>
      <c r="AA486" s="6"/>
    </row>
    <row r="487" spans="2:27" ht="12.75" x14ac:dyDescent="0.2">
      <c r="B487" s="6"/>
      <c r="C487" s="6"/>
      <c r="D487" s="6"/>
      <c r="E487" s="9"/>
      <c r="F487" s="9"/>
      <c r="G487" s="11"/>
      <c r="H487" s="5"/>
      <c r="I487" s="8"/>
      <c r="J487" s="8"/>
      <c r="Z487" s="6"/>
      <c r="AA487" s="6"/>
    </row>
    <row r="488" spans="2:27" ht="12.75" x14ac:dyDescent="0.2">
      <c r="B488" s="6"/>
      <c r="C488" s="6"/>
      <c r="D488" s="6"/>
      <c r="E488" s="9"/>
      <c r="F488" s="9"/>
      <c r="G488" s="11"/>
      <c r="H488" s="5"/>
      <c r="I488" s="8"/>
      <c r="J488" s="8"/>
      <c r="Z488" s="6"/>
      <c r="AA488" s="6"/>
    </row>
    <row r="489" spans="2:27" ht="12.75" x14ac:dyDescent="0.2">
      <c r="B489" s="6"/>
      <c r="C489" s="6"/>
      <c r="D489" s="6"/>
      <c r="E489" s="9"/>
      <c r="F489" s="9"/>
      <c r="G489" s="11"/>
      <c r="H489" s="5"/>
      <c r="I489" s="8"/>
      <c r="J489" s="8"/>
      <c r="Z489" s="6"/>
      <c r="AA489" s="6"/>
    </row>
    <row r="490" spans="2:27" ht="12.75" x14ac:dyDescent="0.2">
      <c r="B490" s="6"/>
      <c r="C490" s="6"/>
      <c r="D490" s="6"/>
      <c r="E490" s="9"/>
      <c r="F490" s="9"/>
      <c r="G490" s="11"/>
      <c r="H490" s="5"/>
      <c r="I490" s="8"/>
      <c r="J490" s="8"/>
      <c r="Z490" s="6"/>
      <c r="AA490" s="6"/>
    </row>
    <row r="491" spans="2:27" ht="12.75" x14ac:dyDescent="0.2">
      <c r="B491" s="6"/>
      <c r="C491" s="6"/>
      <c r="D491" s="6"/>
      <c r="E491" s="9"/>
      <c r="F491" s="9"/>
      <c r="G491" s="11"/>
      <c r="H491" s="5"/>
      <c r="I491" s="8"/>
      <c r="J491" s="8"/>
      <c r="Z491" s="6"/>
      <c r="AA491" s="6"/>
    </row>
    <row r="492" spans="2:27" ht="12.75" x14ac:dyDescent="0.2">
      <c r="B492" s="6"/>
      <c r="C492" s="6"/>
      <c r="D492" s="6"/>
      <c r="E492" s="9"/>
      <c r="F492" s="9"/>
      <c r="G492" s="11"/>
      <c r="H492" s="5"/>
      <c r="I492" s="8"/>
      <c r="J492" s="8"/>
      <c r="Z492" s="6"/>
      <c r="AA492" s="6"/>
    </row>
    <row r="493" spans="2:27" ht="12.75" x14ac:dyDescent="0.2">
      <c r="B493" s="6"/>
      <c r="C493" s="6"/>
      <c r="D493" s="6"/>
      <c r="E493" s="9"/>
      <c r="F493" s="9"/>
      <c r="G493" s="11"/>
      <c r="H493" s="5"/>
      <c r="I493" s="8"/>
      <c r="J493" s="8"/>
      <c r="Z493" s="6"/>
      <c r="AA493" s="6"/>
    </row>
    <row r="494" spans="2:27" ht="12.75" x14ac:dyDescent="0.2">
      <c r="B494" s="6"/>
      <c r="C494" s="6"/>
      <c r="D494" s="6"/>
      <c r="E494" s="9"/>
      <c r="F494" s="9"/>
      <c r="G494" s="11"/>
      <c r="H494" s="5"/>
      <c r="I494" s="8"/>
      <c r="J494" s="8"/>
      <c r="Z494" s="6"/>
      <c r="AA494" s="6"/>
    </row>
    <row r="495" spans="2:27" ht="12.75" x14ac:dyDescent="0.2">
      <c r="B495" s="6"/>
      <c r="C495" s="6"/>
      <c r="D495" s="6"/>
      <c r="E495" s="9"/>
      <c r="F495" s="9"/>
      <c r="G495" s="11"/>
      <c r="H495" s="5"/>
      <c r="I495" s="8"/>
      <c r="J495" s="8"/>
      <c r="Z495" s="6"/>
      <c r="AA495" s="6"/>
    </row>
    <row r="496" spans="2:27" ht="12.75" x14ac:dyDescent="0.2">
      <c r="B496" s="6"/>
      <c r="C496" s="6"/>
      <c r="D496" s="6"/>
      <c r="E496" s="9"/>
      <c r="F496" s="9"/>
      <c r="G496" s="11"/>
      <c r="H496" s="5"/>
      <c r="I496" s="8"/>
      <c r="J496" s="8"/>
      <c r="Z496" s="6"/>
      <c r="AA496" s="6"/>
    </row>
    <row r="497" spans="2:27" ht="12.75" x14ac:dyDescent="0.2">
      <c r="B497" s="6"/>
      <c r="C497" s="6"/>
      <c r="D497" s="6"/>
      <c r="E497" s="9"/>
      <c r="F497" s="9"/>
      <c r="G497" s="11"/>
      <c r="H497" s="5"/>
      <c r="I497" s="8"/>
      <c r="J497" s="8"/>
      <c r="Z497" s="6"/>
      <c r="AA497" s="6"/>
    </row>
    <row r="498" spans="2:27" ht="12.75" x14ac:dyDescent="0.2">
      <c r="B498" s="6"/>
      <c r="C498" s="6"/>
      <c r="D498" s="6"/>
      <c r="E498" s="9"/>
      <c r="F498" s="9"/>
      <c r="G498" s="11"/>
      <c r="H498" s="5"/>
      <c r="I498" s="8"/>
      <c r="J498" s="8"/>
      <c r="Z498" s="6"/>
      <c r="AA498" s="6"/>
    </row>
    <row r="499" spans="2:27" ht="12.75" x14ac:dyDescent="0.2">
      <c r="B499" s="6"/>
      <c r="C499" s="6"/>
      <c r="D499" s="6"/>
      <c r="E499" s="9"/>
      <c r="F499" s="9"/>
      <c r="G499" s="11"/>
      <c r="H499" s="5"/>
      <c r="I499" s="8"/>
      <c r="J499" s="8"/>
      <c r="Z499" s="6"/>
      <c r="AA499" s="6"/>
    </row>
    <row r="500" spans="2:27" ht="12.75" x14ac:dyDescent="0.2">
      <c r="B500" s="6"/>
      <c r="C500" s="6"/>
      <c r="D500" s="6"/>
      <c r="E500" s="9"/>
      <c r="F500" s="9"/>
      <c r="G500" s="11"/>
      <c r="H500" s="5"/>
      <c r="I500" s="8"/>
      <c r="J500" s="8"/>
      <c r="Z500" s="6"/>
      <c r="AA500" s="6"/>
    </row>
    <row r="501" spans="2:27" ht="12.75" x14ac:dyDescent="0.2">
      <c r="B501" s="6"/>
      <c r="C501" s="6"/>
      <c r="D501" s="6"/>
      <c r="E501" s="9"/>
      <c r="F501" s="9"/>
      <c r="G501" s="11"/>
      <c r="H501" s="5"/>
      <c r="I501" s="8"/>
      <c r="J501" s="8"/>
      <c r="Z501" s="6"/>
      <c r="AA501" s="6"/>
    </row>
    <row r="502" spans="2:27" ht="12.75" x14ac:dyDescent="0.2">
      <c r="B502" s="6"/>
      <c r="C502" s="6"/>
      <c r="D502" s="6"/>
      <c r="E502" s="9"/>
      <c r="F502" s="9"/>
      <c r="G502" s="11"/>
      <c r="H502" s="5"/>
      <c r="I502" s="8"/>
      <c r="J502" s="8"/>
      <c r="Z502" s="6"/>
      <c r="AA502" s="6"/>
    </row>
    <row r="503" spans="2:27" ht="12.75" x14ac:dyDescent="0.2">
      <c r="B503" s="6"/>
      <c r="C503" s="6"/>
      <c r="D503" s="6"/>
      <c r="E503" s="9"/>
      <c r="F503" s="9"/>
      <c r="G503" s="11"/>
      <c r="H503" s="5"/>
      <c r="I503" s="8"/>
      <c r="J503" s="8"/>
      <c r="Z503" s="6"/>
      <c r="AA503" s="6"/>
    </row>
    <row r="504" spans="2:27" ht="12.75" x14ac:dyDescent="0.2">
      <c r="B504" s="6"/>
      <c r="C504" s="6"/>
      <c r="D504" s="6"/>
      <c r="E504" s="9"/>
      <c r="F504" s="9"/>
      <c r="G504" s="11"/>
      <c r="H504" s="5"/>
      <c r="I504" s="8"/>
      <c r="J504" s="8"/>
      <c r="Z504" s="6"/>
      <c r="AA504" s="6"/>
    </row>
    <row r="505" spans="2:27" ht="12.75" x14ac:dyDescent="0.2">
      <c r="B505" s="6"/>
      <c r="C505" s="6"/>
      <c r="D505" s="6"/>
      <c r="E505" s="9"/>
      <c r="F505" s="9"/>
      <c r="G505" s="11"/>
      <c r="H505" s="5"/>
      <c r="I505" s="8"/>
      <c r="J505" s="8"/>
      <c r="Z505" s="6"/>
      <c r="AA505" s="6"/>
    </row>
    <row r="506" spans="2:27" ht="12.75" x14ac:dyDescent="0.2">
      <c r="B506" s="6"/>
      <c r="C506" s="6"/>
      <c r="D506" s="6"/>
      <c r="E506" s="9"/>
      <c r="F506" s="9"/>
      <c r="G506" s="11"/>
      <c r="H506" s="5"/>
      <c r="I506" s="8"/>
      <c r="J506" s="8"/>
      <c r="Z506" s="6"/>
      <c r="AA506" s="6"/>
    </row>
    <row r="507" spans="2:27" ht="12.75" x14ac:dyDescent="0.2">
      <c r="B507" s="6"/>
      <c r="C507" s="6"/>
      <c r="D507" s="6"/>
      <c r="E507" s="9"/>
      <c r="F507" s="9"/>
      <c r="G507" s="11"/>
      <c r="H507" s="5"/>
      <c r="I507" s="8"/>
      <c r="J507" s="8"/>
      <c r="Z507" s="6"/>
      <c r="AA507" s="6"/>
    </row>
    <row r="508" spans="2:27" ht="12.75" x14ac:dyDescent="0.2">
      <c r="B508" s="6"/>
      <c r="C508" s="6"/>
      <c r="D508" s="6"/>
      <c r="E508" s="9"/>
      <c r="F508" s="9"/>
      <c r="G508" s="11"/>
      <c r="H508" s="5"/>
      <c r="I508" s="8"/>
      <c r="J508" s="8"/>
      <c r="Z508" s="6"/>
      <c r="AA508" s="6"/>
    </row>
    <row r="509" spans="2:27" ht="12.75" x14ac:dyDescent="0.2">
      <c r="B509" s="6"/>
      <c r="C509" s="6"/>
      <c r="D509" s="6"/>
      <c r="E509" s="9"/>
      <c r="F509" s="9"/>
      <c r="G509" s="11"/>
      <c r="H509" s="5"/>
      <c r="I509" s="8"/>
      <c r="J509" s="8"/>
      <c r="Z509" s="6"/>
      <c r="AA509" s="6"/>
    </row>
    <row r="510" spans="2:27" ht="12.75" x14ac:dyDescent="0.2">
      <c r="B510" s="6"/>
      <c r="C510" s="6"/>
      <c r="D510" s="6"/>
      <c r="E510" s="9"/>
      <c r="F510" s="9"/>
      <c r="G510" s="11"/>
      <c r="H510" s="5"/>
      <c r="I510" s="8"/>
      <c r="J510" s="8"/>
      <c r="Z510" s="6"/>
      <c r="AA510" s="6"/>
    </row>
    <row r="511" spans="2:27" ht="12.75" x14ac:dyDescent="0.2">
      <c r="B511" s="6"/>
      <c r="C511" s="6"/>
      <c r="D511" s="6"/>
      <c r="E511" s="9"/>
      <c r="F511" s="9"/>
      <c r="G511" s="11"/>
      <c r="H511" s="5"/>
      <c r="I511" s="8"/>
      <c r="J511" s="8"/>
      <c r="Z511" s="6"/>
      <c r="AA511" s="6"/>
    </row>
    <row r="512" spans="2:27" ht="12.75" x14ac:dyDescent="0.2">
      <c r="B512" s="6"/>
      <c r="C512" s="6"/>
      <c r="D512" s="6"/>
      <c r="E512" s="9"/>
      <c r="F512" s="9"/>
      <c r="G512" s="11"/>
      <c r="H512" s="5"/>
      <c r="I512" s="8"/>
      <c r="J512" s="8"/>
      <c r="Z512" s="6"/>
      <c r="AA512" s="6"/>
    </row>
    <row r="513" spans="2:27" ht="12.75" x14ac:dyDescent="0.2">
      <c r="B513" s="6"/>
      <c r="C513" s="6"/>
      <c r="D513" s="6"/>
      <c r="E513" s="9"/>
      <c r="F513" s="9"/>
      <c r="G513" s="11"/>
      <c r="H513" s="5"/>
      <c r="I513" s="8"/>
      <c r="J513" s="8"/>
      <c r="Z513" s="6"/>
      <c r="AA513" s="6"/>
    </row>
    <row r="514" spans="2:27" ht="12.75" x14ac:dyDescent="0.2">
      <c r="B514" s="6"/>
      <c r="C514" s="6"/>
      <c r="D514" s="6"/>
      <c r="E514" s="9"/>
      <c r="F514" s="9"/>
      <c r="G514" s="11"/>
      <c r="H514" s="5"/>
      <c r="I514" s="8"/>
      <c r="J514" s="8"/>
      <c r="Z514" s="6"/>
      <c r="AA514" s="6"/>
    </row>
    <row r="515" spans="2:27" ht="12.75" x14ac:dyDescent="0.2">
      <c r="B515" s="6"/>
      <c r="C515" s="6"/>
      <c r="D515" s="6"/>
      <c r="E515" s="9"/>
      <c r="F515" s="9"/>
      <c r="G515" s="11"/>
      <c r="H515" s="5"/>
      <c r="I515" s="8"/>
      <c r="J515" s="8"/>
      <c r="Z515" s="6"/>
      <c r="AA515" s="6"/>
    </row>
    <row r="516" spans="2:27" ht="12.75" x14ac:dyDescent="0.2">
      <c r="B516" s="6"/>
      <c r="C516" s="6"/>
      <c r="D516" s="6"/>
      <c r="E516" s="9"/>
      <c r="F516" s="9"/>
      <c r="G516" s="11"/>
      <c r="H516" s="5"/>
      <c r="I516" s="8"/>
      <c r="J516" s="8"/>
      <c r="Z516" s="6"/>
      <c r="AA516" s="6"/>
    </row>
    <row r="517" spans="2:27" ht="12.75" x14ac:dyDescent="0.2">
      <c r="B517" s="6"/>
      <c r="C517" s="6"/>
      <c r="D517" s="6"/>
      <c r="E517" s="9"/>
      <c r="F517" s="9"/>
      <c r="G517" s="11"/>
      <c r="H517" s="5"/>
      <c r="I517" s="8"/>
      <c r="J517" s="8"/>
      <c r="Z517" s="6"/>
      <c r="AA517" s="6"/>
    </row>
    <row r="518" spans="2:27" ht="12.75" x14ac:dyDescent="0.2">
      <c r="B518" s="6"/>
      <c r="C518" s="6"/>
      <c r="D518" s="6"/>
      <c r="E518" s="9"/>
      <c r="F518" s="9"/>
      <c r="G518" s="11"/>
      <c r="H518" s="5"/>
      <c r="I518" s="8"/>
      <c r="J518" s="8"/>
      <c r="Z518" s="6"/>
      <c r="AA518" s="6"/>
    </row>
    <row r="519" spans="2:27" ht="12.75" x14ac:dyDescent="0.2">
      <c r="B519" s="6"/>
      <c r="C519" s="6"/>
      <c r="D519" s="6"/>
      <c r="E519" s="9"/>
      <c r="F519" s="9"/>
      <c r="G519" s="11"/>
      <c r="H519" s="5"/>
      <c r="I519" s="8"/>
      <c r="J519" s="8"/>
      <c r="Z519" s="6"/>
      <c r="AA519" s="6"/>
    </row>
    <row r="520" spans="2:27" ht="12.75" x14ac:dyDescent="0.2">
      <c r="B520" s="6"/>
      <c r="C520" s="6"/>
      <c r="D520" s="6"/>
      <c r="E520" s="9"/>
      <c r="F520" s="9"/>
      <c r="G520" s="11"/>
      <c r="H520" s="5"/>
      <c r="I520" s="8"/>
      <c r="J520" s="8"/>
      <c r="Z520" s="6"/>
      <c r="AA520" s="6"/>
    </row>
    <row r="521" spans="2:27" ht="12.75" x14ac:dyDescent="0.2">
      <c r="B521" s="6"/>
      <c r="C521" s="6"/>
      <c r="D521" s="6"/>
      <c r="E521" s="9"/>
      <c r="F521" s="9"/>
      <c r="G521" s="11"/>
      <c r="H521" s="5"/>
      <c r="I521" s="8"/>
      <c r="J521" s="8"/>
      <c r="Z521" s="6"/>
      <c r="AA521" s="6"/>
    </row>
    <row r="522" spans="2:27" ht="12.75" x14ac:dyDescent="0.2">
      <c r="B522" s="6"/>
      <c r="C522" s="6"/>
      <c r="D522" s="6"/>
      <c r="E522" s="9"/>
      <c r="F522" s="9"/>
      <c r="G522" s="11"/>
      <c r="H522" s="5"/>
      <c r="I522" s="8"/>
      <c r="J522" s="8"/>
      <c r="Z522" s="6"/>
      <c r="AA522" s="6"/>
    </row>
    <row r="523" spans="2:27" ht="12.75" x14ac:dyDescent="0.2">
      <c r="B523" s="6"/>
      <c r="C523" s="6"/>
      <c r="D523" s="6"/>
      <c r="E523" s="9"/>
      <c r="F523" s="9"/>
      <c r="G523" s="11"/>
      <c r="H523" s="5"/>
      <c r="I523" s="8"/>
      <c r="J523" s="8"/>
      <c r="Z523" s="6"/>
      <c r="AA523" s="6"/>
    </row>
    <row r="524" spans="2:27" ht="12.75" x14ac:dyDescent="0.2">
      <c r="B524" s="6"/>
      <c r="C524" s="6"/>
      <c r="D524" s="6"/>
      <c r="E524" s="9"/>
      <c r="F524" s="9"/>
      <c r="G524" s="11"/>
      <c r="H524" s="5"/>
      <c r="I524" s="8"/>
      <c r="J524" s="8"/>
      <c r="Z524" s="6"/>
      <c r="AA524" s="6"/>
    </row>
    <row r="525" spans="2:27" ht="12.75" x14ac:dyDescent="0.2">
      <c r="B525" s="6"/>
      <c r="C525" s="6"/>
      <c r="D525" s="6"/>
      <c r="E525" s="9"/>
      <c r="F525" s="9"/>
      <c r="G525" s="11"/>
      <c r="H525" s="5"/>
      <c r="I525" s="8"/>
      <c r="J525" s="8"/>
      <c r="Z525" s="6"/>
      <c r="AA525" s="6"/>
    </row>
    <row r="526" spans="2:27" ht="12.75" x14ac:dyDescent="0.2">
      <c r="B526" s="6"/>
      <c r="C526" s="6"/>
      <c r="D526" s="6"/>
      <c r="E526" s="9"/>
      <c r="F526" s="9"/>
      <c r="G526" s="11"/>
      <c r="H526" s="5"/>
      <c r="I526" s="8"/>
      <c r="J526" s="8"/>
      <c r="Z526" s="6"/>
      <c r="AA526" s="6"/>
    </row>
    <row r="527" spans="2:27" ht="12.75" x14ac:dyDescent="0.2">
      <c r="B527" s="6"/>
      <c r="C527" s="6"/>
      <c r="D527" s="6"/>
      <c r="E527" s="9"/>
      <c r="F527" s="9"/>
      <c r="G527" s="11"/>
      <c r="H527" s="5"/>
      <c r="I527" s="8"/>
      <c r="J527" s="8"/>
      <c r="Z527" s="6"/>
      <c r="AA527" s="6"/>
    </row>
    <row r="528" spans="2:27" ht="12.75" x14ac:dyDescent="0.2">
      <c r="B528" s="6"/>
      <c r="C528" s="6"/>
      <c r="D528" s="6"/>
      <c r="E528" s="9"/>
      <c r="F528" s="9"/>
      <c r="G528" s="11"/>
      <c r="H528" s="5"/>
      <c r="I528" s="8"/>
      <c r="J528" s="8"/>
      <c r="Z528" s="6"/>
      <c r="AA528" s="6"/>
    </row>
    <row r="529" spans="2:27" ht="12.75" x14ac:dyDescent="0.2">
      <c r="B529" s="6"/>
      <c r="C529" s="6"/>
      <c r="D529" s="6"/>
      <c r="E529" s="9"/>
      <c r="F529" s="9"/>
      <c r="G529" s="11"/>
      <c r="H529" s="5"/>
      <c r="I529" s="8"/>
      <c r="J529" s="8"/>
      <c r="Z529" s="6"/>
      <c r="AA529" s="6"/>
    </row>
    <row r="530" spans="2:27" ht="12.75" x14ac:dyDescent="0.2">
      <c r="B530" s="6"/>
      <c r="C530" s="6"/>
      <c r="D530" s="6"/>
      <c r="E530" s="9"/>
      <c r="F530" s="9"/>
      <c r="G530" s="11"/>
      <c r="H530" s="5"/>
      <c r="I530" s="8"/>
      <c r="J530" s="8"/>
      <c r="Z530" s="6"/>
      <c r="AA530" s="6"/>
    </row>
    <row r="531" spans="2:27" ht="12.75" x14ac:dyDescent="0.2">
      <c r="B531" s="6"/>
      <c r="C531" s="6"/>
      <c r="D531" s="6"/>
      <c r="E531" s="9"/>
      <c r="F531" s="9"/>
      <c r="G531" s="11"/>
      <c r="H531" s="5"/>
      <c r="I531" s="8"/>
      <c r="J531" s="8"/>
      <c r="Z531" s="6"/>
      <c r="AA531" s="6"/>
    </row>
    <row r="532" spans="2:27" ht="12.75" x14ac:dyDescent="0.2">
      <c r="B532" s="6"/>
      <c r="C532" s="6"/>
      <c r="D532" s="6"/>
      <c r="E532" s="9"/>
      <c r="F532" s="9"/>
      <c r="G532" s="11"/>
      <c r="H532" s="5"/>
      <c r="I532" s="8"/>
      <c r="J532" s="8"/>
      <c r="Z532" s="6"/>
      <c r="AA532" s="6"/>
    </row>
    <row r="533" spans="2:27" ht="12.75" x14ac:dyDescent="0.2">
      <c r="B533" s="6"/>
      <c r="C533" s="6"/>
      <c r="D533" s="6"/>
      <c r="E533" s="9"/>
      <c r="F533" s="9"/>
      <c r="G533" s="11"/>
      <c r="H533" s="5"/>
      <c r="I533" s="8"/>
      <c r="J533" s="8"/>
      <c r="Z533" s="6"/>
      <c r="AA533" s="6"/>
    </row>
    <row r="534" spans="2:27" ht="12.75" x14ac:dyDescent="0.2">
      <c r="B534" s="6"/>
      <c r="C534" s="6"/>
      <c r="D534" s="6"/>
      <c r="E534" s="9"/>
      <c r="F534" s="9"/>
      <c r="G534" s="11"/>
      <c r="H534" s="5"/>
      <c r="I534" s="8"/>
      <c r="J534" s="8"/>
      <c r="Z534" s="6"/>
      <c r="AA534" s="6"/>
    </row>
    <row r="535" spans="2:27" ht="12.75" x14ac:dyDescent="0.2">
      <c r="B535" s="6"/>
      <c r="C535" s="6"/>
      <c r="D535" s="6"/>
      <c r="E535" s="9"/>
      <c r="F535" s="9"/>
      <c r="G535" s="11"/>
      <c r="H535" s="5"/>
      <c r="I535" s="8"/>
      <c r="J535" s="8"/>
      <c r="Z535" s="6"/>
      <c r="AA535" s="6"/>
    </row>
    <row r="536" spans="2:27" ht="12.75" x14ac:dyDescent="0.2">
      <c r="B536" s="6"/>
      <c r="C536" s="6"/>
      <c r="D536" s="6"/>
      <c r="E536" s="9"/>
      <c r="F536" s="9"/>
      <c r="G536" s="11"/>
      <c r="H536" s="5"/>
      <c r="I536" s="8"/>
      <c r="J536" s="8"/>
      <c r="Z536" s="6"/>
      <c r="AA536" s="6"/>
    </row>
    <row r="537" spans="2:27" ht="12.75" x14ac:dyDescent="0.2">
      <c r="B537" s="6"/>
      <c r="C537" s="6"/>
      <c r="D537" s="6"/>
      <c r="E537" s="9"/>
      <c r="F537" s="9"/>
      <c r="G537" s="11"/>
      <c r="H537" s="5"/>
      <c r="I537" s="8"/>
      <c r="J537" s="8"/>
      <c r="Z537" s="6"/>
      <c r="AA537" s="6"/>
    </row>
    <row r="538" spans="2:27" ht="12.75" x14ac:dyDescent="0.2">
      <c r="B538" s="6"/>
      <c r="C538" s="6"/>
      <c r="D538" s="6"/>
      <c r="E538" s="9"/>
      <c r="F538" s="9"/>
      <c r="G538" s="11"/>
      <c r="H538" s="5"/>
      <c r="I538" s="8"/>
      <c r="J538" s="8"/>
      <c r="Z538" s="6"/>
      <c r="AA538" s="6"/>
    </row>
    <row r="539" spans="2:27" ht="12.75" x14ac:dyDescent="0.2">
      <c r="B539" s="6"/>
      <c r="C539" s="6"/>
      <c r="D539" s="6"/>
      <c r="E539" s="9"/>
      <c r="F539" s="9"/>
      <c r="G539" s="11"/>
      <c r="H539" s="5"/>
      <c r="I539" s="8"/>
      <c r="J539" s="8"/>
      <c r="Z539" s="6"/>
      <c r="AA539" s="6"/>
    </row>
    <row r="540" spans="2:27" ht="12.75" x14ac:dyDescent="0.2">
      <c r="B540" s="6"/>
      <c r="C540" s="6"/>
      <c r="D540" s="6"/>
      <c r="E540" s="9"/>
      <c r="F540" s="9"/>
      <c r="G540" s="11"/>
      <c r="H540" s="5"/>
      <c r="I540" s="8"/>
      <c r="J540" s="8"/>
      <c r="Z540" s="6"/>
      <c r="AA540" s="6"/>
    </row>
    <row r="541" spans="2:27" ht="12.75" x14ac:dyDescent="0.2">
      <c r="B541" s="6"/>
      <c r="C541" s="6"/>
      <c r="D541" s="6"/>
      <c r="E541" s="9"/>
      <c r="F541" s="9"/>
      <c r="G541" s="11"/>
      <c r="H541" s="5"/>
      <c r="I541" s="8"/>
      <c r="J541" s="8"/>
      <c r="Z541" s="6"/>
      <c r="AA541" s="6"/>
    </row>
    <row r="542" spans="2:27" ht="12.75" x14ac:dyDescent="0.2">
      <c r="B542" s="6"/>
      <c r="C542" s="6"/>
      <c r="D542" s="6"/>
      <c r="E542" s="9"/>
      <c r="F542" s="9"/>
      <c r="G542" s="11"/>
      <c r="H542" s="5"/>
      <c r="I542" s="8"/>
      <c r="J542" s="8"/>
      <c r="Z542" s="6"/>
      <c r="AA542" s="6"/>
    </row>
    <row r="543" spans="2:27" ht="12.75" x14ac:dyDescent="0.2">
      <c r="B543" s="6"/>
      <c r="C543" s="6"/>
      <c r="D543" s="6"/>
      <c r="E543" s="9"/>
      <c r="F543" s="9"/>
      <c r="G543" s="11"/>
      <c r="H543" s="5"/>
      <c r="I543" s="8"/>
      <c r="J543" s="8"/>
      <c r="Z543" s="6"/>
      <c r="AA543" s="6"/>
    </row>
    <row r="544" spans="2:27" ht="12.75" x14ac:dyDescent="0.2">
      <c r="B544" s="6"/>
      <c r="C544" s="6"/>
      <c r="D544" s="6"/>
      <c r="E544" s="9"/>
      <c r="F544" s="9"/>
      <c r="G544" s="11"/>
      <c r="H544" s="5"/>
      <c r="I544" s="8"/>
      <c r="J544" s="8"/>
      <c r="Z544" s="6"/>
      <c r="AA544" s="6"/>
    </row>
    <row r="545" spans="2:27" ht="12.75" x14ac:dyDescent="0.2">
      <c r="B545" s="6"/>
      <c r="C545" s="6"/>
      <c r="D545" s="6"/>
      <c r="E545" s="9"/>
      <c r="F545" s="9"/>
      <c r="G545" s="11"/>
      <c r="H545" s="5"/>
      <c r="I545" s="8"/>
      <c r="J545" s="8"/>
      <c r="Z545" s="6"/>
      <c r="AA545" s="6"/>
    </row>
    <row r="546" spans="2:27" ht="12.75" x14ac:dyDescent="0.2">
      <c r="B546" s="6"/>
      <c r="C546" s="6"/>
      <c r="D546" s="6"/>
      <c r="E546" s="9"/>
      <c r="F546" s="9"/>
      <c r="G546" s="11"/>
      <c r="H546" s="5"/>
      <c r="I546" s="8"/>
      <c r="J546" s="8"/>
      <c r="Z546" s="6"/>
      <c r="AA546" s="6"/>
    </row>
    <row r="547" spans="2:27" ht="12.75" x14ac:dyDescent="0.2">
      <c r="B547" s="6"/>
      <c r="C547" s="6"/>
      <c r="D547" s="6"/>
      <c r="E547" s="9"/>
      <c r="F547" s="9"/>
      <c r="G547" s="11"/>
      <c r="H547" s="5"/>
      <c r="I547" s="8"/>
      <c r="J547" s="8"/>
      <c r="Z547" s="6"/>
      <c r="AA547" s="6"/>
    </row>
    <row r="548" spans="2:27" ht="12.75" x14ac:dyDescent="0.2">
      <c r="B548" s="6"/>
      <c r="C548" s="6"/>
      <c r="D548" s="6"/>
      <c r="E548" s="9"/>
      <c r="F548" s="9"/>
      <c r="G548" s="11"/>
      <c r="H548" s="5"/>
      <c r="I548" s="8"/>
      <c r="J548" s="8"/>
      <c r="Z548" s="6"/>
      <c r="AA548" s="6"/>
    </row>
    <row r="549" spans="2:27" ht="12.75" x14ac:dyDescent="0.2">
      <c r="B549" s="6"/>
      <c r="C549" s="6"/>
      <c r="D549" s="6"/>
      <c r="E549" s="9"/>
      <c r="F549" s="9"/>
      <c r="G549" s="11"/>
      <c r="H549" s="5"/>
      <c r="I549" s="8"/>
      <c r="J549" s="8"/>
      <c r="Z549" s="6"/>
      <c r="AA549" s="6"/>
    </row>
    <row r="550" spans="2:27" ht="12.75" x14ac:dyDescent="0.2">
      <c r="B550" s="6"/>
      <c r="C550" s="6"/>
      <c r="D550" s="6"/>
      <c r="E550" s="9"/>
      <c r="F550" s="9"/>
      <c r="G550" s="11"/>
      <c r="H550" s="5"/>
      <c r="I550" s="8"/>
      <c r="J550" s="8"/>
      <c r="Z550" s="6"/>
      <c r="AA550" s="6"/>
    </row>
    <row r="551" spans="2:27" ht="12.75" x14ac:dyDescent="0.2">
      <c r="B551" s="6"/>
      <c r="C551" s="6"/>
      <c r="D551" s="6"/>
      <c r="E551" s="9"/>
      <c r="F551" s="9"/>
      <c r="G551" s="11"/>
      <c r="H551" s="5"/>
      <c r="I551" s="8"/>
      <c r="J551" s="8"/>
      <c r="Z551" s="6"/>
      <c r="AA551" s="6"/>
    </row>
    <row r="552" spans="2:27" ht="12.75" x14ac:dyDescent="0.2">
      <c r="B552" s="6"/>
      <c r="C552" s="6"/>
      <c r="D552" s="6"/>
      <c r="E552" s="9"/>
      <c r="F552" s="9"/>
      <c r="G552" s="11"/>
      <c r="H552" s="5"/>
      <c r="I552" s="8"/>
      <c r="J552" s="8"/>
      <c r="Z552" s="6"/>
      <c r="AA552" s="6"/>
    </row>
    <row r="553" spans="2:27" ht="12.75" x14ac:dyDescent="0.2">
      <c r="B553" s="6"/>
      <c r="C553" s="6"/>
      <c r="D553" s="6"/>
      <c r="E553" s="9"/>
      <c r="F553" s="9"/>
      <c r="G553" s="11"/>
      <c r="H553" s="5"/>
      <c r="I553" s="8"/>
      <c r="J553" s="8"/>
      <c r="Z553" s="6"/>
      <c r="AA553" s="6"/>
    </row>
    <row r="554" spans="2:27" ht="12.75" x14ac:dyDescent="0.2">
      <c r="B554" s="6"/>
      <c r="C554" s="6"/>
      <c r="D554" s="6"/>
      <c r="E554" s="9"/>
      <c r="F554" s="9"/>
      <c r="G554" s="11"/>
      <c r="H554" s="5"/>
      <c r="I554" s="8"/>
      <c r="J554" s="8"/>
      <c r="Z554" s="6"/>
      <c r="AA554" s="6"/>
    </row>
    <row r="555" spans="2:27" ht="12.75" x14ac:dyDescent="0.2">
      <c r="B555" s="6"/>
      <c r="C555" s="6"/>
      <c r="D555" s="6"/>
      <c r="E555" s="9"/>
      <c r="F555" s="9"/>
      <c r="G555" s="11"/>
      <c r="H555" s="5"/>
      <c r="I555" s="8"/>
      <c r="J555" s="8"/>
      <c r="Z555" s="6"/>
      <c r="AA555" s="6"/>
    </row>
    <row r="556" spans="2:27" ht="12.75" x14ac:dyDescent="0.2">
      <c r="B556" s="6"/>
      <c r="C556" s="6"/>
      <c r="D556" s="6"/>
      <c r="E556" s="9"/>
      <c r="F556" s="9"/>
      <c r="G556" s="11"/>
      <c r="H556" s="5"/>
      <c r="I556" s="8"/>
      <c r="J556" s="8"/>
      <c r="Z556" s="6"/>
      <c r="AA556" s="6"/>
    </row>
    <row r="557" spans="2:27" ht="12.75" x14ac:dyDescent="0.2">
      <c r="B557" s="6"/>
      <c r="C557" s="6"/>
      <c r="D557" s="6"/>
      <c r="E557" s="9"/>
      <c r="F557" s="9"/>
      <c r="G557" s="11"/>
      <c r="H557" s="5"/>
      <c r="I557" s="8"/>
      <c r="J557" s="8"/>
      <c r="Z557" s="6"/>
      <c r="AA557" s="6"/>
    </row>
    <row r="558" spans="2:27" ht="12.75" x14ac:dyDescent="0.2">
      <c r="B558" s="6"/>
      <c r="C558" s="6"/>
      <c r="D558" s="6"/>
      <c r="E558" s="9"/>
      <c r="F558" s="9"/>
      <c r="G558" s="11"/>
      <c r="H558" s="5"/>
      <c r="I558" s="8"/>
      <c r="J558" s="8"/>
      <c r="Z558" s="6"/>
      <c r="AA558" s="6"/>
    </row>
    <row r="559" spans="2:27" ht="12.75" x14ac:dyDescent="0.2">
      <c r="B559" s="6"/>
      <c r="C559" s="6"/>
      <c r="D559" s="6"/>
      <c r="E559" s="9"/>
      <c r="F559" s="9"/>
      <c r="G559" s="11"/>
      <c r="H559" s="5"/>
      <c r="I559" s="8"/>
      <c r="J559" s="8"/>
      <c r="Z559" s="6"/>
      <c r="AA559" s="6"/>
    </row>
    <row r="560" spans="2:27" ht="12.75" x14ac:dyDescent="0.2">
      <c r="B560" s="6"/>
      <c r="C560" s="6"/>
      <c r="D560" s="6"/>
      <c r="E560" s="9"/>
      <c r="F560" s="9"/>
      <c r="G560" s="11"/>
      <c r="H560" s="5"/>
      <c r="I560" s="8"/>
      <c r="J560" s="8"/>
      <c r="Z560" s="6"/>
      <c r="AA560" s="6"/>
    </row>
    <row r="561" spans="2:27" ht="12.75" x14ac:dyDescent="0.2">
      <c r="B561" s="6"/>
      <c r="C561" s="6"/>
      <c r="D561" s="6"/>
      <c r="E561" s="9"/>
      <c r="F561" s="9"/>
      <c r="G561" s="11"/>
      <c r="H561" s="5"/>
      <c r="I561" s="8"/>
      <c r="J561" s="8"/>
      <c r="Z561" s="6"/>
      <c r="AA561" s="6"/>
    </row>
    <row r="562" spans="2:27" ht="12.75" x14ac:dyDescent="0.2">
      <c r="B562" s="6"/>
      <c r="C562" s="6"/>
      <c r="D562" s="6"/>
      <c r="E562" s="9"/>
      <c r="F562" s="9"/>
      <c r="G562" s="11"/>
      <c r="H562" s="5"/>
      <c r="I562" s="8"/>
      <c r="J562" s="8"/>
      <c r="Z562" s="6"/>
      <c r="AA562" s="6"/>
    </row>
    <row r="563" spans="2:27" ht="12.75" x14ac:dyDescent="0.2">
      <c r="B563" s="6"/>
      <c r="C563" s="6"/>
      <c r="D563" s="6"/>
      <c r="E563" s="9"/>
      <c r="F563" s="9"/>
      <c r="G563" s="11"/>
      <c r="H563" s="5"/>
      <c r="I563" s="8"/>
      <c r="J563" s="8"/>
      <c r="Z563" s="6"/>
      <c r="AA563" s="6"/>
    </row>
    <row r="564" spans="2:27" ht="12.75" x14ac:dyDescent="0.2">
      <c r="B564" s="6"/>
      <c r="C564" s="6"/>
      <c r="D564" s="6"/>
      <c r="E564" s="9"/>
      <c r="F564" s="9"/>
      <c r="G564" s="11"/>
      <c r="H564" s="5"/>
      <c r="I564" s="8"/>
      <c r="J564" s="8"/>
      <c r="Z564" s="6"/>
      <c r="AA564" s="6"/>
    </row>
    <row r="565" spans="2:27" ht="12.75" x14ac:dyDescent="0.2">
      <c r="B565" s="6"/>
      <c r="C565" s="6"/>
      <c r="D565" s="6"/>
      <c r="E565" s="9"/>
      <c r="F565" s="9"/>
      <c r="G565" s="11"/>
      <c r="H565" s="5"/>
      <c r="I565" s="8"/>
      <c r="J565" s="8"/>
      <c r="Z565" s="6"/>
      <c r="AA565" s="6"/>
    </row>
    <row r="566" spans="2:27" ht="12.75" x14ac:dyDescent="0.2">
      <c r="B566" s="6"/>
      <c r="C566" s="6"/>
      <c r="D566" s="6"/>
      <c r="E566" s="9"/>
      <c r="F566" s="9"/>
      <c r="G566" s="11"/>
      <c r="H566" s="5"/>
      <c r="I566" s="8"/>
      <c r="J566" s="8"/>
      <c r="Z566" s="6"/>
      <c r="AA566" s="6"/>
    </row>
    <row r="567" spans="2:27" ht="12.75" x14ac:dyDescent="0.2">
      <c r="B567" s="6"/>
      <c r="C567" s="6"/>
      <c r="D567" s="6"/>
      <c r="E567" s="9"/>
      <c r="F567" s="9"/>
      <c r="G567" s="11"/>
      <c r="H567" s="5"/>
      <c r="I567" s="8"/>
      <c r="J567" s="8"/>
      <c r="Z567" s="6"/>
      <c r="AA567" s="6"/>
    </row>
    <row r="568" spans="2:27" ht="12.75" x14ac:dyDescent="0.2">
      <c r="B568" s="6"/>
      <c r="C568" s="6"/>
      <c r="D568" s="6"/>
      <c r="E568" s="9"/>
      <c r="F568" s="9"/>
      <c r="G568" s="11"/>
      <c r="H568" s="5"/>
      <c r="I568" s="8"/>
      <c r="J568" s="8"/>
      <c r="Z568" s="6"/>
      <c r="AA568" s="6"/>
    </row>
    <row r="569" spans="2:27" ht="12.75" x14ac:dyDescent="0.2">
      <c r="B569" s="6"/>
      <c r="C569" s="6"/>
      <c r="D569" s="6"/>
      <c r="E569" s="9"/>
      <c r="F569" s="9"/>
      <c r="G569" s="11"/>
      <c r="H569" s="5"/>
      <c r="I569" s="8"/>
      <c r="J569" s="8"/>
      <c r="Z569" s="6"/>
      <c r="AA569" s="6"/>
    </row>
    <row r="570" spans="2:27" ht="12.75" x14ac:dyDescent="0.2">
      <c r="B570" s="6"/>
      <c r="C570" s="6"/>
      <c r="D570" s="6"/>
      <c r="E570" s="9"/>
      <c r="F570" s="9"/>
      <c r="G570" s="11"/>
      <c r="H570" s="5"/>
      <c r="I570" s="8"/>
      <c r="J570" s="8"/>
      <c r="Z570" s="6"/>
      <c r="AA570" s="6"/>
    </row>
    <row r="571" spans="2:27" ht="12.75" x14ac:dyDescent="0.2">
      <c r="B571" s="6"/>
      <c r="C571" s="6"/>
      <c r="D571" s="6"/>
      <c r="E571" s="9"/>
      <c r="F571" s="9"/>
      <c r="G571" s="11"/>
      <c r="H571" s="5"/>
      <c r="I571" s="8"/>
      <c r="J571" s="8"/>
      <c r="Z571" s="6"/>
      <c r="AA571" s="6"/>
    </row>
    <row r="572" spans="2:27" ht="12.75" x14ac:dyDescent="0.2">
      <c r="B572" s="6"/>
      <c r="C572" s="6"/>
      <c r="D572" s="6"/>
      <c r="E572" s="9"/>
      <c r="F572" s="9"/>
      <c r="G572" s="11"/>
      <c r="H572" s="5"/>
      <c r="I572" s="8"/>
      <c r="J572" s="8"/>
      <c r="Z572" s="6"/>
      <c r="AA572" s="6"/>
    </row>
    <row r="573" spans="2:27" ht="12.75" x14ac:dyDescent="0.2">
      <c r="B573" s="6"/>
      <c r="C573" s="6"/>
      <c r="D573" s="6"/>
      <c r="E573" s="9"/>
      <c r="F573" s="9"/>
      <c r="G573" s="11"/>
      <c r="H573" s="5"/>
      <c r="I573" s="8"/>
      <c r="J573" s="8"/>
      <c r="Z573" s="6"/>
      <c r="AA573" s="6"/>
    </row>
    <row r="574" spans="2:27" ht="12.75" x14ac:dyDescent="0.2">
      <c r="B574" s="6"/>
      <c r="C574" s="6"/>
      <c r="D574" s="6"/>
      <c r="E574" s="9"/>
      <c r="F574" s="9"/>
      <c r="G574" s="11"/>
      <c r="H574" s="5"/>
      <c r="I574" s="8"/>
      <c r="J574" s="8"/>
      <c r="Z574" s="6"/>
      <c r="AA574" s="6"/>
    </row>
    <row r="575" spans="2:27" ht="12.75" x14ac:dyDescent="0.2">
      <c r="B575" s="6"/>
      <c r="C575" s="6"/>
      <c r="D575" s="6"/>
      <c r="E575" s="9"/>
      <c r="F575" s="9"/>
      <c r="G575" s="11"/>
      <c r="H575" s="5"/>
      <c r="I575" s="8"/>
      <c r="J575" s="8"/>
      <c r="Z575" s="6"/>
      <c r="AA575" s="6"/>
    </row>
    <row r="576" spans="2:27" ht="12.75" x14ac:dyDescent="0.2">
      <c r="B576" s="6"/>
      <c r="C576" s="6"/>
      <c r="D576" s="6"/>
      <c r="E576" s="9"/>
      <c r="F576" s="9"/>
      <c r="G576" s="11"/>
      <c r="H576" s="5"/>
      <c r="I576" s="8"/>
      <c r="J576" s="8"/>
      <c r="Z576" s="6"/>
      <c r="AA576" s="6"/>
    </row>
    <row r="577" spans="2:27" ht="12.75" x14ac:dyDescent="0.2">
      <c r="B577" s="6"/>
      <c r="C577" s="6"/>
      <c r="D577" s="6"/>
      <c r="E577" s="9"/>
      <c r="F577" s="9"/>
      <c r="G577" s="11"/>
      <c r="H577" s="5"/>
      <c r="I577" s="8"/>
      <c r="J577" s="8"/>
      <c r="Z577" s="6"/>
      <c r="AA577" s="6"/>
    </row>
    <row r="578" spans="2:27" ht="12.75" x14ac:dyDescent="0.2">
      <c r="B578" s="6"/>
      <c r="C578" s="6"/>
      <c r="D578" s="6"/>
      <c r="E578" s="9"/>
      <c r="F578" s="9"/>
      <c r="G578" s="11"/>
      <c r="H578" s="5"/>
      <c r="I578" s="8"/>
      <c r="J578" s="8"/>
      <c r="Z578" s="6"/>
      <c r="AA578" s="6"/>
    </row>
    <row r="579" spans="2:27" ht="12.75" x14ac:dyDescent="0.2">
      <c r="B579" s="6"/>
      <c r="C579" s="6"/>
      <c r="D579" s="6"/>
      <c r="E579" s="9"/>
      <c r="F579" s="9"/>
      <c r="G579" s="11"/>
      <c r="H579" s="5"/>
      <c r="I579" s="8"/>
      <c r="J579" s="8"/>
      <c r="Z579" s="6"/>
      <c r="AA579" s="6"/>
    </row>
    <row r="580" spans="2:27" ht="12.75" x14ac:dyDescent="0.2">
      <c r="B580" s="6"/>
      <c r="C580" s="6"/>
      <c r="D580" s="6"/>
      <c r="E580" s="9"/>
      <c r="F580" s="9"/>
      <c r="G580" s="11"/>
      <c r="H580" s="5"/>
      <c r="I580" s="8"/>
      <c r="J580" s="8"/>
      <c r="Z580" s="6"/>
      <c r="AA580" s="6"/>
    </row>
    <row r="581" spans="2:27" ht="12.75" x14ac:dyDescent="0.2">
      <c r="B581" s="6"/>
      <c r="C581" s="6"/>
      <c r="D581" s="6"/>
      <c r="E581" s="9"/>
      <c r="F581" s="9"/>
      <c r="G581" s="11"/>
      <c r="H581" s="5"/>
      <c r="I581" s="8"/>
      <c r="J581" s="8"/>
      <c r="Z581" s="6"/>
      <c r="AA581" s="6"/>
    </row>
    <row r="582" spans="2:27" ht="12.75" x14ac:dyDescent="0.2">
      <c r="B582" s="6"/>
      <c r="C582" s="6"/>
      <c r="D582" s="6"/>
      <c r="E582" s="9"/>
      <c r="F582" s="9"/>
      <c r="G582" s="11"/>
      <c r="H582" s="5"/>
      <c r="I582" s="8"/>
      <c r="J582" s="8"/>
      <c r="Z582" s="6"/>
      <c r="AA582" s="6"/>
    </row>
    <row r="583" spans="2:27" ht="12.75" x14ac:dyDescent="0.2">
      <c r="B583" s="6"/>
      <c r="C583" s="6"/>
      <c r="D583" s="6"/>
      <c r="E583" s="9"/>
      <c r="F583" s="9"/>
      <c r="G583" s="11"/>
      <c r="H583" s="5"/>
      <c r="I583" s="8"/>
      <c r="J583" s="8"/>
      <c r="Z583" s="6"/>
      <c r="AA583" s="6"/>
    </row>
    <row r="584" spans="2:27" ht="12.75" x14ac:dyDescent="0.2">
      <c r="B584" s="6"/>
      <c r="C584" s="6"/>
      <c r="D584" s="6"/>
      <c r="E584" s="9"/>
      <c r="F584" s="9"/>
      <c r="G584" s="11"/>
      <c r="H584" s="5"/>
      <c r="I584" s="8"/>
      <c r="J584" s="8"/>
      <c r="Z584" s="6"/>
      <c r="AA584" s="6"/>
    </row>
    <row r="585" spans="2:27" ht="12.75" x14ac:dyDescent="0.2">
      <c r="B585" s="6"/>
      <c r="C585" s="6"/>
      <c r="D585" s="6"/>
      <c r="E585" s="9"/>
      <c r="F585" s="9"/>
      <c r="G585" s="11"/>
      <c r="H585" s="5"/>
      <c r="I585" s="8"/>
      <c r="J585" s="8"/>
      <c r="Z585" s="6"/>
      <c r="AA585" s="6"/>
    </row>
    <row r="586" spans="2:27" ht="12.75" x14ac:dyDescent="0.2">
      <c r="B586" s="6"/>
      <c r="C586" s="6"/>
      <c r="D586" s="6"/>
      <c r="E586" s="9"/>
      <c r="F586" s="9"/>
      <c r="G586" s="11"/>
      <c r="H586" s="5"/>
      <c r="I586" s="8"/>
      <c r="J586" s="8"/>
      <c r="Z586" s="6"/>
      <c r="AA586" s="6"/>
    </row>
    <row r="587" spans="2:27" ht="12.75" x14ac:dyDescent="0.2">
      <c r="B587" s="6"/>
      <c r="C587" s="6"/>
      <c r="D587" s="6"/>
      <c r="E587" s="9"/>
      <c r="F587" s="9"/>
      <c r="G587" s="11"/>
      <c r="H587" s="5"/>
      <c r="I587" s="8"/>
      <c r="J587" s="8"/>
      <c r="Z587" s="6"/>
      <c r="AA587" s="6"/>
    </row>
    <row r="588" spans="2:27" ht="12.75" x14ac:dyDescent="0.2">
      <c r="B588" s="6"/>
      <c r="C588" s="6"/>
      <c r="D588" s="6"/>
      <c r="E588" s="9"/>
      <c r="F588" s="9"/>
      <c r="G588" s="11"/>
      <c r="H588" s="5"/>
      <c r="I588" s="8"/>
      <c r="J588" s="8"/>
      <c r="Z588" s="6"/>
      <c r="AA588" s="6"/>
    </row>
    <row r="589" spans="2:27" ht="12.75" x14ac:dyDescent="0.2">
      <c r="B589" s="6"/>
      <c r="C589" s="6"/>
      <c r="D589" s="6"/>
      <c r="E589" s="9"/>
      <c r="F589" s="9"/>
      <c r="G589" s="11"/>
      <c r="H589" s="5"/>
      <c r="I589" s="8"/>
      <c r="J589" s="8"/>
      <c r="Z589" s="6"/>
      <c r="AA589" s="6"/>
    </row>
    <row r="590" spans="2:27" ht="12.75" x14ac:dyDescent="0.2">
      <c r="B590" s="6"/>
      <c r="C590" s="6"/>
      <c r="D590" s="6"/>
      <c r="E590" s="9"/>
      <c r="F590" s="9"/>
      <c r="G590" s="11"/>
      <c r="H590" s="5"/>
      <c r="I590" s="8"/>
      <c r="J590" s="8"/>
      <c r="Z590" s="6"/>
      <c r="AA590" s="6"/>
    </row>
    <row r="591" spans="2:27" ht="12.75" x14ac:dyDescent="0.2">
      <c r="B591" s="6"/>
      <c r="C591" s="6"/>
      <c r="D591" s="6"/>
      <c r="E591" s="9"/>
      <c r="F591" s="9"/>
      <c r="G591" s="11"/>
      <c r="H591" s="5"/>
      <c r="I591" s="8"/>
      <c r="J591" s="8"/>
      <c r="Z591" s="6"/>
      <c r="AA591" s="6"/>
    </row>
    <row r="592" spans="2:27" ht="12.75" x14ac:dyDescent="0.2">
      <c r="B592" s="6"/>
      <c r="C592" s="6"/>
      <c r="D592" s="6"/>
      <c r="E592" s="9"/>
      <c r="F592" s="9"/>
      <c r="G592" s="11"/>
      <c r="H592" s="5"/>
      <c r="I592" s="8"/>
      <c r="J592" s="8"/>
      <c r="Z592" s="6"/>
      <c r="AA592" s="6"/>
    </row>
    <row r="593" spans="2:27" ht="12.75" x14ac:dyDescent="0.2">
      <c r="B593" s="6"/>
      <c r="C593" s="6"/>
      <c r="D593" s="6"/>
      <c r="E593" s="9"/>
      <c r="F593" s="9"/>
      <c r="G593" s="11"/>
      <c r="H593" s="5"/>
      <c r="I593" s="8"/>
      <c r="J593" s="8"/>
      <c r="Z593" s="6"/>
      <c r="AA593" s="6"/>
    </row>
    <row r="594" spans="2:27" ht="12.75" x14ac:dyDescent="0.2">
      <c r="B594" s="6"/>
      <c r="C594" s="6"/>
      <c r="D594" s="6"/>
      <c r="E594" s="9"/>
      <c r="F594" s="9"/>
      <c r="G594" s="11"/>
      <c r="H594" s="5"/>
      <c r="I594" s="8"/>
      <c r="J594" s="8"/>
      <c r="Z594" s="6"/>
      <c r="AA594" s="6"/>
    </row>
    <row r="595" spans="2:27" ht="12.75" x14ac:dyDescent="0.2">
      <c r="B595" s="6"/>
      <c r="C595" s="6"/>
      <c r="D595" s="6"/>
      <c r="E595" s="9"/>
      <c r="F595" s="9"/>
      <c r="G595" s="11"/>
      <c r="H595" s="5"/>
      <c r="I595" s="8"/>
      <c r="J595" s="8"/>
      <c r="Z595" s="6"/>
      <c r="AA595" s="6"/>
    </row>
    <row r="596" spans="2:27" ht="12.75" x14ac:dyDescent="0.2">
      <c r="B596" s="6"/>
      <c r="C596" s="6"/>
      <c r="D596" s="6"/>
      <c r="E596" s="9"/>
      <c r="F596" s="9"/>
      <c r="G596" s="11"/>
      <c r="H596" s="5"/>
      <c r="I596" s="8"/>
      <c r="J596" s="8"/>
      <c r="Z596" s="6"/>
      <c r="AA596" s="6"/>
    </row>
    <row r="597" spans="2:27" ht="12.75" x14ac:dyDescent="0.2">
      <c r="B597" s="6"/>
      <c r="C597" s="6"/>
      <c r="D597" s="6"/>
      <c r="E597" s="9"/>
      <c r="F597" s="9"/>
      <c r="G597" s="11"/>
      <c r="H597" s="5"/>
      <c r="I597" s="8"/>
      <c r="J597" s="8"/>
      <c r="Z597" s="6"/>
      <c r="AA597" s="6"/>
    </row>
    <row r="598" spans="2:27" ht="12.75" x14ac:dyDescent="0.2">
      <c r="B598" s="6"/>
      <c r="C598" s="6"/>
      <c r="D598" s="6"/>
      <c r="E598" s="9"/>
      <c r="F598" s="9"/>
      <c r="G598" s="11"/>
      <c r="H598" s="5"/>
      <c r="I598" s="8"/>
      <c r="J598" s="8"/>
      <c r="Z598" s="6"/>
      <c r="AA598" s="6"/>
    </row>
    <row r="599" spans="2:27" ht="12.75" x14ac:dyDescent="0.2">
      <c r="B599" s="6"/>
      <c r="C599" s="6"/>
      <c r="D599" s="6"/>
      <c r="E599" s="9"/>
      <c r="F599" s="9"/>
      <c r="G599" s="11"/>
      <c r="H599" s="5"/>
      <c r="I599" s="8"/>
      <c r="J599" s="8"/>
      <c r="Z599" s="6"/>
      <c r="AA599" s="6"/>
    </row>
    <row r="600" spans="2:27" ht="12.75" x14ac:dyDescent="0.2">
      <c r="B600" s="6"/>
      <c r="C600" s="6"/>
      <c r="D600" s="6"/>
      <c r="E600" s="9"/>
      <c r="F600" s="9"/>
      <c r="G600" s="11"/>
      <c r="H600" s="5"/>
      <c r="I600" s="8"/>
      <c r="J600" s="8"/>
      <c r="Z600" s="6"/>
      <c r="AA600" s="6"/>
    </row>
    <row r="601" spans="2:27" ht="12.75" x14ac:dyDescent="0.2">
      <c r="B601" s="6"/>
      <c r="C601" s="6"/>
      <c r="D601" s="6"/>
      <c r="E601" s="9"/>
      <c r="F601" s="9"/>
      <c r="G601" s="11"/>
      <c r="H601" s="5"/>
      <c r="I601" s="8"/>
      <c r="J601" s="8"/>
      <c r="Z601" s="6"/>
      <c r="AA601" s="6"/>
    </row>
    <row r="602" spans="2:27" ht="12.75" x14ac:dyDescent="0.2">
      <c r="B602" s="6"/>
      <c r="C602" s="6"/>
      <c r="D602" s="6"/>
      <c r="E602" s="9"/>
      <c r="F602" s="9"/>
      <c r="G602" s="11"/>
      <c r="H602" s="5"/>
      <c r="I602" s="8"/>
      <c r="J602" s="8"/>
      <c r="Z602" s="6"/>
      <c r="AA602" s="6"/>
    </row>
    <row r="603" spans="2:27" ht="12.75" x14ac:dyDescent="0.2">
      <c r="B603" s="6"/>
      <c r="C603" s="6"/>
      <c r="D603" s="6"/>
      <c r="E603" s="9"/>
      <c r="F603" s="9"/>
      <c r="G603" s="11"/>
      <c r="H603" s="5"/>
      <c r="I603" s="8"/>
      <c r="J603" s="8"/>
      <c r="Z603" s="6"/>
      <c r="AA603" s="6"/>
    </row>
    <row r="604" spans="2:27" ht="12.75" x14ac:dyDescent="0.2">
      <c r="B604" s="6"/>
      <c r="C604" s="6"/>
      <c r="D604" s="6"/>
      <c r="E604" s="9"/>
      <c r="F604" s="9"/>
      <c r="G604" s="11"/>
      <c r="H604" s="5"/>
      <c r="I604" s="8"/>
      <c r="J604" s="8"/>
      <c r="Z604" s="6"/>
      <c r="AA604" s="6"/>
    </row>
    <row r="605" spans="2:27" ht="12.75" x14ac:dyDescent="0.2">
      <c r="B605" s="6"/>
      <c r="C605" s="6"/>
      <c r="D605" s="6"/>
      <c r="E605" s="9"/>
      <c r="F605" s="9"/>
      <c r="G605" s="11"/>
      <c r="H605" s="5"/>
      <c r="I605" s="8"/>
      <c r="J605" s="8"/>
      <c r="Z605" s="6"/>
      <c r="AA605" s="6"/>
    </row>
    <row r="606" spans="2:27" ht="12.75" x14ac:dyDescent="0.2">
      <c r="B606" s="6"/>
      <c r="C606" s="6"/>
      <c r="D606" s="6"/>
      <c r="E606" s="9"/>
      <c r="F606" s="9"/>
      <c r="G606" s="11"/>
      <c r="H606" s="5"/>
      <c r="I606" s="8"/>
      <c r="J606" s="8"/>
      <c r="Z606" s="6"/>
      <c r="AA606" s="6"/>
    </row>
    <row r="607" spans="2:27" ht="12.75" x14ac:dyDescent="0.2">
      <c r="B607" s="6"/>
      <c r="C607" s="6"/>
      <c r="D607" s="6"/>
      <c r="E607" s="9"/>
      <c r="F607" s="9"/>
      <c r="G607" s="11"/>
      <c r="H607" s="5"/>
      <c r="I607" s="8"/>
      <c r="J607" s="8"/>
      <c r="Z607" s="6"/>
      <c r="AA607" s="6"/>
    </row>
    <row r="608" spans="2:27" ht="12.75" x14ac:dyDescent="0.2">
      <c r="B608" s="6"/>
      <c r="C608" s="6"/>
      <c r="D608" s="6"/>
      <c r="E608" s="9"/>
      <c r="F608" s="9"/>
      <c r="G608" s="11"/>
      <c r="H608" s="5"/>
      <c r="I608" s="8"/>
      <c r="J608" s="8"/>
      <c r="Z608" s="6"/>
      <c r="AA608" s="6"/>
    </row>
    <row r="609" spans="2:27" ht="12.75" x14ac:dyDescent="0.2">
      <c r="B609" s="6"/>
      <c r="C609" s="6"/>
      <c r="D609" s="6"/>
      <c r="E609" s="9"/>
      <c r="F609" s="9"/>
      <c r="G609" s="11"/>
      <c r="H609" s="5"/>
      <c r="I609" s="8"/>
      <c r="J609" s="8"/>
      <c r="Z609" s="6"/>
      <c r="AA609" s="6"/>
    </row>
    <row r="610" spans="2:27" ht="12.75" x14ac:dyDescent="0.2">
      <c r="B610" s="6"/>
      <c r="C610" s="6"/>
      <c r="D610" s="6"/>
      <c r="E610" s="9"/>
      <c r="F610" s="9"/>
      <c r="G610" s="11"/>
      <c r="H610" s="5"/>
      <c r="I610" s="8"/>
      <c r="J610" s="8"/>
      <c r="Z610" s="6"/>
      <c r="AA610" s="6"/>
    </row>
    <row r="611" spans="2:27" ht="12.75" x14ac:dyDescent="0.2">
      <c r="B611" s="6"/>
      <c r="C611" s="6"/>
      <c r="D611" s="6"/>
      <c r="E611" s="9"/>
      <c r="F611" s="9"/>
      <c r="G611" s="11"/>
      <c r="H611" s="5"/>
      <c r="I611" s="8"/>
      <c r="J611" s="8"/>
      <c r="Z611" s="6"/>
      <c r="AA611" s="6"/>
    </row>
    <row r="612" spans="2:27" ht="12.75" x14ac:dyDescent="0.2">
      <c r="B612" s="6"/>
      <c r="C612" s="6"/>
      <c r="D612" s="6"/>
      <c r="E612" s="9"/>
      <c r="F612" s="9"/>
      <c r="G612" s="11"/>
      <c r="H612" s="5"/>
      <c r="I612" s="8"/>
      <c r="J612" s="8"/>
      <c r="Z612" s="6"/>
      <c r="AA612" s="6"/>
    </row>
    <row r="613" spans="2:27" ht="12.75" x14ac:dyDescent="0.2">
      <c r="B613" s="6"/>
      <c r="C613" s="6"/>
      <c r="D613" s="6"/>
      <c r="E613" s="9"/>
      <c r="F613" s="9"/>
      <c r="G613" s="11"/>
      <c r="H613" s="5"/>
      <c r="I613" s="8"/>
      <c r="J613" s="8"/>
      <c r="Z613" s="6"/>
      <c r="AA613" s="6"/>
    </row>
    <row r="614" spans="2:27" ht="12.75" x14ac:dyDescent="0.2">
      <c r="B614" s="6"/>
      <c r="C614" s="6"/>
      <c r="D614" s="6"/>
      <c r="E614" s="9"/>
      <c r="F614" s="9"/>
      <c r="G614" s="11"/>
      <c r="H614" s="5"/>
      <c r="I614" s="8"/>
      <c r="J614" s="8"/>
      <c r="Z614" s="6"/>
      <c r="AA614" s="6"/>
    </row>
    <row r="615" spans="2:27" ht="12.75" x14ac:dyDescent="0.2">
      <c r="B615" s="6"/>
      <c r="C615" s="6"/>
      <c r="D615" s="6"/>
      <c r="E615" s="9"/>
      <c r="F615" s="9"/>
      <c r="G615" s="11"/>
      <c r="H615" s="5"/>
      <c r="I615" s="8"/>
      <c r="J615" s="8"/>
      <c r="Z615" s="6"/>
      <c r="AA615" s="6"/>
    </row>
    <row r="616" spans="2:27" ht="12.75" x14ac:dyDescent="0.2">
      <c r="B616" s="6"/>
      <c r="C616" s="6"/>
      <c r="D616" s="6"/>
      <c r="E616" s="9"/>
      <c r="F616" s="9"/>
      <c r="G616" s="11"/>
      <c r="H616" s="5"/>
      <c r="I616" s="8"/>
      <c r="J616" s="8"/>
      <c r="Z616" s="6"/>
      <c r="AA616" s="6"/>
    </row>
    <row r="617" spans="2:27" ht="12.75" x14ac:dyDescent="0.2">
      <c r="B617" s="6"/>
      <c r="C617" s="6"/>
      <c r="D617" s="6"/>
      <c r="E617" s="9"/>
      <c r="F617" s="9"/>
      <c r="G617" s="11"/>
      <c r="H617" s="5"/>
      <c r="I617" s="8"/>
      <c r="J617" s="8"/>
      <c r="Z617" s="6"/>
      <c r="AA617" s="6"/>
    </row>
    <row r="618" spans="2:27" ht="12.75" x14ac:dyDescent="0.2">
      <c r="B618" s="6"/>
      <c r="C618" s="6"/>
      <c r="D618" s="6"/>
      <c r="E618" s="9"/>
      <c r="F618" s="9"/>
      <c r="G618" s="11"/>
      <c r="H618" s="5"/>
      <c r="I618" s="8"/>
      <c r="J618" s="8"/>
      <c r="Z618" s="6"/>
      <c r="AA618" s="6"/>
    </row>
    <row r="619" spans="2:27" ht="12.75" x14ac:dyDescent="0.2">
      <c r="B619" s="6"/>
      <c r="C619" s="6"/>
      <c r="D619" s="6"/>
      <c r="E619" s="9"/>
      <c r="F619" s="9"/>
      <c r="G619" s="11"/>
      <c r="H619" s="5"/>
      <c r="I619" s="8"/>
      <c r="J619" s="8"/>
      <c r="Z619" s="6"/>
      <c r="AA619" s="6"/>
    </row>
    <row r="620" spans="2:27" ht="12.75" x14ac:dyDescent="0.2">
      <c r="B620" s="6"/>
      <c r="C620" s="6"/>
      <c r="D620" s="6"/>
      <c r="E620" s="9"/>
      <c r="F620" s="9"/>
      <c r="G620" s="11"/>
      <c r="H620" s="5"/>
      <c r="I620" s="8"/>
      <c r="J620" s="8"/>
      <c r="Z620" s="6"/>
      <c r="AA620" s="6"/>
    </row>
    <row r="621" spans="2:27" ht="12.75" x14ac:dyDescent="0.2">
      <c r="B621" s="6"/>
      <c r="C621" s="6"/>
      <c r="D621" s="6"/>
      <c r="E621" s="9"/>
      <c r="F621" s="9"/>
      <c r="G621" s="11"/>
      <c r="H621" s="5"/>
      <c r="I621" s="8"/>
      <c r="J621" s="8"/>
      <c r="Z621" s="6"/>
      <c r="AA621" s="6"/>
    </row>
    <row r="622" spans="2:27" ht="12.75" x14ac:dyDescent="0.2">
      <c r="B622" s="6"/>
      <c r="C622" s="6"/>
      <c r="D622" s="6"/>
      <c r="E622" s="9"/>
      <c r="F622" s="9"/>
      <c r="G622" s="11"/>
      <c r="H622" s="5"/>
      <c r="I622" s="8"/>
      <c r="J622" s="8"/>
      <c r="Z622" s="6"/>
      <c r="AA622" s="6"/>
    </row>
    <row r="623" spans="2:27" ht="12.75" x14ac:dyDescent="0.2">
      <c r="B623" s="6"/>
      <c r="C623" s="6"/>
      <c r="D623" s="6"/>
      <c r="E623" s="9"/>
      <c r="F623" s="9"/>
      <c r="G623" s="11"/>
      <c r="H623" s="5"/>
      <c r="I623" s="8"/>
      <c r="J623" s="8"/>
      <c r="Z623" s="6"/>
      <c r="AA623" s="6"/>
    </row>
    <row r="624" spans="2:27" ht="12.75" x14ac:dyDescent="0.2">
      <c r="B624" s="6"/>
      <c r="C624" s="6"/>
      <c r="D624" s="6"/>
      <c r="E624" s="9"/>
      <c r="F624" s="9"/>
      <c r="G624" s="11"/>
      <c r="H624" s="5"/>
      <c r="I624" s="8"/>
      <c r="J624" s="8"/>
      <c r="Z624" s="6"/>
      <c r="AA624" s="6"/>
    </row>
    <row r="625" spans="2:27" ht="12.75" x14ac:dyDescent="0.2">
      <c r="B625" s="6"/>
      <c r="C625" s="6"/>
      <c r="D625" s="6"/>
      <c r="E625" s="9"/>
      <c r="F625" s="9"/>
      <c r="G625" s="11"/>
      <c r="H625" s="5"/>
      <c r="I625" s="8"/>
      <c r="J625" s="8"/>
      <c r="Z625" s="6"/>
      <c r="AA625" s="6"/>
    </row>
    <row r="626" spans="2:27" ht="12.75" x14ac:dyDescent="0.2">
      <c r="B626" s="6"/>
      <c r="C626" s="6"/>
      <c r="D626" s="6"/>
      <c r="E626" s="9"/>
      <c r="F626" s="9"/>
      <c r="G626" s="11"/>
      <c r="H626" s="5"/>
      <c r="I626" s="8"/>
      <c r="J626" s="8"/>
      <c r="Z626" s="6"/>
      <c r="AA626" s="6"/>
    </row>
    <row r="627" spans="2:27" ht="12.75" x14ac:dyDescent="0.2">
      <c r="B627" s="6"/>
      <c r="C627" s="6"/>
      <c r="D627" s="6"/>
      <c r="E627" s="9"/>
      <c r="F627" s="9"/>
      <c r="G627" s="11"/>
      <c r="H627" s="5"/>
      <c r="I627" s="8"/>
      <c r="J627" s="8"/>
      <c r="Z627" s="6"/>
      <c r="AA627" s="6"/>
    </row>
    <row r="628" spans="2:27" ht="12.75" x14ac:dyDescent="0.2">
      <c r="B628" s="6"/>
      <c r="C628" s="6"/>
      <c r="D628" s="6"/>
      <c r="E628" s="9"/>
      <c r="F628" s="9"/>
      <c r="G628" s="11"/>
      <c r="H628" s="5"/>
      <c r="I628" s="8"/>
      <c r="J628" s="8"/>
      <c r="Z628" s="6"/>
      <c r="AA628" s="6"/>
    </row>
    <row r="629" spans="2:27" ht="12.75" x14ac:dyDescent="0.2">
      <c r="B629" s="6"/>
      <c r="C629" s="6"/>
      <c r="D629" s="6"/>
      <c r="E629" s="9"/>
      <c r="F629" s="9"/>
      <c r="G629" s="11"/>
      <c r="H629" s="5"/>
      <c r="I629" s="8"/>
      <c r="J629" s="8"/>
      <c r="Z629" s="6"/>
      <c r="AA629" s="6"/>
    </row>
    <row r="630" spans="2:27" ht="12.75" x14ac:dyDescent="0.2">
      <c r="B630" s="6"/>
      <c r="C630" s="6"/>
      <c r="D630" s="6"/>
      <c r="E630" s="9"/>
      <c r="F630" s="9"/>
      <c r="G630" s="11"/>
      <c r="H630" s="5"/>
      <c r="I630" s="8"/>
      <c r="J630" s="8"/>
      <c r="Z630" s="6"/>
      <c r="AA630" s="6"/>
    </row>
    <row r="631" spans="2:27" ht="12.75" x14ac:dyDescent="0.2">
      <c r="B631" s="6"/>
      <c r="C631" s="6"/>
      <c r="D631" s="6"/>
      <c r="E631" s="9"/>
      <c r="F631" s="9"/>
      <c r="G631" s="11"/>
      <c r="H631" s="5"/>
      <c r="I631" s="8"/>
      <c r="J631" s="8"/>
      <c r="Z631" s="6"/>
      <c r="AA631" s="6"/>
    </row>
    <row r="632" spans="2:27" ht="12.75" x14ac:dyDescent="0.2">
      <c r="B632" s="6"/>
      <c r="C632" s="6"/>
      <c r="D632" s="6"/>
      <c r="E632" s="9"/>
      <c r="F632" s="9"/>
      <c r="G632" s="11"/>
      <c r="H632" s="5"/>
      <c r="I632" s="8"/>
      <c r="J632" s="8"/>
      <c r="Z632" s="6"/>
      <c r="AA632" s="6"/>
    </row>
    <row r="633" spans="2:27" ht="12.75" x14ac:dyDescent="0.2">
      <c r="B633" s="6"/>
      <c r="C633" s="6"/>
      <c r="D633" s="6"/>
      <c r="E633" s="9"/>
      <c r="F633" s="9"/>
      <c r="G633" s="11"/>
      <c r="H633" s="5"/>
      <c r="I633" s="8"/>
      <c r="J633" s="8"/>
      <c r="Z633" s="6"/>
      <c r="AA633" s="6"/>
    </row>
    <row r="634" spans="2:27" ht="12.75" x14ac:dyDescent="0.2">
      <c r="B634" s="6"/>
      <c r="C634" s="6"/>
      <c r="D634" s="6"/>
      <c r="E634" s="9"/>
      <c r="F634" s="9"/>
      <c r="G634" s="11"/>
      <c r="H634" s="5"/>
      <c r="I634" s="8"/>
      <c r="J634" s="8"/>
      <c r="Z634" s="6"/>
      <c r="AA634" s="6"/>
    </row>
    <row r="635" spans="2:27" ht="12.75" x14ac:dyDescent="0.2">
      <c r="B635" s="6"/>
      <c r="C635" s="6"/>
      <c r="D635" s="6"/>
      <c r="E635" s="9"/>
      <c r="F635" s="9"/>
      <c r="G635" s="11"/>
      <c r="H635" s="5"/>
      <c r="I635" s="8"/>
      <c r="J635" s="8"/>
      <c r="Z635" s="6"/>
      <c r="AA635" s="6"/>
    </row>
    <row r="636" spans="2:27" ht="12.75" x14ac:dyDescent="0.2">
      <c r="B636" s="6"/>
      <c r="C636" s="6"/>
      <c r="D636" s="6"/>
      <c r="E636" s="9"/>
      <c r="F636" s="9"/>
      <c r="G636" s="11"/>
      <c r="H636" s="5"/>
      <c r="I636" s="8"/>
      <c r="J636" s="8"/>
      <c r="Z636" s="6"/>
      <c r="AA636" s="6"/>
    </row>
    <row r="637" spans="2:27" ht="12.75" x14ac:dyDescent="0.2">
      <c r="B637" s="6"/>
      <c r="C637" s="6"/>
      <c r="D637" s="6"/>
      <c r="E637" s="9"/>
      <c r="F637" s="9"/>
      <c r="G637" s="11"/>
      <c r="H637" s="5"/>
      <c r="I637" s="8"/>
      <c r="J637" s="8"/>
      <c r="Z637" s="6"/>
      <c r="AA637" s="6"/>
    </row>
    <row r="638" spans="2:27" ht="12.75" x14ac:dyDescent="0.2">
      <c r="B638" s="6"/>
      <c r="C638" s="6"/>
      <c r="D638" s="6"/>
      <c r="E638" s="9"/>
      <c r="F638" s="9"/>
      <c r="G638" s="11"/>
      <c r="H638" s="5"/>
      <c r="I638" s="8"/>
      <c r="J638" s="8"/>
      <c r="Z638" s="6"/>
      <c r="AA638" s="6"/>
    </row>
    <row r="639" spans="2:27" ht="12.75" x14ac:dyDescent="0.2">
      <c r="B639" s="6"/>
      <c r="C639" s="6"/>
      <c r="D639" s="6"/>
      <c r="E639" s="9"/>
      <c r="F639" s="9"/>
      <c r="G639" s="11"/>
      <c r="H639" s="5"/>
      <c r="I639" s="8"/>
      <c r="J639" s="8"/>
      <c r="Z639" s="6"/>
      <c r="AA639" s="6"/>
    </row>
    <row r="640" spans="2:27" ht="12.75" x14ac:dyDescent="0.2">
      <c r="B640" s="6"/>
      <c r="C640" s="6"/>
      <c r="D640" s="6"/>
      <c r="E640" s="9"/>
      <c r="F640" s="9"/>
      <c r="G640" s="11"/>
      <c r="H640" s="5"/>
      <c r="I640" s="8"/>
      <c r="J640" s="8"/>
      <c r="Z640" s="6"/>
      <c r="AA640" s="6"/>
    </row>
    <row r="641" spans="2:27" ht="12.75" x14ac:dyDescent="0.2">
      <c r="B641" s="6"/>
      <c r="C641" s="6"/>
      <c r="D641" s="6"/>
      <c r="E641" s="9"/>
      <c r="F641" s="9"/>
      <c r="G641" s="11"/>
      <c r="H641" s="5"/>
      <c r="I641" s="8"/>
      <c r="J641" s="8"/>
      <c r="Z641" s="6"/>
      <c r="AA641" s="6"/>
    </row>
    <row r="642" spans="2:27" ht="12.75" x14ac:dyDescent="0.2">
      <c r="B642" s="6"/>
      <c r="C642" s="6"/>
      <c r="D642" s="6"/>
      <c r="E642" s="9"/>
      <c r="F642" s="9"/>
      <c r="G642" s="11"/>
      <c r="H642" s="5"/>
      <c r="I642" s="8"/>
      <c r="J642" s="8"/>
      <c r="Z642" s="6"/>
      <c r="AA642" s="6"/>
    </row>
    <row r="643" spans="2:27" ht="12.75" x14ac:dyDescent="0.2">
      <c r="B643" s="6"/>
      <c r="C643" s="6"/>
      <c r="D643" s="6"/>
      <c r="E643" s="9"/>
      <c r="F643" s="9"/>
      <c r="G643" s="11"/>
      <c r="H643" s="5"/>
      <c r="I643" s="8"/>
      <c r="J643" s="8"/>
      <c r="Z643" s="6"/>
      <c r="AA643" s="6"/>
    </row>
    <row r="644" spans="2:27" ht="12.75" x14ac:dyDescent="0.2">
      <c r="B644" s="6"/>
      <c r="C644" s="6"/>
      <c r="D644" s="6"/>
      <c r="E644" s="9"/>
      <c r="F644" s="9"/>
      <c r="G644" s="11"/>
      <c r="H644" s="5"/>
      <c r="I644" s="8"/>
      <c r="J644" s="8"/>
      <c r="Z644" s="6"/>
      <c r="AA644" s="6"/>
    </row>
    <row r="645" spans="2:27" ht="12.75" x14ac:dyDescent="0.2">
      <c r="B645" s="6"/>
      <c r="C645" s="6"/>
      <c r="D645" s="6"/>
      <c r="E645" s="9"/>
      <c r="F645" s="9"/>
      <c r="G645" s="11"/>
      <c r="H645" s="5"/>
      <c r="I645" s="8"/>
      <c r="J645" s="8"/>
      <c r="Z645" s="6"/>
      <c r="AA645" s="6"/>
    </row>
    <row r="646" spans="2:27" ht="12.75" x14ac:dyDescent="0.2">
      <c r="B646" s="6"/>
      <c r="C646" s="6"/>
      <c r="D646" s="6"/>
      <c r="E646" s="9"/>
      <c r="F646" s="9"/>
      <c r="G646" s="11"/>
      <c r="H646" s="5"/>
      <c r="I646" s="8"/>
      <c r="J646" s="8"/>
      <c r="Z646" s="6"/>
      <c r="AA646" s="6"/>
    </row>
    <row r="647" spans="2:27" ht="12.75" x14ac:dyDescent="0.2">
      <c r="B647" s="6"/>
      <c r="C647" s="6"/>
      <c r="D647" s="6"/>
      <c r="E647" s="9"/>
      <c r="F647" s="9"/>
      <c r="G647" s="11"/>
      <c r="H647" s="5"/>
      <c r="I647" s="8"/>
      <c r="J647" s="8"/>
      <c r="Z647" s="6"/>
      <c r="AA647" s="6"/>
    </row>
    <row r="648" spans="2:27" ht="12.75" x14ac:dyDescent="0.2">
      <c r="B648" s="6"/>
      <c r="C648" s="6"/>
      <c r="D648" s="6"/>
      <c r="E648" s="9"/>
      <c r="F648" s="9"/>
      <c r="G648" s="11"/>
      <c r="H648" s="5"/>
      <c r="I648" s="8"/>
      <c r="J648" s="8"/>
      <c r="Z648" s="6"/>
      <c r="AA648" s="6"/>
    </row>
    <row r="649" spans="2:27" ht="12.75" x14ac:dyDescent="0.2">
      <c r="B649" s="6"/>
      <c r="C649" s="6"/>
      <c r="D649" s="6"/>
      <c r="E649" s="9"/>
      <c r="F649" s="9"/>
      <c r="G649" s="11"/>
      <c r="H649" s="5"/>
      <c r="I649" s="8"/>
      <c r="J649" s="8"/>
      <c r="Z649" s="6"/>
      <c r="AA649" s="6"/>
    </row>
    <row r="650" spans="2:27" ht="12.75" x14ac:dyDescent="0.2">
      <c r="B650" s="6"/>
      <c r="C650" s="6"/>
      <c r="D650" s="6"/>
      <c r="E650" s="9"/>
      <c r="F650" s="9"/>
      <c r="G650" s="11"/>
      <c r="H650" s="5"/>
      <c r="I650" s="8"/>
      <c r="J650" s="8"/>
      <c r="Z650" s="6"/>
      <c r="AA650" s="6"/>
    </row>
    <row r="651" spans="2:27" ht="12.75" x14ac:dyDescent="0.2">
      <c r="B651" s="6"/>
      <c r="C651" s="6"/>
      <c r="D651" s="6"/>
      <c r="E651" s="9"/>
      <c r="F651" s="9"/>
      <c r="G651" s="11"/>
      <c r="H651" s="5"/>
      <c r="I651" s="8"/>
      <c r="J651" s="8"/>
      <c r="Z651" s="6"/>
      <c r="AA651" s="6"/>
    </row>
    <row r="652" spans="2:27" ht="12.75" x14ac:dyDescent="0.2">
      <c r="B652" s="6"/>
      <c r="C652" s="6"/>
      <c r="D652" s="6"/>
      <c r="E652" s="9"/>
      <c r="F652" s="9"/>
      <c r="G652" s="11"/>
      <c r="H652" s="5"/>
      <c r="I652" s="8"/>
      <c r="J652" s="8"/>
      <c r="Z652" s="6"/>
      <c r="AA652" s="6"/>
    </row>
    <row r="653" spans="2:27" ht="12.75" x14ac:dyDescent="0.2">
      <c r="B653" s="6"/>
      <c r="C653" s="6"/>
      <c r="D653" s="6"/>
      <c r="E653" s="9"/>
      <c r="F653" s="9"/>
      <c r="G653" s="11"/>
      <c r="H653" s="5"/>
      <c r="I653" s="8"/>
      <c r="J653" s="8"/>
      <c r="Z653" s="6"/>
      <c r="AA653" s="6"/>
    </row>
    <row r="654" spans="2:27" ht="12.75" x14ac:dyDescent="0.2">
      <c r="B654" s="6"/>
      <c r="C654" s="6"/>
      <c r="D654" s="6"/>
      <c r="E654" s="9"/>
      <c r="F654" s="9"/>
      <c r="G654" s="11"/>
      <c r="H654" s="5"/>
      <c r="I654" s="8"/>
      <c r="J654" s="8"/>
      <c r="Z654" s="6"/>
      <c r="AA654" s="6"/>
    </row>
    <row r="655" spans="2:27" ht="12.75" x14ac:dyDescent="0.2">
      <c r="B655" s="6"/>
      <c r="C655" s="6"/>
      <c r="D655" s="6"/>
      <c r="E655" s="9"/>
      <c r="F655" s="9"/>
      <c r="G655" s="11"/>
      <c r="H655" s="5"/>
      <c r="I655" s="8"/>
      <c r="J655" s="8"/>
      <c r="Z655" s="6"/>
      <c r="AA655" s="6"/>
    </row>
    <row r="656" spans="2:27" ht="12.75" x14ac:dyDescent="0.2">
      <c r="B656" s="6"/>
      <c r="C656" s="6"/>
      <c r="D656" s="6"/>
      <c r="E656" s="9"/>
      <c r="F656" s="9"/>
      <c r="G656" s="11"/>
      <c r="H656" s="5"/>
      <c r="I656" s="8"/>
      <c r="J656" s="8"/>
      <c r="Z656" s="6"/>
      <c r="AA656" s="6"/>
    </row>
    <row r="657" spans="2:27" ht="12.75" x14ac:dyDescent="0.2">
      <c r="B657" s="6"/>
      <c r="C657" s="6"/>
      <c r="D657" s="6"/>
      <c r="E657" s="9"/>
      <c r="F657" s="9"/>
      <c r="G657" s="11"/>
      <c r="H657" s="5"/>
      <c r="I657" s="8"/>
      <c r="J657" s="8"/>
      <c r="Z657" s="6"/>
      <c r="AA657" s="6"/>
    </row>
    <row r="658" spans="2:27" ht="12.75" x14ac:dyDescent="0.2">
      <c r="B658" s="6"/>
      <c r="C658" s="6"/>
      <c r="D658" s="6"/>
      <c r="E658" s="9"/>
      <c r="F658" s="9"/>
      <c r="G658" s="11"/>
      <c r="H658" s="5"/>
      <c r="I658" s="8"/>
      <c r="J658" s="8"/>
      <c r="Z658" s="6"/>
      <c r="AA658" s="6"/>
    </row>
    <row r="659" spans="2:27" ht="12.75" x14ac:dyDescent="0.2">
      <c r="B659" s="6"/>
      <c r="C659" s="6"/>
      <c r="D659" s="6"/>
      <c r="E659" s="9"/>
      <c r="F659" s="9"/>
      <c r="G659" s="11"/>
      <c r="H659" s="5"/>
      <c r="I659" s="8"/>
      <c r="J659" s="8"/>
      <c r="Z659" s="6"/>
      <c r="AA659" s="6"/>
    </row>
    <row r="660" spans="2:27" ht="12.75" x14ac:dyDescent="0.2">
      <c r="B660" s="6"/>
      <c r="C660" s="6"/>
      <c r="D660" s="6"/>
      <c r="E660" s="9"/>
      <c r="F660" s="9"/>
      <c r="G660" s="11"/>
      <c r="H660" s="5"/>
      <c r="I660" s="8"/>
      <c r="J660" s="8"/>
      <c r="Z660" s="6"/>
      <c r="AA660" s="6"/>
    </row>
    <row r="661" spans="2:27" ht="12.75" x14ac:dyDescent="0.2">
      <c r="B661" s="6"/>
      <c r="C661" s="6"/>
      <c r="D661" s="6"/>
      <c r="E661" s="9"/>
      <c r="F661" s="9"/>
      <c r="G661" s="11"/>
      <c r="H661" s="5"/>
      <c r="I661" s="8"/>
      <c r="J661" s="8"/>
      <c r="Z661" s="6"/>
      <c r="AA661" s="6"/>
    </row>
    <row r="662" spans="2:27" ht="12.75" x14ac:dyDescent="0.2">
      <c r="B662" s="6"/>
      <c r="C662" s="6"/>
      <c r="D662" s="6"/>
      <c r="E662" s="9"/>
      <c r="F662" s="9"/>
      <c r="G662" s="11"/>
      <c r="H662" s="5"/>
      <c r="I662" s="8"/>
      <c r="J662" s="8"/>
      <c r="Z662" s="6"/>
      <c r="AA662" s="6"/>
    </row>
    <row r="663" spans="2:27" ht="12.75" x14ac:dyDescent="0.2">
      <c r="B663" s="6"/>
      <c r="C663" s="6"/>
      <c r="D663" s="6"/>
      <c r="E663" s="9"/>
      <c r="F663" s="9"/>
      <c r="G663" s="11"/>
      <c r="H663" s="5"/>
      <c r="I663" s="8"/>
      <c r="J663" s="8"/>
      <c r="Z663" s="6"/>
      <c r="AA663" s="6"/>
    </row>
    <row r="664" spans="2:27" ht="12.75" x14ac:dyDescent="0.2">
      <c r="B664" s="6"/>
      <c r="C664" s="6"/>
      <c r="D664" s="6"/>
      <c r="E664" s="9"/>
      <c r="F664" s="9"/>
      <c r="G664" s="11"/>
      <c r="H664" s="5"/>
      <c r="I664" s="8"/>
      <c r="J664" s="8"/>
      <c r="Z664" s="6"/>
      <c r="AA664" s="6"/>
    </row>
    <row r="665" spans="2:27" ht="12.75" x14ac:dyDescent="0.2">
      <c r="B665" s="6"/>
      <c r="C665" s="6"/>
      <c r="D665" s="6"/>
      <c r="E665" s="9"/>
      <c r="F665" s="9"/>
      <c r="G665" s="11"/>
      <c r="H665" s="5"/>
      <c r="I665" s="8"/>
      <c r="J665" s="8"/>
      <c r="Z665" s="6"/>
      <c r="AA665" s="6"/>
    </row>
    <row r="666" spans="2:27" ht="12.75" x14ac:dyDescent="0.2">
      <c r="B666" s="6"/>
      <c r="C666" s="6"/>
      <c r="D666" s="6"/>
      <c r="E666" s="9"/>
      <c r="F666" s="9"/>
      <c r="G666" s="11"/>
      <c r="H666" s="5"/>
      <c r="I666" s="8"/>
      <c r="J666" s="8"/>
      <c r="Z666" s="6"/>
      <c r="AA666" s="6"/>
    </row>
    <row r="667" spans="2:27" ht="12.75" x14ac:dyDescent="0.2">
      <c r="B667" s="6"/>
      <c r="C667" s="6"/>
      <c r="D667" s="6"/>
      <c r="E667" s="9"/>
      <c r="F667" s="9"/>
      <c r="G667" s="11"/>
      <c r="H667" s="5"/>
      <c r="I667" s="8"/>
      <c r="J667" s="8"/>
      <c r="Z667" s="6"/>
      <c r="AA667" s="6"/>
    </row>
    <row r="668" spans="2:27" ht="12.75" x14ac:dyDescent="0.2">
      <c r="B668" s="6"/>
      <c r="C668" s="6"/>
      <c r="D668" s="6"/>
      <c r="E668" s="9"/>
      <c r="F668" s="9"/>
      <c r="G668" s="11"/>
      <c r="H668" s="5"/>
      <c r="I668" s="8"/>
      <c r="J668" s="8"/>
      <c r="Z668" s="6"/>
      <c r="AA668" s="6"/>
    </row>
    <row r="669" spans="2:27" ht="12.75" x14ac:dyDescent="0.2">
      <c r="B669" s="6"/>
      <c r="C669" s="6"/>
      <c r="D669" s="6"/>
      <c r="E669" s="9"/>
      <c r="F669" s="9"/>
      <c r="G669" s="11"/>
      <c r="H669" s="5"/>
      <c r="I669" s="8"/>
      <c r="J669" s="8"/>
      <c r="Z669" s="6"/>
      <c r="AA669" s="6"/>
    </row>
    <row r="670" spans="2:27" ht="12.75" x14ac:dyDescent="0.2">
      <c r="B670" s="6"/>
      <c r="C670" s="6"/>
      <c r="D670" s="6"/>
      <c r="E670" s="9"/>
      <c r="F670" s="9"/>
      <c r="G670" s="11"/>
      <c r="H670" s="5"/>
      <c r="I670" s="8"/>
      <c r="J670" s="8"/>
      <c r="Z670" s="6"/>
      <c r="AA670" s="6"/>
    </row>
    <row r="671" spans="2:27" ht="12.75" x14ac:dyDescent="0.2">
      <c r="B671" s="6"/>
      <c r="C671" s="6"/>
      <c r="D671" s="6"/>
      <c r="E671" s="9"/>
      <c r="F671" s="9"/>
      <c r="G671" s="11"/>
      <c r="H671" s="5"/>
      <c r="I671" s="8"/>
      <c r="J671" s="8"/>
      <c r="Z671" s="6"/>
      <c r="AA671" s="6"/>
    </row>
    <row r="672" spans="2:27" ht="12.75" x14ac:dyDescent="0.2">
      <c r="B672" s="6"/>
      <c r="C672" s="6"/>
      <c r="D672" s="6"/>
      <c r="E672" s="9"/>
      <c r="F672" s="9"/>
      <c r="G672" s="11"/>
      <c r="H672" s="5"/>
      <c r="I672" s="8"/>
      <c r="J672" s="8"/>
      <c r="Z672" s="6"/>
      <c r="AA672" s="6"/>
    </row>
    <row r="673" spans="2:27" ht="12.75" x14ac:dyDescent="0.2">
      <c r="B673" s="6"/>
      <c r="C673" s="6"/>
      <c r="D673" s="6"/>
      <c r="E673" s="9"/>
      <c r="F673" s="9"/>
      <c r="G673" s="11"/>
      <c r="H673" s="5"/>
      <c r="I673" s="8"/>
      <c r="J673" s="8"/>
      <c r="Z673" s="6"/>
      <c r="AA673" s="6"/>
    </row>
    <row r="674" spans="2:27" ht="12.75" x14ac:dyDescent="0.2">
      <c r="B674" s="6"/>
      <c r="C674" s="6"/>
      <c r="D674" s="6"/>
      <c r="E674" s="9"/>
      <c r="F674" s="9"/>
      <c r="G674" s="11"/>
      <c r="H674" s="5"/>
      <c r="I674" s="8"/>
      <c r="J674" s="8"/>
      <c r="Z674" s="6"/>
      <c r="AA674" s="6"/>
    </row>
    <row r="675" spans="2:27" ht="12.75" x14ac:dyDescent="0.2">
      <c r="B675" s="6"/>
      <c r="C675" s="6"/>
      <c r="D675" s="6"/>
      <c r="E675" s="9"/>
      <c r="F675" s="9"/>
      <c r="G675" s="11"/>
      <c r="H675" s="5"/>
      <c r="I675" s="8"/>
      <c r="J675" s="8"/>
      <c r="Z675" s="6"/>
      <c r="AA675" s="6"/>
    </row>
    <row r="676" spans="2:27" ht="12.75" x14ac:dyDescent="0.2">
      <c r="B676" s="6"/>
      <c r="C676" s="6"/>
      <c r="D676" s="6"/>
      <c r="E676" s="9"/>
      <c r="F676" s="9"/>
      <c r="G676" s="11"/>
      <c r="H676" s="5"/>
      <c r="I676" s="8"/>
      <c r="J676" s="8"/>
      <c r="Z676" s="6"/>
      <c r="AA676" s="6"/>
    </row>
    <row r="677" spans="2:27" ht="12.75" x14ac:dyDescent="0.2">
      <c r="B677" s="6"/>
      <c r="C677" s="6"/>
      <c r="D677" s="6"/>
      <c r="E677" s="9"/>
      <c r="F677" s="9"/>
      <c r="G677" s="11"/>
      <c r="H677" s="5"/>
      <c r="I677" s="8"/>
      <c r="J677" s="8"/>
      <c r="Z677" s="6"/>
      <c r="AA677" s="6"/>
    </row>
    <row r="678" spans="2:27" ht="12.75" x14ac:dyDescent="0.2">
      <c r="B678" s="6"/>
      <c r="C678" s="6"/>
      <c r="D678" s="6"/>
      <c r="E678" s="9"/>
      <c r="F678" s="9"/>
      <c r="G678" s="11"/>
      <c r="H678" s="5"/>
      <c r="I678" s="8"/>
      <c r="J678" s="8"/>
      <c r="Z678" s="6"/>
      <c r="AA678" s="6"/>
    </row>
    <row r="679" spans="2:27" ht="12.75" x14ac:dyDescent="0.2">
      <c r="B679" s="6"/>
      <c r="C679" s="6"/>
      <c r="D679" s="6"/>
      <c r="E679" s="9"/>
      <c r="F679" s="9"/>
      <c r="G679" s="11"/>
      <c r="H679" s="5"/>
      <c r="I679" s="8"/>
      <c r="J679" s="8"/>
      <c r="Z679" s="6"/>
      <c r="AA679" s="6"/>
    </row>
    <row r="680" spans="2:27" ht="12.75" x14ac:dyDescent="0.2">
      <c r="B680" s="6"/>
      <c r="C680" s="6"/>
      <c r="D680" s="6"/>
      <c r="E680" s="9"/>
      <c r="F680" s="9"/>
      <c r="G680" s="11"/>
      <c r="H680" s="5"/>
      <c r="I680" s="8"/>
      <c r="J680" s="8"/>
      <c r="Z680" s="6"/>
      <c r="AA680" s="6"/>
    </row>
    <row r="681" spans="2:27" ht="12.75" x14ac:dyDescent="0.2">
      <c r="B681" s="6"/>
      <c r="C681" s="6"/>
      <c r="D681" s="6"/>
      <c r="E681" s="9"/>
      <c r="F681" s="9"/>
      <c r="G681" s="11"/>
      <c r="H681" s="5"/>
      <c r="I681" s="8"/>
      <c r="J681" s="8"/>
      <c r="Z681" s="6"/>
      <c r="AA681" s="6"/>
    </row>
    <row r="682" spans="2:27" ht="12.75" x14ac:dyDescent="0.2">
      <c r="B682" s="6"/>
      <c r="C682" s="6"/>
      <c r="D682" s="6"/>
      <c r="E682" s="9"/>
      <c r="F682" s="9"/>
      <c r="G682" s="11"/>
      <c r="H682" s="5"/>
      <c r="I682" s="8"/>
      <c r="J682" s="8"/>
      <c r="Z682" s="6"/>
      <c r="AA682" s="6"/>
    </row>
    <row r="683" spans="2:27" ht="12.75" x14ac:dyDescent="0.2">
      <c r="B683" s="6"/>
      <c r="C683" s="6"/>
      <c r="D683" s="6"/>
      <c r="E683" s="9"/>
      <c r="F683" s="9"/>
      <c r="G683" s="11"/>
      <c r="H683" s="5"/>
      <c r="I683" s="8"/>
      <c r="J683" s="8"/>
      <c r="Z683" s="6"/>
      <c r="AA683" s="6"/>
    </row>
    <row r="684" spans="2:27" ht="12.75" x14ac:dyDescent="0.2">
      <c r="B684" s="6"/>
      <c r="C684" s="6"/>
      <c r="D684" s="6"/>
      <c r="E684" s="9"/>
      <c r="F684" s="9"/>
      <c r="G684" s="11"/>
      <c r="H684" s="5"/>
      <c r="I684" s="8"/>
      <c r="J684" s="8"/>
      <c r="Z684" s="6"/>
      <c r="AA684" s="6"/>
    </row>
    <row r="685" spans="2:27" ht="12.75" x14ac:dyDescent="0.2">
      <c r="B685" s="6"/>
      <c r="C685" s="6"/>
      <c r="D685" s="6"/>
      <c r="E685" s="9"/>
      <c r="F685" s="9"/>
      <c r="G685" s="11"/>
      <c r="H685" s="5"/>
      <c r="I685" s="8"/>
      <c r="J685" s="8"/>
      <c r="Z685" s="6"/>
      <c r="AA685" s="6"/>
    </row>
    <row r="686" spans="2:27" ht="12.75" x14ac:dyDescent="0.2">
      <c r="B686" s="6"/>
      <c r="C686" s="6"/>
      <c r="D686" s="6"/>
      <c r="E686" s="9"/>
      <c r="F686" s="9"/>
      <c r="G686" s="11"/>
      <c r="H686" s="5"/>
      <c r="I686" s="8"/>
      <c r="J686" s="8"/>
      <c r="Z686" s="6"/>
      <c r="AA686" s="6"/>
    </row>
    <row r="687" spans="2:27" ht="12.75" x14ac:dyDescent="0.2">
      <c r="B687" s="6"/>
      <c r="C687" s="6"/>
      <c r="D687" s="6"/>
      <c r="E687" s="9"/>
      <c r="F687" s="9"/>
      <c r="G687" s="11"/>
      <c r="H687" s="5"/>
      <c r="I687" s="8"/>
      <c r="J687" s="8"/>
      <c r="Z687" s="6"/>
      <c r="AA687" s="6"/>
    </row>
    <row r="688" spans="2:27" ht="12.75" x14ac:dyDescent="0.2">
      <c r="B688" s="6"/>
      <c r="C688" s="6"/>
      <c r="D688" s="6"/>
      <c r="E688" s="9"/>
      <c r="F688" s="9"/>
      <c r="G688" s="11"/>
      <c r="H688" s="5"/>
      <c r="I688" s="8"/>
      <c r="J688" s="8"/>
      <c r="Z688" s="6"/>
      <c r="AA688" s="6"/>
    </row>
    <row r="689" spans="2:27" ht="12.75" x14ac:dyDescent="0.2">
      <c r="B689" s="6"/>
      <c r="C689" s="6"/>
      <c r="D689" s="6"/>
      <c r="E689" s="9"/>
      <c r="F689" s="9"/>
      <c r="G689" s="11"/>
      <c r="H689" s="5"/>
      <c r="I689" s="8"/>
      <c r="J689" s="8"/>
      <c r="Z689" s="6"/>
      <c r="AA689" s="6"/>
    </row>
    <row r="690" spans="2:27" ht="12.75" x14ac:dyDescent="0.2">
      <c r="B690" s="6"/>
      <c r="C690" s="6"/>
      <c r="D690" s="6"/>
      <c r="E690" s="9"/>
      <c r="F690" s="9"/>
      <c r="G690" s="11"/>
      <c r="H690" s="5"/>
      <c r="I690" s="8"/>
      <c r="J690" s="8"/>
      <c r="Z690" s="6"/>
      <c r="AA690" s="6"/>
    </row>
    <row r="691" spans="2:27" ht="12.75" x14ac:dyDescent="0.2">
      <c r="B691" s="6"/>
      <c r="C691" s="6"/>
      <c r="D691" s="6"/>
      <c r="E691" s="9"/>
      <c r="F691" s="9"/>
      <c r="G691" s="11"/>
      <c r="H691" s="5"/>
      <c r="I691" s="8"/>
      <c r="J691" s="8"/>
      <c r="Z691" s="6"/>
      <c r="AA691" s="6"/>
    </row>
    <row r="692" spans="2:27" ht="12.75" x14ac:dyDescent="0.2">
      <c r="B692" s="6"/>
      <c r="C692" s="6"/>
      <c r="D692" s="6"/>
      <c r="E692" s="9"/>
      <c r="F692" s="9"/>
      <c r="G692" s="11"/>
      <c r="H692" s="5"/>
      <c r="I692" s="8"/>
      <c r="J692" s="8"/>
      <c r="Z692" s="6"/>
      <c r="AA692" s="6"/>
    </row>
    <row r="693" spans="2:27" ht="12.75" x14ac:dyDescent="0.2">
      <c r="B693" s="6"/>
      <c r="C693" s="6"/>
      <c r="D693" s="6"/>
      <c r="E693" s="9"/>
      <c r="F693" s="9"/>
      <c r="G693" s="11"/>
      <c r="H693" s="5"/>
      <c r="I693" s="8"/>
      <c r="J693" s="8"/>
      <c r="Z693" s="6"/>
      <c r="AA693" s="6"/>
    </row>
    <row r="694" spans="2:27" ht="12.75" x14ac:dyDescent="0.2">
      <c r="B694" s="6"/>
      <c r="C694" s="6"/>
      <c r="D694" s="6"/>
      <c r="E694" s="9"/>
      <c r="F694" s="9"/>
      <c r="G694" s="11"/>
      <c r="H694" s="5"/>
      <c r="I694" s="8"/>
      <c r="J694" s="8"/>
      <c r="Z694" s="6"/>
      <c r="AA694" s="6"/>
    </row>
    <row r="695" spans="2:27" ht="12.75" x14ac:dyDescent="0.2">
      <c r="B695" s="6"/>
      <c r="C695" s="6"/>
      <c r="D695" s="6"/>
      <c r="E695" s="9"/>
      <c r="F695" s="9"/>
      <c r="G695" s="11"/>
      <c r="H695" s="5"/>
      <c r="I695" s="8"/>
      <c r="J695" s="8"/>
      <c r="Z695" s="6"/>
      <c r="AA695" s="6"/>
    </row>
    <row r="696" spans="2:27" ht="12.75" x14ac:dyDescent="0.2">
      <c r="B696" s="6"/>
      <c r="C696" s="6"/>
      <c r="D696" s="6"/>
      <c r="E696" s="9"/>
      <c r="F696" s="9"/>
      <c r="G696" s="11"/>
      <c r="H696" s="5"/>
      <c r="I696" s="8"/>
      <c r="J696" s="8"/>
      <c r="Z696" s="6"/>
      <c r="AA696" s="6"/>
    </row>
    <row r="697" spans="2:27" ht="12.75" x14ac:dyDescent="0.2">
      <c r="B697" s="6"/>
      <c r="C697" s="6"/>
      <c r="D697" s="6"/>
      <c r="E697" s="9"/>
      <c r="F697" s="9"/>
      <c r="G697" s="11"/>
      <c r="H697" s="5"/>
      <c r="I697" s="8"/>
      <c r="J697" s="8"/>
      <c r="Z697" s="6"/>
      <c r="AA697" s="6"/>
    </row>
    <row r="698" spans="2:27" ht="12.75" x14ac:dyDescent="0.2">
      <c r="B698" s="6"/>
      <c r="C698" s="6"/>
      <c r="D698" s="6"/>
      <c r="E698" s="9"/>
      <c r="F698" s="9"/>
      <c r="G698" s="11"/>
      <c r="H698" s="5"/>
      <c r="I698" s="8"/>
      <c r="J698" s="8"/>
      <c r="Z698" s="6"/>
      <c r="AA698" s="6"/>
    </row>
    <row r="699" spans="2:27" ht="12.75" x14ac:dyDescent="0.2">
      <c r="B699" s="6"/>
      <c r="C699" s="6"/>
      <c r="D699" s="6"/>
      <c r="E699" s="9"/>
      <c r="F699" s="9"/>
      <c r="G699" s="11"/>
      <c r="H699" s="5"/>
      <c r="I699" s="8"/>
      <c r="J699" s="8"/>
      <c r="Z699" s="6"/>
      <c r="AA699" s="6"/>
    </row>
    <row r="700" spans="2:27" ht="12.75" x14ac:dyDescent="0.2">
      <c r="B700" s="6"/>
      <c r="C700" s="6"/>
      <c r="D700" s="6"/>
      <c r="E700" s="9"/>
      <c r="F700" s="9"/>
      <c r="G700" s="11"/>
      <c r="H700" s="5"/>
      <c r="I700" s="8"/>
      <c r="J700" s="8"/>
      <c r="Z700" s="6"/>
      <c r="AA700" s="6"/>
    </row>
    <row r="701" spans="2:27" ht="12.75" x14ac:dyDescent="0.2">
      <c r="B701" s="6"/>
      <c r="C701" s="6"/>
      <c r="D701" s="6"/>
      <c r="E701" s="9"/>
      <c r="F701" s="9"/>
      <c r="G701" s="11"/>
      <c r="H701" s="5"/>
      <c r="I701" s="8"/>
      <c r="J701" s="8"/>
      <c r="Z701" s="6"/>
      <c r="AA701" s="6"/>
    </row>
    <row r="702" spans="2:27" ht="12.75" x14ac:dyDescent="0.2">
      <c r="B702" s="6"/>
      <c r="C702" s="6"/>
      <c r="D702" s="6"/>
      <c r="E702" s="9"/>
      <c r="F702" s="9"/>
      <c r="G702" s="11"/>
      <c r="H702" s="5"/>
      <c r="I702" s="8"/>
      <c r="J702" s="8"/>
      <c r="Z702" s="6"/>
      <c r="AA702" s="6"/>
    </row>
    <row r="703" spans="2:27" ht="12.75" x14ac:dyDescent="0.2">
      <c r="B703" s="6"/>
      <c r="C703" s="6"/>
      <c r="D703" s="6"/>
      <c r="E703" s="9"/>
      <c r="F703" s="9"/>
      <c r="G703" s="11"/>
      <c r="H703" s="5"/>
      <c r="I703" s="8"/>
      <c r="J703" s="8"/>
      <c r="Z703" s="6"/>
      <c r="AA703" s="6"/>
    </row>
    <row r="704" spans="2:27" ht="12.75" x14ac:dyDescent="0.2">
      <c r="B704" s="6"/>
      <c r="C704" s="6"/>
      <c r="D704" s="6"/>
      <c r="E704" s="9"/>
      <c r="F704" s="9"/>
      <c r="G704" s="11"/>
      <c r="H704" s="5"/>
      <c r="I704" s="8"/>
      <c r="J704" s="8"/>
      <c r="Z704" s="6"/>
      <c r="AA704" s="6"/>
    </row>
    <row r="705" spans="2:27" ht="12.75" x14ac:dyDescent="0.2">
      <c r="B705" s="6"/>
      <c r="C705" s="6"/>
      <c r="D705" s="6"/>
      <c r="E705" s="9"/>
      <c r="F705" s="9"/>
      <c r="G705" s="11"/>
      <c r="H705" s="5"/>
      <c r="I705" s="8"/>
      <c r="J705" s="8"/>
      <c r="Z705" s="6"/>
      <c r="AA705" s="6"/>
    </row>
    <row r="706" spans="2:27" ht="12.75" x14ac:dyDescent="0.2">
      <c r="B706" s="6"/>
      <c r="C706" s="6"/>
      <c r="D706" s="6"/>
      <c r="E706" s="9"/>
      <c r="F706" s="9"/>
      <c r="G706" s="11"/>
      <c r="H706" s="5"/>
      <c r="I706" s="8"/>
      <c r="J706" s="8"/>
      <c r="Z706" s="6"/>
      <c r="AA706" s="6"/>
    </row>
    <row r="707" spans="2:27" ht="12.75" x14ac:dyDescent="0.2">
      <c r="B707" s="6"/>
      <c r="C707" s="6"/>
      <c r="D707" s="6"/>
      <c r="E707" s="9"/>
      <c r="F707" s="9"/>
      <c r="G707" s="11"/>
      <c r="H707" s="5"/>
      <c r="I707" s="8"/>
      <c r="J707" s="8"/>
      <c r="Z707" s="6"/>
      <c r="AA707" s="6"/>
    </row>
    <row r="708" spans="2:27" ht="12.75" x14ac:dyDescent="0.2">
      <c r="B708" s="6"/>
      <c r="C708" s="6"/>
      <c r="D708" s="6"/>
      <c r="E708" s="9"/>
      <c r="F708" s="9"/>
      <c r="G708" s="11"/>
      <c r="H708" s="5"/>
      <c r="I708" s="8"/>
      <c r="J708" s="8"/>
      <c r="Z708" s="6"/>
      <c r="AA708" s="6"/>
    </row>
    <row r="709" spans="2:27" ht="12.75" x14ac:dyDescent="0.2">
      <c r="B709" s="6"/>
      <c r="C709" s="6"/>
      <c r="D709" s="6"/>
      <c r="E709" s="9"/>
      <c r="F709" s="9"/>
      <c r="G709" s="11"/>
      <c r="H709" s="5"/>
      <c r="I709" s="8"/>
      <c r="J709" s="8"/>
      <c r="Z709" s="6"/>
      <c r="AA709" s="6"/>
    </row>
    <row r="710" spans="2:27" ht="12.75" x14ac:dyDescent="0.2">
      <c r="B710" s="6"/>
      <c r="C710" s="6"/>
      <c r="D710" s="6"/>
      <c r="E710" s="9"/>
      <c r="F710" s="9"/>
      <c r="G710" s="11"/>
      <c r="H710" s="5"/>
      <c r="I710" s="8"/>
      <c r="J710" s="8"/>
      <c r="Z710" s="6"/>
      <c r="AA710" s="6"/>
    </row>
    <row r="711" spans="2:27" ht="12.75" x14ac:dyDescent="0.2">
      <c r="B711" s="6"/>
      <c r="C711" s="6"/>
      <c r="D711" s="6"/>
      <c r="E711" s="9"/>
      <c r="F711" s="9"/>
      <c r="G711" s="11"/>
      <c r="H711" s="5"/>
      <c r="I711" s="8"/>
      <c r="J711" s="8"/>
      <c r="Z711" s="6"/>
      <c r="AA711" s="6"/>
    </row>
    <row r="712" spans="2:27" ht="12.75" x14ac:dyDescent="0.2">
      <c r="B712" s="6"/>
      <c r="C712" s="6"/>
      <c r="D712" s="6"/>
      <c r="E712" s="9"/>
      <c r="F712" s="9"/>
      <c r="G712" s="11"/>
      <c r="H712" s="5"/>
      <c r="I712" s="8"/>
      <c r="J712" s="8"/>
      <c r="Z712" s="6"/>
      <c r="AA712" s="6"/>
    </row>
    <row r="713" spans="2:27" ht="12.75" x14ac:dyDescent="0.2">
      <c r="B713" s="6"/>
      <c r="C713" s="6"/>
      <c r="D713" s="6"/>
      <c r="E713" s="9"/>
      <c r="F713" s="9"/>
      <c r="G713" s="11"/>
      <c r="H713" s="5"/>
      <c r="I713" s="8"/>
      <c r="J713" s="8"/>
      <c r="Z713" s="6"/>
      <c r="AA713" s="6"/>
    </row>
    <row r="714" spans="2:27" ht="12.75" x14ac:dyDescent="0.2">
      <c r="B714" s="6"/>
      <c r="C714" s="6"/>
      <c r="D714" s="6"/>
      <c r="E714" s="9"/>
      <c r="F714" s="9"/>
      <c r="G714" s="11"/>
      <c r="H714" s="5"/>
      <c r="I714" s="8"/>
      <c r="J714" s="8"/>
      <c r="Z714" s="6"/>
      <c r="AA714" s="6"/>
    </row>
    <row r="715" spans="2:27" ht="12.75" x14ac:dyDescent="0.2">
      <c r="B715" s="6"/>
      <c r="C715" s="6"/>
      <c r="D715" s="6"/>
      <c r="E715" s="9"/>
      <c r="F715" s="9"/>
      <c r="G715" s="11"/>
      <c r="H715" s="5"/>
      <c r="I715" s="8"/>
      <c r="J715" s="8"/>
      <c r="Z715" s="6"/>
      <c r="AA715" s="6"/>
    </row>
    <row r="716" spans="2:27" ht="12.75" x14ac:dyDescent="0.2">
      <c r="B716" s="6"/>
      <c r="C716" s="6"/>
      <c r="D716" s="6"/>
      <c r="E716" s="9"/>
      <c r="F716" s="9"/>
      <c r="G716" s="11"/>
      <c r="H716" s="5"/>
      <c r="I716" s="8"/>
      <c r="J716" s="8"/>
      <c r="Z716" s="6"/>
      <c r="AA716" s="6"/>
    </row>
    <row r="717" spans="2:27" ht="12.75" x14ac:dyDescent="0.2">
      <c r="B717" s="6"/>
      <c r="C717" s="6"/>
      <c r="D717" s="6"/>
      <c r="E717" s="9"/>
      <c r="F717" s="9"/>
      <c r="G717" s="11"/>
      <c r="H717" s="5"/>
      <c r="I717" s="8"/>
      <c r="J717" s="8"/>
      <c r="Z717" s="6"/>
      <c r="AA717" s="6"/>
    </row>
    <row r="718" spans="2:27" ht="12.75" x14ac:dyDescent="0.2">
      <c r="B718" s="6"/>
      <c r="C718" s="6"/>
      <c r="D718" s="6"/>
      <c r="E718" s="9"/>
      <c r="F718" s="9"/>
      <c r="G718" s="11"/>
      <c r="H718" s="5"/>
      <c r="I718" s="8"/>
      <c r="J718" s="8"/>
      <c r="Z718" s="6"/>
      <c r="AA718" s="6"/>
    </row>
    <row r="719" spans="2:27" ht="12.75" x14ac:dyDescent="0.2">
      <c r="B719" s="6"/>
      <c r="C719" s="6"/>
      <c r="D719" s="6"/>
      <c r="E719" s="9"/>
      <c r="F719" s="9"/>
      <c r="G719" s="11"/>
      <c r="H719" s="5"/>
      <c r="I719" s="8"/>
      <c r="J719" s="8"/>
      <c r="Z719" s="6"/>
      <c r="AA719" s="6"/>
    </row>
    <row r="720" spans="2:27" ht="12.75" x14ac:dyDescent="0.2">
      <c r="B720" s="6"/>
      <c r="C720" s="6"/>
      <c r="D720" s="6"/>
      <c r="E720" s="9"/>
      <c r="F720" s="9"/>
      <c r="G720" s="11"/>
      <c r="H720" s="5"/>
      <c r="I720" s="8"/>
      <c r="J720" s="8"/>
      <c r="Z720" s="6"/>
      <c r="AA720" s="6"/>
    </row>
    <row r="721" spans="2:27" ht="12.75" x14ac:dyDescent="0.2">
      <c r="B721" s="6"/>
      <c r="C721" s="6"/>
      <c r="D721" s="6"/>
      <c r="E721" s="9"/>
      <c r="F721" s="9"/>
      <c r="G721" s="11"/>
      <c r="H721" s="5"/>
      <c r="I721" s="8"/>
      <c r="J721" s="8"/>
      <c r="Z721" s="6"/>
      <c r="AA721" s="6"/>
    </row>
    <row r="722" spans="2:27" ht="12.75" x14ac:dyDescent="0.2">
      <c r="B722" s="6"/>
      <c r="C722" s="6"/>
      <c r="D722" s="6"/>
      <c r="E722" s="9"/>
      <c r="F722" s="9"/>
      <c r="G722" s="11"/>
      <c r="H722" s="5"/>
      <c r="I722" s="8"/>
      <c r="J722" s="8"/>
      <c r="Z722" s="6"/>
      <c r="AA722" s="6"/>
    </row>
    <row r="723" spans="2:27" ht="12.75" x14ac:dyDescent="0.2">
      <c r="B723" s="6"/>
      <c r="C723" s="6"/>
      <c r="D723" s="6"/>
      <c r="E723" s="9"/>
      <c r="F723" s="9"/>
      <c r="G723" s="11"/>
      <c r="H723" s="5"/>
      <c r="I723" s="8"/>
      <c r="J723" s="8"/>
      <c r="Z723" s="6"/>
      <c r="AA723" s="6"/>
    </row>
    <row r="724" spans="2:27" ht="12.75" x14ac:dyDescent="0.2">
      <c r="B724" s="6"/>
      <c r="C724" s="6"/>
      <c r="D724" s="6"/>
      <c r="E724" s="9"/>
      <c r="F724" s="9"/>
      <c r="G724" s="11"/>
      <c r="H724" s="5"/>
      <c r="I724" s="8"/>
      <c r="J724" s="8"/>
      <c r="Z724" s="6"/>
      <c r="AA724" s="6"/>
    </row>
    <row r="725" spans="2:27" ht="12.75" x14ac:dyDescent="0.2">
      <c r="B725" s="6"/>
      <c r="C725" s="6"/>
      <c r="D725" s="6"/>
      <c r="E725" s="9"/>
      <c r="F725" s="9"/>
      <c r="G725" s="11"/>
      <c r="H725" s="5"/>
      <c r="I725" s="8"/>
      <c r="J725" s="8"/>
      <c r="Z725" s="6"/>
      <c r="AA725" s="6"/>
    </row>
    <row r="726" spans="2:27" ht="12.75" x14ac:dyDescent="0.2">
      <c r="B726" s="6"/>
      <c r="C726" s="6"/>
      <c r="D726" s="6"/>
      <c r="E726" s="9"/>
      <c r="F726" s="9"/>
      <c r="G726" s="11"/>
      <c r="H726" s="5"/>
      <c r="I726" s="8"/>
      <c r="J726" s="8"/>
      <c r="Z726" s="6"/>
      <c r="AA726" s="6"/>
    </row>
    <row r="727" spans="2:27" ht="12.75" x14ac:dyDescent="0.2">
      <c r="B727" s="6"/>
      <c r="C727" s="6"/>
      <c r="D727" s="6"/>
      <c r="E727" s="9"/>
      <c r="F727" s="9"/>
      <c r="G727" s="11"/>
      <c r="H727" s="5"/>
      <c r="I727" s="8"/>
      <c r="J727" s="8"/>
      <c r="Z727" s="6"/>
      <c r="AA727" s="6"/>
    </row>
    <row r="728" spans="2:27" ht="12.75" x14ac:dyDescent="0.2">
      <c r="B728" s="6"/>
      <c r="C728" s="6"/>
      <c r="D728" s="6"/>
      <c r="E728" s="9"/>
      <c r="F728" s="9"/>
      <c r="G728" s="11"/>
      <c r="H728" s="5"/>
      <c r="I728" s="8"/>
      <c r="J728" s="8"/>
      <c r="Z728" s="6"/>
      <c r="AA728" s="6"/>
    </row>
    <row r="729" spans="2:27" ht="12.75" x14ac:dyDescent="0.2">
      <c r="B729" s="6"/>
      <c r="C729" s="6"/>
      <c r="D729" s="6"/>
      <c r="E729" s="9"/>
      <c r="F729" s="9"/>
      <c r="G729" s="11"/>
      <c r="H729" s="5"/>
      <c r="I729" s="8"/>
      <c r="J729" s="8"/>
      <c r="Z729" s="6"/>
      <c r="AA729" s="6"/>
    </row>
    <row r="730" spans="2:27" ht="12.75" x14ac:dyDescent="0.2">
      <c r="B730" s="6"/>
      <c r="C730" s="6"/>
      <c r="D730" s="6"/>
      <c r="E730" s="9"/>
      <c r="F730" s="9"/>
      <c r="G730" s="11"/>
      <c r="H730" s="5"/>
      <c r="I730" s="8"/>
      <c r="J730" s="8"/>
      <c r="Z730" s="6"/>
      <c r="AA730" s="6"/>
    </row>
    <row r="731" spans="2:27" ht="12.75" x14ac:dyDescent="0.2">
      <c r="B731" s="6"/>
      <c r="C731" s="6"/>
      <c r="D731" s="6"/>
      <c r="E731" s="9"/>
      <c r="F731" s="9"/>
      <c r="G731" s="11"/>
      <c r="H731" s="5"/>
      <c r="I731" s="8"/>
      <c r="J731" s="8"/>
      <c r="Z731" s="6"/>
      <c r="AA731" s="6"/>
    </row>
    <row r="732" spans="2:27" ht="12.75" x14ac:dyDescent="0.2">
      <c r="B732" s="6"/>
      <c r="C732" s="6"/>
      <c r="D732" s="6"/>
      <c r="E732" s="9"/>
      <c r="F732" s="9"/>
      <c r="G732" s="11"/>
      <c r="H732" s="5"/>
      <c r="I732" s="8"/>
      <c r="J732" s="8"/>
      <c r="Z732" s="6"/>
      <c r="AA732" s="6"/>
    </row>
    <row r="733" spans="2:27" ht="12.75" x14ac:dyDescent="0.2">
      <c r="B733" s="6"/>
      <c r="C733" s="6"/>
      <c r="D733" s="6"/>
      <c r="E733" s="9"/>
      <c r="F733" s="9"/>
      <c r="G733" s="11"/>
      <c r="H733" s="5"/>
      <c r="I733" s="8"/>
      <c r="J733" s="8"/>
      <c r="Z733" s="6"/>
      <c r="AA733" s="6"/>
    </row>
    <row r="734" spans="2:27" ht="12.75" x14ac:dyDescent="0.2">
      <c r="B734" s="6"/>
      <c r="C734" s="6"/>
      <c r="D734" s="6"/>
      <c r="E734" s="9"/>
      <c r="F734" s="9"/>
      <c r="G734" s="11"/>
      <c r="H734" s="5"/>
      <c r="I734" s="8"/>
      <c r="J734" s="8"/>
      <c r="Z734" s="6"/>
      <c r="AA734" s="6"/>
    </row>
    <row r="735" spans="2:27" ht="12.75" x14ac:dyDescent="0.2">
      <c r="B735" s="6"/>
      <c r="C735" s="6"/>
      <c r="D735" s="6"/>
      <c r="E735" s="9"/>
      <c r="F735" s="9"/>
      <c r="G735" s="11"/>
      <c r="H735" s="5"/>
      <c r="I735" s="8"/>
      <c r="J735" s="8"/>
      <c r="Z735" s="6"/>
      <c r="AA735" s="6"/>
    </row>
    <row r="736" spans="2:27" ht="12.75" x14ac:dyDescent="0.2">
      <c r="B736" s="6"/>
      <c r="C736" s="6"/>
      <c r="D736" s="6"/>
      <c r="E736" s="9"/>
      <c r="F736" s="9"/>
      <c r="G736" s="11"/>
      <c r="H736" s="5"/>
      <c r="I736" s="8"/>
      <c r="J736" s="8"/>
      <c r="Z736" s="6"/>
      <c r="AA736" s="6"/>
    </row>
    <row r="737" spans="2:27" ht="12.75" x14ac:dyDescent="0.2">
      <c r="B737" s="6"/>
      <c r="C737" s="6"/>
      <c r="D737" s="6"/>
      <c r="E737" s="9"/>
      <c r="F737" s="9"/>
      <c r="G737" s="11"/>
      <c r="H737" s="5"/>
      <c r="I737" s="8"/>
      <c r="J737" s="8"/>
      <c r="Z737" s="6"/>
      <c r="AA737" s="6"/>
    </row>
    <row r="738" spans="2:27" ht="12.75" x14ac:dyDescent="0.2">
      <c r="B738" s="6"/>
      <c r="C738" s="6"/>
      <c r="D738" s="6"/>
      <c r="E738" s="9"/>
      <c r="F738" s="9"/>
      <c r="G738" s="11"/>
      <c r="H738" s="5"/>
      <c r="I738" s="8"/>
      <c r="J738" s="8"/>
      <c r="Z738" s="6"/>
      <c r="AA738" s="6"/>
    </row>
    <row r="739" spans="2:27" ht="12.75" x14ac:dyDescent="0.2">
      <c r="B739" s="6"/>
      <c r="C739" s="6"/>
      <c r="D739" s="6"/>
      <c r="E739" s="9"/>
      <c r="F739" s="9"/>
      <c r="G739" s="11"/>
      <c r="H739" s="5"/>
      <c r="I739" s="8"/>
      <c r="J739" s="8"/>
      <c r="Z739" s="6"/>
      <c r="AA739" s="6"/>
    </row>
    <row r="740" spans="2:27" ht="12.75" x14ac:dyDescent="0.2">
      <c r="B740" s="6"/>
      <c r="C740" s="6"/>
      <c r="D740" s="6"/>
      <c r="E740" s="9"/>
      <c r="F740" s="9"/>
      <c r="G740" s="11"/>
      <c r="H740" s="5"/>
      <c r="I740" s="8"/>
      <c r="J740" s="8"/>
      <c r="Z740" s="6"/>
      <c r="AA740" s="6"/>
    </row>
    <row r="741" spans="2:27" ht="12.75" x14ac:dyDescent="0.2">
      <c r="B741" s="6"/>
      <c r="C741" s="6"/>
      <c r="D741" s="6"/>
      <c r="E741" s="9"/>
      <c r="F741" s="9"/>
      <c r="G741" s="11"/>
      <c r="H741" s="5"/>
      <c r="I741" s="8"/>
      <c r="J741" s="8"/>
      <c r="Z741" s="6"/>
      <c r="AA741" s="6"/>
    </row>
    <row r="742" spans="2:27" ht="12.75" x14ac:dyDescent="0.2">
      <c r="B742" s="6"/>
      <c r="C742" s="6"/>
      <c r="D742" s="6"/>
      <c r="E742" s="9"/>
      <c r="F742" s="9"/>
      <c r="G742" s="11"/>
      <c r="H742" s="5"/>
      <c r="I742" s="8"/>
      <c r="J742" s="8"/>
      <c r="Z742" s="6"/>
      <c r="AA742" s="6"/>
    </row>
    <row r="743" spans="2:27" ht="12.75" x14ac:dyDescent="0.2">
      <c r="B743" s="6"/>
      <c r="C743" s="6"/>
      <c r="D743" s="6"/>
      <c r="E743" s="9"/>
      <c r="F743" s="9"/>
      <c r="G743" s="11"/>
      <c r="H743" s="5"/>
      <c r="I743" s="8"/>
      <c r="J743" s="8"/>
      <c r="Z743" s="6"/>
      <c r="AA743" s="6"/>
    </row>
    <row r="744" spans="2:27" ht="12.75" x14ac:dyDescent="0.2">
      <c r="B744" s="6"/>
      <c r="C744" s="6"/>
      <c r="D744" s="6"/>
      <c r="E744" s="9"/>
      <c r="F744" s="9"/>
      <c r="G744" s="11"/>
      <c r="H744" s="5"/>
      <c r="I744" s="8"/>
      <c r="J744" s="8"/>
      <c r="Z744" s="6"/>
      <c r="AA744" s="6"/>
    </row>
    <row r="745" spans="2:27" ht="12.75" x14ac:dyDescent="0.2">
      <c r="B745" s="6"/>
      <c r="C745" s="6"/>
      <c r="D745" s="6"/>
      <c r="E745" s="9"/>
      <c r="F745" s="9"/>
      <c r="G745" s="11"/>
      <c r="H745" s="5"/>
      <c r="I745" s="8"/>
      <c r="J745" s="8"/>
      <c r="Z745" s="6"/>
      <c r="AA745" s="6"/>
    </row>
    <row r="746" spans="2:27" ht="12.75" x14ac:dyDescent="0.2">
      <c r="B746" s="6"/>
      <c r="C746" s="6"/>
      <c r="D746" s="6"/>
      <c r="E746" s="9"/>
      <c r="F746" s="9"/>
      <c r="G746" s="11"/>
      <c r="H746" s="5"/>
      <c r="I746" s="8"/>
      <c r="J746" s="8"/>
      <c r="Z746" s="6"/>
      <c r="AA746" s="6"/>
    </row>
    <row r="747" spans="2:27" ht="12.75" x14ac:dyDescent="0.2">
      <c r="B747" s="6"/>
      <c r="C747" s="6"/>
      <c r="D747" s="6"/>
      <c r="E747" s="9"/>
      <c r="F747" s="9"/>
      <c r="G747" s="11"/>
      <c r="H747" s="5"/>
      <c r="I747" s="8"/>
      <c r="J747" s="8"/>
      <c r="Z747" s="6"/>
      <c r="AA747" s="6"/>
    </row>
    <row r="748" spans="2:27" ht="12.75" x14ac:dyDescent="0.2">
      <c r="B748" s="6"/>
      <c r="C748" s="6"/>
      <c r="D748" s="6"/>
      <c r="E748" s="9"/>
      <c r="F748" s="9"/>
      <c r="G748" s="11"/>
      <c r="H748" s="5"/>
      <c r="I748" s="8"/>
      <c r="J748" s="8"/>
      <c r="Z748" s="6"/>
      <c r="AA748" s="6"/>
    </row>
    <row r="749" spans="2:27" ht="12.75" x14ac:dyDescent="0.2">
      <c r="B749" s="6"/>
      <c r="C749" s="6"/>
      <c r="D749" s="6"/>
      <c r="E749" s="9"/>
      <c r="F749" s="9"/>
      <c r="G749" s="11"/>
      <c r="H749" s="5"/>
      <c r="I749" s="8"/>
      <c r="J749" s="8"/>
      <c r="Z749" s="6"/>
      <c r="AA749" s="6"/>
    </row>
    <row r="750" spans="2:27" ht="12.75" x14ac:dyDescent="0.2">
      <c r="B750" s="6"/>
      <c r="C750" s="6"/>
      <c r="D750" s="6"/>
      <c r="E750" s="9"/>
      <c r="F750" s="9"/>
      <c r="G750" s="11"/>
      <c r="H750" s="5"/>
      <c r="I750" s="8"/>
      <c r="J750" s="8"/>
      <c r="Z750" s="6"/>
      <c r="AA750" s="6"/>
    </row>
    <row r="751" spans="2:27" ht="12.75" x14ac:dyDescent="0.2">
      <c r="B751" s="6"/>
      <c r="C751" s="6"/>
      <c r="D751" s="6"/>
      <c r="E751" s="9"/>
      <c r="F751" s="9"/>
      <c r="G751" s="11"/>
      <c r="H751" s="5"/>
      <c r="I751" s="8"/>
      <c r="J751" s="8"/>
      <c r="Z751" s="6"/>
      <c r="AA751" s="6"/>
    </row>
    <row r="752" spans="2:27" ht="12.75" x14ac:dyDescent="0.2">
      <c r="B752" s="6"/>
      <c r="C752" s="6"/>
      <c r="D752" s="6"/>
      <c r="E752" s="9"/>
      <c r="F752" s="9"/>
      <c r="G752" s="11"/>
      <c r="H752" s="5"/>
      <c r="I752" s="8"/>
      <c r="J752" s="8"/>
      <c r="Z752" s="6"/>
      <c r="AA752" s="6"/>
    </row>
    <row r="753" spans="2:27" ht="12.75" x14ac:dyDescent="0.2">
      <c r="B753" s="6"/>
      <c r="C753" s="6"/>
      <c r="D753" s="6"/>
      <c r="E753" s="9"/>
      <c r="F753" s="9"/>
      <c r="G753" s="11"/>
      <c r="H753" s="5"/>
      <c r="I753" s="8"/>
      <c r="J753" s="8"/>
      <c r="Z753" s="6"/>
      <c r="AA753" s="6"/>
    </row>
    <row r="754" spans="2:27" ht="12.75" x14ac:dyDescent="0.2">
      <c r="B754" s="6"/>
      <c r="C754" s="6"/>
      <c r="D754" s="6"/>
      <c r="E754" s="9"/>
      <c r="F754" s="9"/>
      <c r="G754" s="11"/>
      <c r="H754" s="5"/>
      <c r="I754" s="8"/>
      <c r="J754" s="8"/>
      <c r="Z754" s="6"/>
      <c r="AA754" s="6"/>
    </row>
    <row r="755" spans="2:27" ht="12.75" x14ac:dyDescent="0.2">
      <c r="B755" s="6"/>
      <c r="C755" s="6"/>
      <c r="D755" s="6"/>
      <c r="E755" s="9"/>
      <c r="F755" s="9"/>
      <c r="G755" s="11"/>
      <c r="H755" s="5"/>
      <c r="I755" s="8"/>
      <c r="J755" s="8"/>
      <c r="Z755" s="6"/>
      <c r="AA755" s="6"/>
    </row>
    <row r="756" spans="2:27" ht="12.75" x14ac:dyDescent="0.2">
      <c r="B756" s="6"/>
      <c r="C756" s="6"/>
      <c r="D756" s="6"/>
      <c r="E756" s="9"/>
      <c r="F756" s="9"/>
      <c r="G756" s="11"/>
      <c r="H756" s="5"/>
      <c r="I756" s="8"/>
      <c r="J756" s="8"/>
      <c r="Z756" s="6"/>
      <c r="AA756" s="6"/>
    </row>
    <row r="757" spans="2:27" ht="12.75" x14ac:dyDescent="0.2">
      <c r="B757" s="6"/>
      <c r="C757" s="6"/>
      <c r="D757" s="6"/>
      <c r="E757" s="9"/>
      <c r="F757" s="9"/>
      <c r="G757" s="11"/>
      <c r="H757" s="5"/>
      <c r="I757" s="8"/>
      <c r="J757" s="8"/>
      <c r="Z757" s="6"/>
      <c r="AA757" s="6"/>
    </row>
    <row r="758" spans="2:27" ht="12.75" x14ac:dyDescent="0.2">
      <c r="B758" s="6"/>
      <c r="C758" s="6"/>
      <c r="D758" s="6"/>
      <c r="E758" s="9"/>
      <c r="F758" s="9"/>
      <c r="G758" s="11"/>
      <c r="H758" s="5"/>
      <c r="I758" s="8"/>
      <c r="J758" s="8"/>
      <c r="Z758" s="6"/>
      <c r="AA758" s="6"/>
    </row>
    <row r="759" spans="2:27" ht="12.75" x14ac:dyDescent="0.2">
      <c r="B759" s="6"/>
      <c r="C759" s="6"/>
      <c r="D759" s="6"/>
      <c r="E759" s="9"/>
      <c r="F759" s="9"/>
      <c r="G759" s="11"/>
      <c r="H759" s="5"/>
      <c r="I759" s="8"/>
      <c r="J759" s="8"/>
      <c r="Z759" s="6"/>
      <c r="AA759" s="6"/>
    </row>
    <row r="760" spans="2:27" ht="12.75" x14ac:dyDescent="0.2">
      <c r="B760" s="6"/>
      <c r="C760" s="6"/>
      <c r="D760" s="6"/>
      <c r="E760" s="9"/>
      <c r="F760" s="9"/>
      <c r="G760" s="11"/>
      <c r="H760" s="5"/>
      <c r="I760" s="8"/>
      <c r="J760" s="8"/>
      <c r="Z760" s="6"/>
      <c r="AA760" s="6"/>
    </row>
    <row r="761" spans="2:27" ht="12.75" x14ac:dyDescent="0.2">
      <c r="B761" s="6"/>
      <c r="C761" s="6"/>
      <c r="D761" s="6"/>
      <c r="E761" s="9"/>
      <c r="F761" s="9"/>
      <c r="G761" s="11"/>
      <c r="H761" s="5"/>
      <c r="I761" s="8"/>
      <c r="J761" s="8"/>
      <c r="Z761" s="6"/>
      <c r="AA761" s="6"/>
    </row>
    <row r="762" spans="2:27" ht="12.75" x14ac:dyDescent="0.2">
      <c r="B762" s="6"/>
      <c r="C762" s="6"/>
      <c r="D762" s="6"/>
      <c r="E762" s="9"/>
      <c r="F762" s="9"/>
      <c r="G762" s="11"/>
      <c r="H762" s="5"/>
      <c r="I762" s="8"/>
      <c r="J762" s="8"/>
      <c r="Z762" s="6"/>
      <c r="AA762" s="6"/>
    </row>
    <row r="763" spans="2:27" ht="12.75" x14ac:dyDescent="0.2">
      <c r="B763" s="6"/>
      <c r="C763" s="6"/>
      <c r="D763" s="6"/>
      <c r="E763" s="9"/>
      <c r="F763" s="9"/>
      <c r="G763" s="11"/>
      <c r="H763" s="5"/>
      <c r="I763" s="8"/>
      <c r="J763" s="8"/>
      <c r="Z763" s="6"/>
      <c r="AA763" s="6"/>
    </row>
    <row r="764" spans="2:27" ht="12.75" x14ac:dyDescent="0.2">
      <c r="B764" s="6"/>
      <c r="C764" s="6"/>
      <c r="D764" s="6"/>
      <c r="E764" s="9"/>
      <c r="F764" s="9"/>
      <c r="G764" s="11"/>
      <c r="H764" s="5"/>
      <c r="I764" s="8"/>
      <c r="J764" s="8"/>
      <c r="Z764" s="6"/>
      <c r="AA764" s="6"/>
    </row>
    <row r="765" spans="2:27" ht="12.75" x14ac:dyDescent="0.2">
      <c r="B765" s="6"/>
      <c r="C765" s="6"/>
      <c r="D765" s="6"/>
      <c r="E765" s="9"/>
      <c r="F765" s="9"/>
      <c r="G765" s="11"/>
      <c r="H765" s="5"/>
      <c r="I765" s="8"/>
      <c r="J765" s="8"/>
      <c r="Z765" s="6"/>
      <c r="AA765" s="6"/>
    </row>
    <row r="766" spans="2:27" ht="12.75" x14ac:dyDescent="0.2">
      <c r="B766" s="6"/>
      <c r="C766" s="6"/>
      <c r="D766" s="6"/>
      <c r="E766" s="9"/>
      <c r="F766" s="9"/>
      <c r="G766" s="11"/>
      <c r="H766" s="5"/>
      <c r="I766" s="8"/>
      <c r="J766" s="8"/>
      <c r="Z766" s="6"/>
      <c r="AA766" s="6"/>
    </row>
    <row r="767" spans="2:27" ht="12.75" x14ac:dyDescent="0.2">
      <c r="B767" s="6"/>
      <c r="C767" s="6"/>
      <c r="D767" s="6"/>
      <c r="E767" s="9"/>
      <c r="F767" s="9"/>
      <c r="G767" s="11"/>
      <c r="H767" s="5"/>
      <c r="I767" s="8"/>
      <c r="J767" s="8"/>
      <c r="Z767" s="6"/>
      <c r="AA767" s="6"/>
    </row>
    <row r="768" spans="2:27" ht="12.75" x14ac:dyDescent="0.2">
      <c r="B768" s="6"/>
      <c r="C768" s="6"/>
      <c r="D768" s="6"/>
      <c r="E768" s="9"/>
      <c r="F768" s="9"/>
      <c r="G768" s="11"/>
      <c r="H768" s="5"/>
      <c r="I768" s="8"/>
      <c r="J768" s="8"/>
      <c r="Z768" s="6"/>
      <c r="AA768" s="6"/>
    </row>
    <row r="769" spans="2:27" ht="12.75" x14ac:dyDescent="0.2">
      <c r="B769" s="6"/>
      <c r="C769" s="6"/>
      <c r="D769" s="6"/>
      <c r="E769" s="9"/>
      <c r="F769" s="9"/>
      <c r="G769" s="11"/>
      <c r="H769" s="5"/>
      <c r="I769" s="8"/>
      <c r="J769" s="8"/>
      <c r="Z769" s="6"/>
      <c r="AA769" s="6"/>
    </row>
    <row r="770" spans="2:27" ht="12.75" x14ac:dyDescent="0.2">
      <c r="B770" s="6"/>
      <c r="C770" s="6"/>
      <c r="D770" s="6"/>
      <c r="E770" s="9"/>
      <c r="F770" s="9"/>
      <c r="G770" s="11"/>
      <c r="H770" s="5"/>
      <c r="I770" s="8"/>
      <c r="J770" s="8"/>
      <c r="Z770" s="6"/>
      <c r="AA770" s="6"/>
    </row>
    <row r="771" spans="2:27" ht="12.75" x14ac:dyDescent="0.2">
      <c r="B771" s="6"/>
      <c r="C771" s="6"/>
      <c r="D771" s="6"/>
      <c r="E771" s="9"/>
      <c r="F771" s="9"/>
      <c r="G771" s="11"/>
      <c r="H771" s="5"/>
      <c r="I771" s="8"/>
      <c r="J771" s="8"/>
      <c r="Z771" s="6"/>
      <c r="AA771" s="6"/>
    </row>
    <row r="772" spans="2:27" ht="12.75" x14ac:dyDescent="0.2">
      <c r="B772" s="6"/>
      <c r="C772" s="6"/>
      <c r="D772" s="6"/>
      <c r="E772" s="9"/>
      <c r="F772" s="9"/>
      <c r="G772" s="11"/>
      <c r="H772" s="5"/>
      <c r="I772" s="8"/>
      <c r="J772" s="8"/>
      <c r="Z772" s="6"/>
      <c r="AA772" s="6"/>
    </row>
    <row r="773" spans="2:27" ht="12.75" x14ac:dyDescent="0.2">
      <c r="B773" s="6"/>
      <c r="C773" s="6"/>
      <c r="D773" s="6"/>
      <c r="E773" s="9"/>
      <c r="F773" s="9"/>
      <c r="G773" s="11"/>
      <c r="H773" s="5"/>
      <c r="I773" s="8"/>
      <c r="J773" s="8"/>
      <c r="Z773" s="6"/>
      <c r="AA773" s="6"/>
    </row>
    <row r="774" spans="2:27" ht="12.75" x14ac:dyDescent="0.2">
      <c r="B774" s="6"/>
      <c r="C774" s="6"/>
      <c r="D774" s="6"/>
      <c r="E774" s="9"/>
      <c r="F774" s="9"/>
      <c r="G774" s="11"/>
      <c r="H774" s="5"/>
      <c r="I774" s="8"/>
      <c r="J774" s="8"/>
      <c r="Z774" s="6"/>
      <c r="AA774" s="6"/>
    </row>
    <row r="775" spans="2:27" ht="12.75" x14ac:dyDescent="0.2">
      <c r="B775" s="6"/>
      <c r="C775" s="6"/>
      <c r="D775" s="6"/>
      <c r="E775" s="9"/>
      <c r="F775" s="9"/>
      <c r="G775" s="11"/>
      <c r="H775" s="5"/>
      <c r="I775" s="8"/>
      <c r="J775" s="8"/>
      <c r="Z775" s="6"/>
      <c r="AA775" s="6"/>
    </row>
    <row r="776" spans="2:27" ht="12.75" x14ac:dyDescent="0.2">
      <c r="B776" s="6"/>
      <c r="C776" s="6"/>
      <c r="D776" s="6"/>
      <c r="E776" s="9"/>
      <c r="F776" s="9"/>
      <c r="G776" s="11"/>
      <c r="H776" s="5"/>
      <c r="I776" s="8"/>
      <c r="J776" s="8"/>
      <c r="Z776" s="6"/>
      <c r="AA776" s="6"/>
    </row>
    <row r="777" spans="2:27" ht="12.75" x14ac:dyDescent="0.2">
      <c r="B777" s="6"/>
      <c r="C777" s="6"/>
      <c r="D777" s="6"/>
      <c r="E777" s="9"/>
      <c r="F777" s="9"/>
      <c r="G777" s="11"/>
      <c r="H777" s="5"/>
      <c r="I777" s="8"/>
      <c r="J777" s="8"/>
      <c r="Z777" s="6"/>
      <c r="AA777" s="6"/>
    </row>
    <row r="778" spans="2:27" ht="12.75" x14ac:dyDescent="0.2">
      <c r="B778" s="6"/>
      <c r="C778" s="6"/>
      <c r="D778" s="6"/>
      <c r="E778" s="9"/>
      <c r="F778" s="9"/>
      <c r="G778" s="11"/>
      <c r="H778" s="5"/>
      <c r="I778" s="8"/>
      <c r="J778" s="8"/>
      <c r="Z778" s="6"/>
      <c r="AA778" s="6"/>
    </row>
    <row r="779" spans="2:27" ht="12.75" x14ac:dyDescent="0.2">
      <c r="B779" s="6"/>
      <c r="C779" s="6"/>
      <c r="D779" s="6"/>
      <c r="E779" s="9"/>
      <c r="F779" s="9"/>
      <c r="G779" s="11"/>
      <c r="H779" s="5"/>
      <c r="I779" s="8"/>
      <c r="J779" s="8"/>
      <c r="Z779" s="6"/>
      <c r="AA779" s="6"/>
    </row>
    <row r="780" spans="2:27" ht="12.75" x14ac:dyDescent="0.2">
      <c r="B780" s="6"/>
      <c r="C780" s="6"/>
      <c r="D780" s="6"/>
      <c r="E780" s="9"/>
      <c r="F780" s="9"/>
      <c r="G780" s="11"/>
      <c r="H780" s="5"/>
      <c r="I780" s="8"/>
      <c r="J780" s="8"/>
      <c r="Z780" s="6"/>
      <c r="AA780" s="6"/>
    </row>
    <row r="781" spans="2:27" ht="12.75" x14ac:dyDescent="0.2">
      <c r="B781" s="6"/>
      <c r="C781" s="6"/>
      <c r="D781" s="6"/>
      <c r="E781" s="9"/>
      <c r="F781" s="9"/>
      <c r="G781" s="11"/>
      <c r="H781" s="5"/>
      <c r="I781" s="8"/>
      <c r="J781" s="8"/>
      <c r="Z781" s="6"/>
      <c r="AA781" s="6"/>
    </row>
    <row r="782" spans="2:27" ht="12.75" x14ac:dyDescent="0.2">
      <c r="B782" s="6"/>
      <c r="C782" s="6"/>
      <c r="D782" s="6"/>
      <c r="E782" s="9"/>
      <c r="F782" s="9"/>
      <c r="G782" s="11"/>
      <c r="H782" s="5"/>
      <c r="I782" s="8"/>
      <c r="J782" s="8"/>
      <c r="Z782" s="6"/>
      <c r="AA782" s="6"/>
    </row>
    <row r="783" spans="2:27" ht="12.75" x14ac:dyDescent="0.2">
      <c r="B783" s="6"/>
      <c r="C783" s="6"/>
      <c r="D783" s="6"/>
      <c r="E783" s="9"/>
      <c r="F783" s="9"/>
      <c r="G783" s="11"/>
      <c r="H783" s="5"/>
      <c r="I783" s="8"/>
      <c r="J783" s="8"/>
      <c r="Z783" s="6"/>
      <c r="AA783" s="6"/>
    </row>
    <row r="784" spans="2:27" ht="12.75" x14ac:dyDescent="0.2">
      <c r="B784" s="6"/>
      <c r="C784" s="6"/>
      <c r="D784" s="6"/>
      <c r="E784" s="9"/>
      <c r="F784" s="9"/>
      <c r="G784" s="11"/>
      <c r="H784" s="5"/>
      <c r="I784" s="8"/>
      <c r="J784" s="8"/>
      <c r="Z784" s="6"/>
      <c r="AA784" s="6"/>
    </row>
    <row r="785" spans="2:27" ht="12.75" x14ac:dyDescent="0.2">
      <c r="B785" s="6"/>
      <c r="C785" s="6"/>
      <c r="D785" s="6"/>
      <c r="E785" s="9"/>
      <c r="F785" s="9"/>
      <c r="G785" s="11"/>
      <c r="H785" s="5"/>
      <c r="I785" s="8"/>
      <c r="J785" s="8"/>
      <c r="Z785" s="6"/>
      <c r="AA785" s="6"/>
    </row>
    <row r="786" spans="2:27" ht="12.75" x14ac:dyDescent="0.2">
      <c r="B786" s="6"/>
      <c r="C786" s="6"/>
      <c r="D786" s="6"/>
      <c r="E786" s="9"/>
      <c r="F786" s="9"/>
      <c r="G786" s="11"/>
      <c r="H786" s="5"/>
      <c r="I786" s="8"/>
      <c r="J786" s="8"/>
      <c r="Z786" s="6"/>
      <c r="AA786" s="6"/>
    </row>
    <row r="787" spans="2:27" ht="12.75" x14ac:dyDescent="0.2">
      <c r="B787" s="6"/>
      <c r="C787" s="6"/>
      <c r="D787" s="6"/>
      <c r="E787" s="9"/>
      <c r="F787" s="9"/>
      <c r="G787" s="11"/>
      <c r="H787" s="5"/>
      <c r="I787" s="8"/>
      <c r="J787" s="8"/>
      <c r="Z787" s="6"/>
      <c r="AA787" s="6"/>
    </row>
    <row r="788" spans="2:27" ht="12.75" x14ac:dyDescent="0.2">
      <c r="B788" s="6"/>
      <c r="C788" s="6"/>
      <c r="D788" s="6"/>
      <c r="E788" s="9"/>
      <c r="F788" s="9"/>
      <c r="G788" s="11"/>
      <c r="H788" s="5"/>
      <c r="I788" s="8"/>
      <c r="J788" s="8"/>
      <c r="Z788" s="6"/>
      <c r="AA788" s="6"/>
    </row>
    <row r="789" spans="2:27" ht="12.75" x14ac:dyDescent="0.2">
      <c r="B789" s="6"/>
      <c r="C789" s="6"/>
      <c r="D789" s="6"/>
      <c r="E789" s="9"/>
      <c r="F789" s="9"/>
      <c r="G789" s="11"/>
      <c r="H789" s="5"/>
      <c r="I789" s="8"/>
      <c r="J789" s="8"/>
      <c r="Z789" s="6"/>
      <c r="AA789" s="6"/>
    </row>
    <row r="790" spans="2:27" ht="12.75" x14ac:dyDescent="0.2">
      <c r="B790" s="6"/>
      <c r="C790" s="6"/>
      <c r="D790" s="6"/>
      <c r="E790" s="9"/>
      <c r="F790" s="9"/>
      <c r="G790" s="11"/>
      <c r="H790" s="5"/>
      <c r="I790" s="8"/>
      <c r="J790" s="8"/>
      <c r="Z790" s="6"/>
      <c r="AA790" s="6"/>
    </row>
    <row r="791" spans="2:27" ht="12.75" x14ac:dyDescent="0.2">
      <c r="B791" s="6"/>
      <c r="C791" s="6"/>
      <c r="D791" s="6"/>
      <c r="E791" s="9"/>
      <c r="F791" s="9"/>
      <c r="G791" s="11"/>
      <c r="H791" s="5"/>
      <c r="I791" s="8"/>
      <c r="J791" s="8"/>
      <c r="Z791" s="6"/>
      <c r="AA791" s="6"/>
    </row>
    <row r="792" spans="2:27" ht="12.75" x14ac:dyDescent="0.2">
      <c r="B792" s="6"/>
      <c r="C792" s="6"/>
      <c r="D792" s="6"/>
      <c r="E792" s="9"/>
      <c r="F792" s="9"/>
      <c r="G792" s="11"/>
      <c r="H792" s="5"/>
      <c r="I792" s="8"/>
      <c r="J792" s="8"/>
      <c r="Z792" s="6"/>
      <c r="AA792" s="6"/>
    </row>
    <row r="793" spans="2:27" ht="12.75" x14ac:dyDescent="0.2">
      <c r="B793" s="6"/>
      <c r="C793" s="6"/>
      <c r="D793" s="6"/>
      <c r="E793" s="9"/>
      <c r="F793" s="9"/>
      <c r="G793" s="11"/>
      <c r="H793" s="5"/>
      <c r="I793" s="8"/>
      <c r="J793" s="8"/>
      <c r="Z793" s="6"/>
      <c r="AA793" s="6"/>
    </row>
    <row r="794" spans="2:27" ht="12.75" x14ac:dyDescent="0.2">
      <c r="B794" s="6"/>
      <c r="C794" s="6"/>
      <c r="D794" s="6"/>
      <c r="E794" s="9"/>
      <c r="F794" s="9"/>
      <c r="G794" s="11"/>
      <c r="H794" s="5"/>
      <c r="I794" s="8"/>
      <c r="J794" s="8"/>
      <c r="Z794" s="6"/>
      <c r="AA794" s="6"/>
    </row>
    <row r="795" spans="2:27" ht="12.75" x14ac:dyDescent="0.2">
      <c r="B795" s="6"/>
      <c r="C795" s="6"/>
      <c r="D795" s="6"/>
      <c r="E795" s="9"/>
      <c r="F795" s="9"/>
      <c r="G795" s="11"/>
      <c r="H795" s="5"/>
      <c r="I795" s="8"/>
      <c r="J795" s="8"/>
      <c r="Z795" s="6"/>
      <c r="AA795" s="6"/>
    </row>
    <row r="796" spans="2:27" ht="12.75" x14ac:dyDescent="0.2">
      <c r="B796" s="6"/>
      <c r="C796" s="6"/>
      <c r="D796" s="6"/>
      <c r="E796" s="9"/>
      <c r="F796" s="9"/>
      <c r="G796" s="11"/>
      <c r="H796" s="5"/>
      <c r="I796" s="8"/>
      <c r="J796" s="8"/>
      <c r="Z796" s="6"/>
      <c r="AA796" s="6"/>
    </row>
    <row r="797" spans="2:27" ht="12.75" x14ac:dyDescent="0.2">
      <c r="B797" s="6"/>
      <c r="C797" s="6"/>
      <c r="D797" s="6"/>
      <c r="E797" s="9"/>
      <c r="F797" s="9"/>
      <c r="G797" s="11"/>
      <c r="H797" s="5"/>
      <c r="I797" s="8"/>
      <c r="J797" s="8"/>
      <c r="Z797" s="6"/>
      <c r="AA797" s="6"/>
    </row>
    <row r="798" spans="2:27" ht="12.75" x14ac:dyDescent="0.2">
      <c r="B798" s="6"/>
      <c r="C798" s="6"/>
      <c r="D798" s="6"/>
      <c r="E798" s="9"/>
      <c r="F798" s="9"/>
      <c r="G798" s="11"/>
      <c r="H798" s="5"/>
      <c r="I798" s="8"/>
      <c r="J798" s="8"/>
      <c r="Z798" s="6"/>
      <c r="AA798" s="6"/>
    </row>
    <row r="799" spans="2:27" ht="12.75" x14ac:dyDescent="0.2">
      <c r="B799" s="6"/>
      <c r="C799" s="6"/>
      <c r="D799" s="6"/>
      <c r="E799" s="9"/>
      <c r="F799" s="9"/>
      <c r="G799" s="11"/>
      <c r="H799" s="5"/>
      <c r="I799" s="8"/>
      <c r="J799" s="8"/>
      <c r="Z799" s="6"/>
      <c r="AA799" s="6"/>
    </row>
    <row r="800" spans="2:27" ht="12.75" x14ac:dyDescent="0.2">
      <c r="B800" s="6"/>
      <c r="C800" s="6"/>
      <c r="D800" s="6"/>
      <c r="E800" s="9"/>
      <c r="F800" s="9"/>
      <c r="G800" s="11"/>
      <c r="H800" s="5"/>
      <c r="I800" s="8"/>
      <c r="J800" s="8"/>
      <c r="Z800" s="6"/>
      <c r="AA800" s="6"/>
    </row>
    <row r="801" spans="2:27" ht="12.75" x14ac:dyDescent="0.2">
      <c r="B801" s="6"/>
      <c r="C801" s="6"/>
      <c r="D801" s="6"/>
      <c r="E801" s="9"/>
      <c r="F801" s="9"/>
      <c r="G801" s="11"/>
      <c r="H801" s="5"/>
      <c r="I801" s="8"/>
      <c r="J801" s="8"/>
      <c r="Z801" s="6"/>
      <c r="AA801" s="6"/>
    </row>
    <row r="802" spans="2:27" ht="12.75" x14ac:dyDescent="0.2">
      <c r="B802" s="6"/>
      <c r="C802" s="6"/>
      <c r="D802" s="6"/>
      <c r="E802" s="9"/>
      <c r="F802" s="9"/>
      <c r="G802" s="11"/>
      <c r="H802" s="5"/>
      <c r="I802" s="8"/>
      <c r="J802" s="8"/>
      <c r="Z802" s="6"/>
      <c r="AA802" s="6"/>
    </row>
    <row r="803" spans="2:27" ht="12.75" x14ac:dyDescent="0.2">
      <c r="B803" s="6"/>
      <c r="C803" s="6"/>
      <c r="D803" s="6"/>
      <c r="E803" s="9"/>
      <c r="F803" s="9"/>
      <c r="G803" s="11"/>
      <c r="H803" s="5"/>
      <c r="I803" s="8"/>
      <c r="J803" s="8"/>
      <c r="Z803" s="6"/>
      <c r="AA803" s="6"/>
    </row>
    <row r="804" spans="2:27" ht="12.75" x14ac:dyDescent="0.2">
      <c r="B804" s="6"/>
      <c r="C804" s="6"/>
      <c r="D804" s="6"/>
      <c r="E804" s="9"/>
      <c r="F804" s="9"/>
      <c r="G804" s="11"/>
      <c r="H804" s="5"/>
      <c r="I804" s="8"/>
      <c r="J804" s="8"/>
      <c r="Z804" s="6"/>
      <c r="AA804" s="6"/>
    </row>
    <row r="805" spans="2:27" ht="12.75" x14ac:dyDescent="0.2">
      <c r="B805" s="6"/>
      <c r="C805" s="6"/>
      <c r="D805" s="6"/>
      <c r="E805" s="9"/>
      <c r="F805" s="9"/>
      <c r="G805" s="11"/>
      <c r="H805" s="5"/>
      <c r="I805" s="8"/>
      <c r="J805" s="8"/>
      <c r="Z805" s="6"/>
      <c r="AA805" s="6"/>
    </row>
    <row r="806" spans="2:27" ht="12.75" x14ac:dyDescent="0.2">
      <c r="B806" s="6"/>
      <c r="C806" s="6"/>
      <c r="D806" s="6"/>
      <c r="E806" s="9"/>
      <c r="F806" s="9"/>
      <c r="G806" s="11"/>
      <c r="H806" s="5"/>
      <c r="I806" s="8"/>
      <c r="J806" s="8"/>
      <c r="Z806" s="6"/>
      <c r="AA806" s="6"/>
    </row>
    <row r="807" spans="2:27" ht="12.75" x14ac:dyDescent="0.2">
      <c r="B807" s="6"/>
      <c r="C807" s="6"/>
      <c r="D807" s="6"/>
      <c r="E807" s="9"/>
      <c r="F807" s="9"/>
      <c r="G807" s="11"/>
      <c r="H807" s="5"/>
      <c r="I807" s="8"/>
      <c r="J807" s="8"/>
      <c r="Z807" s="6"/>
      <c r="AA807" s="6"/>
    </row>
    <row r="808" spans="2:27" ht="12.75" x14ac:dyDescent="0.2">
      <c r="B808" s="6"/>
      <c r="C808" s="6"/>
      <c r="D808" s="6"/>
      <c r="E808" s="9"/>
      <c r="F808" s="9"/>
      <c r="G808" s="11"/>
      <c r="H808" s="5"/>
      <c r="I808" s="8"/>
      <c r="J808" s="8"/>
      <c r="Z808" s="6"/>
      <c r="AA808" s="6"/>
    </row>
    <row r="809" spans="2:27" ht="12.75" x14ac:dyDescent="0.2">
      <c r="B809" s="6"/>
      <c r="C809" s="6"/>
      <c r="D809" s="6"/>
      <c r="E809" s="9"/>
      <c r="F809" s="9"/>
      <c r="G809" s="11"/>
      <c r="H809" s="5"/>
      <c r="I809" s="8"/>
      <c r="J809" s="8"/>
      <c r="Z809" s="6"/>
      <c r="AA809" s="6"/>
    </row>
    <row r="810" spans="2:27" ht="12.75" x14ac:dyDescent="0.2">
      <c r="B810" s="6"/>
      <c r="C810" s="6"/>
      <c r="D810" s="6"/>
      <c r="E810" s="9"/>
      <c r="F810" s="9"/>
      <c r="G810" s="11"/>
      <c r="H810" s="5"/>
      <c r="I810" s="8"/>
      <c r="J810" s="8"/>
      <c r="Z810" s="6"/>
      <c r="AA810" s="6"/>
    </row>
    <row r="811" spans="2:27" ht="12.75" x14ac:dyDescent="0.2">
      <c r="B811" s="6"/>
      <c r="C811" s="6"/>
      <c r="D811" s="6"/>
      <c r="E811" s="9"/>
      <c r="F811" s="9"/>
      <c r="G811" s="11"/>
      <c r="H811" s="5"/>
      <c r="I811" s="8"/>
      <c r="J811" s="8"/>
      <c r="Z811" s="6"/>
      <c r="AA811" s="6"/>
    </row>
    <row r="812" spans="2:27" ht="12.75" x14ac:dyDescent="0.2">
      <c r="B812" s="6"/>
      <c r="C812" s="6"/>
      <c r="D812" s="6"/>
      <c r="E812" s="9"/>
      <c r="F812" s="9"/>
      <c r="G812" s="11"/>
      <c r="H812" s="5"/>
      <c r="I812" s="8"/>
      <c r="J812" s="8"/>
      <c r="Z812" s="6"/>
      <c r="AA812" s="6"/>
    </row>
    <row r="813" spans="2:27" ht="12.75" x14ac:dyDescent="0.2">
      <c r="B813" s="6"/>
      <c r="C813" s="6"/>
      <c r="D813" s="6"/>
      <c r="E813" s="9"/>
      <c r="F813" s="9"/>
      <c r="G813" s="11"/>
      <c r="H813" s="5"/>
      <c r="I813" s="8"/>
      <c r="J813" s="8"/>
      <c r="Z813" s="6"/>
      <c r="AA813" s="6"/>
    </row>
    <row r="814" spans="2:27" ht="12.75" x14ac:dyDescent="0.2">
      <c r="B814" s="6"/>
      <c r="C814" s="6"/>
      <c r="D814" s="6"/>
      <c r="E814" s="9"/>
      <c r="F814" s="9"/>
      <c r="G814" s="11"/>
      <c r="H814" s="5"/>
      <c r="I814" s="8"/>
      <c r="J814" s="8"/>
      <c r="Z814" s="6"/>
      <c r="AA814" s="6"/>
    </row>
    <row r="815" spans="2:27" ht="12.75" x14ac:dyDescent="0.2">
      <c r="B815" s="6"/>
      <c r="C815" s="6"/>
      <c r="D815" s="6"/>
      <c r="E815" s="9"/>
      <c r="F815" s="9"/>
      <c r="G815" s="11"/>
      <c r="H815" s="5"/>
      <c r="I815" s="8"/>
      <c r="J815" s="8"/>
      <c r="Z815" s="6"/>
      <c r="AA815" s="6"/>
    </row>
    <row r="816" spans="2:27" ht="12.75" x14ac:dyDescent="0.2">
      <c r="B816" s="6"/>
      <c r="C816" s="6"/>
      <c r="D816" s="6"/>
      <c r="E816" s="9"/>
      <c r="F816" s="9"/>
      <c r="G816" s="11"/>
      <c r="H816" s="5"/>
      <c r="I816" s="8"/>
      <c r="J816" s="8"/>
      <c r="Z816" s="6"/>
      <c r="AA816" s="6"/>
    </row>
    <row r="817" spans="2:27" ht="12.75" x14ac:dyDescent="0.2">
      <c r="B817" s="6"/>
      <c r="C817" s="6"/>
      <c r="D817" s="6"/>
      <c r="E817" s="9"/>
      <c r="F817" s="9"/>
      <c r="G817" s="11"/>
      <c r="H817" s="5"/>
      <c r="I817" s="8"/>
      <c r="J817" s="8"/>
      <c r="Z817" s="6"/>
      <c r="AA817" s="6"/>
    </row>
    <row r="818" spans="2:27" ht="12.75" x14ac:dyDescent="0.2">
      <c r="B818" s="6"/>
      <c r="C818" s="6"/>
      <c r="D818" s="6"/>
      <c r="E818" s="9"/>
      <c r="F818" s="9"/>
      <c r="G818" s="11"/>
      <c r="H818" s="5"/>
      <c r="I818" s="8"/>
      <c r="J818" s="8"/>
      <c r="Z818" s="6"/>
      <c r="AA818" s="6"/>
    </row>
    <row r="819" spans="2:27" ht="12.75" x14ac:dyDescent="0.2">
      <c r="B819" s="6"/>
      <c r="C819" s="6"/>
      <c r="D819" s="6"/>
      <c r="E819" s="9"/>
      <c r="F819" s="9"/>
      <c r="G819" s="11"/>
      <c r="H819" s="5"/>
      <c r="I819" s="8"/>
      <c r="J819" s="8"/>
      <c r="Z819" s="6"/>
      <c r="AA819" s="6"/>
    </row>
    <row r="820" spans="2:27" ht="12.75" x14ac:dyDescent="0.2">
      <c r="B820" s="6"/>
      <c r="C820" s="6"/>
      <c r="D820" s="6"/>
      <c r="E820" s="9"/>
      <c r="F820" s="9"/>
      <c r="G820" s="11"/>
      <c r="H820" s="5"/>
      <c r="I820" s="8"/>
      <c r="J820" s="8"/>
      <c r="Z820" s="6"/>
      <c r="AA820" s="6"/>
    </row>
    <row r="821" spans="2:27" ht="12.75" x14ac:dyDescent="0.2">
      <c r="B821" s="6"/>
      <c r="C821" s="6"/>
      <c r="D821" s="6"/>
      <c r="E821" s="9"/>
      <c r="F821" s="9"/>
      <c r="G821" s="11"/>
      <c r="H821" s="5"/>
      <c r="I821" s="8"/>
      <c r="J821" s="8"/>
      <c r="Z821" s="6"/>
      <c r="AA821" s="6"/>
    </row>
    <row r="822" spans="2:27" ht="12.75" x14ac:dyDescent="0.2">
      <c r="B822" s="6"/>
      <c r="C822" s="6"/>
      <c r="D822" s="6"/>
      <c r="E822" s="9"/>
      <c r="F822" s="9"/>
      <c r="G822" s="11"/>
      <c r="H822" s="5"/>
      <c r="I822" s="8"/>
      <c r="J822" s="8"/>
      <c r="Z822" s="6"/>
      <c r="AA822" s="6"/>
    </row>
    <row r="823" spans="2:27" ht="12.75" x14ac:dyDescent="0.2">
      <c r="B823" s="6"/>
      <c r="C823" s="6"/>
      <c r="D823" s="6"/>
      <c r="E823" s="9"/>
      <c r="F823" s="9"/>
      <c r="G823" s="11"/>
      <c r="H823" s="5"/>
      <c r="I823" s="8"/>
      <c r="J823" s="8"/>
      <c r="Z823" s="6"/>
      <c r="AA823" s="6"/>
    </row>
    <row r="824" spans="2:27" ht="12.75" x14ac:dyDescent="0.2">
      <c r="B824" s="6"/>
      <c r="C824" s="6"/>
      <c r="D824" s="6"/>
      <c r="E824" s="9"/>
      <c r="F824" s="9"/>
      <c r="G824" s="11"/>
      <c r="H824" s="5"/>
      <c r="I824" s="8"/>
      <c r="J824" s="8"/>
      <c r="Z824" s="6"/>
      <c r="AA824" s="6"/>
    </row>
    <row r="825" spans="2:27" ht="12.75" x14ac:dyDescent="0.2">
      <c r="B825" s="6"/>
      <c r="C825" s="6"/>
      <c r="D825" s="6"/>
      <c r="E825" s="9"/>
      <c r="F825" s="9"/>
      <c r="G825" s="11"/>
      <c r="H825" s="5"/>
      <c r="I825" s="8"/>
      <c r="J825" s="8"/>
      <c r="Z825" s="6"/>
      <c r="AA825" s="6"/>
    </row>
    <row r="826" spans="2:27" ht="12.75" x14ac:dyDescent="0.2">
      <c r="B826" s="6"/>
      <c r="C826" s="6"/>
      <c r="D826" s="6"/>
      <c r="E826" s="9"/>
      <c r="F826" s="9"/>
      <c r="G826" s="11"/>
      <c r="H826" s="5"/>
      <c r="I826" s="8"/>
      <c r="J826" s="8"/>
      <c r="Z826" s="6"/>
      <c r="AA826" s="6"/>
    </row>
    <row r="827" spans="2:27" ht="12.75" x14ac:dyDescent="0.2">
      <c r="B827" s="6"/>
      <c r="C827" s="6"/>
      <c r="D827" s="6"/>
      <c r="E827" s="9"/>
      <c r="F827" s="9"/>
      <c r="G827" s="11"/>
      <c r="H827" s="5"/>
      <c r="I827" s="8"/>
      <c r="J827" s="8"/>
      <c r="Z827" s="6"/>
      <c r="AA827" s="6"/>
    </row>
    <row r="828" spans="2:27" ht="12.75" x14ac:dyDescent="0.2">
      <c r="B828" s="6"/>
      <c r="C828" s="6"/>
      <c r="D828" s="6"/>
      <c r="E828" s="9"/>
      <c r="F828" s="9"/>
      <c r="G828" s="11"/>
      <c r="H828" s="5"/>
      <c r="I828" s="8"/>
      <c r="J828" s="8"/>
      <c r="Z828" s="6"/>
      <c r="AA828" s="6"/>
    </row>
    <row r="829" spans="2:27" ht="12.75" x14ac:dyDescent="0.2">
      <c r="B829" s="6"/>
      <c r="C829" s="6"/>
      <c r="D829" s="6"/>
      <c r="E829" s="9"/>
      <c r="F829" s="9"/>
      <c r="G829" s="11"/>
      <c r="H829" s="5"/>
      <c r="I829" s="8"/>
      <c r="J829" s="8"/>
      <c r="Z829" s="6"/>
      <c r="AA829" s="6"/>
    </row>
    <row r="830" spans="2:27" ht="12.75" x14ac:dyDescent="0.2">
      <c r="B830" s="6"/>
      <c r="C830" s="6"/>
      <c r="D830" s="6"/>
      <c r="E830" s="9"/>
      <c r="F830" s="9"/>
      <c r="G830" s="11"/>
      <c r="H830" s="5"/>
      <c r="I830" s="8"/>
      <c r="J830" s="8"/>
      <c r="Z830" s="6"/>
      <c r="AA830" s="6"/>
    </row>
    <row r="831" spans="2:27" ht="12.75" x14ac:dyDescent="0.2">
      <c r="B831" s="6"/>
      <c r="C831" s="6"/>
      <c r="D831" s="6"/>
      <c r="E831" s="9"/>
      <c r="F831" s="9"/>
      <c r="G831" s="11"/>
      <c r="H831" s="5"/>
      <c r="I831" s="8"/>
      <c r="J831" s="8"/>
      <c r="Z831" s="6"/>
      <c r="AA831" s="6"/>
    </row>
    <row r="832" spans="2:27" ht="12.75" x14ac:dyDescent="0.2">
      <c r="B832" s="6"/>
      <c r="C832" s="6"/>
      <c r="D832" s="6"/>
      <c r="E832" s="9"/>
      <c r="F832" s="9"/>
      <c r="G832" s="11"/>
      <c r="H832" s="5"/>
      <c r="I832" s="8"/>
      <c r="J832" s="8"/>
      <c r="Z832" s="6"/>
      <c r="AA832" s="6"/>
    </row>
    <row r="833" spans="2:27" ht="12.75" x14ac:dyDescent="0.2">
      <c r="B833" s="6"/>
      <c r="C833" s="6"/>
      <c r="D833" s="6"/>
      <c r="E833" s="9"/>
      <c r="F833" s="9"/>
      <c r="G833" s="11"/>
      <c r="H833" s="5"/>
      <c r="I833" s="8"/>
      <c r="J833" s="8"/>
      <c r="Z833" s="6"/>
      <c r="AA833" s="6"/>
    </row>
    <row r="834" spans="2:27" ht="12.75" x14ac:dyDescent="0.2">
      <c r="B834" s="6"/>
      <c r="C834" s="6"/>
      <c r="D834" s="6"/>
      <c r="E834" s="9"/>
      <c r="F834" s="9"/>
      <c r="G834" s="11"/>
      <c r="H834" s="5"/>
      <c r="I834" s="8"/>
      <c r="J834" s="8"/>
      <c r="Z834" s="6"/>
      <c r="AA834" s="6"/>
    </row>
    <row r="835" spans="2:27" ht="12.75" x14ac:dyDescent="0.2">
      <c r="B835" s="6"/>
      <c r="C835" s="6"/>
      <c r="D835" s="6"/>
      <c r="E835" s="9"/>
      <c r="F835" s="9"/>
      <c r="G835" s="11"/>
      <c r="H835" s="5"/>
      <c r="I835" s="8"/>
      <c r="J835" s="8"/>
      <c r="Z835" s="6"/>
      <c r="AA835" s="6"/>
    </row>
    <row r="836" spans="2:27" ht="12.75" x14ac:dyDescent="0.2">
      <c r="B836" s="6"/>
      <c r="C836" s="6"/>
      <c r="D836" s="6"/>
      <c r="E836" s="9"/>
      <c r="F836" s="9"/>
      <c r="G836" s="11"/>
      <c r="H836" s="5"/>
      <c r="I836" s="8"/>
      <c r="J836" s="8"/>
      <c r="Z836" s="6"/>
      <c r="AA836" s="6"/>
    </row>
    <row r="837" spans="2:27" ht="12.75" x14ac:dyDescent="0.2">
      <c r="B837" s="6"/>
      <c r="C837" s="6"/>
      <c r="D837" s="6"/>
      <c r="E837" s="9"/>
      <c r="F837" s="9"/>
      <c r="G837" s="11"/>
      <c r="H837" s="5"/>
      <c r="I837" s="8"/>
      <c r="J837" s="8"/>
      <c r="Z837" s="6"/>
      <c r="AA837" s="6"/>
    </row>
    <row r="838" spans="2:27" ht="12.75" x14ac:dyDescent="0.2">
      <c r="B838" s="6"/>
      <c r="C838" s="6"/>
      <c r="D838" s="6"/>
      <c r="E838" s="9"/>
      <c r="F838" s="9"/>
      <c r="G838" s="11"/>
      <c r="H838" s="5"/>
      <c r="I838" s="8"/>
      <c r="J838" s="8"/>
      <c r="Z838" s="6"/>
      <c r="AA838" s="6"/>
    </row>
    <row r="839" spans="2:27" ht="12.75" x14ac:dyDescent="0.2">
      <c r="B839" s="6"/>
      <c r="C839" s="6"/>
      <c r="D839" s="6"/>
      <c r="E839" s="9"/>
      <c r="F839" s="9"/>
      <c r="G839" s="11"/>
      <c r="H839" s="5"/>
      <c r="I839" s="8"/>
      <c r="J839" s="8"/>
      <c r="Z839" s="6"/>
      <c r="AA839" s="6"/>
    </row>
    <row r="840" spans="2:27" ht="12.75" x14ac:dyDescent="0.2">
      <c r="B840" s="6"/>
      <c r="C840" s="6"/>
      <c r="D840" s="6"/>
      <c r="E840" s="9"/>
      <c r="F840" s="9"/>
      <c r="G840" s="11"/>
      <c r="H840" s="5"/>
      <c r="I840" s="8"/>
      <c r="J840" s="8"/>
      <c r="Z840" s="6"/>
      <c r="AA840" s="6"/>
    </row>
    <row r="841" spans="2:27" ht="12.75" x14ac:dyDescent="0.2">
      <c r="B841" s="6"/>
      <c r="C841" s="6"/>
      <c r="D841" s="6"/>
      <c r="E841" s="9"/>
      <c r="F841" s="9"/>
      <c r="G841" s="11"/>
      <c r="H841" s="5"/>
      <c r="I841" s="8"/>
      <c r="J841" s="8"/>
      <c r="Z841" s="6"/>
      <c r="AA841" s="6"/>
    </row>
    <row r="842" spans="2:27" ht="12.75" x14ac:dyDescent="0.2">
      <c r="B842" s="6"/>
      <c r="C842" s="6"/>
      <c r="D842" s="6"/>
      <c r="E842" s="9"/>
      <c r="F842" s="9"/>
      <c r="G842" s="11"/>
      <c r="H842" s="5"/>
      <c r="I842" s="8"/>
      <c r="J842" s="8"/>
      <c r="Z842" s="6"/>
      <c r="AA842" s="6"/>
    </row>
    <row r="843" spans="2:27" ht="12.75" x14ac:dyDescent="0.2">
      <c r="B843" s="6"/>
      <c r="C843" s="6"/>
      <c r="D843" s="6"/>
      <c r="E843" s="9"/>
      <c r="F843" s="9"/>
      <c r="G843" s="11"/>
      <c r="H843" s="5"/>
      <c r="I843" s="8"/>
      <c r="J843" s="8"/>
      <c r="Z843" s="6"/>
      <c r="AA843" s="6"/>
    </row>
    <row r="844" spans="2:27" ht="12.75" x14ac:dyDescent="0.2">
      <c r="B844" s="6"/>
      <c r="C844" s="6"/>
      <c r="D844" s="6"/>
      <c r="E844" s="9"/>
      <c r="F844" s="9"/>
      <c r="G844" s="11"/>
      <c r="H844" s="5"/>
      <c r="I844" s="8"/>
      <c r="J844" s="8"/>
      <c r="Z844" s="6"/>
      <c r="AA844" s="6"/>
    </row>
    <row r="845" spans="2:27" ht="12.75" x14ac:dyDescent="0.2">
      <c r="B845" s="6"/>
      <c r="C845" s="6"/>
      <c r="D845" s="6"/>
      <c r="E845" s="9"/>
      <c r="F845" s="9"/>
      <c r="G845" s="11"/>
      <c r="H845" s="5"/>
      <c r="I845" s="8"/>
      <c r="J845" s="8"/>
      <c r="Z845" s="6"/>
      <c r="AA845" s="6"/>
    </row>
    <row r="846" spans="2:27" ht="12.75" x14ac:dyDescent="0.2">
      <c r="B846" s="6"/>
      <c r="C846" s="6"/>
      <c r="D846" s="6"/>
      <c r="E846" s="9"/>
      <c r="F846" s="9"/>
      <c r="G846" s="11"/>
      <c r="H846" s="5"/>
      <c r="I846" s="8"/>
      <c r="J846" s="8"/>
      <c r="Z846" s="6"/>
      <c r="AA846" s="6"/>
    </row>
    <row r="847" spans="2:27" ht="12.75" x14ac:dyDescent="0.2">
      <c r="B847" s="6"/>
      <c r="C847" s="6"/>
      <c r="D847" s="6"/>
      <c r="E847" s="9"/>
      <c r="F847" s="9"/>
      <c r="G847" s="11"/>
      <c r="H847" s="5"/>
      <c r="I847" s="8"/>
      <c r="J847" s="8"/>
      <c r="Z847" s="6"/>
      <c r="AA847" s="6"/>
    </row>
    <row r="848" spans="2:27" ht="12.75" x14ac:dyDescent="0.2">
      <c r="B848" s="6"/>
      <c r="C848" s="6"/>
      <c r="D848" s="6"/>
      <c r="E848" s="9"/>
      <c r="F848" s="9"/>
      <c r="G848" s="11"/>
      <c r="H848" s="5"/>
      <c r="I848" s="8"/>
      <c r="J848" s="8"/>
      <c r="Z848" s="6"/>
      <c r="AA848" s="6"/>
    </row>
    <row r="849" spans="2:27" ht="12.75" x14ac:dyDescent="0.2">
      <c r="B849" s="6"/>
      <c r="C849" s="6"/>
      <c r="D849" s="6"/>
      <c r="E849" s="9"/>
      <c r="F849" s="9"/>
      <c r="G849" s="11"/>
      <c r="H849" s="5"/>
      <c r="I849" s="8"/>
      <c r="J849" s="8"/>
      <c r="Z849" s="6"/>
      <c r="AA849" s="6"/>
    </row>
    <row r="850" spans="2:27" ht="12.75" x14ac:dyDescent="0.2">
      <c r="B850" s="6"/>
      <c r="C850" s="6"/>
      <c r="D850" s="6"/>
      <c r="E850" s="9"/>
      <c r="F850" s="9"/>
      <c r="G850" s="11"/>
      <c r="H850" s="5"/>
      <c r="I850" s="8"/>
      <c r="J850" s="8"/>
      <c r="Z850" s="6"/>
      <c r="AA850" s="6"/>
    </row>
    <row r="851" spans="2:27" ht="12.75" x14ac:dyDescent="0.2">
      <c r="B851" s="6"/>
      <c r="C851" s="6"/>
      <c r="D851" s="6"/>
      <c r="E851" s="9"/>
      <c r="F851" s="9"/>
      <c r="G851" s="11"/>
      <c r="H851" s="5"/>
      <c r="I851" s="8"/>
      <c r="J851" s="8"/>
      <c r="Z851" s="6"/>
      <c r="AA851" s="6"/>
    </row>
    <row r="852" spans="2:27" ht="12.75" x14ac:dyDescent="0.2">
      <c r="B852" s="6"/>
      <c r="C852" s="6"/>
      <c r="D852" s="6"/>
      <c r="E852" s="9"/>
      <c r="F852" s="9"/>
      <c r="G852" s="11"/>
      <c r="H852" s="5"/>
      <c r="I852" s="8"/>
      <c r="J852" s="8"/>
      <c r="Z852" s="6"/>
      <c r="AA852" s="6"/>
    </row>
    <row r="853" spans="2:27" ht="12.75" x14ac:dyDescent="0.2">
      <c r="B853" s="6"/>
      <c r="C853" s="6"/>
      <c r="D853" s="6"/>
      <c r="E853" s="9"/>
      <c r="F853" s="9"/>
      <c r="G853" s="11"/>
      <c r="H853" s="5"/>
      <c r="I853" s="8"/>
      <c r="J853" s="8"/>
      <c r="Z853" s="6"/>
      <c r="AA853" s="6"/>
    </row>
    <row r="854" spans="2:27" ht="12.75" x14ac:dyDescent="0.2">
      <c r="B854" s="6"/>
      <c r="C854" s="6"/>
      <c r="D854" s="6"/>
      <c r="E854" s="9"/>
      <c r="F854" s="9"/>
      <c r="G854" s="11"/>
      <c r="H854" s="5"/>
      <c r="I854" s="8"/>
      <c r="J854" s="8"/>
      <c r="Z854" s="6"/>
      <c r="AA854" s="6"/>
    </row>
    <row r="855" spans="2:27" ht="12.75" x14ac:dyDescent="0.2">
      <c r="B855" s="6"/>
      <c r="C855" s="6"/>
      <c r="D855" s="6"/>
      <c r="E855" s="9"/>
      <c r="F855" s="9"/>
      <c r="G855" s="11"/>
      <c r="H855" s="5"/>
      <c r="I855" s="8"/>
      <c r="J855" s="8"/>
      <c r="Z855" s="6"/>
      <c r="AA855" s="6"/>
    </row>
    <row r="856" spans="2:27" ht="12.75" x14ac:dyDescent="0.2">
      <c r="B856" s="6"/>
      <c r="C856" s="6"/>
      <c r="D856" s="6"/>
      <c r="E856" s="9"/>
      <c r="F856" s="9"/>
      <c r="G856" s="11"/>
      <c r="H856" s="5"/>
      <c r="I856" s="8"/>
      <c r="J856" s="8"/>
      <c r="Z856" s="6"/>
      <c r="AA856" s="6"/>
    </row>
    <row r="857" spans="2:27" ht="12.75" x14ac:dyDescent="0.2">
      <c r="B857" s="6"/>
      <c r="C857" s="6"/>
      <c r="D857" s="6"/>
      <c r="E857" s="9"/>
      <c r="F857" s="9"/>
      <c r="G857" s="11"/>
      <c r="H857" s="5"/>
      <c r="I857" s="8"/>
      <c r="J857" s="8"/>
      <c r="Z857" s="6"/>
      <c r="AA857" s="6"/>
    </row>
    <row r="858" spans="2:27" ht="12.75" x14ac:dyDescent="0.2">
      <c r="B858" s="6"/>
      <c r="C858" s="6"/>
      <c r="D858" s="6"/>
      <c r="E858" s="9"/>
      <c r="F858" s="9"/>
      <c r="G858" s="11"/>
      <c r="H858" s="5"/>
      <c r="I858" s="8"/>
      <c r="J858" s="8"/>
      <c r="Z858" s="6"/>
      <c r="AA858" s="6"/>
    </row>
    <row r="859" spans="2:27" ht="12.75" x14ac:dyDescent="0.2">
      <c r="B859" s="6"/>
      <c r="C859" s="6"/>
      <c r="D859" s="6"/>
      <c r="E859" s="9"/>
      <c r="F859" s="9"/>
      <c r="G859" s="11"/>
      <c r="H859" s="5"/>
      <c r="I859" s="8"/>
      <c r="J859" s="8"/>
      <c r="Z859" s="6"/>
      <c r="AA859" s="6"/>
    </row>
    <row r="860" spans="2:27" ht="12.75" x14ac:dyDescent="0.2">
      <c r="B860" s="6"/>
      <c r="C860" s="6"/>
      <c r="D860" s="6"/>
      <c r="E860" s="9"/>
      <c r="F860" s="9"/>
      <c r="G860" s="11"/>
      <c r="H860" s="5"/>
      <c r="I860" s="8"/>
      <c r="J860" s="8"/>
      <c r="Z860" s="6"/>
      <c r="AA860" s="6"/>
    </row>
    <row r="861" spans="2:27" ht="12.75" x14ac:dyDescent="0.2">
      <c r="B861" s="6"/>
      <c r="C861" s="6"/>
      <c r="D861" s="6"/>
      <c r="E861" s="9"/>
      <c r="F861" s="9"/>
      <c r="G861" s="11"/>
      <c r="H861" s="5"/>
      <c r="I861" s="8"/>
      <c r="J861" s="8"/>
      <c r="Z861" s="6"/>
      <c r="AA861" s="6"/>
    </row>
  </sheetData>
  <dataValidations count="1">
    <dataValidation type="list" allowBlank="1" showErrorMessage="1" sqref="C3:C4" xr:uid="{00000000-0002-0000-0400-000000000000}">
      <formula1>"5DD,EOM,LBD,TP"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86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28515625" customWidth="1"/>
    <col min="2" max="2" width="6.140625" customWidth="1"/>
    <col min="3" max="3" width="9.57031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  <col min="26" max="26" width="8.42578125" customWidth="1"/>
  </cols>
  <sheetData>
    <row r="1" spans="1:26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3"/>
    </row>
    <row r="2" spans="1:26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  <c r="Z2" s="6"/>
    </row>
    <row r="3" spans="1:26" ht="12.75" x14ac:dyDescent="0.2">
      <c r="A3" s="10">
        <v>45699</v>
      </c>
      <c r="B3" s="1" t="s">
        <v>13</v>
      </c>
      <c r="C3" s="1" t="s">
        <v>14</v>
      </c>
      <c r="D3" s="6">
        <v>232.37</v>
      </c>
      <c r="E3" s="9">
        <f t="shared" ref="E3:E7" si="0">$O$3/D3</f>
        <v>1.0758703791367217</v>
      </c>
      <c r="F3" s="9">
        <f>E3</f>
        <v>1.0758703791367217</v>
      </c>
      <c r="G3" s="11">
        <f t="shared" ref="G3:G7" si="1">$O$4/D3</f>
        <v>1.0758703791367217</v>
      </c>
      <c r="H3" s="5">
        <f t="shared" ref="H3:H7" si="2">D3*G3</f>
        <v>250.00000000000003</v>
      </c>
      <c r="I3" s="6">
        <f t="shared" ref="I3:I7" si="3">D3-(D3*$O$5)</f>
        <v>223.0752</v>
      </c>
      <c r="J3" s="6">
        <f t="shared" ref="J3:J7" si="4">D3+(D3*$O$6)</f>
        <v>260.25440000000003</v>
      </c>
      <c r="K3" s="5"/>
      <c r="L3" s="5"/>
      <c r="M3" s="5"/>
      <c r="N3" s="20" t="s">
        <v>21</v>
      </c>
      <c r="O3" s="5">
        <v>250</v>
      </c>
      <c r="W3" s="6"/>
      <c r="X3" s="6"/>
      <c r="Y3" s="6"/>
      <c r="Z3" s="6"/>
    </row>
    <row r="4" spans="1:26" ht="12.75" x14ac:dyDescent="0.2">
      <c r="A4" s="10">
        <v>45699</v>
      </c>
      <c r="B4" s="1" t="s">
        <v>16</v>
      </c>
      <c r="C4" s="1" t="s">
        <v>14</v>
      </c>
      <c r="D4" s="6">
        <v>232.37</v>
      </c>
      <c r="E4" s="9">
        <f t="shared" si="0"/>
        <v>1.0758703791367217</v>
      </c>
      <c r="F4" s="9">
        <f t="shared" ref="F4:F7" si="5">F3+E4</f>
        <v>2.1517407582734434</v>
      </c>
      <c r="G4" s="11">
        <f t="shared" si="1"/>
        <v>1.0758703791367217</v>
      </c>
      <c r="H4" s="5">
        <f t="shared" si="2"/>
        <v>250.00000000000003</v>
      </c>
      <c r="I4" s="6">
        <f t="shared" si="3"/>
        <v>223.0752</v>
      </c>
      <c r="J4" s="6">
        <f t="shared" si="4"/>
        <v>260.25440000000003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x14ac:dyDescent="0.2">
      <c r="A5" s="10">
        <v>45720</v>
      </c>
      <c r="B5" s="1" t="s">
        <v>22</v>
      </c>
      <c r="C5" s="1" t="s">
        <v>14</v>
      </c>
      <c r="D5" s="6">
        <v>205.6</v>
      </c>
      <c r="E5" s="9">
        <f t="shared" si="0"/>
        <v>1.2159533073929962</v>
      </c>
      <c r="F5" s="9">
        <f t="shared" si="5"/>
        <v>3.3676940656664396</v>
      </c>
      <c r="G5" s="11">
        <f t="shared" si="1"/>
        <v>1.2159533073929962</v>
      </c>
      <c r="H5" s="5">
        <f t="shared" si="2"/>
        <v>250.00000000000003</v>
      </c>
      <c r="I5" s="6">
        <f t="shared" si="3"/>
        <v>197.376</v>
      </c>
      <c r="J5" s="6">
        <f t="shared" si="4"/>
        <v>230.27199999999999</v>
      </c>
      <c r="K5" s="6"/>
      <c r="L5" s="6"/>
      <c r="M5" s="6"/>
      <c r="N5" s="3" t="s">
        <v>18</v>
      </c>
      <c r="O5" s="4">
        <v>0.04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x14ac:dyDescent="0.2">
      <c r="A6" s="10">
        <v>45722</v>
      </c>
      <c r="B6" s="1" t="s">
        <v>23</v>
      </c>
      <c r="C6" s="1" t="s">
        <v>9</v>
      </c>
      <c r="D6" s="6">
        <v>199.37</v>
      </c>
      <c r="E6" s="9">
        <f t="shared" si="0"/>
        <v>1.2539499423183027</v>
      </c>
      <c r="F6" s="9">
        <f t="shared" si="5"/>
        <v>4.6216440079847425</v>
      </c>
      <c r="G6" s="11">
        <f t="shared" si="1"/>
        <v>1.2539499423183027</v>
      </c>
      <c r="H6" s="5">
        <f t="shared" si="2"/>
        <v>250.00000000000003</v>
      </c>
      <c r="I6" s="6">
        <f t="shared" si="3"/>
        <v>191.39520000000002</v>
      </c>
      <c r="J6" s="6">
        <f t="shared" si="4"/>
        <v>223.2944</v>
      </c>
      <c r="K6" s="6"/>
      <c r="L6" s="6"/>
      <c r="M6" s="6"/>
      <c r="N6" s="3" t="s">
        <v>10</v>
      </c>
      <c r="O6" s="4">
        <f>O5*3</f>
        <v>0.12</v>
      </c>
      <c r="P6" s="4"/>
      <c r="Q6" s="4"/>
      <c r="R6" s="6"/>
      <c r="S6" s="6"/>
      <c r="T6" s="6"/>
      <c r="U6" s="6"/>
      <c r="V6" s="6"/>
      <c r="W6" s="6"/>
      <c r="X6" s="6"/>
      <c r="Y6" s="6"/>
      <c r="Z6" s="6"/>
    </row>
    <row r="7" spans="1:26" ht="12.75" x14ac:dyDescent="0.2">
      <c r="A7" s="10">
        <v>45727</v>
      </c>
      <c r="B7" s="1" t="s">
        <v>24</v>
      </c>
      <c r="C7" s="1" t="s">
        <v>25</v>
      </c>
      <c r="D7" s="6">
        <v>196.54</v>
      </c>
      <c r="E7" s="9">
        <f t="shared" si="0"/>
        <v>1.2720056985855297</v>
      </c>
      <c r="F7" s="9">
        <f t="shared" si="5"/>
        <v>5.8936497065702724</v>
      </c>
      <c r="G7" s="11">
        <f t="shared" si="1"/>
        <v>1.2720056985855297</v>
      </c>
      <c r="H7" s="5">
        <f t="shared" si="2"/>
        <v>250</v>
      </c>
      <c r="I7" s="6">
        <f t="shared" si="3"/>
        <v>188.67839999999998</v>
      </c>
      <c r="J7" s="6">
        <f t="shared" si="4"/>
        <v>220.12479999999999</v>
      </c>
      <c r="K7" s="6"/>
      <c r="L7" s="6"/>
      <c r="M7" s="6"/>
      <c r="N7" s="20" t="s">
        <v>19</v>
      </c>
      <c r="O7" s="5">
        <f>(O8/250)*O3</f>
        <v>1250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x14ac:dyDescent="0.2">
      <c r="A8" s="10"/>
      <c r="B8" s="1"/>
      <c r="D8" s="6"/>
      <c r="E8" s="9"/>
      <c r="F8" s="9"/>
      <c r="G8" s="11"/>
      <c r="H8" s="5"/>
      <c r="I8" s="6"/>
      <c r="K8" s="6"/>
      <c r="L8" s="6"/>
      <c r="M8" s="6"/>
      <c r="N8" s="3" t="s">
        <v>20</v>
      </c>
      <c r="O8" s="5">
        <f>SUM(H3:H43)</f>
        <v>1250</v>
      </c>
      <c r="P8" s="4"/>
      <c r="R8" s="6"/>
      <c r="S8" s="6"/>
      <c r="T8" s="6"/>
      <c r="U8" s="6"/>
      <c r="V8" s="6"/>
      <c r="W8" s="6"/>
      <c r="X8" s="6"/>
      <c r="Y8" s="6"/>
      <c r="Z8" s="6"/>
    </row>
    <row r="9" spans="1:26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x14ac:dyDescent="0.2">
      <c r="A11" s="21"/>
      <c r="B11" s="22"/>
      <c r="C11" s="22"/>
      <c r="D11" s="23"/>
      <c r="E11" s="24"/>
      <c r="F11" s="24"/>
      <c r="G11" s="25"/>
      <c r="H11" s="26"/>
      <c r="I11" s="23"/>
      <c r="J11" s="22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x14ac:dyDescent="0.2">
      <c r="A13" s="10"/>
      <c r="B13" s="1"/>
      <c r="D13" s="6"/>
      <c r="E13" s="9"/>
      <c r="F13" s="9"/>
      <c r="G13" s="11"/>
      <c r="H13" s="5"/>
      <c r="I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  <c r="Z14" s="6"/>
    </row>
    <row r="15" spans="1:26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  <c r="Z15" s="6"/>
    </row>
    <row r="16" spans="1:26" ht="12.75" x14ac:dyDescent="0.2">
      <c r="A16" s="21"/>
      <c r="B16" s="22"/>
      <c r="C16" s="22"/>
      <c r="D16" s="23"/>
      <c r="E16" s="24"/>
      <c r="F16" s="24"/>
      <c r="G16" s="25"/>
      <c r="H16" s="26"/>
      <c r="I16" s="23"/>
      <c r="J16" s="22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  <c r="Z16" s="6"/>
    </row>
    <row r="17" spans="1:26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  <c r="Z18" s="4"/>
    </row>
    <row r="19" spans="1:26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  <c r="Z19" s="6"/>
    </row>
    <row r="20" spans="1:26" ht="12.75" x14ac:dyDescent="0.2">
      <c r="A20" s="10"/>
      <c r="B20" s="1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  <c r="Z20" s="6"/>
    </row>
    <row r="21" spans="1:26" ht="12.75" x14ac:dyDescent="0.2">
      <c r="A21" s="10"/>
      <c r="D21" s="6"/>
      <c r="E21" s="9"/>
      <c r="F21" s="9"/>
      <c r="G21" s="11"/>
      <c r="H21" s="5"/>
      <c r="I21" s="6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x14ac:dyDescent="0.2">
      <c r="A23" s="21"/>
      <c r="B23" s="22"/>
      <c r="C23" s="22"/>
      <c r="D23" s="23"/>
      <c r="E23" s="24"/>
      <c r="F23" s="24"/>
      <c r="G23" s="25"/>
      <c r="H23" s="26"/>
      <c r="I23" s="23"/>
      <c r="J23" s="22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x14ac:dyDescent="0.2">
      <c r="A24" s="10"/>
      <c r="B24" s="1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x14ac:dyDescent="0.2">
      <c r="A25" s="10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x14ac:dyDescent="0.2">
      <c r="A26" s="10"/>
      <c r="B26" s="1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x14ac:dyDescent="0.2">
      <c r="A28" s="10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  <c r="Z36" s="4"/>
    </row>
    <row r="37" spans="1:26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  <c r="Z38" s="6"/>
    </row>
    <row r="39" spans="1:26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  <c r="Z50" s="4"/>
    </row>
    <row r="51" spans="1:26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  <c r="Z52" s="6"/>
    </row>
    <row r="53" spans="1:26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x14ac:dyDescent="0.2">
      <c r="A57" s="10"/>
      <c r="B57" s="1"/>
      <c r="D57" s="6"/>
      <c r="E57" s="9"/>
      <c r="F57" s="9"/>
      <c r="G57" s="11"/>
      <c r="H57" s="5"/>
      <c r="I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  <c r="Z68" s="4"/>
    </row>
    <row r="69" spans="1:26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  <c r="Z70" s="6"/>
    </row>
    <row r="71" spans="1:26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x14ac:dyDescent="0.2">
      <c r="A74" s="10"/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x14ac:dyDescent="0.2">
      <c r="B75" s="6"/>
      <c r="C75" s="6"/>
      <c r="D75" s="6"/>
      <c r="E75" s="9"/>
      <c r="F75" s="9"/>
      <c r="G75" s="11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x14ac:dyDescent="0.2">
      <c r="B76" s="6"/>
      <c r="C76" s="6"/>
      <c r="D76" s="6"/>
      <c r="E76" s="9"/>
      <c r="F76" s="9"/>
      <c r="G76" s="11"/>
      <c r="H76" s="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  <c r="Z85" s="4"/>
    </row>
    <row r="86" spans="1:26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  <c r="Z87" s="6"/>
    </row>
    <row r="88" spans="1:26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x14ac:dyDescent="0.2">
      <c r="A91" s="10"/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x14ac:dyDescent="0.2"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  <c r="Z102" s="6"/>
    </row>
    <row r="103" spans="1:26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  <c r="Z104" s="6"/>
    </row>
    <row r="105" spans="1:26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x14ac:dyDescent="0.2">
      <c r="A106" s="10"/>
      <c r="B106" s="6"/>
      <c r="C106" s="6"/>
      <c r="D106" s="6"/>
      <c r="E106" s="9"/>
      <c r="F106" s="9"/>
      <c r="G106" s="11"/>
      <c r="H106" s="5"/>
      <c r="I106" s="6"/>
      <c r="J106" s="6"/>
      <c r="N106" s="6"/>
      <c r="O106" s="6"/>
      <c r="P106" s="6"/>
      <c r="Q106" s="6"/>
      <c r="Z106" s="6"/>
    </row>
    <row r="107" spans="1:26" ht="12.75" x14ac:dyDescent="0.2">
      <c r="A107" s="10"/>
      <c r="B107" s="6"/>
      <c r="C107" s="6"/>
      <c r="D107" s="6"/>
      <c r="E107" s="9"/>
      <c r="F107" s="9"/>
      <c r="G107" s="11"/>
      <c r="H107" s="5"/>
      <c r="I107" s="8"/>
      <c r="J107" s="8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x14ac:dyDescent="0.2">
      <c r="A108" s="10"/>
      <c r="B108" s="6"/>
      <c r="C108" s="6"/>
      <c r="D108" s="6"/>
      <c r="E108" s="9"/>
      <c r="F108" s="9"/>
      <c r="G108" s="11"/>
      <c r="H108" s="5"/>
      <c r="I108" s="6"/>
      <c r="J108" s="6"/>
      <c r="N108" s="6"/>
      <c r="O108" s="6"/>
      <c r="P108" s="6"/>
      <c r="Q108" s="6"/>
      <c r="Z108" s="6"/>
    </row>
    <row r="109" spans="1:26" ht="12.75" x14ac:dyDescent="0.2">
      <c r="A109" s="10"/>
      <c r="B109" s="6"/>
      <c r="C109" s="6"/>
      <c r="D109" s="6"/>
      <c r="E109" s="9"/>
      <c r="F109" s="9"/>
      <c r="G109" s="11"/>
      <c r="H109" s="5"/>
      <c r="I109" s="8"/>
      <c r="J109" s="8"/>
      <c r="R109" s="6"/>
      <c r="Z109" s="6"/>
    </row>
    <row r="110" spans="1:26" ht="12.75" x14ac:dyDescent="0.2">
      <c r="B110" s="6"/>
      <c r="C110" s="6"/>
      <c r="D110" s="6"/>
      <c r="E110" s="9"/>
      <c r="F110" s="9"/>
      <c r="G110" s="11"/>
      <c r="H110" s="5"/>
      <c r="I110" s="6"/>
      <c r="J110" s="6"/>
      <c r="N110" s="6"/>
      <c r="O110" s="6"/>
      <c r="P110" s="6"/>
      <c r="Q110" s="6"/>
      <c r="Z110" s="6"/>
    </row>
    <row r="111" spans="1:26" ht="12.75" x14ac:dyDescent="0.2">
      <c r="B111" s="6"/>
      <c r="C111" s="6"/>
      <c r="D111" s="6"/>
      <c r="E111" s="9"/>
      <c r="F111" s="9"/>
      <c r="G111" s="11"/>
      <c r="H111" s="5"/>
      <c r="I111" s="8"/>
      <c r="J111" s="8"/>
      <c r="Z111" s="6"/>
    </row>
    <row r="112" spans="1:26" ht="12.75" x14ac:dyDescent="0.2">
      <c r="B112" s="6"/>
      <c r="C112" s="6"/>
      <c r="D112" s="6"/>
      <c r="E112" s="9"/>
      <c r="F112" s="9"/>
      <c r="G112" s="11"/>
      <c r="H112" s="5"/>
      <c r="I112" s="6"/>
      <c r="J112" s="6"/>
      <c r="Z112" s="6"/>
    </row>
    <row r="113" spans="2:26" ht="12.75" x14ac:dyDescent="0.2">
      <c r="B113" s="6"/>
      <c r="C113" s="6"/>
      <c r="D113" s="6"/>
      <c r="E113" s="9"/>
      <c r="F113" s="9"/>
      <c r="G113" s="11"/>
      <c r="H113" s="5"/>
      <c r="I113" s="8"/>
      <c r="J113" s="8"/>
      <c r="Z113" s="6"/>
    </row>
    <row r="114" spans="2:26" ht="12.75" x14ac:dyDescent="0.2">
      <c r="B114" s="6"/>
      <c r="C114" s="6"/>
      <c r="D114" s="6"/>
      <c r="E114" s="9"/>
      <c r="F114" s="9"/>
      <c r="G114" s="11"/>
      <c r="H114" s="5"/>
      <c r="I114" s="8"/>
      <c r="J114" s="8"/>
      <c r="Z114" s="6"/>
    </row>
    <row r="115" spans="2:26" ht="12.75" x14ac:dyDescent="0.2">
      <c r="B115" s="6"/>
      <c r="C115" s="6"/>
      <c r="D115" s="6"/>
      <c r="E115" s="9"/>
      <c r="F115" s="9"/>
      <c r="G115" s="11"/>
      <c r="H115" s="5"/>
      <c r="I115" s="8"/>
      <c r="J115" s="8"/>
      <c r="Z115" s="6"/>
    </row>
    <row r="116" spans="2:26" ht="12.75" x14ac:dyDescent="0.2">
      <c r="B116" s="6"/>
      <c r="C116" s="6"/>
      <c r="D116" s="6"/>
      <c r="E116" s="9"/>
      <c r="F116" s="9"/>
      <c r="G116" s="11"/>
      <c r="H116" s="5"/>
      <c r="I116" s="8"/>
      <c r="J116" s="8"/>
      <c r="Z116" s="6"/>
    </row>
    <row r="117" spans="2:26" ht="12.75" x14ac:dyDescent="0.2">
      <c r="B117" s="6"/>
      <c r="C117" s="6"/>
      <c r="D117" s="6"/>
      <c r="E117" s="9"/>
      <c r="F117" s="9"/>
      <c r="G117" s="11"/>
      <c r="H117" s="5"/>
      <c r="I117" s="8"/>
      <c r="J117" s="8"/>
      <c r="Z117" s="6"/>
    </row>
    <row r="118" spans="2:26" ht="12.75" x14ac:dyDescent="0.2">
      <c r="B118" s="6"/>
      <c r="C118" s="6"/>
      <c r="D118" s="6"/>
      <c r="E118" s="9"/>
      <c r="F118" s="9"/>
      <c r="G118" s="11"/>
      <c r="H118" s="5"/>
      <c r="I118" s="8"/>
      <c r="J118" s="8"/>
      <c r="Z118" s="6"/>
    </row>
    <row r="119" spans="2:26" ht="12.75" x14ac:dyDescent="0.2">
      <c r="B119" s="6"/>
      <c r="C119" s="6"/>
      <c r="D119" s="6"/>
      <c r="E119" s="9"/>
      <c r="F119" s="9"/>
      <c r="G119" s="11"/>
      <c r="H119" s="5"/>
      <c r="I119" s="8"/>
      <c r="J119" s="8"/>
      <c r="Z119" s="6"/>
    </row>
    <row r="120" spans="2:26" ht="12.75" x14ac:dyDescent="0.2">
      <c r="B120" s="6"/>
      <c r="C120" s="6"/>
      <c r="D120" s="6"/>
      <c r="E120" s="9"/>
      <c r="F120" s="9"/>
      <c r="G120" s="11"/>
      <c r="H120" s="5"/>
      <c r="I120" s="8"/>
      <c r="J120" s="8"/>
      <c r="Z120" s="6"/>
    </row>
    <row r="121" spans="2:26" ht="12.75" x14ac:dyDescent="0.2">
      <c r="B121" s="6"/>
      <c r="C121" s="6"/>
      <c r="D121" s="6"/>
      <c r="E121" s="9"/>
      <c r="F121" s="9"/>
      <c r="G121" s="11"/>
      <c r="H121" s="5"/>
      <c r="I121" s="8"/>
      <c r="J121" s="8"/>
      <c r="Z121" s="6"/>
    </row>
    <row r="122" spans="2:26" ht="12.75" x14ac:dyDescent="0.2">
      <c r="B122" s="6"/>
      <c r="C122" s="6"/>
      <c r="D122" s="6"/>
      <c r="E122" s="9"/>
      <c r="F122" s="9"/>
      <c r="G122" s="11"/>
      <c r="H122" s="5"/>
      <c r="I122" s="8"/>
      <c r="J122" s="8"/>
      <c r="Z122" s="6"/>
    </row>
    <row r="123" spans="2:26" ht="12.75" x14ac:dyDescent="0.2">
      <c r="B123" s="6"/>
      <c r="C123" s="6"/>
      <c r="D123" s="6"/>
      <c r="E123" s="9"/>
      <c r="F123" s="9"/>
      <c r="G123" s="11"/>
      <c r="H123" s="5"/>
      <c r="I123" s="8"/>
      <c r="J123" s="8"/>
      <c r="Z123" s="6"/>
    </row>
    <row r="124" spans="2:26" ht="12.75" x14ac:dyDescent="0.2">
      <c r="B124" s="6"/>
      <c r="C124" s="6"/>
      <c r="D124" s="6"/>
      <c r="E124" s="9"/>
      <c r="F124" s="9"/>
      <c r="G124" s="11"/>
      <c r="H124" s="5"/>
      <c r="I124" s="8"/>
      <c r="J124" s="8"/>
      <c r="Z124" s="6"/>
    </row>
    <row r="125" spans="2:26" ht="12.75" x14ac:dyDescent="0.2">
      <c r="B125" s="6"/>
      <c r="C125" s="6"/>
      <c r="D125" s="6"/>
      <c r="E125" s="9"/>
      <c r="F125" s="9"/>
      <c r="G125" s="11"/>
      <c r="H125" s="5"/>
      <c r="I125" s="8"/>
      <c r="J125" s="8"/>
      <c r="Z125" s="6"/>
    </row>
    <row r="126" spans="2:26" ht="12.75" x14ac:dyDescent="0.2">
      <c r="B126" s="6"/>
      <c r="C126" s="6"/>
      <c r="D126" s="6"/>
      <c r="E126" s="9"/>
      <c r="F126" s="9"/>
      <c r="G126" s="11"/>
      <c r="H126" s="5"/>
      <c r="I126" s="8"/>
      <c r="J126" s="8"/>
      <c r="Z126" s="6"/>
    </row>
    <row r="127" spans="2:26" ht="12.75" x14ac:dyDescent="0.2">
      <c r="B127" s="6"/>
      <c r="C127" s="6"/>
      <c r="D127" s="6"/>
      <c r="E127" s="9"/>
      <c r="F127" s="9"/>
      <c r="G127" s="11"/>
      <c r="H127" s="5"/>
      <c r="I127" s="8"/>
      <c r="J127" s="8"/>
      <c r="Z127" s="6"/>
    </row>
    <row r="128" spans="2:26" ht="12.75" x14ac:dyDescent="0.2">
      <c r="B128" s="6"/>
      <c r="C128" s="6"/>
      <c r="D128" s="6"/>
      <c r="E128" s="9"/>
      <c r="F128" s="9"/>
      <c r="G128" s="11"/>
      <c r="H128" s="5"/>
      <c r="I128" s="8"/>
      <c r="J128" s="8"/>
      <c r="Z128" s="6"/>
    </row>
    <row r="129" spans="2:26" ht="12.75" x14ac:dyDescent="0.2">
      <c r="B129" s="6"/>
      <c r="C129" s="6"/>
      <c r="D129" s="6"/>
      <c r="E129" s="9"/>
      <c r="F129" s="9"/>
      <c r="G129" s="11"/>
      <c r="H129" s="5"/>
      <c r="I129" s="8"/>
      <c r="J129" s="8"/>
      <c r="Z129" s="6"/>
    </row>
    <row r="130" spans="2:26" ht="12.75" x14ac:dyDescent="0.2">
      <c r="B130" s="6"/>
      <c r="C130" s="6"/>
      <c r="D130" s="6"/>
      <c r="E130" s="9"/>
      <c r="F130" s="9"/>
      <c r="G130" s="11"/>
      <c r="H130" s="5"/>
      <c r="I130" s="8"/>
      <c r="J130" s="8"/>
      <c r="Z130" s="6"/>
    </row>
    <row r="131" spans="2:26" ht="12.75" x14ac:dyDescent="0.2">
      <c r="B131" s="6"/>
      <c r="C131" s="6"/>
      <c r="D131" s="6"/>
      <c r="E131" s="9"/>
      <c r="F131" s="9"/>
      <c r="G131" s="11"/>
      <c r="H131" s="5"/>
      <c r="I131" s="8"/>
      <c r="J131" s="8"/>
      <c r="Z131" s="6"/>
    </row>
    <row r="132" spans="2:26" ht="12.75" x14ac:dyDescent="0.2">
      <c r="B132" s="6"/>
      <c r="C132" s="6"/>
      <c r="D132" s="6"/>
      <c r="E132" s="9"/>
      <c r="F132" s="9"/>
      <c r="G132" s="11"/>
      <c r="H132" s="5"/>
      <c r="I132" s="8"/>
      <c r="J132" s="8"/>
      <c r="Z132" s="6"/>
    </row>
    <row r="133" spans="2:26" ht="12.75" x14ac:dyDescent="0.2">
      <c r="B133" s="6"/>
      <c r="C133" s="6"/>
      <c r="D133" s="6"/>
      <c r="E133" s="9"/>
      <c r="F133" s="9"/>
      <c r="G133" s="11"/>
      <c r="H133" s="5"/>
      <c r="I133" s="8"/>
      <c r="J133" s="8"/>
      <c r="Z133" s="6"/>
    </row>
    <row r="134" spans="2:26" ht="12.75" x14ac:dyDescent="0.2">
      <c r="B134" s="6"/>
      <c r="C134" s="6"/>
      <c r="D134" s="6"/>
      <c r="E134" s="9"/>
      <c r="F134" s="9"/>
      <c r="G134" s="11"/>
      <c r="H134" s="5"/>
      <c r="I134" s="8"/>
      <c r="J134" s="8"/>
      <c r="Z134" s="6"/>
    </row>
    <row r="135" spans="2:26" ht="12.75" x14ac:dyDescent="0.2">
      <c r="B135" s="6"/>
      <c r="C135" s="6"/>
      <c r="D135" s="6"/>
      <c r="E135" s="9"/>
      <c r="F135" s="9"/>
      <c r="G135" s="11"/>
      <c r="H135" s="5"/>
      <c r="I135" s="8"/>
      <c r="J135" s="8"/>
      <c r="Z135" s="6"/>
    </row>
    <row r="136" spans="2:26" ht="12.75" x14ac:dyDescent="0.2">
      <c r="B136" s="6"/>
      <c r="C136" s="6"/>
      <c r="D136" s="6"/>
      <c r="E136" s="9"/>
      <c r="F136" s="9"/>
      <c r="G136" s="11"/>
      <c r="H136" s="5"/>
      <c r="I136" s="8"/>
      <c r="J136" s="8"/>
      <c r="Z136" s="6"/>
    </row>
    <row r="137" spans="2:26" ht="12.75" x14ac:dyDescent="0.2">
      <c r="B137" s="6"/>
      <c r="C137" s="6"/>
      <c r="D137" s="6"/>
      <c r="E137" s="9"/>
      <c r="F137" s="9"/>
      <c r="G137" s="11"/>
      <c r="H137" s="5"/>
      <c r="I137" s="8"/>
      <c r="J137" s="8"/>
      <c r="Z137" s="6"/>
    </row>
    <row r="138" spans="2:26" ht="12.75" x14ac:dyDescent="0.2">
      <c r="B138" s="6"/>
      <c r="C138" s="6"/>
      <c r="D138" s="6"/>
      <c r="E138" s="9"/>
      <c r="F138" s="9"/>
      <c r="G138" s="11"/>
      <c r="H138" s="5"/>
      <c r="I138" s="8"/>
      <c r="J138" s="8"/>
      <c r="Z138" s="6"/>
    </row>
    <row r="139" spans="2:26" ht="12.75" x14ac:dyDescent="0.2">
      <c r="B139" s="6"/>
      <c r="C139" s="6"/>
      <c r="D139" s="6"/>
      <c r="E139" s="9"/>
      <c r="F139" s="9"/>
      <c r="G139" s="11"/>
      <c r="H139" s="5"/>
      <c r="I139" s="8"/>
      <c r="J139" s="8"/>
      <c r="Z139" s="6"/>
    </row>
    <row r="140" spans="2:26" ht="12.75" x14ac:dyDescent="0.2">
      <c r="B140" s="6"/>
      <c r="C140" s="6"/>
      <c r="D140" s="6"/>
      <c r="E140" s="9"/>
      <c r="F140" s="9"/>
      <c r="G140" s="11"/>
      <c r="H140" s="5"/>
      <c r="I140" s="8"/>
      <c r="J140" s="8"/>
      <c r="Z140" s="6"/>
    </row>
    <row r="141" spans="2:26" ht="12.75" x14ac:dyDescent="0.2">
      <c r="B141" s="6"/>
      <c r="C141" s="6"/>
      <c r="D141" s="6"/>
      <c r="E141" s="9"/>
      <c r="F141" s="9"/>
      <c r="G141" s="11"/>
      <c r="H141" s="5"/>
      <c r="I141" s="8"/>
      <c r="J141" s="8"/>
      <c r="Z141" s="6"/>
    </row>
    <row r="142" spans="2:26" ht="12.75" x14ac:dyDescent="0.2">
      <c r="B142" s="6"/>
      <c r="C142" s="6"/>
      <c r="D142" s="6"/>
      <c r="E142" s="9"/>
      <c r="F142" s="9"/>
      <c r="G142" s="11"/>
      <c r="H142" s="5"/>
      <c r="I142" s="8"/>
      <c r="J142" s="8"/>
      <c r="Z142" s="6"/>
    </row>
    <row r="143" spans="2:26" ht="12.75" x14ac:dyDescent="0.2">
      <c r="B143" s="6"/>
      <c r="C143" s="6"/>
      <c r="D143" s="6"/>
      <c r="E143" s="9"/>
      <c r="F143" s="9"/>
      <c r="G143" s="11"/>
      <c r="H143" s="5"/>
      <c r="I143" s="8"/>
      <c r="J143" s="8"/>
      <c r="Z143" s="6"/>
    </row>
    <row r="144" spans="2:26" ht="12.75" x14ac:dyDescent="0.2">
      <c r="B144" s="6"/>
      <c r="C144" s="6"/>
      <c r="D144" s="6"/>
      <c r="E144" s="9"/>
      <c r="F144" s="9"/>
      <c r="G144" s="11"/>
      <c r="H144" s="5"/>
      <c r="I144" s="8"/>
      <c r="J144" s="8"/>
      <c r="Z144" s="6"/>
    </row>
    <row r="145" spans="2:26" ht="12.75" x14ac:dyDescent="0.2">
      <c r="B145" s="6"/>
      <c r="C145" s="6"/>
      <c r="D145" s="6"/>
      <c r="E145" s="9"/>
      <c r="F145" s="9"/>
      <c r="G145" s="11"/>
      <c r="H145" s="5"/>
      <c r="I145" s="8"/>
      <c r="J145" s="8"/>
      <c r="Z145" s="6"/>
    </row>
    <row r="146" spans="2:26" ht="12.75" x14ac:dyDescent="0.2">
      <c r="B146" s="6"/>
      <c r="C146" s="6"/>
      <c r="D146" s="6"/>
      <c r="E146" s="9"/>
      <c r="F146" s="9"/>
      <c r="G146" s="11"/>
      <c r="H146" s="5"/>
      <c r="I146" s="8"/>
      <c r="J146" s="8"/>
      <c r="Z146" s="6"/>
    </row>
    <row r="147" spans="2:26" ht="12.75" x14ac:dyDescent="0.2">
      <c r="B147" s="6"/>
      <c r="C147" s="6"/>
      <c r="D147" s="6"/>
      <c r="E147" s="9"/>
      <c r="F147" s="9"/>
      <c r="G147" s="11"/>
      <c r="H147" s="5"/>
      <c r="I147" s="8"/>
      <c r="J147" s="8"/>
      <c r="Z147" s="6"/>
    </row>
    <row r="148" spans="2:26" ht="12.75" x14ac:dyDescent="0.2">
      <c r="B148" s="6"/>
      <c r="C148" s="6"/>
      <c r="D148" s="6"/>
      <c r="E148" s="9"/>
      <c r="F148" s="9"/>
      <c r="G148" s="11"/>
      <c r="H148" s="5"/>
      <c r="I148" s="8"/>
      <c r="J148" s="8"/>
      <c r="Z148" s="6"/>
    </row>
    <row r="149" spans="2:26" ht="12.75" x14ac:dyDescent="0.2">
      <c r="B149" s="6"/>
      <c r="C149" s="6"/>
      <c r="D149" s="6"/>
      <c r="E149" s="9"/>
      <c r="F149" s="9"/>
      <c r="G149" s="11"/>
      <c r="H149" s="5"/>
      <c r="I149" s="8"/>
      <c r="J149" s="8"/>
      <c r="Z149" s="6"/>
    </row>
    <row r="150" spans="2:26" ht="12.75" x14ac:dyDescent="0.2">
      <c r="B150" s="6"/>
      <c r="C150" s="6"/>
      <c r="D150" s="6"/>
      <c r="E150" s="9"/>
      <c r="F150" s="9"/>
      <c r="G150" s="11"/>
      <c r="H150" s="5"/>
      <c r="I150" s="8"/>
      <c r="J150" s="8"/>
      <c r="Z150" s="6"/>
    </row>
    <row r="151" spans="2:26" ht="12.75" x14ac:dyDescent="0.2">
      <c r="B151" s="6"/>
      <c r="C151" s="6"/>
      <c r="D151" s="6"/>
      <c r="E151" s="9"/>
      <c r="F151" s="9"/>
      <c r="G151" s="11"/>
      <c r="H151" s="5"/>
      <c r="I151" s="8"/>
      <c r="J151" s="8"/>
      <c r="Z151" s="6"/>
    </row>
    <row r="152" spans="2:26" ht="12.75" x14ac:dyDescent="0.2">
      <c r="B152" s="6"/>
      <c r="C152" s="6"/>
      <c r="D152" s="6"/>
      <c r="E152" s="9"/>
      <c r="F152" s="9"/>
      <c r="G152" s="11"/>
      <c r="H152" s="5"/>
      <c r="I152" s="8"/>
      <c r="J152" s="8"/>
      <c r="Z152" s="6"/>
    </row>
    <row r="153" spans="2:26" ht="12.75" x14ac:dyDescent="0.2">
      <c r="B153" s="6"/>
      <c r="C153" s="6"/>
      <c r="D153" s="6"/>
      <c r="E153" s="9"/>
      <c r="F153" s="9"/>
      <c r="G153" s="11"/>
      <c r="H153" s="5"/>
      <c r="I153" s="8"/>
      <c r="J153" s="8"/>
      <c r="Z153" s="6"/>
    </row>
    <row r="154" spans="2:26" ht="12.75" x14ac:dyDescent="0.2">
      <c r="B154" s="6"/>
      <c r="C154" s="6"/>
      <c r="D154" s="6"/>
      <c r="E154" s="9"/>
      <c r="F154" s="9"/>
      <c r="G154" s="11"/>
      <c r="H154" s="5"/>
      <c r="I154" s="8"/>
      <c r="J154" s="8"/>
      <c r="Z154" s="6"/>
    </row>
    <row r="155" spans="2:26" ht="12.75" x14ac:dyDescent="0.2">
      <c r="B155" s="6"/>
      <c r="C155" s="6"/>
      <c r="D155" s="6"/>
      <c r="E155" s="9"/>
      <c r="F155" s="9"/>
      <c r="G155" s="11"/>
      <c r="H155" s="5"/>
      <c r="I155" s="8"/>
      <c r="J155" s="8"/>
      <c r="Z155" s="6"/>
    </row>
    <row r="156" spans="2:26" ht="12.75" x14ac:dyDescent="0.2">
      <c r="B156" s="6"/>
      <c r="C156" s="6"/>
      <c r="D156" s="6"/>
      <c r="E156" s="9"/>
      <c r="F156" s="9"/>
      <c r="G156" s="11"/>
      <c r="H156" s="5"/>
      <c r="I156" s="8"/>
      <c r="J156" s="8"/>
      <c r="Z156" s="6"/>
    </row>
    <row r="157" spans="2:26" ht="12.75" x14ac:dyDescent="0.2">
      <c r="B157" s="6"/>
      <c r="C157" s="6"/>
      <c r="D157" s="6"/>
      <c r="E157" s="9"/>
      <c r="F157" s="9"/>
      <c r="G157" s="11"/>
      <c r="H157" s="5"/>
      <c r="I157" s="8"/>
      <c r="J157" s="8"/>
      <c r="Z157" s="6"/>
    </row>
    <row r="158" spans="2:26" ht="12.75" x14ac:dyDescent="0.2">
      <c r="B158" s="6"/>
      <c r="C158" s="6"/>
      <c r="D158" s="6"/>
      <c r="E158" s="9"/>
      <c r="F158" s="9"/>
      <c r="G158" s="11"/>
      <c r="H158" s="5"/>
      <c r="I158" s="8"/>
      <c r="J158" s="8"/>
      <c r="Z158" s="6"/>
    </row>
    <row r="159" spans="2:26" ht="12.75" x14ac:dyDescent="0.2">
      <c r="B159" s="6"/>
      <c r="C159" s="6"/>
      <c r="D159" s="6"/>
      <c r="E159" s="9"/>
      <c r="F159" s="9"/>
      <c r="G159" s="11"/>
      <c r="H159" s="5"/>
      <c r="I159" s="8"/>
      <c r="J159" s="8"/>
      <c r="Z159" s="6"/>
    </row>
    <row r="160" spans="2:26" ht="12.75" x14ac:dyDescent="0.2">
      <c r="B160" s="6"/>
      <c r="C160" s="6"/>
      <c r="D160" s="6"/>
      <c r="E160" s="9"/>
      <c r="F160" s="9"/>
      <c r="G160" s="11"/>
      <c r="H160" s="5"/>
      <c r="I160" s="8"/>
      <c r="J160" s="8"/>
      <c r="Z160" s="6"/>
    </row>
    <row r="161" spans="2:26" ht="12.75" x14ac:dyDescent="0.2">
      <c r="B161" s="6"/>
      <c r="C161" s="6"/>
      <c r="D161" s="6"/>
      <c r="E161" s="9"/>
      <c r="F161" s="9"/>
      <c r="G161" s="11"/>
      <c r="H161" s="5"/>
      <c r="I161" s="8"/>
      <c r="J161" s="8"/>
      <c r="Z161" s="6"/>
    </row>
    <row r="162" spans="2:26" ht="12.75" x14ac:dyDescent="0.2">
      <c r="B162" s="6"/>
      <c r="C162" s="6"/>
      <c r="D162" s="6"/>
      <c r="E162" s="9"/>
      <c r="F162" s="9"/>
      <c r="G162" s="11"/>
      <c r="H162" s="5"/>
      <c r="I162" s="8"/>
      <c r="J162" s="8"/>
      <c r="Z162" s="6"/>
    </row>
    <row r="163" spans="2:26" ht="12.75" x14ac:dyDescent="0.2">
      <c r="B163" s="6"/>
      <c r="C163" s="6"/>
      <c r="D163" s="6"/>
      <c r="E163" s="9"/>
      <c r="F163" s="9"/>
      <c r="G163" s="11"/>
      <c r="H163" s="5"/>
      <c r="I163" s="8"/>
      <c r="J163" s="8"/>
      <c r="Z163" s="6"/>
    </row>
    <row r="164" spans="2:26" ht="12.75" x14ac:dyDescent="0.2">
      <c r="B164" s="6"/>
      <c r="C164" s="6"/>
      <c r="D164" s="6"/>
      <c r="E164" s="9"/>
      <c r="F164" s="9"/>
      <c r="G164" s="11"/>
      <c r="H164" s="5"/>
      <c r="I164" s="8"/>
      <c r="J164" s="8"/>
      <c r="Z164" s="6"/>
    </row>
    <row r="165" spans="2:26" ht="12.75" x14ac:dyDescent="0.2">
      <c r="B165" s="6"/>
      <c r="C165" s="6"/>
      <c r="D165" s="6"/>
      <c r="E165" s="9"/>
      <c r="F165" s="9"/>
      <c r="G165" s="11"/>
      <c r="H165" s="5"/>
      <c r="I165" s="8"/>
      <c r="J165" s="8"/>
      <c r="Z165" s="6"/>
    </row>
    <row r="166" spans="2:26" ht="12.75" x14ac:dyDescent="0.2">
      <c r="B166" s="6"/>
      <c r="C166" s="6"/>
      <c r="D166" s="6"/>
      <c r="E166" s="9"/>
      <c r="F166" s="9"/>
      <c r="G166" s="11"/>
      <c r="H166" s="5"/>
      <c r="I166" s="8"/>
      <c r="J166" s="8"/>
      <c r="Z166" s="6"/>
    </row>
    <row r="167" spans="2:26" ht="12.75" x14ac:dyDescent="0.2">
      <c r="B167" s="6"/>
      <c r="C167" s="6"/>
      <c r="D167" s="6"/>
      <c r="E167" s="9"/>
      <c r="F167" s="9"/>
      <c r="G167" s="11"/>
      <c r="H167" s="5"/>
      <c r="I167" s="8"/>
      <c r="J167" s="8"/>
      <c r="Z167" s="6"/>
    </row>
    <row r="168" spans="2:26" ht="12.75" x14ac:dyDescent="0.2">
      <c r="B168" s="6"/>
      <c r="C168" s="6"/>
      <c r="D168" s="6"/>
      <c r="E168" s="9"/>
      <c r="F168" s="9"/>
      <c r="G168" s="11"/>
      <c r="H168" s="5"/>
      <c r="I168" s="8"/>
      <c r="J168" s="8"/>
      <c r="Z168" s="6"/>
    </row>
    <row r="169" spans="2:26" ht="12.75" x14ac:dyDescent="0.2">
      <c r="B169" s="6"/>
      <c r="C169" s="6"/>
      <c r="D169" s="6"/>
      <c r="E169" s="9"/>
      <c r="F169" s="9"/>
      <c r="G169" s="11"/>
      <c r="H169" s="5"/>
      <c r="I169" s="8"/>
      <c r="J169" s="8"/>
      <c r="Z169" s="6"/>
    </row>
    <row r="170" spans="2:26" ht="12.75" x14ac:dyDescent="0.2">
      <c r="B170" s="6"/>
      <c r="C170" s="6"/>
      <c r="D170" s="6"/>
      <c r="E170" s="9"/>
      <c r="F170" s="9"/>
      <c r="G170" s="11"/>
      <c r="H170" s="5"/>
      <c r="I170" s="8"/>
      <c r="J170" s="8"/>
      <c r="Z170" s="6"/>
    </row>
    <row r="171" spans="2:26" ht="12.75" x14ac:dyDescent="0.2">
      <c r="B171" s="6"/>
      <c r="C171" s="6"/>
      <c r="D171" s="6"/>
      <c r="E171" s="9"/>
      <c r="F171" s="9"/>
      <c r="G171" s="11"/>
      <c r="H171" s="5"/>
      <c r="I171" s="8"/>
      <c r="J171" s="8"/>
      <c r="Z171" s="6"/>
    </row>
    <row r="172" spans="2:26" ht="12.75" x14ac:dyDescent="0.2">
      <c r="B172" s="6"/>
      <c r="C172" s="6"/>
      <c r="D172" s="6"/>
      <c r="E172" s="9"/>
      <c r="F172" s="9"/>
      <c r="G172" s="11"/>
      <c r="H172" s="5"/>
      <c r="I172" s="8"/>
      <c r="J172" s="8"/>
      <c r="Z172" s="6"/>
    </row>
    <row r="173" spans="2:26" ht="12.75" x14ac:dyDescent="0.2">
      <c r="B173" s="6"/>
      <c r="C173" s="6"/>
      <c r="D173" s="6"/>
      <c r="E173" s="9"/>
      <c r="F173" s="9"/>
      <c r="G173" s="11"/>
      <c r="H173" s="5"/>
      <c r="I173" s="8"/>
      <c r="J173" s="8"/>
      <c r="Z173" s="6"/>
    </row>
    <row r="174" spans="2:26" ht="12.75" x14ac:dyDescent="0.2">
      <c r="B174" s="6"/>
      <c r="C174" s="6"/>
      <c r="D174" s="6"/>
      <c r="E174" s="9"/>
      <c r="F174" s="9"/>
      <c r="G174" s="11"/>
      <c r="H174" s="5"/>
      <c r="I174" s="8"/>
      <c r="J174" s="8"/>
      <c r="Z174" s="6"/>
    </row>
    <row r="175" spans="2:26" ht="12.75" x14ac:dyDescent="0.2">
      <c r="B175" s="6"/>
      <c r="C175" s="6"/>
      <c r="D175" s="6"/>
      <c r="E175" s="9"/>
      <c r="F175" s="9"/>
      <c r="G175" s="11"/>
      <c r="H175" s="5"/>
      <c r="I175" s="8"/>
      <c r="J175" s="8"/>
      <c r="Z175" s="6"/>
    </row>
    <row r="176" spans="2:26" ht="12.75" x14ac:dyDescent="0.2">
      <c r="B176" s="6"/>
      <c r="C176" s="6"/>
      <c r="D176" s="6"/>
      <c r="E176" s="9"/>
      <c r="F176" s="9"/>
      <c r="G176" s="11"/>
      <c r="H176" s="5"/>
      <c r="I176" s="8"/>
      <c r="J176" s="8"/>
      <c r="Z176" s="6"/>
    </row>
    <row r="177" spans="2:26" ht="12.75" x14ac:dyDescent="0.2">
      <c r="B177" s="6"/>
      <c r="C177" s="6"/>
      <c r="D177" s="6"/>
      <c r="E177" s="9"/>
      <c r="F177" s="9"/>
      <c r="G177" s="11"/>
      <c r="H177" s="5"/>
      <c r="I177" s="8"/>
      <c r="J177" s="8"/>
      <c r="Z177" s="6"/>
    </row>
    <row r="178" spans="2:26" ht="12.75" x14ac:dyDescent="0.2">
      <c r="B178" s="6"/>
      <c r="C178" s="6"/>
      <c r="D178" s="6"/>
      <c r="E178" s="9"/>
      <c r="F178" s="9"/>
      <c r="G178" s="11"/>
      <c r="H178" s="5"/>
      <c r="I178" s="8"/>
      <c r="J178" s="8"/>
      <c r="Z178" s="6"/>
    </row>
    <row r="179" spans="2:26" ht="12.75" x14ac:dyDescent="0.2">
      <c r="B179" s="6"/>
      <c r="C179" s="6"/>
      <c r="D179" s="6"/>
      <c r="E179" s="9"/>
      <c r="F179" s="9"/>
      <c r="G179" s="11"/>
      <c r="H179" s="5"/>
      <c r="I179" s="8"/>
      <c r="J179" s="8"/>
      <c r="Z179" s="6"/>
    </row>
    <row r="180" spans="2:26" ht="12.75" x14ac:dyDescent="0.2">
      <c r="B180" s="6"/>
      <c r="C180" s="6"/>
      <c r="D180" s="6"/>
      <c r="E180" s="9"/>
      <c r="F180" s="9"/>
      <c r="G180" s="11"/>
      <c r="H180" s="5"/>
      <c r="I180" s="8"/>
      <c r="J180" s="8"/>
      <c r="Z180" s="6"/>
    </row>
    <row r="181" spans="2:26" ht="12.75" x14ac:dyDescent="0.2">
      <c r="B181" s="6"/>
      <c r="C181" s="6"/>
      <c r="D181" s="6"/>
      <c r="E181" s="9"/>
      <c r="F181" s="9"/>
      <c r="G181" s="11"/>
      <c r="H181" s="5"/>
      <c r="I181" s="8"/>
      <c r="J181" s="8"/>
      <c r="Z181" s="6"/>
    </row>
    <row r="182" spans="2:26" ht="12.75" x14ac:dyDescent="0.2">
      <c r="B182" s="6"/>
      <c r="C182" s="6"/>
      <c r="D182" s="6"/>
      <c r="E182" s="9"/>
      <c r="F182" s="9"/>
      <c r="G182" s="11"/>
      <c r="H182" s="5"/>
      <c r="I182" s="8"/>
      <c r="J182" s="8"/>
      <c r="Z182" s="6"/>
    </row>
    <row r="183" spans="2:26" ht="12.75" x14ac:dyDescent="0.2">
      <c r="B183" s="6"/>
      <c r="C183" s="6"/>
      <c r="D183" s="6"/>
      <c r="E183" s="9"/>
      <c r="F183" s="9"/>
      <c r="G183" s="11"/>
      <c r="H183" s="5"/>
      <c r="I183" s="8"/>
      <c r="J183" s="8"/>
      <c r="Z183" s="6"/>
    </row>
    <row r="184" spans="2:26" ht="12.75" x14ac:dyDescent="0.2">
      <c r="B184" s="6"/>
      <c r="C184" s="6"/>
      <c r="D184" s="6"/>
      <c r="E184" s="9"/>
      <c r="F184" s="9"/>
      <c r="G184" s="11"/>
      <c r="H184" s="5"/>
      <c r="I184" s="8"/>
      <c r="J184" s="8"/>
      <c r="Z184" s="6"/>
    </row>
    <row r="185" spans="2:26" ht="12.75" x14ac:dyDescent="0.2">
      <c r="B185" s="6"/>
      <c r="C185" s="6"/>
      <c r="D185" s="6"/>
      <c r="E185" s="9"/>
      <c r="F185" s="9"/>
      <c r="G185" s="11"/>
      <c r="H185" s="5"/>
      <c r="I185" s="8"/>
      <c r="J185" s="8"/>
      <c r="Z185" s="6"/>
    </row>
    <row r="186" spans="2:26" ht="12.75" x14ac:dyDescent="0.2">
      <c r="B186" s="6"/>
      <c r="C186" s="6"/>
      <c r="D186" s="6"/>
      <c r="E186" s="9"/>
      <c r="F186" s="9"/>
      <c r="G186" s="11"/>
      <c r="H186" s="5"/>
      <c r="I186" s="8"/>
      <c r="J186" s="8"/>
      <c r="Z186" s="6"/>
    </row>
    <row r="187" spans="2:26" ht="12.75" x14ac:dyDescent="0.2">
      <c r="B187" s="6"/>
      <c r="C187" s="6"/>
      <c r="D187" s="6"/>
      <c r="E187" s="9"/>
      <c r="F187" s="9"/>
      <c r="G187" s="11"/>
      <c r="H187" s="5"/>
      <c r="I187" s="8"/>
      <c r="J187" s="8"/>
      <c r="Z187" s="6"/>
    </row>
    <row r="188" spans="2:26" ht="12.75" x14ac:dyDescent="0.2">
      <c r="B188" s="6"/>
      <c r="C188" s="6"/>
      <c r="D188" s="6"/>
      <c r="E188" s="9"/>
      <c r="F188" s="9"/>
      <c r="G188" s="11"/>
      <c r="H188" s="5"/>
      <c r="I188" s="8"/>
      <c r="J188" s="8"/>
      <c r="Z188" s="6"/>
    </row>
    <row r="189" spans="2:26" ht="12.75" x14ac:dyDescent="0.2">
      <c r="B189" s="6"/>
      <c r="C189" s="6"/>
      <c r="D189" s="6"/>
      <c r="E189" s="9"/>
      <c r="F189" s="9"/>
      <c r="G189" s="11"/>
      <c r="H189" s="5"/>
      <c r="I189" s="8"/>
      <c r="J189" s="8"/>
      <c r="Z189" s="6"/>
    </row>
    <row r="190" spans="2:26" ht="12.75" x14ac:dyDescent="0.2">
      <c r="B190" s="6"/>
      <c r="C190" s="6"/>
      <c r="D190" s="6"/>
      <c r="E190" s="9"/>
      <c r="F190" s="9"/>
      <c r="G190" s="11"/>
      <c r="H190" s="5"/>
      <c r="I190" s="8"/>
      <c r="J190" s="8"/>
      <c r="Z190" s="6"/>
    </row>
    <row r="191" spans="2:26" ht="12.75" x14ac:dyDescent="0.2">
      <c r="B191" s="6"/>
      <c r="C191" s="6"/>
      <c r="D191" s="6"/>
      <c r="E191" s="9"/>
      <c r="F191" s="9"/>
      <c r="G191" s="11"/>
      <c r="H191" s="5"/>
      <c r="I191" s="8"/>
      <c r="J191" s="8"/>
      <c r="Z191" s="6"/>
    </row>
    <row r="192" spans="2:26" ht="12.75" x14ac:dyDescent="0.2">
      <c r="B192" s="6"/>
      <c r="C192" s="6"/>
      <c r="D192" s="6"/>
      <c r="E192" s="9"/>
      <c r="F192" s="9"/>
      <c r="G192" s="11"/>
      <c r="H192" s="5"/>
      <c r="I192" s="8"/>
      <c r="J192" s="8"/>
      <c r="Z192" s="6"/>
    </row>
    <row r="193" spans="2:26" ht="12.75" x14ac:dyDescent="0.2">
      <c r="B193" s="6"/>
      <c r="C193" s="6"/>
      <c r="D193" s="6"/>
      <c r="E193" s="9"/>
      <c r="F193" s="9"/>
      <c r="G193" s="11"/>
      <c r="H193" s="5"/>
      <c r="I193" s="8"/>
      <c r="J193" s="8"/>
      <c r="Z193" s="6"/>
    </row>
    <row r="194" spans="2:26" ht="12.75" x14ac:dyDescent="0.2">
      <c r="B194" s="6"/>
      <c r="C194" s="6"/>
      <c r="D194" s="6"/>
      <c r="E194" s="9"/>
      <c r="F194" s="9"/>
      <c r="G194" s="11"/>
      <c r="H194" s="5"/>
      <c r="I194" s="8"/>
      <c r="J194" s="8"/>
      <c r="Z194" s="6"/>
    </row>
    <row r="195" spans="2:26" ht="12.75" x14ac:dyDescent="0.2">
      <c r="B195" s="6"/>
      <c r="C195" s="6"/>
      <c r="D195" s="6"/>
      <c r="E195" s="9"/>
      <c r="F195" s="9"/>
      <c r="G195" s="11"/>
      <c r="H195" s="5"/>
      <c r="I195" s="8"/>
      <c r="J195" s="8"/>
      <c r="Z195" s="6"/>
    </row>
    <row r="196" spans="2:26" ht="12.75" x14ac:dyDescent="0.2">
      <c r="B196" s="6"/>
      <c r="C196" s="6"/>
      <c r="D196" s="6"/>
      <c r="E196" s="9"/>
      <c r="F196" s="9"/>
      <c r="G196" s="11"/>
      <c r="H196" s="5"/>
      <c r="I196" s="8"/>
      <c r="J196" s="8"/>
      <c r="Z196" s="6"/>
    </row>
    <row r="197" spans="2:26" ht="12.75" x14ac:dyDescent="0.2">
      <c r="B197" s="6"/>
      <c r="C197" s="6"/>
      <c r="D197" s="6"/>
      <c r="E197" s="9"/>
      <c r="F197" s="9"/>
      <c r="G197" s="11"/>
      <c r="H197" s="5"/>
      <c r="I197" s="8"/>
      <c r="J197" s="8"/>
      <c r="Z197" s="6"/>
    </row>
    <row r="198" spans="2:26" ht="12.75" x14ac:dyDescent="0.2">
      <c r="B198" s="6"/>
      <c r="C198" s="6"/>
      <c r="D198" s="6"/>
      <c r="E198" s="9"/>
      <c r="F198" s="9"/>
      <c r="G198" s="11"/>
      <c r="H198" s="5"/>
      <c r="I198" s="8"/>
      <c r="J198" s="8"/>
      <c r="Z198" s="6"/>
    </row>
    <row r="199" spans="2:26" ht="12.75" x14ac:dyDescent="0.2">
      <c r="B199" s="6"/>
      <c r="C199" s="6"/>
      <c r="D199" s="6"/>
      <c r="E199" s="9"/>
      <c r="F199" s="9"/>
      <c r="G199" s="11"/>
      <c r="H199" s="5"/>
      <c r="I199" s="8"/>
      <c r="J199" s="8"/>
      <c r="Z199" s="6"/>
    </row>
    <row r="200" spans="2:26" ht="12.75" x14ac:dyDescent="0.2">
      <c r="B200" s="6"/>
      <c r="C200" s="6"/>
      <c r="D200" s="6"/>
      <c r="E200" s="9"/>
      <c r="F200" s="9"/>
      <c r="G200" s="11"/>
      <c r="H200" s="5"/>
      <c r="I200" s="8"/>
      <c r="J200" s="8"/>
      <c r="Z200" s="6"/>
    </row>
    <row r="201" spans="2:26" ht="12.75" x14ac:dyDescent="0.2">
      <c r="B201" s="6"/>
      <c r="C201" s="6"/>
      <c r="D201" s="6"/>
      <c r="E201" s="9"/>
      <c r="F201" s="9"/>
      <c r="G201" s="11"/>
      <c r="H201" s="5"/>
      <c r="I201" s="8"/>
      <c r="J201" s="8"/>
      <c r="Z201" s="6"/>
    </row>
    <row r="202" spans="2:26" ht="12.75" x14ac:dyDescent="0.2">
      <c r="B202" s="6"/>
      <c r="C202" s="6"/>
      <c r="D202" s="6"/>
      <c r="E202" s="9"/>
      <c r="F202" s="9"/>
      <c r="G202" s="11"/>
      <c r="H202" s="5"/>
      <c r="I202" s="8"/>
      <c r="J202" s="8"/>
      <c r="Z202" s="6"/>
    </row>
    <row r="203" spans="2:26" ht="12.75" x14ac:dyDescent="0.2">
      <c r="B203" s="6"/>
      <c r="C203" s="6"/>
      <c r="D203" s="6"/>
      <c r="E203" s="9"/>
      <c r="F203" s="9"/>
      <c r="G203" s="11"/>
      <c r="H203" s="5"/>
      <c r="I203" s="8"/>
      <c r="J203" s="8"/>
      <c r="Z203" s="6"/>
    </row>
    <row r="204" spans="2:26" ht="12.75" x14ac:dyDescent="0.2">
      <c r="B204" s="6"/>
      <c r="C204" s="6"/>
      <c r="D204" s="6"/>
      <c r="E204" s="9"/>
      <c r="F204" s="9"/>
      <c r="G204" s="11"/>
      <c r="H204" s="5"/>
      <c r="I204" s="8"/>
      <c r="J204" s="8"/>
      <c r="Z204" s="6"/>
    </row>
    <row r="205" spans="2:26" ht="12.75" x14ac:dyDescent="0.2">
      <c r="B205" s="6"/>
      <c r="C205" s="6"/>
      <c r="D205" s="6"/>
      <c r="E205" s="9"/>
      <c r="F205" s="9"/>
      <c r="G205" s="11"/>
      <c r="H205" s="5"/>
      <c r="I205" s="8"/>
      <c r="J205" s="8"/>
      <c r="Z205" s="6"/>
    </row>
    <row r="206" spans="2:26" ht="12.75" x14ac:dyDescent="0.2">
      <c r="B206" s="6"/>
      <c r="C206" s="6"/>
      <c r="D206" s="6"/>
      <c r="E206" s="9"/>
      <c r="F206" s="9"/>
      <c r="G206" s="11"/>
      <c r="H206" s="5"/>
      <c r="I206" s="8"/>
      <c r="J206" s="8"/>
      <c r="Z206" s="6"/>
    </row>
    <row r="207" spans="2:26" ht="12.75" x14ac:dyDescent="0.2">
      <c r="B207" s="6"/>
      <c r="C207" s="6"/>
      <c r="D207" s="6"/>
      <c r="E207" s="9"/>
      <c r="F207" s="9"/>
      <c r="G207" s="11"/>
      <c r="H207" s="5"/>
      <c r="I207" s="8"/>
      <c r="J207" s="8"/>
      <c r="Z207" s="6"/>
    </row>
    <row r="208" spans="2:26" ht="12.75" x14ac:dyDescent="0.2">
      <c r="B208" s="6"/>
      <c r="C208" s="6"/>
      <c r="D208" s="6"/>
      <c r="E208" s="9"/>
      <c r="F208" s="9"/>
      <c r="G208" s="11"/>
      <c r="H208" s="5"/>
      <c r="I208" s="8"/>
      <c r="J208" s="8"/>
      <c r="Z208" s="6"/>
    </row>
    <row r="209" spans="2:26" ht="12.75" x14ac:dyDescent="0.2">
      <c r="B209" s="6"/>
      <c r="C209" s="6"/>
      <c r="D209" s="6"/>
      <c r="E209" s="9"/>
      <c r="F209" s="9"/>
      <c r="G209" s="11"/>
      <c r="H209" s="5"/>
      <c r="I209" s="8"/>
      <c r="J209" s="8"/>
      <c r="Z209" s="6"/>
    </row>
    <row r="210" spans="2:26" ht="12.75" x14ac:dyDescent="0.2">
      <c r="B210" s="6"/>
      <c r="C210" s="6"/>
      <c r="D210" s="6"/>
      <c r="E210" s="9"/>
      <c r="F210" s="9"/>
      <c r="G210" s="11"/>
      <c r="H210" s="5"/>
      <c r="I210" s="8"/>
      <c r="J210" s="8"/>
      <c r="Z210" s="6"/>
    </row>
    <row r="211" spans="2:26" ht="12.75" x14ac:dyDescent="0.2">
      <c r="B211" s="6"/>
      <c r="C211" s="6"/>
      <c r="D211" s="6"/>
      <c r="E211" s="9"/>
      <c r="F211" s="9"/>
      <c r="G211" s="11"/>
      <c r="H211" s="5"/>
      <c r="I211" s="8"/>
      <c r="J211" s="8"/>
      <c r="Z211" s="6"/>
    </row>
    <row r="212" spans="2:26" ht="12.75" x14ac:dyDescent="0.2">
      <c r="B212" s="6"/>
      <c r="C212" s="6"/>
      <c r="D212" s="6"/>
      <c r="E212" s="9"/>
      <c r="F212" s="9"/>
      <c r="G212" s="11"/>
      <c r="H212" s="5"/>
      <c r="I212" s="8"/>
      <c r="J212" s="8"/>
      <c r="Z212" s="6"/>
    </row>
    <row r="213" spans="2:26" ht="12.75" x14ac:dyDescent="0.2">
      <c r="B213" s="6"/>
      <c r="C213" s="6"/>
      <c r="D213" s="6"/>
      <c r="E213" s="9"/>
      <c r="F213" s="9"/>
      <c r="G213" s="11"/>
      <c r="H213" s="5"/>
      <c r="I213" s="8"/>
      <c r="J213" s="8"/>
      <c r="Z213" s="6"/>
    </row>
    <row r="214" spans="2:26" ht="12.75" x14ac:dyDescent="0.2">
      <c r="B214" s="6"/>
      <c r="C214" s="6"/>
      <c r="D214" s="6"/>
      <c r="E214" s="9"/>
      <c r="F214" s="9"/>
      <c r="G214" s="11"/>
      <c r="H214" s="5"/>
      <c r="I214" s="8"/>
      <c r="J214" s="8"/>
      <c r="Z214" s="6"/>
    </row>
    <row r="215" spans="2:26" ht="12.75" x14ac:dyDescent="0.2">
      <c r="B215" s="6"/>
      <c r="C215" s="6"/>
      <c r="D215" s="6"/>
      <c r="E215" s="9"/>
      <c r="F215" s="9"/>
      <c r="G215" s="11"/>
      <c r="H215" s="5"/>
      <c r="I215" s="8"/>
      <c r="J215" s="8"/>
      <c r="Z215" s="6"/>
    </row>
    <row r="216" spans="2:26" ht="12.75" x14ac:dyDescent="0.2">
      <c r="B216" s="6"/>
      <c r="C216" s="6"/>
      <c r="D216" s="6"/>
      <c r="E216" s="9"/>
      <c r="F216" s="9"/>
      <c r="G216" s="11"/>
      <c r="H216" s="5"/>
      <c r="I216" s="8"/>
      <c r="J216" s="8"/>
      <c r="Z216" s="6"/>
    </row>
    <row r="217" spans="2:26" ht="12.75" x14ac:dyDescent="0.2">
      <c r="B217" s="6"/>
      <c r="C217" s="6"/>
      <c r="D217" s="6"/>
      <c r="E217" s="9"/>
      <c r="F217" s="9"/>
      <c r="G217" s="11"/>
      <c r="H217" s="5"/>
      <c r="I217" s="8"/>
      <c r="J217" s="8"/>
      <c r="Z217" s="6"/>
    </row>
    <row r="218" spans="2:26" ht="12.75" x14ac:dyDescent="0.2">
      <c r="B218" s="6"/>
      <c r="C218" s="6"/>
      <c r="D218" s="6"/>
      <c r="E218" s="9"/>
      <c r="F218" s="9"/>
      <c r="G218" s="11"/>
      <c r="H218" s="5"/>
      <c r="I218" s="8"/>
      <c r="J218" s="8"/>
      <c r="Z218" s="6"/>
    </row>
    <row r="219" spans="2:26" ht="12.75" x14ac:dyDescent="0.2">
      <c r="B219" s="6"/>
      <c r="C219" s="6"/>
      <c r="D219" s="6"/>
      <c r="E219" s="9"/>
      <c r="F219" s="9"/>
      <c r="G219" s="11"/>
      <c r="H219" s="5"/>
      <c r="I219" s="8"/>
      <c r="J219" s="8"/>
      <c r="Z219" s="6"/>
    </row>
    <row r="220" spans="2:26" ht="12.75" x14ac:dyDescent="0.2">
      <c r="B220" s="6"/>
      <c r="C220" s="6"/>
      <c r="D220" s="6"/>
      <c r="E220" s="9"/>
      <c r="F220" s="9"/>
      <c r="G220" s="11"/>
      <c r="H220" s="5"/>
      <c r="I220" s="8"/>
      <c r="J220" s="8"/>
      <c r="Z220" s="6"/>
    </row>
    <row r="221" spans="2:26" ht="12.75" x14ac:dyDescent="0.2">
      <c r="B221" s="6"/>
      <c r="C221" s="6"/>
      <c r="D221" s="6"/>
      <c r="E221" s="9"/>
      <c r="F221" s="9"/>
      <c r="G221" s="11"/>
      <c r="H221" s="5"/>
      <c r="I221" s="8"/>
      <c r="J221" s="8"/>
      <c r="Z221" s="6"/>
    </row>
    <row r="222" spans="2:26" ht="12.75" x14ac:dyDescent="0.2">
      <c r="B222" s="6"/>
      <c r="C222" s="6"/>
      <c r="D222" s="6"/>
      <c r="E222" s="9"/>
      <c r="F222" s="9"/>
      <c r="G222" s="11"/>
      <c r="H222" s="5"/>
      <c r="I222" s="8"/>
      <c r="J222" s="8"/>
      <c r="Z222" s="6"/>
    </row>
    <row r="223" spans="2:26" ht="12.75" x14ac:dyDescent="0.2">
      <c r="B223" s="6"/>
      <c r="C223" s="6"/>
      <c r="D223" s="6"/>
      <c r="E223" s="9"/>
      <c r="F223" s="9"/>
      <c r="G223" s="11"/>
      <c r="H223" s="5"/>
      <c r="I223" s="8"/>
      <c r="J223" s="8"/>
      <c r="Z223" s="6"/>
    </row>
    <row r="224" spans="2:26" ht="12.75" x14ac:dyDescent="0.2">
      <c r="B224" s="6"/>
      <c r="C224" s="6"/>
      <c r="D224" s="6"/>
      <c r="E224" s="9"/>
      <c r="F224" s="9"/>
      <c r="G224" s="11"/>
      <c r="H224" s="5"/>
      <c r="I224" s="8"/>
      <c r="J224" s="8"/>
      <c r="Z224" s="6"/>
    </row>
    <row r="225" spans="2:26" ht="12.75" x14ac:dyDescent="0.2">
      <c r="B225" s="6"/>
      <c r="C225" s="6"/>
      <c r="D225" s="6"/>
      <c r="E225" s="9"/>
      <c r="F225" s="9"/>
      <c r="G225" s="11"/>
      <c r="H225" s="5"/>
      <c r="I225" s="8"/>
      <c r="J225" s="8"/>
      <c r="Z225" s="6"/>
    </row>
    <row r="226" spans="2:26" ht="12.75" x14ac:dyDescent="0.2">
      <c r="B226" s="6"/>
      <c r="C226" s="6"/>
      <c r="D226" s="6"/>
      <c r="E226" s="9"/>
      <c r="F226" s="9"/>
      <c r="G226" s="11"/>
      <c r="H226" s="5"/>
      <c r="I226" s="8"/>
      <c r="J226" s="8"/>
      <c r="Z226" s="6"/>
    </row>
    <row r="227" spans="2:26" ht="12.75" x14ac:dyDescent="0.2">
      <c r="B227" s="6"/>
      <c r="C227" s="6"/>
      <c r="D227" s="6"/>
      <c r="E227" s="9"/>
      <c r="F227" s="9"/>
      <c r="G227" s="11"/>
      <c r="H227" s="5"/>
      <c r="I227" s="8"/>
      <c r="J227" s="8"/>
      <c r="Z227" s="6"/>
    </row>
    <row r="228" spans="2:26" ht="12.75" x14ac:dyDescent="0.2">
      <c r="B228" s="6"/>
      <c r="C228" s="6"/>
      <c r="D228" s="6"/>
      <c r="E228" s="9"/>
      <c r="F228" s="9"/>
      <c r="G228" s="11"/>
      <c r="H228" s="5"/>
      <c r="I228" s="8"/>
      <c r="J228" s="8"/>
      <c r="Z228" s="6"/>
    </row>
    <row r="229" spans="2:26" ht="12.75" x14ac:dyDescent="0.2">
      <c r="B229" s="6"/>
      <c r="C229" s="6"/>
      <c r="D229" s="6"/>
      <c r="E229" s="9"/>
      <c r="F229" s="9"/>
      <c r="G229" s="11"/>
      <c r="H229" s="5"/>
      <c r="I229" s="8"/>
      <c r="J229" s="8"/>
      <c r="Z229" s="6"/>
    </row>
    <row r="230" spans="2:26" ht="12.75" x14ac:dyDescent="0.2">
      <c r="B230" s="6"/>
      <c r="C230" s="6"/>
      <c r="D230" s="6"/>
      <c r="E230" s="9"/>
      <c r="F230" s="9"/>
      <c r="G230" s="11"/>
      <c r="H230" s="5"/>
      <c r="I230" s="8"/>
      <c r="J230" s="8"/>
      <c r="Z230" s="6"/>
    </row>
    <row r="231" spans="2:26" ht="12.75" x14ac:dyDescent="0.2">
      <c r="B231" s="6"/>
      <c r="C231" s="6"/>
      <c r="D231" s="6"/>
      <c r="E231" s="9"/>
      <c r="F231" s="9"/>
      <c r="G231" s="11"/>
      <c r="H231" s="5"/>
      <c r="I231" s="8"/>
      <c r="J231" s="8"/>
      <c r="Z231" s="6"/>
    </row>
    <row r="232" spans="2:26" ht="12.75" x14ac:dyDescent="0.2">
      <c r="B232" s="6"/>
      <c r="C232" s="6"/>
      <c r="D232" s="6"/>
      <c r="E232" s="9"/>
      <c r="F232" s="9"/>
      <c r="G232" s="11"/>
      <c r="H232" s="5"/>
      <c r="I232" s="8"/>
      <c r="J232" s="8"/>
      <c r="Z232" s="6"/>
    </row>
    <row r="233" spans="2:26" ht="12.75" x14ac:dyDescent="0.2">
      <c r="B233" s="6"/>
      <c r="C233" s="6"/>
      <c r="D233" s="6"/>
      <c r="E233" s="9"/>
      <c r="F233" s="9"/>
      <c r="G233" s="11"/>
      <c r="H233" s="5"/>
      <c r="I233" s="8"/>
      <c r="J233" s="8"/>
      <c r="Z233" s="6"/>
    </row>
    <row r="234" spans="2:26" ht="12.75" x14ac:dyDescent="0.2">
      <c r="B234" s="6"/>
      <c r="C234" s="6"/>
      <c r="D234" s="6"/>
      <c r="E234" s="9"/>
      <c r="F234" s="9"/>
      <c r="G234" s="11"/>
      <c r="H234" s="5"/>
      <c r="I234" s="8"/>
      <c r="J234" s="8"/>
      <c r="Z234" s="6"/>
    </row>
    <row r="235" spans="2:26" ht="12.75" x14ac:dyDescent="0.2">
      <c r="B235" s="6"/>
      <c r="C235" s="6"/>
      <c r="D235" s="6"/>
      <c r="E235" s="9"/>
      <c r="F235" s="9"/>
      <c r="G235" s="11"/>
      <c r="H235" s="5"/>
      <c r="I235" s="8"/>
      <c r="J235" s="8"/>
      <c r="Z235" s="6"/>
    </row>
    <row r="236" spans="2:26" ht="12.75" x14ac:dyDescent="0.2">
      <c r="B236" s="6"/>
      <c r="C236" s="6"/>
      <c r="D236" s="6"/>
      <c r="E236" s="9"/>
      <c r="F236" s="9"/>
      <c r="G236" s="11"/>
      <c r="H236" s="5"/>
      <c r="I236" s="8"/>
      <c r="J236" s="8"/>
      <c r="Z236" s="6"/>
    </row>
    <row r="237" spans="2:26" ht="12.75" x14ac:dyDescent="0.2">
      <c r="B237" s="6"/>
      <c r="C237" s="6"/>
      <c r="D237" s="6"/>
      <c r="E237" s="9"/>
      <c r="F237" s="9"/>
      <c r="G237" s="11"/>
      <c r="H237" s="5"/>
      <c r="I237" s="8"/>
      <c r="J237" s="8"/>
      <c r="Z237" s="6"/>
    </row>
    <row r="238" spans="2:26" ht="12.75" x14ac:dyDescent="0.2">
      <c r="B238" s="6"/>
      <c r="C238" s="6"/>
      <c r="D238" s="6"/>
      <c r="E238" s="9"/>
      <c r="F238" s="9"/>
      <c r="G238" s="11"/>
      <c r="H238" s="5"/>
      <c r="I238" s="8"/>
      <c r="J238" s="8"/>
      <c r="Z238" s="6"/>
    </row>
    <row r="239" spans="2:26" ht="12.75" x14ac:dyDescent="0.2">
      <c r="B239" s="6"/>
      <c r="C239" s="6"/>
      <c r="D239" s="6"/>
      <c r="E239" s="9"/>
      <c r="F239" s="9"/>
      <c r="G239" s="11"/>
      <c r="H239" s="5"/>
      <c r="I239" s="8"/>
      <c r="J239" s="8"/>
      <c r="Z239" s="6"/>
    </row>
    <row r="240" spans="2:26" ht="12.75" x14ac:dyDescent="0.2">
      <c r="B240" s="6"/>
      <c r="C240" s="6"/>
      <c r="D240" s="6"/>
      <c r="E240" s="9"/>
      <c r="F240" s="9"/>
      <c r="G240" s="11"/>
      <c r="H240" s="5"/>
      <c r="I240" s="8"/>
      <c r="J240" s="8"/>
      <c r="Z240" s="6"/>
    </row>
    <row r="241" spans="2:26" ht="12.75" x14ac:dyDescent="0.2">
      <c r="B241" s="6"/>
      <c r="C241" s="6"/>
      <c r="D241" s="6"/>
      <c r="E241" s="9"/>
      <c r="F241" s="9"/>
      <c r="G241" s="11"/>
      <c r="H241" s="5"/>
      <c r="I241" s="8"/>
      <c r="J241" s="8"/>
      <c r="Z241" s="6"/>
    </row>
    <row r="242" spans="2:26" ht="12.75" x14ac:dyDescent="0.2">
      <c r="B242" s="6"/>
      <c r="C242" s="6"/>
      <c r="D242" s="6"/>
      <c r="E242" s="9"/>
      <c r="F242" s="9"/>
      <c r="G242" s="11"/>
      <c r="H242" s="5"/>
      <c r="I242" s="8"/>
      <c r="J242" s="8"/>
      <c r="Z242" s="6"/>
    </row>
    <row r="243" spans="2:26" ht="12.75" x14ac:dyDescent="0.2">
      <c r="B243" s="6"/>
      <c r="C243" s="6"/>
      <c r="D243" s="6"/>
      <c r="E243" s="9"/>
      <c r="F243" s="9"/>
      <c r="G243" s="11"/>
      <c r="H243" s="5"/>
      <c r="I243" s="8"/>
      <c r="J243" s="8"/>
      <c r="Z243" s="6"/>
    </row>
    <row r="244" spans="2:26" ht="12.75" x14ac:dyDescent="0.2">
      <c r="B244" s="6"/>
      <c r="C244" s="6"/>
      <c r="D244" s="6"/>
      <c r="E244" s="9"/>
      <c r="F244" s="9"/>
      <c r="G244" s="11"/>
      <c r="H244" s="5"/>
      <c r="I244" s="8"/>
      <c r="J244" s="8"/>
      <c r="Z244" s="6"/>
    </row>
    <row r="245" spans="2:26" ht="12.75" x14ac:dyDescent="0.2">
      <c r="B245" s="6"/>
      <c r="C245" s="6"/>
      <c r="D245" s="6"/>
      <c r="E245" s="9"/>
      <c r="F245" s="9"/>
      <c r="G245" s="11"/>
      <c r="H245" s="5"/>
      <c r="I245" s="8"/>
      <c r="J245" s="8"/>
      <c r="Z245" s="6"/>
    </row>
    <row r="246" spans="2:26" ht="12.75" x14ac:dyDescent="0.2">
      <c r="B246" s="6"/>
      <c r="C246" s="6"/>
      <c r="D246" s="6"/>
      <c r="E246" s="9"/>
      <c r="F246" s="9"/>
      <c r="G246" s="11"/>
      <c r="H246" s="5"/>
      <c r="I246" s="8"/>
      <c r="J246" s="8"/>
      <c r="Z246" s="6"/>
    </row>
    <row r="247" spans="2:26" ht="12.75" x14ac:dyDescent="0.2">
      <c r="B247" s="6"/>
      <c r="C247" s="6"/>
      <c r="D247" s="6"/>
      <c r="E247" s="9"/>
      <c r="F247" s="9"/>
      <c r="G247" s="11"/>
      <c r="H247" s="5"/>
      <c r="I247" s="8"/>
      <c r="J247" s="8"/>
      <c r="Z247" s="6"/>
    </row>
    <row r="248" spans="2:26" ht="12.75" x14ac:dyDescent="0.2">
      <c r="B248" s="6"/>
      <c r="C248" s="6"/>
      <c r="D248" s="6"/>
      <c r="E248" s="9"/>
      <c r="F248" s="9"/>
      <c r="G248" s="11"/>
      <c r="H248" s="5"/>
      <c r="I248" s="8"/>
      <c r="J248" s="8"/>
      <c r="Z248" s="6"/>
    </row>
    <row r="249" spans="2:26" ht="12.75" x14ac:dyDescent="0.2">
      <c r="B249" s="6"/>
      <c r="C249" s="6"/>
      <c r="D249" s="6"/>
      <c r="E249" s="9"/>
      <c r="F249" s="9"/>
      <c r="G249" s="11"/>
      <c r="H249" s="5"/>
      <c r="I249" s="8"/>
      <c r="J249" s="8"/>
      <c r="Z249" s="6"/>
    </row>
    <row r="250" spans="2:26" ht="12.75" x14ac:dyDescent="0.2">
      <c r="B250" s="6"/>
      <c r="C250" s="6"/>
      <c r="D250" s="6"/>
      <c r="E250" s="9"/>
      <c r="F250" s="9"/>
      <c r="G250" s="11"/>
      <c r="H250" s="5"/>
      <c r="I250" s="8"/>
      <c r="J250" s="8"/>
      <c r="Z250" s="6"/>
    </row>
    <row r="251" spans="2:26" ht="12.75" x14ac:dyDescent="0.2">
      <c r="B251" s="6"/>
      <c r="C251" s="6"/>
      <c r="D251" s="6"/>
      <c r="E251" s="9"/>
      <c r="F251" s="9"/>
      <c r="G251" s="11"/>
      <c r="H251" s="5"/>
      <c r="I251" s="8"/>
      <c r="J251" s="8"/>
      <c r="Z251" s="6"/>
    </row>
    <row r="252" spans="2:26" ht="12.75" x14ac:dyDescent="0.2">
      <c r="B252" s="6"/>
      <c r="C252" s="6"/>
      <c r="D252" s="6"/>
      <c r="E252" s="9"/>
      <c r="F252" s="9"/>
      <c r="G252" s="11"/>
      <c r="H252" s="5"/>
      <c r="I252" s="8"/>
      <c r="J252" s="8"/>
      <c r="Z252" s="6"/>
    </row>
    <row r="253" spans="2:26" ht="12.75" x14ac:dyDescent="0.2">
      <c r="B253" s="6"/>
      <c r="C253" s="6"/>
      <c r="D253" s="6"/>
      <c r="E253" s="9"/>
      <c r="F253" s="9"/>
      <c r="G253" s="11"/>
      <c r="H253" s="5"/>
      <c r="I253" s="8"/>
      <c r="J253" s="8"/>
      <c r="Z253" s="6"/>
    </row>
    <row r="254" spans="2:26" ht="12.75" x14ac:dyDescent="0.2">
      <c r="B254" s="6"/>
      <c r="C254" s="6"/>
      <c r="D254" s="6"/>
      <c r="E254" s="9"/>
      <c r="F254" s="9"/>
      <c r="G254" s="11"/>
      <c r="H254" s="5"/>
      <c r="I254" s="8"/>
      <c r="J254" s="8"/>
      <c r="Z254" s="6"/>
    </row>
    <row r="255" spans="2:26" ht="12.75" x14ac:dyDescent="0.2">
      <c r="B255" s="6"/>
      <c r="C255" s="6"/>
      <c r="D255" s="6"/>
      <c r="E255" s="9"/>
      <c r="F255" s="9"/>
      <c r="G255" s="11"/>
      <c r="H255" s="5"/>
      <c r="I255" s="8"/>
      <c r="J255" s="8"/>
      <c r="Z255" s="6"/>
    </row>
    <row r="256" spans="2:26" ht="12.75" x14ac:dyDescent="0.2">
      <c r="B256" s="6"/>
      <c r="C256" s="6"/>
      <c r="D256" s="6"/>
      <c r="E256" s="9"/>
      <c r="F256" s="9"/>
      <c r="G256" s="11"/>
      <c r="H256" s="5"/>
      <c r="I256" s="8"/>
      <c r="J256" s="8"/>
      <c r="Z256" s="6"/>
    </row>
    <row r="257" spans="2:26" ht="12.75" x14ac:dyDescent="0.2">
      <c r="B257" s="6"/>
      <c r="C257" s="6"/>
      <c r="D257" s="6"/>
      <c r="E257" s="9"/>
      <c r="F257" s="9"/>
      <c r="G257" s="11"/>
      <c r="H257" s="5"/>
      <c r="I257" s="8"/>
      <c r="J257" s="8"/>
      <c r="Z257" s="6"/>
    </row>
    <row r="258" spans="2:26" ht="12.75" x14ac:dyDescent="0.2">
      <c r="B258" s="6"/>
      <c r="C258" s="6"/>
      <c r="D258" s="6"/>
      <c r="E258" s="9"/>
      <c r="F258" s="9"/>
      <c r="G258" s="11"/>
      <c r="H258" s="5"/>
      <c r="I258" s="8"/>
      <c r="J258" s="8"/>
      <c r="Z258" s="6"/>
    </row>
    <row r="259" spans="2:26" ht="12.75" x14ac:dyDescent="0.2">
      <c r="B259" s="6"/>
      <c r="C259" s="6"/>
      <c r="D259" s="6"/>
      <c r="E259" s="9"/>
      <c r="F259" s="9"/>
      <c r="G259" s="11"/>
      <c r="H259" s="5"/>
      <c r="I259" s="8"/>
      <c r="J259" s="8"/>
      <c r="Z259" s="6"/>
    </row>
    <row r="260" spans="2:26" ht="12.75" x14ac:dyDescent="0.2">
      <c r="B260" s="6"/>
      <c r="C260" s="6"/>
      <c r="D260" s="6"/>
      <c r="E260" s="9"/>
      <c r="F260" s="9"/>
      <c r="G260" s="11"/>
      <c r="H260" s="5"/>
      <c r="I260" s="8"/>
      <c r="J260" s="8"/>
      <c r="Z260" s="6"/>
    </row>
    <row r="261" spans="2:26" ht="12.75" x14ac:dyDescent="0.2">
      <c r="B261" s="6"/>
      <c r="C261" s="6"/>
      <c r="D261" s="6"/>
      <c r="E261" s="9"/>
      <c r="F261" s="9"/>
      <c r="G261" s="11"/>
      <c r="H261" s="5"/>
      <c r="I261" s="8"/>
      <c r="J261" s="8"/>
      <c r="Z261" s="6"/>
    </row>
    <row r="262" spans="2:26" ht="12.75" x14ac:dyDescent="0.2">
      <c r="B262" s="6"/>
      <c r="C262" s="6"/>
      <c r="D262" s="6"/>
      <c r="E262" s="9"/>
      <c r="F262" s="9"/>
      <c r="G262" s="11"/>
      <c r="H262" s="5"/>
      <c r="I262" s="8"/>
      <c r="J262" s="8"/>
      <c r="Z262" s="6"/>
    </row>
    <row r="263" spans="2:26" ht="12.75" x14ac:dyDescent="0.2">
      <c r="B263" s="6"/>
      <c r="C263" s="6"/>
      <c r="D263" s="6"/>
      <c r="E263" s="9"/>
      <c r="F263" s="9"/>
      <c r="G263" s="11"/>
      <c r="H263" s="5"/>
      <c r="I263" s="8"/>
      <c r="J263" s="8"/>
      <c r="Z263" s="6"/>
    </row>
    <row r="264" spans="2:26" ht="12.75" x14ac:dyDescent="0.2">
      <c r="B264" s="6"/>
      <c r="C264" s="6"/>
      <c r="D264" s="6"/>
      <c r="E264" s="9"/>
      <c r="F264" s="9"/>
      <c r="G264" s="11"/>
      <c r="H264" s="5"/>
      <c r="I264" s="8"/>
      <c r="J264" s="8"/>
      <c r="Z264" s="6"/>
    </row>
    <row r="265" spans="2:26" ht="12.75" x14ac:dyDescent="0.2">
      <c r="B265" s="6"/>
      <c r="C265" s="6"/>
      <c r="D265" s="6"/>
      <c r="E265" s="9"/>
      <c r="F265" s="9"/>
      <c r="G265" s="11"/>
      <c r="H265" s="5"/>
      <c r="I265" s="8"/>
      <c r="J265" s="8"/>
      <c r="Z265" s="6"/>
    </row>
    <row r="266" spans="2:26" ht="12.75" x14ac:dyDescent="0.2">
      <c r="B266" s="6"/>
      <c r="C266" s="6"/>
      <c r="D266" s="6"/>
      <c r="E266" s="9"/>
      <c r="F266" s="9"/>
      <c r="G266" s="11"/>
      <c r="H266" s="5"/>
      <c r="I266" s="8"/>
      <c r="J266" s="8"/>
      <c r="Z266" s="6"/>
    </row>
    <row r="267" spans="2:26" ht="12.75" x14ac:dyDescent="0.2">
      <c r="B267" s="6"/>
      <c r="C267" s="6"/>
      <c r="D267" s="6"/>
      <c r="E267" s="9"/>
      <c r="F267" s="9"/>
      <c r="G267" s="11"/>
      <c r="H267" s="5"/>
      <c r="I267" s="8"/>
      <c r="J267" s="8"/>
      <c r="Z267" s="6"/>
    </row>
    <row r="268" spans="2:26" ht="12.75" x14ac:dyDescent="0.2">
      <c r="B268" s="6"/>
      <c r="C268" s="6"/>
      <c r="D268" s="6"/>
      <c r="E268" s="9"/>
      <c r="F268" s="9"/>
      <c r="G268" s="11"/>
      <c r="H268" s="5"/>
      <c r="I268" s="8"/>
      <c r="J268" s="8"/>
      <c r="Z268" s="6"/>
    </row>
    <row r="269" spans="2:26" ht="12.75" x14ac:dyDescent="0.2">
      <c r="B269" s="6"/>
      <c r="C269" s="6"/>
      <c r="D269" s="6"/>
      <c r="E269" s="9"/>
      <c r="F269" s="9"/>
      <c r="G269" s="11"/>
      <c r="H269" s="5"/>
      <c r="I269" s="8"/>
      <c r="J269" s="8"/>
      <c r="Z269" s="6"/>
    </row>
    <row r="270" spans="2:26" ht="12.75" x14ac:dyDescent="0.2">
      <c r="B270" s="6"/>
      <c r="C270" s="6"/>
      <c r="D270" s="6"/>
      <c r="E270" s="9"/>
      <c r="F270" s="9"/>
      <c r="G270" s="11"/>
      <c r="H270" s="5"/>
      <c r="I270" s="8"/>
      <c r="J270" s="8"/>
      <c r="Z270" s="6"/>
    </row>
    <row r="271" spans="2:26" ht="12.75" x14ac:dyDescent="0.2">
      <c r="B271" s="6"/>
      <c r="C271" s="6"/>
      <c r="D271" s="6"/>
      <c r="E271" s="9"/>
      <c r="F271" s="9"/>
      <c r="G271" s="11"/>
      <c r="H271" s="5"/>
      <c r="I271" s="8"/>
      <c r="J271" s="8"/>
      <c r="Z271" s="6"/>
    </row>
    <row r="272" spans="2:26" ht="12.75" x14ac:dyDescent="0.2">
      <c r="B272" s="6"/>
      <c r="C272" s="6"/>
      <c r="D272" s="6"/>
      <c r="E272" s="9"/>
      <c r="F272" s="9"/>
      <c r="G272" s="11"/>
      <c r="H272" s="5"/>
      <c r="I272" s="8"/>
      <c r="J272" s="8"/>
      <c r="Z272" s="6"/>
    </row>
    <row r="273" spans="2:26" ht="12.75" x14ac:dyDescent="0.2">
      <c r="B273" s="6"/>
      <c r="C273" s="6"/>
      <c r="D273" s="6"/>
      <c r="E273" s="9"/>
      <c r="F273" s="9"/>
      <c r="G273" s="11"/>
      <c r="H273" s="5"/>
      <c r="I273" s="8"/>
      <c r="J273" s="8"/>
      <c r="Z273" s="6"/>
    </row>
    <row r="274" spans="2:26" ht="12.75" x14ac:dyDescent="0.2">
      <c r="B274" s="6"/>
      <c r="C274" s="6"/>
      <c r="D274" s="6"/>
      <c r="E274" s="9"/>
      <c r="F274" s="9"/>
      <c r="G274" s="11"/>
      <c r="H274" s="5"/>
      <c r="I274" s="8"/>
      <c r="J274" s="8"/>
      <c r="Z274" s="6"/>
    </row>
    <row r="275" spans="2:26" ht="12.75" x14ac:dyDescent="0.2">
      <c r="B275" s="6"/>
      <c r="C275" s="6"/>
      <c r="D275" s="6"/>
      <c r="E275" s="9"/>
      <c r="F275" s="9"/>
      <c r="G275" s="11"/>
      <c r="H275" s="5"/>
      <c r="I275" s="8"/>
      <c r="J275" s="8"/>
      <c r="Z275" s="6"/>
    </row>
    <row r="276" spans="2:26" ht="12.75" x14ac:dyDescent="0.2">
      <c r="B276" s="6"/>
      <c r="C276" s="6"/>
      <c r="D276" s="6"/>
      <c r="E276" s="9"/>
      <c r="F276" s="9"/>
      <c r="G276" s="11"/>
      <c r="H276" s="5"/>
      <c r="I276" s="8"/>
      <c r="J276" s="8"/>
      <c r="Z276" s="6"/>
    </row>
    <row r="277" spans="2:26" ht="12.75" x14ac:dyDescent="0.2">
      <c r="B277" s="6"/>
      <c r="C277" s="6"/>
      <c r="D277" s="6"/>
      <c r="E277" s="9"/>
      <c r="F277" s="9"/>
      <c r="G277" s="11"/>
      <c r="H277" s="5"/>
      <c r="I277" s="8"/>
      <c r="J277" s="8"/>
      <c r="Z277" s="6"/>
    </row>
    <row r="278" spans="2:26" ht="12.75" x14ac:dyDescent="0.2">
      <c r="B278" s="6"/>
      <c r="C278" s="6"/>
      <c r="D278" s="6"/>
      <c r="E278" s="9"/>
      <c r="F278" s="9"/>
      <c r="G278" s="11"/>
      <c r="H278" s="5"/>
      <c r="I278" s="8"/>
      <c r="J278" s="8"/>
      <c r="Z278" s="6"/>
    </row>
    <row r="279" spans="2:26" ht="12.75" x14ac:dyDescent="0.2">
      <c r="B279" s="6"/>
      <c r="C279" s="6"/>
      <c r="D279" s="6"/>
      <c r="E279" s="9"/>
      <c r="F279" s="9"/>
      <c r="G279" s="11"/>
      <c r="H279" s="5"/>
      <c r="I279" s="8"/>
      <c r="J279" s="8"/>
      <c r="Z279" s="6"/>
    </row>
    <row r="280" spans="2:26" ht="12.75" x14ac:dyDescent="0.2">
      <c r="B280" s="6"/>
      <c r="C280" s="6"/>
      <c r="D280" s="6"/>
      <c r="E280" s="9"/>
      <c r="F280" s="9"/>
      <c r="G280" s="11"/>
      <c r="H280" s="5"/>
      <c r="I280" s="8"/>
      <c r="J280" s="8"/>
      <c r="Z280" s="6"/>
    </row>
    <row r="281" spans="2:26" ht="12.75" x14ac:dyDescent="0.2">
      <c r="B281" s="6"/>
      <c r="C281" s="6"/>
      <c r="D281" s="6"/>
      <c r="E281" s="9"/>
      <c r="F281" s="9"/>
      <c r="G281" s="11"/>
      <c r="H281" s="5"/>
      <c r="I281" s="8"/>
      <c r="J281" s="8"/>
      <c r="Z281" s="6"/>
    </row>
    <row r="282" spans="2:26" ht="12.75" x14ac:dyDescent="0.2">
      <c r="B282" s="6"/>
      <c r="C282" s="6"/>
      <c r="D282" s="6"/>
      <c r="E282" s="9"/>
      <c r="F282" s="9"/>
      <c r="G282" s="11"/>
      <c r="H282" s="5"/>
      <c r="I282" s="8"/>
      <c r="J282" s="8"/>
      <c r="Z282" s="6"/>
    </row>
    <row r="283" spans="2:26" ht="12.75" x14ac:dyDescent="0.2">
      <c r="B283" s="6"/>
      <c r="C283" s="6"/>
      <c r="D283" s="6"/>
      <c r="E283" s="9"/>
      <c r="F283" s="9"/>
      <c r="G283" s="11"/>
      <c r="H283" s="5"/>
      <c r="I283" s="8"/>
      <c r="J283" s="8"/>
      <c r="Z283" s="6"/>
    </row>
    <row r="284" spans="2:26" ht="12.75" x14ac:dyDescent="0.2">
      <c r="B284" s="6"/>
      <c r="C284" s="6"/>
      <c r="D284" s="6"/>
      <c r="E284" s="9"/>
      <c r="F284" s="9"/>
      <c r="G284" s="11"/>
      <c r="H284" s="5"/>
      <c r="I284" s="8"/>
      <c r="J284" s="8"/>
      <c r="Z284" s="6"/>
    </row>
    <row r="285" spans="2:26" ht="12.75" x14ac:dyDescent="0.2">
      <c r="B285" s="6"/>
      <c r="C285" s="6"/>
      <c r="D285" s="6"/>
      <c r="E285" s="9"/>
      <c r="F285" s="9"/>
      <c r="G285" s="11"/>
      <c r="H285" s="5"/>
      <c r="I285" s="8"/>
      <c r="J285" s="8"/>
      <c r="Z285" s="6"/>
    </row>
    <row r="286" spans="2:26" ht="12.75" x14ac:dyDescent="0.2">
      <c r="B286" s="6"/>
      <c r="C286" s="6"/>
      <c r="D286" s="6"/>
      <c r="E286" s="9"/>
      <c r="F286" s="9"/>
      <c r="G286" s="11"/>
      <c r="H286" s="5"/>
      <c r="I286" s="8"/>
      <c r="J286" s="8"/>
      <c r="Z286" s="6"/>
    </row>
    <row r="287" spans="2:26" ht="12.75" x14ac:dyDescent="0.2">
      <c r="B287" s="6"/>
      <c r="C287" s="6"/>
      <c r="D287" s="6"/>
      <c r="E287" s="9"/>
      <c r="F287" s="9"/>
      <c r="G287" s="11"/>
      <c r="H287" s="5"/>
      <c r="I287" s="8"/>
      <c r="J287" s="8"/>
      <c r="Z287" s="6"/>
    </row>
    <row r="288" spans="2:26" ht="12.75" x14ac:dyDescent="0.2">
      <c r="B288" s="6"/>
      <c r="C288" s="6"/>
      <c r="D288" s="6"/>
      <c r="E288" s="9"/>
      <c r="F288" s="9"/>
      <c r="G288" s="11"/>
      <c r="H288" s="5"/>
      <c r="I288" s="8"/>
      <c r="J288" s="8"/>
      <c r="Z288" s="6"/>
    </row>
    <row r="289" spans="2:26" ht="12.75" x14ac:dyDescent="0.2">
      <c r="B289" s="6"/>
      <c r="C289" s="6"/>
      <c r="D289" s="6"/>
      <c r="E289" s="9"/>
      <c r="F289" s="9"/>
      <c r="G289" s="11"/>
      <c r="H289" s="5"/>
      <c r="I289" s="8"/>
      <c r="J289" s="8"/>
      <c r="Z289" s="6"/>
    </row>
    <row r="290" spans="2:26" ht="12.75" x14ac:dyDescent="0.2">
      <c r="B290" s="6"/>
      <c r="C290" s="6"/>
      <c r="D290" s="6"/>
      <c r="E290" s="9"/>
      <c r="F290" s="9"/>
      <c r="G290" s="11"/>
      <c r="H290" s="5"/>
      <c r="I290" s="8"/>
      <c r="J290" s="8"/>
      <c r="Z290" s="6"/>
    </row>
    <row r="291" spans="2:26" ht="12.75" x14ac:dyDescent="0.2">
      <c r="B291" s="6"/>
      <c r="C291" s="6"/>
      <c r="D291" s="6"/>
      <c r="E291" s="9"/>
      <c r="F291" s="9"/>
      <c r="G291" s="11"/>
      <c r="H291" s="5"/>
      <c r="I291" s="8"/>
      <c r="J291" s="8"/>
      <c r="Z291" s="6"/>
    </row>
    <row r="292" spans="2:26" ht="12.75" x14ac:dyDescent="0.2">
      <c r="B292" s="6"/>
      <c r="C292" s="6"/>
      <c r="D292" s="6"/>
      <c r="E292" s="9"/>
      <c r="F292" s="9"/>
      <c r="G292" s="11"/>
      <c r="H292" s="5"/>
      <c r="I292" s="8"/>
      <c r="J292" s="8"/>
      <c r="Z292" s="6"/>
    </row>
    <row r="293" spans="2:26" ht="12.75" x14ac:dyDescent="0.2">
      <c r="B293" s="6"/>
      <c r="C293" s="6"/>
      <c r="D293" s="6"/>
      <c r="E293" s="9"/>
      <c r="F293" s="9"/>
      <c r="G293" s="11"/>
      <c r="H293" s="5"/>
      <c r="I293" s="8"/>
      <c r="J293" s="8"/>
      <c r="Z293" s="6"/>
    </row>
    <row r="294" spans="2:26" ht="12.75" x14ac:dyDescent="0.2">
      <c r="B294" s="6"/>
      <c r="C294" s="6"/>
      <c r="D294" s="6"/>
      <c r="E294" s="9"/>
      <c r="F294" s="9"/>
      <c r="G294" s="11"/>
      <c r="H294" s="5"/>
      <c r="I294" s="8"/>
      <c r="J294" s="8"/>
      <c r="Z294" s="6"/>
    </row>
    <row r="295" spans="2:26" ht="12.75" x14ac:dyDescent="0.2">
      <c r="B295" s="6"/>
      <c r="C295" s="6"/>
      <c r="D295" s="6"/>
      <c r="E295" s="9"/>
      <c r="F295" s="9"/>
      <c r="G295" s="11"/>
      <c r="H295" s="5"/>
      <c r="I295" s="8"/>
      <c r="J295" s="8"/>
      <c r="Z295" s="6"/>
    </row>
    <row r="296" spans="2:26" ht="12.75" x14ac:dyDescent="0.2">
      <c r="B296" s="6"/>
      <c r="C296" s="6"/>
      <c r="D296" s="6"/>
      <c r="E296" s="9"/>
      <c r="F296" s="9"/>
      <c r="G296" s="11"/>
      <c r="H296" s="5"/>
      <c r="I296" s="8"/>
      <c r="J296" s="8"/>
      <c r="Z296" s="6"/>
    </row>
    <row r="297" spans="2:26" ht="12.75" x14ac:dyDescent="0.2">
      <c r="B297" s="6"/>
      <c r="C297" s="6"/>
      <c r="D297" s="6"/>
      <c r="E297" s="9"/>
      <c r="F297" s="9"/>
      <c r="G297" s="11"/>
      <c r="H297" s="5"/>
      <c r="I297" s="8"/>
      <c r="J297" s="8"/>
      <c r="Z297" s="6"/>
    </row>
    <row r="298" spans="2:26" ht="12.75" x14ac:dyDescent="0.2">
      <c r="B298" s="6"/>
      <c r="C298" s="6"/>
      <c r="D298" s="6"/>
      <c r="E298" s="9"/>
      <c r="F298" s="9"/>
      <c r="G298" s="11"/>
      <c r="H298" s="5"/>
      <c r="I298" s="8"/>
      <c r="J298" s="8"/>
      <c r="Z298" s="6"/>
    </row>
    <row r="299" spans="2:26" ht="12.75" x14ac:dyDescent="0.2">
      <c r="B299" s="6"/>
      <c r="C299" s="6"/>
      <c r="D299" s="6"/>
      <c r="E299" s="9"/>
      <c r="F299" s="9"/>
      <c r="G299" s="11"/>
      <c r="H299" s="5"/>
      <c r="I299" s="8"/>
      <c r="J299" s="8"/>
      <c r="Z299" s="6"/>
    </row>
    <row r="300" spans="2:26" ht="12.75" x14ac:dyDescent="0.2">
      <c r="B300" s="6"/>
      <c r="C300" s="6"/>
      <c r="D300" s="6"/>
      <c r="E300" s="9"/>
      <c r="F300" s="9"/>
      <c r="G300" s="11"/>
      <c r="H300" s="5"/>
      <c r="I300" s="8"/>
      <c r="J300" s="8"/>
      <c r="Z300" s="6"/>
    </row>
    <row r="301" spans="2:26" ht="12.75" x14ac:dyDescent="0.2">
      <c r="B301" s="6"/>
      <c r="C301" s="6"/>
      <c r="D301" s="6"/>
      <c r="E301" s="9"/>
      <c r="F301" s="9"/>
      <c r="G301" s="11"/>
      <c r="H301" s="5"/>
      <c r="I301" s="8"/>
      <c r="J301" s="8"/>
      <c r="Z301" s="6"/>
    </row>
    <row r="302" spans="2:26" ht="12.75" x14ac:dyDescent="0.2">
      <c r="B302" s="6"/>
      <c r="C302" s="6"/>
      <c r="D302" s="6"/>
      <c r="E302" s="9"/>
      <c r="F302" s="9"/>
      <c r="G302" s="11"/>
      <c r="H302" s="5"/>
      <c r="I302" s="8"/>
      <c r="J302" s="8"/>
      <c r="Z302" s="6"/>
    </row>
    <row r="303" spans="2:26" ht="12.75" x14ac:dyDescent="0.2">
      <c r="B303" s="6"/>
      <c r="C303" s="6"/>
      <c r="D303" s="6"/>
      <c r="E303" s="9"/>
      <c r="F303" s="9"/>
      <c r="G303" s="11"/>
      <c r="H303" s="5"/>
      <c r="I303" s="8"/>
      <c r="J303" s="8"/>
      <c r="Z303" s="6"/>
    </row>
    <row r="304" spans="2:26" ht="12.75" x14ac:dyDescent="0.2">
      <c r="B304" s="6"/>
      <c r="C304" s="6"/>
      <c r="D304" s="6"/>
      <c r="E304" s="9"/>
      <c r="F304" s="9"/>
      <c r="G304" s="11"/>
      <c r="H304" s="5"/>
      <c r="I304" s="8"/>
      <c r="J304" s="8"/>
      <c r="Z304" s="6"/>
    </row>
    <row r="305" spans="2:26" ht="12.75" x14ac:dyDescent="0.2">
      <c r="B305" s="6"/>
      <c r="C305" s="6"/>
      <c r="D305" s="6"/>
      <c r="E305" s="9"/>
      <c r="F305" s="9"/>
      <c r="G305" s="11"/>
      <c r="H305" s="5"/>
      <c r="I305" s="8"/>
      <c r="J305" s="8"/>
      <c r="Z305" s="6"/>
    </row>
    <row r="306" spans="2:26" ht="12.75" x14ac:dyDescent="0.2">
      <c r="B306" s="6"/>
      <c r="C306" s="6"/>
      <c r="D306" s="6"/>
      <c r="E306" s="9"/>
      <c r="F306" s="9"/>
      <c r="G306" s="11"/>
      <c r="H306" s="5"/>
      <c r="I306" s="8"/>
      <c r="J306" s="8"/>
      <c r="Z306" s="6"/>
    </row>
    <row r="307" spans="2:26" ht="12.75" x14ac:dyDescent="0.2">
      <c r="B307" s="6"/>
      <c r="C307" s="6"/>
      <c r="D307" s="6"/>
      <c r="E307" s="9"/>
      <c r="F307" s="9"/>
      <c r="G307" s="11"/>
      <c r="H307" s="5"/>
      <c r="I307" s="8"/>
      <c r="J307" s="8"/>
      <c r="Z307" s="6"/>
    </row>
    <row r="308" spans="2:26" ht="12.75" x14ac:dyDescent="0.2">
      <c r="B308" s="6"/>
      <c r="C308" s="6"/>
      <c r="D308" s="6"/>
      <c r="E308" s="9"/>
      <c r="F308" s="9"/>
      <c r="G308" s="11"/>
      <c r="H308" s="5"/>
      <c r="I308" s="8"/>
      <c r="J308" s="8"/>
      <c r="Z308" s="6"/>
    </row>
    <row r="309" spans="2:26" ht="12.75" x14ac:dyDescent="0.2">
      <c r="B309" s="6"/>
      <c r="C309" s="6"/>
      <c r="D309" s="6"/>
      <c r="E309" s="9"/>
      <c r="F309" s="9"/>
      <c r="G309" s="11"/>
      <c r="H309" s="5"/>
      <c r="I309" s="8"/>
      <c r="J309" s="8"/>
      <c r="Z309" s="6"/>
    </row>
    <row r="310" spans="2:26" ht="12.75" x14ac:dyDescent="0.2">
      <c r="B310" s="6"/>
      <c r="C310" s="6"/>
      <c r="D310" s="6"/>
      <c r="E310" s="9"/>
      <c r="F310" s="9"/>
      <c r="G310" s="11"/>
      <c r="H310" s="5"/>
      <c r="I310" s="8"/>
      <c r="J310" s="8"/>
      <c r="Z310" s="6"/>
    </row>
    <row r="311" spans="2:26" ht="12.75" x14ac:dyDescent="0.2">
      <c r="B311" s="6"/>
      <c r="C311" s="6"/>
      <c r="D311" s="6"/>
      <c r="E311" s="9"/>
      <c r="F311" s="9"/>
      <c r="G311" s="11"/>
      <c r="H311" s="5"/>
      <c r="I311" s="8"/>
      <c r="J311" s="8"/>
      <c r="Z311" s="6"/>
    </row>
    <row r="312" spans="2:26" ht="12.75" x14ac:dyDescent="0.2">
      <c r="B312" s="6"/>
      <c r="C312" s="6"/>
      <c r="D312" s="6"/>
      <c r="E312" s="9"/>
      <c r="F312" s="9"/>
      <c r="G312" s="11"/>
      <c r="H312" s="5"/>
      <c r="I312" s="8"/>
      <c r="J312" s="8"/>
      <c r="Z312" s="6"/>
    </row>
    <row r="313" spans="2:26" ht="12.75" x14ac:dyDescent="0.2">
      <c r="B313" s="6"/>
      <c r="C313" s="6"/>
      <c r="D313" s="6"/>
      <c r="E313" s="9"/>
      <c r="F313" s="9"/>
      <c r="G313" s="11"/>
      <c r="H313" s="5"/>
      <c r="I313" s="8"/>
      <c r="J313" s="8"/>
      <c r="Z313" s="6"/>
    </row>
    <row r="314" spans="2:26" ht="12.75" x14ac:dyDescent="0.2">
      <c r="B314" s="6"/>
      <c r="C314" s="6"/>
      <c r="D314" s="6"/>
      <c r="E314" s="9"/>
      <c r="F314" s="9"/>
      <c r="G314" s="11"/>
      <c r="H314" s="5"/>
      <c r="I314" s="8"/>
      <c r="J314" s="8"/>
      <c r="Z314" s="6"/>
    </row>
    <row r="315" spans="2:26" ht="12.75" x14ac:dyDescent="0.2">
      <c r="B315" s="6"/>
      <c r="C315" s="6"/>
      <c r="D315" s="6"/>
      <c r="E315" s="9"/>
      <c r="F315" s="9"/>
      <c r="G315" s="11"/>
      <c r="H315" s="5"/>
      <c r="I315" s="8"/>
      <c r="J315" s="8"/>
      <c r="Z315" s="6"/>
    </row>
    <row r="316" spans="2:26" ht="12.75" x14ac:dyDescent="0.2">
      <c r="B316" s="6"/>
      <c r="C316" s="6"/>
      <c r="D316" s="6"/>
      <c r="E316" s="9"/>
      <c r="F316" s="9"/>
      <c r="G316" s="11"/>
      <c r="H316" s="5"/>
      <c r="I316" s="8"/>
      <c r="J316" s="8"/>
      <c r="Z316" s="6"/>
    </row>
    <row r="317" spans="2:26" ht="12.75" x14ac:dyDescent="0.2">
      <c r="B317" s="6"/>
      <c r="C317" s="6"/>
      <c r="D317" s="6"/>
      <c r="E317" s="9"/>
      <c r="F317" s="9"/>
      <c r="G317" s="11"/>
      <c r="H317" s="5"/>
      <c r="I317" s="8"/>
      <c r="J317" s="8"/>
      <c r="Z317" s="6"/>
    </row>
    <row r="318" spans="2:26" ht="12.75" x14ac:dyDescent="0.2">
      <c r="B318" s="6"/>
      <c r="C318" s="6"/>
      <c r="D318" s="6"/>
      <c r="E318" s="9"/>
      <c r="F318" s="9"/>
      <c r="G318" s="11"/>
      <c r="H318" s="5"/>
      <c r="I318" s="8"/>
      <c r="J318" s="8"/>
      <c r="Z318" s="6"/>
    </row>
    <row r="319" spans="2:26" ht="12.75" x14ac:dyDescent="0.2">
      <c r="B319" s="6"/>
      <c r="C319" s="6"/>
      <c r="D319" s="6"/>
      <c r="E319" s="9"/>
      <c r="F319" s="9"/>
      <c r="G319" s="11"/>
      <c r="H319" s="5"/>
      <c r="I319" s="8"/>
      <c r="J319" s="8"/>
      <c r="Z319" s="6"/>
    </row>
    <row r="320" spans="2:26" ht="12.75" x14ac:dyDescent="0.2">
      <c r="B320" s="6"/>
      <c r="C320" s="6"/>
      <c r="D320" s="6"/>
      <c r="E320" s="9"/>
      <c r="F320" s="9"/>
      <c r="G320" s="11"/>
      <c r="H320" s="5"/>
      <c r="I320" s="8"/>
      <c r="J320" s="8"/>
      <c r="Z320" s="6"/>
    </row>
    <row r="321" spans="2:26" ht="12.75" x14ac:dyDescent="0.2">
      <c r="B321" s="6"/>
      <c r="C321" s="6"/>
      <c r="D321" s="6"/>
      <c r="E321" s="9"/>
      <c r="F321" s="9"/>
      <c r="G321" s="11"/>
      <c r="H321" s="5"/>
      <c r="I321" s="8"/>
      <c r="J321" s="8"/>
      <c r="Z321" s="6"/>
    </row>
    <row r="322" spans="2:26" ht="12.75" x14ac:dyDescent="0.2">
      <c r="B322" s="6"/>
      <c r="C322" s="6"/>
      <c r="D322" s="6"/>
      <c r="E322" s="9"/>
      <c r="F322" s="9"/>
      <c r="G322" s="11"/>
      <c r="H322" s="5"/>
      <c r="I322" s="8"/>
      <c r="J322" s="8"/>
      <c r="Z322" s="6"/>
    </row>
    <row r="323" spans="2:26" ht="12.75" x14ac:dyDescent="0.2">
      <c r="B323" s="6"/>
      <c r="C323" s="6"/>
      <c r="D323" s="6"/>
      <c r="E323" s="9"/>
      <c r="F323" s="9"/>
      <c r="G323" s="11"/>
      <c r="H323" s="5"/>
      <c r="I323" s="8"/>
      <c r="J323" s="8"/>
      <c r="Z323" s="6"/>
    </row>
    <row r="324" spans="2:26" ht="12.75" x14ac:dyDescent="0.2">
      <c r="B324" s="6"/>
      <c r="C324" s="6"/>
      <c r="D324" s="6"/>
      <c r="E324" s="9"/>
      <c r="F324" s="9"/>
      <c r="G324" s="11"/>
      <c r="H324" s="5"/>
      <c r="I324" s="8"/>
      <c r="J324" s="8"/>
      <c r="Z324" s="6"/>
    </row>
    <row r="325" spans="2:26" ht="12.75" x14ac:dyDescent="0.2">
      <c r="B325" s="6"/>
      <c r="C325" s="6"/>
      <c r="D325" s="6"/>
      <c r="E325" s="9"/>
      <c r="F325" s="9"/>
      <c r="G325" s="11"/>
      <c r="H325" s="5"/>
      <c r="I325" s="8"/>
      <c r="J325" s="8"/>
      <c r="Z325" s="6"/>
    </row>
    <row r="326" spans="2:26" ht="12.75" x14ac:dyDescent="0.2">
      <c r="B326" s="6"/>
      <c r="C326" s="6"/>
      <c r="D326" s="6"/>
      <c r="E326" s="9"/>
      <c r="F326" s="9"/>
      <c r="G326" s="11"/>
      <c r="H326" s="5"/>
      <c r="I326" s="8"/>
      <c r="J326" s="8"/>
      <c r="Z326" s="6"/>
    </row>
    <row r="327" spans="2:26" ht="12.75" x14ac:dyDescent="0.2">
      <c r="B327" s="6"/>
      <c r="C327" s="6"/>
      <c r="D327" s="6"/>
      <c r="E327" s="9"/>
      <c r="F327" s="9"/>
      <c r="G327" s="11"/>
      <c r="H327" s="5"/>
      <c r="I327" s="8"/>
      <c r="J327" s="8"/>
      <c r="Z327" s="6"/>
    </row>
    <row r="328" spans="2:26" ht="12.75" x14ac:dyDescent="0.2">
      <c r="B328" s="6"/>
      <c r="C328" s="6"/>
      <c r="D328" s="6"/>
      <c r="E328" s="9"/>
      <c r="F328" s="9"/>
      <c r="G328" s="11"/>
      <c r="H328" s="5"/>
      <c r="I328" s="8"/>
      <c r="J328" s="8"/>
      <c r="Z328" s="6"/>
    </row>
    <row r="329" spans="2:26" ht="12.75" x14ac:dyDescent="0.2">
      <c r="B329" s="6"/>
      <c r="C329" s="6"/>
      <c r="D329" s="6"/>
      <c r="E329" s="9"/>
      <c r="F329" s="9"/>
      <c r="G329" s="11"/>
      <c r="H329" s="5"/>
      <c r="I329" s="8"/>
      <c r="J329" s="8"/>
      <c r="Z329" s="6"/>
    </row>
    <row r="330" spans="2:26" ht="12.75" x14ac:dyDescent="0.2">
      <c r="B330" s="6"/>
      <c r="C330" s="6"/>
      <c r="D330" s="6"/>
      <c r="E330" s="9"/>
      <c r="F330" s="9"/>
      <c r="G330" s="11"/>
      <c r="H330" s="5"/>
      <c r="I330" s="8"/>
      <c r="J330" s="8"/>
      <c r="Z330" s="6"/>
    </row>
    <row r="331" spans="2:26" ht="12.75" x14ac:dyDescent="0.2">
      <c r="B331" s="6"/>
      <c r="C331" s="6"/>
      <c r="D331" s="6"/>
      <c r="E331" s="9"/>
      <c r="F331" s="9"/>
      <c r="G331" s="11"/>
      <c r="H331" s="5"/>
      <c r="I331" s="8"/>
      <c r="J331" s="8"/>
      <c r="Z331" s="6"/>
    </row>
    <row r="332" spans="2:26" ht="12.75" x14ac:dyDescent="0.2">
      <c r="B332" s="6"/>
      <c r="C332" s="6"/>
      <c r="D332" s="6"/>
      <c r="E332" s="9"/>
      <c r="F332" s="9"/>
      <c r="G332" s="11"/>
      <c r="H332" s="5"/>
      <c r="I332" s="8"/>
      <c r="J332" s="8"/>
      <c r="Z332" s="6"/>
    </row>
    <row r="333" spans="2:26" ht="12.75" x14ac:dyDescent="0.2">
      <c r="B333" s="6"/>
      <c r="C333" s="6"/>
      <c r="D333" s="6"/>
      <c r="E333" s="9"/>
      <c r="F333" s="9"/>
      <c r="G333" s="11"/>
      <c r="H333" s="5"/>
      <c r="I333" s="8"/>
      <c r="J333" s="8"/>
      <c r="Z333" s="6"/>
    </row>
    <row r="334" spans="2:26" ht="12.75" x14ac:dyDescent="0.2">
      <c r="B334" s="6"/>
      <c r="C334" s="6"/>
      <c r="D334" s="6"/>
      <c r="E334" s="9"/>
      <c r="F334" s="9"/>
      <c r="G334" s="11"/>
      <c r="H334" s="5"/>
      <c r="I334" s="8"/>
      <c r="J334" s="8"/>
      <c r="Z334" s="6"/>
    </row>
    <row r="335" spans="2:26" ht="12.75" x14ac:dyDescent="0.2">
      <c r="B335" s="6"/>
      <c r="C335" s="6"/>
      <c r="D335" s="6"/>
      <c r="E335" s="9"/>
      <c r="F335" s="9"/>
      <c r="G335" s="11"/>
      <c r="H335" s="5"/>
      <c r="I335" s="8"/>
      <c r="J335" s="8"/>
      <c r="Z335" s="6"/>
    </row>
    <row r="336" spans="2:26" ht="12.75" x14ac:dyDescent="0.2">
      <c r="B336" s="6"/>
      <c r="C336" s="6"/>
      <c r="D336" s="6"/>
      <c r="E336" s="9"/>
      <c r="F336" s="9"/>
      <c r="G336" s="11"/>
      <c r="H336" s="5"/>
      <c r="I336" s="8"/>
      <c r="J336" s="8"/>
      <c r="Z336" s="6"/>
    </row>
    <row r="337" spans="2:26" ht="12.75" x14ac:dyDescent="0.2">
      <c r="B337" s="6"/>
      <c r="C337" s="6"/>
      <c r="D337" s="6"/>
      <c r="E337" s="9"/>
      <c r="F337" s="9"/>
      <c r="G337" s="11"/>
      <c r="H337" s="5"/>
      <c r="I337" s="8"/>
      <c r="J337" s="8"/>
      <c r="Z337" s="6"/>
    </row>
    <row r="338" spans="2:26" ht="12.75" x14ac:dyDescent="0.2">
      <c r="B338" s="6"/>
      <c r="C338" s="6"/>
      <c r="D338" s="6"/>
      <c r="E338" s="9"/>
      <c r="F338" s="9"/>
      <c r="G338" s="11"/>
      <c r="H338" s="5"/>
      <c r="I338" s="8"/>
      <c r="J338" s="8"/>
      <c r="Z338" s="6"/>
    </row>
    <row r="339" spans="2:26" ht="12.75" x14ac:dyDescent="0.2">
      <c r="B339" s="6"/>
      <c r="C339" s="6"/>
      <c r="D339" s="6"/>
      <c r="E339" s="9"/>
      <c r="F339" s="9"/>
      <c r="G339" s="11"/>
      <c r="H339" s="5"/>
      <c r="I339" s="8"/>
      <c r="J339" s="8"/>
      <c r="Z339" s="6"/>
    </row>
    <row r="340" spans="2:26" ht="12.75" x14ac:dyDescent="0.2">
      <c r="B340" s="6"/>
      <c r="C340" s="6"/>
      <c r="D340" s="6"/>
      <c r="E340" s="9"/>
      <c r="F340" s="9"/>
      <c r="G340" s="11"/>
      <c r="H340" s="5"/>
      <c r="I340" s="8"/>
      <c r="J340" s="8"/>
      <c r="Z340" s="6"/>
    </row>
    <row r="341" spans="2:26" ht="12.75" x14ac:dyDescent="0.2">
      <c r="B341" s="6"/>
      <c r="C341" s="6"/>
      <c r="D341" s="6"/>
      <c r="E341" s="9"/>
      <c r="F341" s="9"/>
      <c r="G341" s="11"/>
      <c r="H341" s="5"/>
      <c r="I341" s="8"/>
      <c r="J341" s="8"/>
      <c r="Z341" s="6"/>
    </row>
    <row r="342" spans="2:26" ht="12.75" x14ac:dyDescent="0.2">
      <c r="B342" s="6"/>
      <c r="C342" s="6"/>
      <c r="D342" s="6"/>
      <c r="E342" s="9"/>
      <c r="F342" s="9"/>
      <c r="G342" s="11"/>
      <c r="H342" s="5"/>
      <c r="I342" s="8"/>
      <c r="J342" s="8"/>
      <c r="Z342" s="6"/>
    </row>
    <row r="343" spans="2:26" ht="12.75" x14ac:dyDescent="0.2">
      <c r="B343" s="6"/>
      <c r="C343" s="6"/>
      <c r="D343" s="6"/>
      <c r="E343" s="9"/>
      <c r="F343" s="9"/>
      <c r="G343" s="11"/>
      <c r="H343" s="5"/>
      <c r="I343" s="8"/>
      <c r="J343" s="8"/>
      <c r="Z343" s="6"/>
    </row>
    <row r="344" spans="2:26" ht="12.75" x14ac:dyDescent="0.2">
      <c r="B344" s="6"/>
      <c r="C344" s="6"/>
      <c r="D344" s="6"/>
      <c r="E344" s="9"/>
      <c r="F344" s="9"/>
      <c r="G344" s="11"/>
      <c r="H344" s="5"/>
      <c r="I344" s="8"/>
      <c r="J344" s="8"/>
      <c r="Z344" s="6"/>
    </row>
    <row r="345" spans="2:26" ht="12.75" x14ac:dyDescent="0.2">
      <c r="B345" s="6"/>
      <c r="C345" s="6"/>
      <c r="D345" s="6"/>
      <c r="E345" s="9"/>
      <c r="F345" s="9"/>
      <c r="G345" s="11"/>
      <c r="H345" s="5"/>
      <c r="I345" s="8"/>
      <c r="J345" s="8"/>
      <c r="Z345" s="6"/>
    </row>
    <row r="346" spans="2:26" ht="12.75" x14ac:dyDescent="0.2">
      <c r="B346" s="6"/>
      <c r="C346" s="6"/>
      <c r="D346" s="6"/>
      <c r="E346" s="9"/>
      <c r="F346" s="9"/>
      <c r="G346" s="11"/>
      <c r="H346" s="5"/>
      <c r="I346" s="8"/>
      <c r="J346" s="8"/>
      <c r="Z346" s="6"/>
    </row>
    <row r="347" spans="2:26" ht="12.75" x14ac:dyDescent="0.2">
      <c r="B347" s="6"/>
      <c r="C347" s="6"/>
      <c r="D347" s="6"/>
      <c r="E347" s="9"/>
      <c r="F347" s="9"/>
      <c r="G347" s="11"/>
      <c r="H347" s="5"/>
      <c r="I347" s="8"/>
      <c r="J347" s="8"/>
      <c r="Z347" s="6"/>
    </row>
    <row r="348" spans="2:26" ht="12.75" x14ac:dyDescent="0.2">
      <c r="B348" s="6"/>
      <c r="C348" s="6"/>
      <c r="D348" s="6"/>
      <c r="E348" s="9"/>
      <c r="F348" s="9"/>
      <c r="G348" s="11"/>
      <c r="H348" s="5"/>
      <c r="I348" s="8"/>
      <c r="J348" s="8"/>
      <c r="Z348" s="6"/>
    </row>
    <row r="349" spans="2:26" ht="12.75" x14ac:dyDescent="0.2">
      <c r="B349" s="6"/>
      <c r="C349" s="6"/>
      <c r="D349" s="6"/>
      <c r="E349" s="9"/>
      <c r="F349" s="9"/>
      <c r="G349" s="11"/>
      <c r="H349" s="5"/>
      <c r="I349" s="8"/>
      <c r="J349" s="8"/>
      <c r="Z349" s="6"/>
    </row>
    <row r="350" spans="2:26" ht="12.75" x14ac:dyDescent="0.2">
      <c r="B350" s="6"/>
      <c r="C350" s="6"/>
      <c r="D350" s="6"/>
      <c r="E350" s="9"/>
      <c r="F350" s="9"/>
      <c r="G350" s="11"/>
      <c r="H350" s="5"/>
      <c r="I350" s="8"/>
      <c r="J350" s="8"/>
      <c r="Z350" s="6"/>
    </row>
    <row r="351" spans="2:26" ht="12.75" x14ac:dyDescent="0.2">
      <c r="B351" s="6"/>
      <c r="C351" s="6"/>
      <c r="D351" s="6"/>
      <c r="E351" s="9"/>
      <c r="F351" s="9"/>
      <c r="G351" s="11"/>
      <c r="H351" s="5"/>
      <c r="I351" s="8"/>
      <c r="J351" s="8"/>
      <c r="Z351" s="6"/>
    </row>
    <row r="352" spans="2:26" ht="12.75" x14ac:dyDescent="0.2">
      <c r="B352" s="6"/>
      <c r="C352" s="6"/>
      <c r="D352" s="6"/>
      <c r="E352" s="9"/>
      <c r="F352" s="9"/>
      <c r="G352" s="11"/>
      <c r="H352" s="5"/>
      <c r="I352" s="8"/>
      <c r="J352" s="8"/>
      <c r="Z352" s="6"/>
    </row>
    <row r="353" spans="2:26" ht="12.75" x14ac:dyDescent="0.2">
      <c r="B353" s="6"/>
      <c r="C353" s="6"/>
      <c r="D353" s="6"/>
      <c r="E353" s="9"/>
      <c r="F353" s="9"/>
      <c r="G353" s="11"/>
      <c r="H353" s="5"/>
      <c r="I353" s="8"/>
      <c r="J353" s="8"/>
      <c r="Z353" s="6"/>
    </row>
    <row r="354" spans="2:26" ht="12.75" x14ac:dyDescent="0.2">
      <c r="B354" s="6"/>
      <c r="C354" s="6"/>
      <c r="D354" s="6"/>
      <c r="E354" s="9"/>
      <c r="F354" s="9"/>
      <c r="G354" s="11"/>
      <c r="H354" s="5"/>
      <c r="I354" s="8"/>
      <c r="J354" s="8"/>
      <c r="Z354" s="6"/>
    </row>
    <row r="355" spans="2:26" ht="12.75" x14ac:dyDescent="0.2">
      <c r="B355" s="6"/>
      <c r="C355" s="6"/>
      <c r="D355" s="6"/>
      <c r="E355" s="9"/>
      <c r="F355" s="9"/>
      <c r="G355" s="11"/>
      <c r="H355" s="5"/>
      <c r="I355" s="8"/>
      <c r="J355" s="8"/>
      <c r="Z355" s="6"/>
    </row>
    <row r="356" spans="2:26" ht="12.75" x14ac:dyDescent="0.2">
      <c r="B356" s="6"/>
      <c r="C356" s="6"/>
      <c r="D356" s="6"/>
      <c r="E356" s="9"/>
      <c r="F356" s="9"/>
      <c r="G356" s="11"/>
      <c r="H356" s="5"/>
      <c r="I356" s="8"/>
      <c r="J356" s="8"/>
      <c r="Z356" s="6"/>
    </row>
    <row r="357" spans="2:26" ht="12.75" x14ac:dyDescent="0.2">
      <c r="B357" s="6"/>
      <c r="C357" s="6"/>
      <c r="D357" s="6"/>
      <c r="E357" s="9"/>
      <c r="F357" s="9"/>
      <c r="G357" s="11"/>
      <c r="H357" s="5"/>
      <c r="I357" s="8"/>
      <c r="J357" s="8"/>
      <c r="Z357" s="6"/>
    </row>
    <row r="358" spans="2:26" ht="12.75" x14ac:dyDescent="0.2">
      <c r="B358" s="6"/>
      <c r="C358" s="6"/>
      <c r="D358" s="6"/>
      <c r="E358" s="9"/>
      <c r="F358" s="9"/>
      <c r="G358" s="11"/>
      <c r="H358" s="5"/>
      <c r="I358" s="8"/>
      <c r="J358" s="8"/>
      <c r="Z358" s="6"/>
    </row>
    <row r="359" spans="2:26" ht="12.75" x14ac:dyDescent="0.2">
      <c r="B359" s="6"/>
      <c r="C359" s="6"/>
      <c r="D359" s="6"/>
      <c r="E359" s="9"/>
      <c r="F359" s="9"/>
      <c r="G359" s="11"/>
      <c r="H359" s="5"/>
      <c r="I359" s="8"/>
      <c r="J359" s="8"/>
      <c r="Z359" s="6"/>
    </row>
    <row r="360" spans="2:26" ht="12.75" x14ac:dyDescent="0.2">
      <c r="B360" s="6"/>
      <c r="C360" s="6"/>
      <c r="D360" s="6"/>
      <c r="E360" s="9"/>
      <c r="F360" s="9"/>
      <c r="G360" s="11"/>
      <c r="H360" s="5"/>
      <c r="I360" s="8"/>
      <c r="J360" s="8"/>
      <c r="Z360" s="6"/>
    </row>
    <row r="361" spans="2:26" ht="12.75" x14ac:dyDescent="0.2">
      <c r="B361" s="6"/>
      <c r="C361" s="6"/>
      <c r="D361" s="6"/>
      <c r="E361" s="9"/>
      <c r="F361" s="9"/>
      <c r="G361" s="11"/>
      <c r="H361" s="5"/>
      <c r="I361" s="8"/>
      <c r="J361" s="8"/>
      <c r="Z361" s="6"/>
    </row>
    <row r="362" spans="2:26" ht="12.75" x14ac:dyDescent="0.2">
      <c r="B362" s="6"/>
      <c r="C362" s="6"/>
      <c r="D362" s="6"/>
      <c r="E362" s="9"/>
      <c r="F362" s="9"/>
      <c r="G362" s="11"/>
      <c r="H362" s="5"/>
      <c r="I362" s="8"/>
      <c r="J362" s="8"/>
      <c r="Z362" s="6"/>
    </row>
    <row r="363" spans="2:26" ht="12.75" x14ac:dyDescent="0.2">
      <c r="B363" s="6"/>
      <c r="C363" s="6"/>
      <c r="D363" s="6"/>
      <c r="E363" s="9"/>
      <c r="F363" s="9"/>
      <c r="G363" s="11"/>
      <c r="H363" s="5"/>
      <c r="I363" s="8"/>
      <c r="J363" s="8"/>
      <c r="Z363" s="6"/>
    </row>
    <row r="364" spans="2:26" ht="12.75" x14ac:dyDescent="0.2">
      <c r="B364" s="6"/>
      <c r="C364" s="6"/>
      <c r="D364" s="6"/>
      <c r="E364" s="9"/>
      <c r="F364" s="9"/>
      <c r="G364" s="11"/>
      <c r="H364" s="5"/>
      <c r="I364" s="8"/>
      <c r="J364" s="8"/>
      <c r="Z364" s="6"/>
    </row>
    <row r="365" spans="2:26" ht="12.75" x14ac:dyDescent="0.2">
      <c r="B365" s="6"/>
      <c r="C365" s="6"/>
      <c r="D365" s="6"/>
      <c r="E365" s="9"/>
      <c r="F365" s="9"/>
      <c r="G365" s="11"/>
      <c r="H365" s="5"/>
      <c r="I365" s="8"/>
      <c r="J365" s="8"/>
      <c r="Z365" s="6"/>
    </row>
    <row r="366" spans="2:26" ht="12.75" x14ac:dyDescent="0.2">
      <c r="B366" s="6"/>
      <c r="C366" s="6"/>
      <c r="D366" s="6"/>
      <c r="E366" s="9"/>
      <c r="F366" s="9"/>
      <c r="G366" s="11"/>
      <c r="H366" s="5"/>
      <c r="I366" s="8"/>
      <c r="J366" s="8"/>
      <c r="Z366" s="6"/>
    </row>
    <row r="367" spans="2:26" ht="12.75" x14ac:dyDescent="0.2">
      <c r="B367" s="6"/>
      <c r="C367" s="6"/>
      <c r="D367" s="6"/>
      <c r="E367" s="9"/>
      <c r="F367" s="9"/>
      <c r="G367" s="11"/>
      <c r="H367" s="5"/>
      <c r="I367" s="8"/>
      <c r="J367" s="8"/>
      <c r="Z367" s="6"/>
    </row>
    <row r="368" spans="2:26" ht="12.75" x14ac:dyDescent="0.2">
      <c r="B368" s="6"/>
      <c r="C368" s="6"/>
      <c r="D368" s="6"/>
      <c r="E368" s="9"/>
      <c r="F368" s="9"/>
      <c r="G368" s="11"/>
      <c r="H368" s="5"/>
      <c r="I368" s="8"/>
      <c r="J368" s="8"/>
      <c r="Z368" s="6"/>
    </row>
    <row r="369" spans="2:26" ht="12.75" x14ac:dyDescent="0.2">
      <c r="B369" s="6"/>
      <c r="C369" s="6"/>
      <c r="D369" s="6"/>
      <c r="E369" s="9"/>
      <c r="F369" s="9"/>
      <c r="G369" s="11"/>
      <c r="H369" s="5"/>
      <c r="I369" s="8"/>
      <c r="J369" s="8"/>
      <c r="Z369" s="6"/>
    </row>
    <row r="370" spans="2:26" ht="12.75" x14ac:dyDescent="0.2">
      <c r="B370" s="6"/>
      <c r="C370" s="6"/>
      <c r="D370" s="6"/>
      <c r="E370" s="9"/>
      <c r="F370" s="9"/>
      <c r="G370" s="11"/>
      <c r="H370" s="5"/>
      <c r="I370" s="8"/>
      <c r="J370" s="8"/>
      <c r="Z370" s="6"/>
    </row>
    <row r="371" spans="2:26" ht="12.75" x14ac:dyDescent="0.2">
      <c r="B371" s="6"/>
      <c r="C371" s="6"/>
      <c r="D371" s="6"/>
      <c r="E371" s="9"/>
      <c r="F371" s="9"/>
      <c r="G371" s="11"/>
      <c r="H371" s="5"/>
      <c r="I371" s="8"/>
      <c r="J371" s="8"/>
      <c r="Z371" s="6"/>
    </row>
    <row r="372" spans="2:26" ht="12.75" x14ac:dyDescent="0.2">
      <c r="B372" s="6"/>
      <c r="C372" s="6"/>
      <c r="D372" s="6"/>
      <c r="E372" s="9"/>
      <c r="F372" s="9"/>
      <c r="G372" s="11"/>
      <c r="H372" s="5"/>
      <c r="I372" s="8"/>
      <c r="J372" s="8"/>
      <c r="Z372" s="6"/>
    </row>
    <row r="373" spans="2:26" ht="12.75" x14ac:dyDescent="0.2">
      <c r="B373" s="6"/>
      <c r="C373" s="6"/>
      <c r="D373" s="6"/>
      <c r="E373" s="9"/>
      <c r="F373" s="9"/>
      <c r="G373" s="11"/>
      <c r="H373" s="5"/>
      <c r="I373" s="8"/>
      <c r="J373" s="8"/>
      <c r="Z373" s="6"/>
    </row>
    <row r="374" spans="2:26" ht="12.75" x14ac:dyDescent="0.2">
      <c r="B374" s="6"/>
      <c r="C374" s="6"/>
      <c r="D374" s="6"/>
      <c r="E374" s="9"/>
      <c r="F374" s="9"/>
      <c r="G374" s="11"/>
      <c r="H374" s="5"/>
      <c r="I374" s="8"/>
      <c r="J374" s="8"/>
      <c r="Z374" s="6"/>
    </row>
    <row r="375" spans="2:26" ht="12.75" x14ac:dyDescent="0.2">
      <c r="B375" s="6"/>
      <c r="C375" s="6"/>
      <c r="D375" s="6"/>
      <c r="E375" s="9"/>
      <c r="F375" s="9"/>
      <c r="G375" s="11"/>
      <c r="H375" s="5"/>
      <c r="I375" s="8"/>
      <c r="J375" s="8"/>
      <c r="Z375" s="6"/>
    </row>
    <row r="376" spans="2:26" ht="12.75" x14ac:dyDescent="0.2">
      <c r="B376" s="6"/>
      <c r="C376" s="6"/>
      <c r="D376" s="6"/>
      <c r="E376" s="9"/>
      <c r="F376" s="9"/>
      <c r="G376" s="11"/>
      <c r="H376" s="5"/>
      <c r="I376" s="8"/>
      <c r="J376" s="8"/>
      <c r="Z376" s="6"/>
    </row>
    <row r="377" spans="2:26" ht="12.75" x14ac:dyDescent="0.2">
      <c r="B377" s="6"/>
      <c r="C377" s="6"/>
      <c r="D377" s="6"/>
      <c r="E377" s="9"/>
      <c r="F377" s="9"/>
      <c r="G377" s="11"/>
      <c r="H377" s="5"/>
      <c r="I377" s="8"/>
      <c r="J377" s="8"/>
      <c r="Z377" s="6"/>
    </row>
    <row r="378" spans="2:26" ht="12.75" x14ac:dyDescent="0.2">
      <c r="B378" s="6"/>
      <c r="C378" s="6"/>
      <c r="D378" s="6"/>
      <c r="E378" s="9"/>
      <c r="F378" s="9"/>
      <c r="G378" s="11"/>
      <c r="H378" s="5"/>
      <c r="I378" s="8"/>
      <c r="J378" s="8"/>
      <c r="Z378" s="6"/>
    </row>
    <row r="379" spans="2:26" ht="12.75" x14ac:dyDescent="0.2">
      <c r="B379" s="6"/>
      <c r="C379" s="6"/>
      <c r="D379" s="6"/>
      <c r="E379" s="9"/>
      <c r="F379" s="9"/>
      <c r="G379" s="11"/>
      <c r="H379" s="5"/>
      <c r="I379" s="8"/>
      <c r="J379" s="8"/>
      <c r="Z379" s="6"/>
    </row>
    <row r="380" spans="2:26" ht="12.75" x14ac:dyDescent="0.2">
      <c r="B380" s="6"/>
      <c r="C380" s="6"/>
      <c r="D380" s="6"/>
      <c r="E380" s="9"/>
      <c r="F380" s="9"/>
      <c r="G380" s="11"/>
      <c r="H380" s="5"/>
      <c r="I380" s="8"/>
      <c r="J380" s="8"/>
      <c r="Z380" s="6"/>
    </row>
    <row r="381" spans="2:26" ht="12.75" x14ac:dyDescent="0.2">
      <c r="B381" s="6"/>
      <c r="C381" s="6"/>
      <c r="D381" s="6"/>
      <c r="E381" s="9"/>
      <c r="F381" s="9"/>
      <c r="G381" s="11"/>
      <c r="H381" s="5"/>
      <c r="I381" s="8"/>
      <c r="J381" s="8"/>
      <c r="Z381" s="6"/>
    </row>
    <row r="382" spans="2:26" ht="12.75" x14ac:dyDescent="0.2">
      <c r="B382" s="6"/>
      <c r="C382" s="6"/>
      <c r="D382" s="6"/>
      <c r="E382" s="9"/>
      <c r="F382" s="9"/>
      <c r="G382" s="11"/>
      <c r="H382" s="5"/>
      <c r="I382" s="8"/>
      <c r="J382" s="8"/>
      <c r="Z382" s="6"/>
    </row>
    <row r="383" spans="2:26" ht="12.75" x14ac:dyDescent="0.2">
      <c r="B383" s="6"/>
      <c r="C383" s="6"/>
      <c r="D383" s="6"/>
      <c r="E383" s="9"/>
      <c r="F383" s="9"/>
      <c r="G383" s="11"/>
      <c r="H383" s="5"/>
      <c r="I383" s="8"/>
      <c r="J383" s="8"/>
      <c r="Z383" s="6"/>
    </row>
    <row r="384" spans="2:26" ht="12.75" x14ac:dyDescent="0.2">
      <c r="B384" s="6"/>
      <c r="C384" s="6"/>
      <c r="D384" s="6"/>
      <c r="E384" s="9"/>
      <c r="F384" s="9"/>
      <c r="G384" s="11"/>
      <c r="H384" s="5"/>
      <c r="I384" s="8"/>
      <c r="J384" s="8"/>
      <c r="Z384" s="6"/>
    </row>
    <row r="385" spans="2:26" ht="12.75" x14ac:dyDescent="0.2">
      <c r="B385" s="6"/>
      <c r="C385" s="6"/>
      <c r="D385" s="6"/>
      <c r="E385" s="9"/>
      <c r="F385" s="9"/>
      <c r="G385" s="11"/>
      <c r="H385" s="5"/>
      <c r="I385" s="8"/>
      <c r="J385" s="8"/>
      <c r="Z385" s="6"/>
    </row>
    <row r="386" spans="2:26" ht="12.75" x14ac:dyDescent="0.2">
      <c r="B386" s="6"/>
      <c r="C386" s="6"/>
      <c r="D386" s="6"/>
      <c r="E386" s="9"/>
      <c r="F386" s="9"/>
      <c r="G386" s="11"/>
      <c r="H386" s="5"/>
      <c r="I386" s="8"/>
      <c r="J386" s="8"/>
      <c r="Z386" s="6"/>
    </row>
    <row r="387" spans="2:26" ht="12.75" x14ac:dyDescent="0.2">
      <c r="B387" s="6"/>
      <c r="C387" s="6"/>
      <c r="D387" s="6"/>
      <c r="E387" s="9"/>
      <c r="F387" s="9"/>
      <c r="G387" s="11"/>
      <c r="H387" s="5"/>
      <c r="I387" s="8"/>
      <c r="J387" s="8"/>
      <c r="Z387" s="6"/>
    </row>
    <row r="388" spans="2:26" ht="12.75" x14ac:dyDescent="0.2">
      <c r="B388" s="6"/>
      <c r="C388" s="6"/>
      <c r="D388" s="6"/>
      <c r="E388" s="9"/>
      <c r="F388" s="9"/>
      <c r="G388" s="11"/>
      <c r="H388" s="5"/>
      <c r="I388" s="8"/>
      <c r="J388" s="8"/>
      <c r="Z388" s="6"/>
    </row>
    <row r="389" spans="2:26" ht="12.75" x14ac:dyDescent="0.2">
      <c r="B389" s="6"/>
      <c r="C389" s="6"/>
      <c r="D389" s="6"/>
      <c r="E389" s="9"/>
      <c r="F389" s="9"/>
      <c r="G389" s="11"/>
      <c r="H389" s="5"/>
      <c r="I389" s="8"/>
      <c r="J389" s="8"/>
      <c r="Z389" s="6"/>
    </row>
    <row r="390" spans="2:26" ht="12.75" x14ac:dyDescent="0.2">
      <c r="B390" s="6"/>
      <c r="C390" s="6"/>
      <c r="D390" s="6"/>
      <c r="E390" s="9"/>
      <c r="F390" s="9"/>
      <c r="G390" s="11"/>
      <c r="H390" s="5"/>
      <c r="I390" s="8"/>
      <c r="J390" s="8"/>
      <c r="Z390" s="6"/>
    </row>
    <row r="391" spans="2:26" ht="12.75" x14ac:dyDescent="0.2">
      <c r="B391" s="6"/>
      <c r="C391" s="6"/>
      <c r="D391" s="6"/>
      <c r="E391" s="9"/>
      <c r="F391" s="9"/>
      <c r="G391" s="11"/>
      <c r="H391" s="5"/>
      <c r="I391" s="8"/>
      <c r="J391" s="8"/>
      <c r="Z391" s="6"/>
    </row>
    <row r="392" spans="2:26" ht="12.75" x14ac:dyDescent="0.2">
      <c r="B392" s="6"/>
      <c r="C392" s="6"/>
      <c r="D392" s="6"/>
      <c r="E392" s="9"/>
      <c r="F392" s="9"/>
      <c r="G392" s="11"/>
      <c r="H392" s="5"/>
      <c r="I392" s="8"/>
      <c r="J392" s="8"/>
      <c r="Z392" s="6"/>
    </row>
    <row r="393" spans="2:26" ht="12.75" x14ac:dyDescent="0.2">
      <c r="B393" s="6"/>
      <c r="C393" s="6"/>
      <c r="D393" s="6"/>
      <c r="E393" s="9"/>
      <c r="F393" s="9"/>
      <c r="G393" s="11"/>
      <c r="H393" s="5"/>
      <c r="I393" s="8"/>
      <c r="J393" s="8"/>
      <c r="Z393" s="6"/>
    </row>
    <row r="394" spans="2:26" ht="12.75" x14ac:dyDescent="0.2">
      <c r="B394" s="6"/>
      <c r="C394" s="6"/>
      <c r="D394" s="6"/>
      <c r="E394" s="9"/>
      <c r="F394" s="9"/>
      <c r="G394" s="11"/>
      <c r="H394" s="5"/>
      <c r="I394" s="8"/>
      <c r="J394" s="8"/>
      <c r="Z394" s="6"/>
    </row>
    <row r="395" spans="2:26" ht="12.75" x14ac:dyDescent="0.2">
      <c r="B395" s="6"/>
      <c r="C395" s="6"/>
      <c r="D395" s="6"/>
      <c r="E395" s="9"/>
      <c r="F395" s="9"/>
      <c r="G395" s="11"/>
      <c r="H395" s="5"/>
      <c r="I395" s="8"/>
      <c r="J395" s="8"/>
      <c r="Z395" s="6"/>
    </row>
    <row r="396" spans="2:26" ht="12.75" x14ac:dyDescent="0.2">
      <c r="B396" s="6"/>
      <c r="C396" s="6"/>
      <c r="D396" s="6"/>
      <c r="E396" s="9"/>
      <c r="F396" s="9"/>
      <c r="G396" s="11"/>
      <c r="H396" s="5"/>
      <c r="I396" s="8"/>
      <c r="J396" s="8"/>
      <c r="Z396" s="6"/>
    </row>
    <row r="397" spans="2:26" ht="12.75" x14ac:dyDescent="0.2">
      <c r="B397" s="6"/>
      <c r="C397" s="6"/>
      <c r="D397" s="6"/>
      <c r="E397" s="9"/>
      <c r="F397" s="9"/>
      <c r="G397" s="11"/>
      <c r="H397" s="5"/>
      <c r="I397" s="8"/>
      <c r="J397" s="8"/>
      <c r="Z397" s="6"/>
    </row>
    <row r="398" spans="2:26" ht="12.75" x14ac:dyDescent="0.2">
      <c r="B398" s="6"/>
      <c r="C398" s="6"/>
      <c r="D398" s="6"/>
      <c r="E398" s="9"/>
      <c r="F398" s="9"/>
      <c r="G398" s="11"/>
      <c r="H398" s="5"/>
      <c r="I398" s="8"/>
      <c r="J398" s="8"/>
      <c r="Z398" s="6"/>
    </row>
    <row r="399" spans="2:26" ht="12.75" x14ac:dyDescent="0.2">
      <c r="B399" s="6"/>
      <c r="C399" s="6"/>
      <c r="D399" s="6"/>
      <c r="E399" s="9"/>
      <c r="F399" s="9"/>
      <c r="G399" s="11"/>
      <c r="H399" s="5"/>
      <c r="I399" s="8"/>
      <c r="J399" s="8"/>
      <c r="Z399" s="6"/>
    </row>
    <row r="400" spans="2:26" ht="12.75" x14ac:dyDescent="0.2">
      <c r="B400" s="6"/>
      <c r="C400" s="6"/>
      <c r="D400" s="6"/>
      <c r="E400" s="9"/>
      <c r="F400" s="9"/>
      <c r="G400" s="11"/>
      <c r="H400" s="5"/>
      <c r="I400" s="8"/>
      <c r="J400" s="8"/>
      <c r="Z400" s="6"/>
    </row>
    <row r="401" spans="2:26" ht="12.75" x14ac:dyDescent="0.2">
      <c r="B401" s="6"/>
      <c r="C401" s="6"/>
      <c r="D401" s="6"/>
      <c r="E401" s="9"/>
      <c r="F401" s="9"/>
      <c r="G401" s="11"/>
      <c r="H401" s="5"/>
      <c r="I401" s="8"/>
      <c r="J401" s="8"/>
      <c r="Z401" s="6"/>
    </row>
    <row r="402" spans="2:26" ht="12.75" x14ac:dyDescent="0.2">
      <c r="B402" s="6"/>
      <c r="C402" s="6"/>
      <c r="D402" s="6"/>
      <c r="E402" s="9"/>
      <c r="F402" s="9"/>
      <c r="G402" s="11"/>
      <c r="H402" s="5"/>
      <c r="I402" s="8"/>
      <c r="J402" s="8"/>
      <c r="Z402" s="6"/>
    </row>
    <row r="403" spans="2:26" ht="12.75" x14ac:dyDescent="0.2">
      <c r="B403" s="6"/>
      <c r="C403" s="6"/>
      <c r="D403" s="6"/>
      <c r="E403" s="9"/>
      <c r="F403" s="9"/>
      <c r="G403" s="11"/>
      <c r="H403" s="5"/>
      <c r="I403" s="8"/>
      <c r="J403" s="8"/>
      <c r="Z403" s="6"/>
    </row>
    <row r="404" spans="2:26" ht="12.75" x14ac:dyDescent="0.2">
      <c r="B404" s="6"/>
      <c r="C404" s="6"/>
      <c r="D404" s="6"/>
      <c r="E404" s="9"/>
      <c r="F404" s="9"/>
      <c r="G404" s="11"/>
      <c r="H404" s="5"/>
      <c r="I404" s="8"/>
      <c r="J404" s="8"/>
      <c r="Z404" s="6"/>
    </row>
    <row r="405" spans="2:26" ht="12.75" x14ac:dyDescent="0.2">
      <c r="B405" s="6"/>
      <c r="C405" s="6"/>
      <c r="D405" s="6"/>
      <c r="E405" s="9"/>
      <c r="F405" s="9"/>
      <c r="G405" s="11"/>
      <c r="H405" s="5"/>
      <c r="I405" s="8"/>
      <c r="J405" s="8"/>
      <c r="Z405" s="6"/>
    </row>
    <row r="406" spans="2:26" ht="12.75" x14ac:dyDescent="0.2">
      <c r="B406" s="6"/>
      <c r="C406" s="6"/>
      <c r="D406" s="6"/>
      <c r="E406" s="9"/>
      <c r="F406" s="9"/>
      <c r="G406" s="11"/>
      <c r="H406" s="5"/>
      <c r="I406" s="8"/>
      <c r="J406" s="8"/>
      <c r="Z406" s="6"/>
    </row>
    <row r="407" spans="2:26" ht="12.75" x14ac:dyDescent="0.2">
      <c r="B407" s="6"/>
      <c r="C407" s="6"/>
      <c r="D407" s="6"/>
      <c r="E407" s="9"/>
      <c r="F407" s="9"/>
      <c r="G407" s="11"/>
      <c r="H407" s="5"/>
      <c r="I407" s="8"/>
      <c r="J407" s="8"/>
      <c r="Z407" s="6"/>
    </row>
    <row r="408" spans="2:26" ht="12.75" x14ac:dyDescent="0.2">
      <c r="B408" s="6"/>
      <c r="C408" s="6"/>
      <c r="D408" s="6"/>
      <c r="E408" s="9"/>
      <c r="F408" s="9"/>
      <c r="G408" s="11"/>
      <c r="H408" s="5"/>
      <c r="I408" s="8"/>
      <c r="J408" s="8"/>
      <c r="Z408" s="6"/>
    </row>
    <row r="409" spans="2:26" ht="12.75" x14ac:dyDescent="0.2">
      <c r="B409" s="6"/>
      <c r="C409" s="6"/>
      <c r="D409" s="6"/>
      <c r="E409" s="9"/>
      <c r="F409" s="9"/>
      <c r="G409" s="11"/>
      <c r="H409" s="5"/>
      <c r="I409" s="8"/>
      <c r="J409" s="8"/>
      <c r="Z409" s="6"/>
    </row>
    <row r="410" spans="2:26" ht="12.75" x14ac:dyDescent="0.2">
      <c r="B410" s="6"/>
      <c r="C410" s="6"/>
      <c r="D410" s="6"/>
      <c r="E410" s="9"/>
      <c r="F410" s="9"/>
      <c r="G410" s="11"/>
      <c r="H410" s="5"/>
      <c r="I410" s="8"/>
      <c r="J410" s="8"/>
      <c r="Z410" s="6"/>
    </row>
    <row r="411" spans="2:26" ht="12.75" x14ac:dyDescent="0.2">
      <c r="B411" s="6"/>
      <c r="C411" s="6"/>
      <c r="D411" s="6"/>
      <c r="E411" s="9"/>
      <c r="F411" s="9"/>
      <c r="G411" s="11"/>
      <c r="H411" s="5"/>
      <c r="I411" s="8"/>
      <c r="J411" s="8"/>
      <c r="Z411" s="6"/>
    </row>
    <row r="412" spans="2:26" ht="12.75" x14ac:dyDescent="0.2">
      <c r="B412" s="6"/>
      <c r="C412" s="6"/>
      <c r="D412" s="6"/>
      <c r="E412" s="9"/>
      <c r="F412" s="9"/>
      <c r="G412" s="11"/>
      <c r="H412" s="5"/>
      <c r="I412" s="8"/>
      <c r="J412" s="8"/>
      <c r="Z412" s="6"/>
    </row>
    <row r="413" spans="2:26" ht="12.75" x14ac:dyDescent="0.2">
      <c r="B413" s="6"/>
      <c r="C413" s="6"/>
      <c r="D413" s="6"/>
      <c r="E413" s="9"/>
      <c r="F413" s="9"/>
      <c r="G413" s="11"/>
      <c r="H413" s="5"/>
      <c r="I413" s="8"/>
      <c r="J413" s="8"/>
      <c r="Z413" s="6"/>
    </row>
    <row r="414" spans="2:26" ht="12.75" x14ac:dyDescent="0.2">
      <c r="B414" s="6"/>
      <c r="C414" s="6"/>
      <c r="D414" s="6"/>
      <c r="E414" s="9"/>
      <c r="F414" s="9"/>
      <c r="G414" s="11"/>
      <c r="H414" s="5"/>
      <c r="I414" s="8"/>
      <c r="J414" s="8"/>
      <c r="Z414" s="6"/>
    </row>
    <row r="415" spans="2:26" ht="12.75" x14ac:dyDescent="0.2">
      <c r="B415" s="6"/>
      <c r="C415" s="6"/>
      <c r="D415" s="6"/>
      <c r="E415" s="9"/>
      <c r="F415" s="9"/>
      <c r="G415" s="11"/>
      <c r="H415" s="5"/>
      <c r="I415" s="8"/>
      <c r="J415" s="8"/>
      <c r="Z415" s="6"/>
    </row>
    <row r="416" spans="2:26" ht="12.75" x14ac:dyDescent="0.2">
      <c r="B416" s="6"/>
      <c r="C416" s="6"/>
      <c r="D416" s="6"/>
      <c r="E416" s="9"/>
      <c r="F416" s="9"/>
      <c r="G416" s="11"/>
      <c r="H416" s="5"/>
      <c r="I416" s="8"/>
      <c r="J416" s="8"/>
      <c r="Z416" s="6"/>
    </row>
    <row r="417" spans="2:26" ht="12.75" x14ac:dyDescent="0.2">
      <c r="B417" s="6"/>
      <c r="C417" s="6"/>
      <c r="D417" s="6"/>
      <c r="E417" s="9"/>
      <c r="F417" s="9"/>
      <c r="G417" s="11"/>
      <c r="H417" s="5"/>
      <c r="I417" s="8"/>
      <c r="J417" s="8"/>
      <c r="Z417" s="6"/>
    </row>
    <row r="418" spans="2:26" ht="12.75" x14ac:dyDescent="0.2">
      <c r="B418" s="6"/>
      <c r="C418" s="6"/>
      <c r="D418" s="6"/>
      <c r="E418" s="9"/>
      <c r="F418" s="9"/>
      <c r="G418" s="11"/>
      <c r="H418" s="5"/>
      <c r="I418" s="8"/>
      <c r="J418" s="8"/>
      <c r="Z418" s="6"/>
    </row>
    <row r="419" spans="2:26" ht="12.75" x14ac:dyDescent="0.2">
      <c r="B419" s="6"/>
      <c r="C419" s="6"/>
      <c r="D419" s="6"/>
      <c r="E419" s="9"/>
      <c r="F419" s="9"/>
      <c r="G419" s="11"/>
      <c r="H419" s="5"/>
      <c r="I419" s="8"/>
      <c r="J419" s="8"/>
      <c r="Z419" s="6"/>
    </row>
    <row r="420" spans="2:26" ht="12.75" x14ac:dyDescent="0.2">
      <c r="B420" s="6"/>
      <c r="C420" s="6"/>
      <c r="D420" s="6"/>
      <c r="E420" s="9"/>
      <c r="F420" s="9"/>
      <c r="G420" s="11"/>
      <c r="H420" s="5"/>
      <c r="I420" s="8"/>
      <c r="J420" s="8"/>
      <c r="Z420" s="6"/>
    </row>
    <row r="421" spans="2:26" ht="12.75" x14ac:dyDescent="0.2">
      <c r="B421" s="6"/>
      <c r="C421" s="6"/>
      <c r="D421" s="6"/>
      <c r="E421" s="9"/>
      <c r="F421" s="9"/>
      <c r="G421" s="11"/>
      <c r="H421" s="5"/>
      <c r="I421" s="8"/>
      <c r="J421" s="8"/>
      <c r="Z421" s="6"/>
    </row>
    <row r="422" spans="2:26" ht="12.75" x14ac:dyDescent="0.2">
      <c r="B422" s="6"/>
      <c r="C422" s="6"/>
      <c r="D422" s="6"/>
      <c r="E422" s="9"/>
      <c r="F422" s="9"/>
      <c r="G422" s="11"/>
      <c r="H422" s="5"/>
      <c r="I422" s="8"/>
      <c r="J422" s="8"/>
      <c r="Z422" s="6"/>
    </row>
    <row r="423" spans="2:26" ht="12.75" x14ac:dyDescent="0.2">
      <c r="B423" s="6"/>
      <c r="C423" s="6"/>
      <c r="D423" s="6"/>
      <c r="E423" s="9"/>
      <c r="F423" s="9"/>
      <c r="G423" s="11"/>
      <c r="H423" s="5"/>
      <c r="I423" s="8"/>
      <c r="J423" s="8"/>
      <c r="Z423" s="6"/>
    </row>
    <row r="424" spans="2:26" ht="12.75" x14ac:dyDescent="0.2">
      <c r="B424" s="6"/>
      <c r="C424" s="6"/>
      <c r="D424" s="6"/>
      <c r="E424" s="9"/>
      <c r="F424" s="9"/>
      <c r="G424" s="11"/>
      <c r="H424" s="5"/>
      <c r="I424" s="8"/>
      <c r="J424" s="8"/>
      <c r="Z424" s="6"/>
    </row>
    <row r="425" spans="2:26" ht="12.75" x14ac:dyDescent="0.2">
      <c r="B425" s="6"/>
      <c r="C425" s="6"/>
      <c r="D425" s="6"/>
      <c r="E425" s="9"/>
      <c r="F425" s="9"/>
      <c r="G425" s="11"/>
      <c r="H425" s="5"/>
      <c r="I425" s="8"/>
      <c r="J425" s="8"/>
      <c r="Z425" s="6"/>
    </row>
    <row r="426" spans="2:26" ht="12.75" x14ac:dyDescent="0.2">
      <c r="B426" s="6"/>
      <c r="C426" s="6"/>
      <c r="D426" s="6"/>
      <c r="E426" s="9"/>
      <c r="F426" s="9"/>
      <c r="G426" s="11"/>
      <c r="H426" s="5"/>
      <c r="I426" s="8"/>
      <c r="J426" s="8"/>
      <c r="Z426" s="6"/>
    </row>
    <row r="427" spans="2:26" ht="12.75" x14ac:dyDescent="0.2">
      <c r="B427" s="6"/>
      <c r="C427" s="6"/>
      <c r="D427" s="6"/>
      <c r="E427" s="9"/>
      <c r="F427" s="9"/>
      <c r="G427" s="11"/>
      <c r="H427" s="5"/>
      <c r="I427" s="8"/>
      <c r="J427" s="8"/>
      <c r="Z427" s="6"/>
    </row>
    <row r="428" spans="2:26" ht="12.75" x14ac:dyDescent="0.2">
      <c r="B428" s="6"/>
      <c r="C428" s="6"/>
      <c r="D428" s="6"/>
      <c r="E428" s="9"/>
      <c r="F428" s="9"/>
      <c r="G428" s="11"/>
      <c r="H428" s="5"/>
      <c r="I428" s="8"/>
      <c r="J428" s="8"/>
      <c r="Z428" s="6"/>
    </row>
    <row r="429" spans="2:26" ht="12.75" x14ac:dyDescent="0.2">
      <c r="B429" s="6"/>
      <c r="C429" s="6"/>
      <c r="D429" s="6"/>
      <c r="E429" s="9"/>
      <c r="F429" s="9"/>
      <c r="G429" s="11"/>
      <c r="H429" s="5"/>
      <c r="I429" s="8"/>
      <c r="J429" s="8"/>
      <c r="Z429" s="6"/>
    </row>
    <row r="430" spans="2:26" ht="12.75" x14ac:dyDescent="0.2">
      <c r="B430" s="6"/>
      <c r="C430" s="6"/>
      <c r="D430" s="6"/>
      <c r="E430" s="9"/>
      <c r="F430" s="9"/>
      <c r="G430" s="11"/>
      <c r="H430" s="5"/>
      <c r="I430" s="8"/>
      <c r="J430" s="8"/>
      <c r="Z430" s="6"/>
    </row>
    <row r="431" spans="2:26" ht="12.75" x14ac:dyDescent="0.2">
      <c r="B431" s="6"/>
      <c r="C431" s="6"/>
      <c r="D431" s="6"/>
      <c r="E431" s="9"/>
      <c r="F431" s="9"/>
      <c r="G431" s="11"/>
      <c r="H431" s="5"/>
      <c r="I431" s="8"/>
      <c r="J431" s="8"/>
      <c r="Z431" s="6"/>
    </row>
    <row r="432" spans="2:26" ht="12.75" x14ac:dyDescent="0.2">
      <c r="B432" s="6"/>
      <c r="C432" s="6"/>
      <c r="D432" s="6"/>
      <c r="E432" s="9"/>
      <c r="F432" s="9"/>
      <c r="G432" s="11"/>
      <c r="H432" s="5"/>
      <c r="I432" s="8"/>
      <c r="J432" s="8"/>
      <c r="Z432" s="6"/>
    </row>
    <row r="433" spans="2:26" ht="12.75" x14ac:dyDescent="0.2">
      <c r="B433" s="6"/>
      <c r="C433" s="6"/>
      <c r="D433" s="6"/>
      <c r="E433" s="9"/>
      <c r="F433" s="9"/>
      <c r="G433" s="11"/>
      <c r="H433" s="5"/>
      <c r="I433" s="8"/>
      <c r="J433" s="8"/>
      <c r="Z433" s="6"/>
    </row>
    <row r="434" spans="2:26" ht="12.75" x14ac:dyDescent="0.2">
      <c r="B434" s="6"/>
      <c r="C434" s="6"/>
      <c r="D434" s="6"/>
      <c r="E434" s="9"/>
      <c r="F434" s="9"/>
      <c r="G434" s="11"/>
      <c r="H434" s="5"/>
      <c r="I434" s="8"/>
      <c r="J434" s="8"/>
      <c r="Z434" s="6"/>
    </row>
    <row r="435" spans="2:26" ht="12.75" x14ac:dyDescent="0.2">
      <c r="B435" s="6"/>
      <c r="C435" s="6"/>
      <c r="D435" s="6"/>
      <c r="E435" s="9"/>
      <c r="F435" s="9"/>
      <c r="G435" s="11"/>
      <c r="H435" s="5"/>
      <c r="I435" s="8"/>
      <c r="J435" s="8"/>
      <c r="Z435" s="6"/>
    </row>
    <row r="436" spans="2:26" ht="12.75" x14ac:dyDescent="0.2">
      <c r="B436" s="6"/>
      <c r="C436" s="6"/>
      <c r="D436" s="6"/>
      <c r="E436" s="9"/>
      <c r="F436" s="9"/>
      <c r="G436" s="11"/>
      <c r="H436" s="5"/>
      <c r="I436" s="8"/>
      <c r="J436" s="8"/>
      <c r="Z436" s="6"/>
    </row>
    <row r="437" spans="2:26" ht="12.75" x14ac:dyDescent="0.2">
      <c r="B437" s="6"/>
      <c r="C437" s="6"/>
      <c r="D437" s="6"/>
      <c r="E437" s="9"/>
      <c r="F437" s="9"/>
      <c r="G437" s="11"/>
      <c r="H437" s="5"/>
      <c r="I437" s="8"/>
      <c r="J437" s="8"/>
      <c r="Z437" s="6"/>
    </row>
    <row r="438" spans="2:26" ht="12.75" x14ac:dyDescent="0.2">
      <c r="B438" s="6"/>
      <c r="C438" s="6"/>
      <c r="D438" s="6"/>
      <c r="E438" s="9"/>
      <c r="F438" s="9"/>
      <c r="G438" s="11"/>
      <c r="H438" s="5"/>
      <c r="I438" s="8"/>
      <c r="J438" s="8"/>
      <c r="Z438" s="6"/>
    </row>
    <row r="439" spans="2:26" ht="12.75" x14ac:dyDescent="0.2">
      <c r="B439" s="6"/>
      <c r="C439" s="6"/>
      <c r="D439" s="6"/>
      <c r="E439" s="9"/>
      <c r="F439" s="9"/>
      <c r="G439" s="11"/>
      <c r="H439" s="5"/>
      <c r="I439" s="8"/>
      <c r="J439" s="8"/>
      <c r="Z439" s="6"/>
    </row>
    <row r="440" spans="2:26" ht="12.75" x14ac:dyDescent="0.2">
      <c r="B440" s="6"/>
      <c r="C440" s="6"/>
      <c r="D440" s="6"/>
      <c r="E440" s="9"/>
      <c r="F440" s="9"/>
      <c r="G440" s="11"/>
      <c r="H440" s="5"/>
      <c r="I440" s="8"/>
      <c r="J440" s="8"/>
      <c r="Z440" s="6"/>
    </row>
    <row r="441" spans="2:26" ht="12.75" x14ac:dyDescent="0.2">
      <c r="B441" s="6"/>
      <c r="C441" s="6"/>
      <c r="D441" s="6"/>
      <c r="E441" s="9"/>
      <c r="F441" s="9"/>
      <c r="G441" s="11"/>
      <c r="H441" s="5"/>
      <c r="I441" s="8"/>
      <c r="J441" s="8"/>
      <c r="Z441" s="6"/>
    </row>
    <row r="442" spans="2:26" ht="12.75" x14ac:dyDescent="0.2">
      <c r="B442" s="6"/>
      <c r="C442" s="6"/>
      <c r="D442" s="6"/>
      <c r="E442" s="9"/>
      <c r="F442" s="9"/>
      <c r="G442" s="11"/>
      <c r="H442" s="5"/>
      <c r="I442" s="8"/>
      <c r="J442" s="8"/>
      <c r="Z442" s="6"/>
    </row>
    <row r="443" spans="2:26" ht="12.75" x14ac:dyDescent="0.2">
      <c r="B443" s="6"/>
      <c r="C443" s="6"/>
      <c r="D443" s="6"/>
      <c r="E443" s="9"/>
      <c r="F443" s="9"/>
      <c r="G443" s="11"/>
      <c r="H443" s="5"/>
      <c r="I443" s="8"/>
      <c r="J443" s="8"/>
      <c r="Z443" s="6"/>
    </row>
    <row r="444" spans="2:26" ht="12.75" x14ac:dyDescent="0.2">
      <c r="B444" s="6"/>
      <c r="C444" s="6"/>
      <c r="D444" s="6"/>
      <c r="E444" s="9"/>
      <c r="F444" s="9"/>
      <c r="G444" s="11"/>
      <c r="H444" s="5"/>
      <c r="I444" s="8"/>
      <c r="J444" s="8"/>
      <c r="Z444" s="6"/>
    </row>
    <row r="445" spans="2:26" ht="12.75" x14ac:dyDescent="0.2">
      <c r="B445" s="6"/>
      <c r="C445" s="6"/>
      <c r="D445" s="6"/>
      <c r="E445" s="9"/>
      <c r="F445" s="9"/>
      <c r="G445" s="11"/>
      <c r="H445" s="5"/>
      <c r="I445" s="8"/>
      <c r="J445" s="8"/>
      <c r="Z445" s="6"/>
    </row>
    <row r="446" spans="2:26" ht="12.75" x14ac:dyDescent="0.2">
      <c r="B446" s="6"/>
      <c r="C446" s="6"/>
      <c r="D446" s="6"/>
      <c r="E446" s="9"/>
      <c r="F446" s="9"/>
      <c r="G446" s="11"/>
      <c r="H446" s="5"/>
      <c r="I446" s="8"/>
      <c r="J446" s="8"/>
      <c r="Z446" s="6"/>
    </row>
    <row r="447" spans="2:26" ht="12.75" x14ac:dyDescent="0.2">
      <c r="B447" s="6"/>
      <c r="C447" s="6"/>
      <c r="D447" s="6"/>
      <c r="E447" s="9"/>
      <c r="F447" s="9"/>
      <c r="G447" s="11"/>
      <c r="H447" s="5"/>
      <c r="I447" s="8"/>
      <c r="J447" s="8"/>
      <c r="Z447" s="6"/>
    </row>
    <row r="448" spans="2:26" ht="12.75" x14ac:dyDescent="0.2">
      <c r="B448" s="6"/>
      <c r="C448" s="6"/>
      <c r="D448" s="6"/>
      <c r="E448" s="9"/>
      <c r="F448" s="9"/>
      <c r="G448" s="11"/>
      <c r="H448" s="5"/>
      <c r="I448" s="8"/>
      <c r="J448" s="8"/>
      <c r="Z448" s="6"/>
    </row>
    <row r="449" spans="2:26" ht="12.75" x14ac:dyDescent="0.2">
      <c r="B449" s="6"/>
      <c r="C449" s="6"/>
      <c r="D449" s="6"/>
      <c r="E449" s="9"/>
      <c r="F449" s="9"/>
      <c r="G449" s="11"/>
      <c r="H449" s="5"/>
      <c r="I449" s="8"/>
      <c r="J449" s="8"/>
      <c r="Z449" s="6"/>
    </row>
    <row r="450" spans="2:26" ht="12.75" x14ac:dyDescent="0.2">
      <c r="B450" s="6"/>
      <c r="C450" s="6"/>
      <c r="D450" s="6"/>
      <c r="E450" s="9"/>
      <c r="F450" s="9"/>
      <c r="G450" s="11"/>
      <c r="H450" s="5"/>
      <c r="I450" s="8"/>
      <c r="J450" s="8"/>
      <c r="Z450" s="6"/>
    </row>
    <row r="451" spans="2:26" ht="12.75" x14ac:dyDescent="0.2">
      <c r="B451" s="6"/>
      <c r="C451" s="6"/>
      <c r="D451" s="6"/>
      <c r="E451" s="9"/>
      <c r="F451" s="9"/>
      <c r="G451" s="11"/>
      <c r="H451" s="5"/>
      <c r="I451" s="8"/>
      <c r="J451" s="8"/>
      <c r="Z451" s="6"/>
    </row>
    <row r="452" spans="2:26" ht="12.75" x14ac:dyDescent="0.2">
      <c r="B452" s="6"/>
      <c r="C452" s="6"/>
      <c r="D452" s="6"/>
      <c r="E452" s="9"/>
      <c r="F452" s="9"/>
      <c r="G452" s="11"/>
      <c r="H452" s="5"/>
      <c r="I452" s="8"/>
      <c r="J452" s="8"/>
      <c r="Z452" s="6"/>
    </row>
    <row r="453" spans="2:26" ht="12.75" x14ac:dyDescent="0.2">
      <c r="B453" s="6"/>
      <c r="C453" s="6"/>
      <c r="D453" s="6"/>
      <c r="E453" s="9"/>
      <c r="F453" s="9"/>
      <c r="G453" s="11"/>
      <c r="H453" s="5"/>
      <c r="I453" s="8"/>
      <c r="J453" s="8"/>
      <c r="Z453" s="6"/>
    </row>
    <row r="454" spans="2:26" ht="12.75" x14ac:dyDescent="0.2">
      <c r="B454" s="6"/>
      <c r="C454" s="6"/>
      <c r="D454" s="6"/>
      <c r="E454" s="9"/>
      <c r="F454" s="9"/>
      <c r="G454" s="11"/>
      <c r="H454" s="5"/>
      <c r="I454" s="8"/>
      <c r="J454" s="8"/>
      <c r="Z454" s="6"/>
    </row>
    <row r="455" spans="2:26" ht="12.75" x14ac:dyDescent="0.2">
      <c r="B455" s="6"/>
      <c r="C455" s="6"/>
      <c r="D455" s="6"/>
      <c r="E455" s="9"/>
      <c r="F455" s="9"/>
      <c r="G455" s="11"/>
      <c r="H455" s="5"/>
      <c r="I455" s="8"/>
      <c r="J455" s="8"/>
      <c r="Z455" s="6"/>
    </row>
    <row r="456" spans="2:26" ht="12.75" x14ac:dyDescent="0.2">
      <c r="B456" s="6"/>
      <c r="C456" s="6"/>
      <c r="D456" s="6"/>
      <c r="E456" s="9"/>
      <c r="F456" s="9"/>
      <c r="G456" s="11"/>
      <c r="H456" s="5"/>
      <c r="I456" s="8"/>
      <c r="J456" s="8"/>
      <c r="Z456" s="6"/>
    </row>
    <row r="457" spans="2:26" ht="12.75" x14ac:dyDescent="0.2">
      <c r="B457" s="6"/>
      <c r="C457" s="6"/>
      <c r="D457" s="6"/>
      <c r="E457" s="9"/>
      <c r="F457" s="9"/>
      <c r="G457" s="11"/>
      <c r="H457" s="5"/>
      <c r="I457" s="8"/>
      <c r="J457" s="8"/>
      <c r="Z457" s="6"/>
    </row>
    <row r="458" spans="2:26" ht="12.75" x14ac:dyDescent="0.2">
      <c r="B458" s="6"/>
      <c r="C458" s="6"/>
      <c r="D458" s="6"/>
      <c r="E458" s="9"/>
      <c r="F458" s="9"/>
      <c r="G458" s="11"/>
      <c r="H458" s="5"/>
      <c r="I458" s="8"/>
      <c r="J458" s="8"/>
      <c r="Z458" s="6"/>
    </row>
    <row r="459" spans="2:26" ht="12.75" x14ac:dyDescent="0.2">
      <c r="B459" s="6"/>
      <c r="C459" s="6"/>
      <c r="D459" s="6"/>
      <c r="E459" s="9"/>
      <c r="F459" s="9"/>
      <c r="G459" s="11"/>
      <c r="H459" s="5"/>
      <c r="I459" s="8"/>
      <c r="J459" s="8"/>
      <c r="Z459" s="6"/>
    </row>
    <row r="460" spans="2:26" ht="12.75" x14ac:dyDescent="0.2">
      <c r="B460" s="6"/>
      <c r="C460" s="6"/>
      <c r="D460" s="6"/>
      <c r="E460" s="9"/>
      <c r="F460" s="9"/>
      <c r="G460" s="11"/>
      <c r="H460" s="5"/>
      <c r="I460" s="8"/>
      <c r="J460" s="8"/>
      <c r="Z460" s="6"/>
    </row>
    <row r="461" spans="2:26" ht="12.75" x14ac:dyDescent="0.2">
      <c r="B461" s="6"/>
      <c r="C461" s="6"/>
      <c r="D461" s="6"/>
      <c r="E461" s="9"/>
      <c r="F461" s="9"/>
      <c r="G461" s="11"/>
      <c r="H461" s="5"/>
      <c r="I461" s="8"/>
      <c r="J461" s="8"/>
      <c r="Z461" s="6"/>
    </row>
    <row r="462" spans="2:26" ht="12.75" x14ac:dyDescent="0.2">
      <c r="B462" s="6"/>
      <c r="C462" s="6"/>
      <c r="D462" s="6"/>
      <c r="E462" s="9"/>
      <c r="F462" s="9"/>
      <c r="G462" s="11"/>
      <c r="H462" s="5"/>
      <c r="I462" s="8"/>
      <c r="J462" s="8"/>
      <c r="Z462" s="6"/>
    </row>
    <row r="463" spans="2:26" ht="12.75" x14ac:dyDescent="0.2">
      <c r="B463" s="6"/>
      <c r="C463" s="6"/>
      <c r="D463" s="6"/>
      <c r="E463" s="9"/>
      <c r="F463" s="9"/>
      <c r="G463" s="11"/>
      <c r="H463" s="5"/>
      <c r="I463" s="8"/>
      <c r="J463" s="8"/>
      <c r="Z463" s="6"/>
    </row>
    <row r="464" spans="2:26" ht="12.75" x14ac:dyDescent="0.2">
      <c r="B464" s="6"/>
      <c r="C464" s="6"/>
      <c r="D464" s="6"/>
      <c r="E464" s="9"/>
      <c r="F464" s="9"/>
      <c r="G464" s="11"/>
      <c r="H464" s="5"/>
      <c r="I464" s="8"/>
      <c r="J464" s="8"/>
      <c r="Z464" s="6"/>
    </row>
    <row r="465" spans="2:26" ht="12.75" x14ac:dyDescent="0.2">
      <c r="B465" s="6"/>
      <c r="C465" s="6"/>
      <c r="D465" s="6"/>
      <c r="E465" s="9"/>
      <c r="F465" s="9"/>
      <c r="G465" s="11"/>
      <c r="H465" s="5"/>
      <c r="I465" s="8"/>
      <c r="J465" s="8"/>
      <c r="Z465" s="6"/>
    </row>
    <row r="466" spans="2:26" ht="12.75" x14ac:dyDescent="0.2">
      <c r="B466" s="6"/>
      <c r="C466" s="6"/>
      <c r="D466" s="6"/>
      <c r="E466" s="9"/>
      <c r="F466" s="9"/>
      <c r="G466" s="11"/>
      <c r="H466" s="5"/>
      <c r="I466" s="8"/>
      <c r="J466" s="8"/>
      <c r="Z466" s="6"/>
    </row>
    <row r="467" spans="2:26" ht="12.75" x14ac:dyDescent="0.2">
      <c r="B467" s="6"/>
      <c r="C467" s="6"/>
      <c r="D467" s="6"/>
      <c r="E467" s="9"/>
      <c r="F467" s="9"/>
      <c r="G467" s="11"/>
      <c r="H467" s="5"/>
      <c r="I467" s="8"/>
      <c r="J467" s="8"/>
      <c r="Z467" s="6"/>
    </row>
    <row r="468" spans="2:26" ht="12.75" x14ac:dyDescent="0.2">
      <c r="B468" s="6"/>
      <c r="C468" s="6"/>
      <c r="D468" s="6"/>
      <c r="E468" s="9"/>
      <c r="F468" s="9"/>
      <c r="G468" s="11"/>
      <c r="H468" s="5"/>
      <c r="I468" s="8"/>
      <c r="J468" s="8"/>
      <c r="Z468" s="6"/>
    </row>
    <row r="469" spans="2:26" ht="12.75" x14ac:dyDescent="0.2">
      <c r="B469" s="6"/>
      <c r="C469" s="6"/>
      <c r="D469" s="6"/>
      <c r="E469" s="9"/>
      <c r="F469" s="9"/>
      <c r="G469" s="11"/>
      <c r="H469" s="5"/>
      <c r="I469" s="8"/>
      <c r="J469" s="8"/>
      <c r="Z469" s="6"/>
    </row>
    <row r="470" spans="2:26" ht="12.75" x14ac:dyDescent="0.2">
      <c r="B470" s="6"/>
      <c r="C470" s="6"/>
      <c r="D470" s="6"/>
      <c r="E470" s="9"/>
      <c r="F470" s="9"/>
      <c r="G470" s="11"/>
      <c r="H470" s="5"/>
      <c r="I470" s="8"/>
      <c r="J470" s="8"/>
      <c r="Z470" s="6"/>
    </row>
    <row r="471" spans="2:26" ht="12.75" x14ac:dyDescent="0.2">
      <c r="B471" s="6"/>
      <c r="C471" s="6"/>
      <c r="D471" s="6"/>
      <c r="E471" s="9"/>
      <c r="F471" s="9"/>
      <c r="G471" s="11"/>
      <c r="H471" s="5"/>
      <c r="I471" s="8"/>
      <c r="J471" s="8"/>
      <c r="Z471" s="6"/>
    </row>
    <row r="472" spans="2:26" ht="12.75" x14ac:dyDescent="0.2">
      <c r="B472" s="6"/>
      <c r="C472" s="6"/>
      <c r="D472" s="6"/>
      <c r="E472" s="9"/>
      <c r="F472" s="9"/>
      <c r="G472" s="11"/>
      <c r="H472" s="5"/>
      <c r="I472" s="8"/>
      <c r="J472" s="8"/>
      <c r="Z472" s="6"/>
    </row>
    <row r="473" spans="2:26" ht="12.75" x14ac:dyDescent="0.2">
      <c r="B473" s="6"/>
      <c r="C473" s="6"/>
      <c r="D473" s="6"/>
      <c r="E473" s="9"/>
      <c r="F473" s="9"/>
      <c r="G473" s="11"/>
      <c r="H473" s="5"/>
      <c r="I473" s="8"/>
      <c r="J473" s="8"/>
      <c r="Z473" s="6"/>
    </row>
    <row r="474" spans="2:26" ht="12.75" x14ac:dyDescent="0.2">
      <c r="B474" s="6"/>
      <c r="C474" s="6"/>
      <c r="D474" s="6"/>
      <c r="E474" s="9"/>
      <c r="F474" s="9"/>
      <c r="G474" s="11"/>
      <c r="H474" s="5"/>
      <c r="I474" s="8"/>
      <c r="J474" s="8"/>
      <c r="Z474" s="6"/>
    </row>
    <row r="475" spans="2:26" ht="12.75" x14ac:dyDescent="0.2">
      <c r="B475" s="6"/>
      <c r="C475" s="6"/>
      <c r="D475" s="6"/>
      <c r="E475" s="9"/>
      <c r="F475" s="9"/>
      <c r="G475" s="11"/>
      <c r="H475" s="5"/>
      <c r="I475" s="8"/>
      <c r="J475" s="8"/>
      <c r="Z475" s="6"/>
    </row>
    <row r="476" spans="2:26" ht="12.75" x14ac:dyDescent="0.2">
      <c r="B476" s="6"/>
      <c r="C476" s="6"/>
      <c r="D476" s="6"/>
      <c r="E476" s="9"/>
      <c r="F476" s="9"/>
      <c r="G476" s="11"/>
      <c r="H476" s="5"/>
      <c r="I476" s="8"/>
      <c r="J476" s="8"/>
      <c r="Z476" s="6"/>
    </row>
    <row r="477" spans="2:26" ht="12.75" x14ac:dyDescent="0.2">
      <c r="B477" s="6"/>
      <c r="C477" s="6"/>
      <c r="D477" s="6"/>
      <c r="E477" s="9"/>
      <c r="F477" s="9"/>
      <c r="G477" s="11"/>
      <c r="H477" s="5"/>
      <c r="I477" s="8"/>
      <c r="J477" s="8"/>
      <c r="Z477" s="6"/>
    </row>
    <row r="478" spans="2:26" ht="12.75" x14ac:dyDescent="0.2">
      <c r="B478" s="6"/>
      <c r="C478" s="6"/>
      <c r="D478" s="6"/>
      <c r="E478" s="9"/>
      <c r="F478" s="9"/>
      <c r="G478" s="11"/>
      <c r="H478" s="5"/>
      <c r="I478" s="8"/>
      <c r="J478" s="8"/>
      <c r="Z478" s="6"/>
    </row>
    <row r="479" spans="2:26" ht="12.75" x14ac:dyDescent="0.2">
      <c r="B479" s="6"/>
      <c r="C479" s="6"/>
      <c r="D479" s="6"/>
      <c r="E479" s="9"/>
      <c r="F479" s="9"/>
      <c r="G479" s="11"/>
      <c r="H479" s="5"/>
      <c r="I479" s="8"/>
      <c r="J479" s="8"/>
      <c r="Z479" s="6"/>
    </row>
    <row r="480" spans="2:26" ht="12.75" x14ac:dyDescent="0.2">
      <c r="B480" s="6"/>
      <c r="C480" s="6"/>
      <c r="D480" s="6"/>
      <c r="E480" s="9"/>
      <c r="F480" s="9"/>
      <c r="G480" s="11"/>
      <c r="H480" s="5"/>
      <c r="I480" s="8"/>
      <c r="J480" s="8"/>
      <c r="Z480" s="6"/>
    </row>
    <row r="481" spans="2:26" ht="12.75" x14ac:dyDescent="0.2">
      <c r="B481" s="6"/>
      <c r="C481" s="6"/>
      <c r="D481" s="6"/>
      <c r="E481" s="9"/>
      <c r="F481" s="9"/>
      <c r="G481" s="11"/>
      <c r="H481" s="5"/>
      <c r="I481" s="8"/>
      <c r="J481" s="8"/>
      <c r="Z481" s="6"/>
    </row>
    <row r="482" spans="2:26" ht="12.75" x14ac:dyDescent="0.2">
      <c r="B482" s="6"/>
      <c r="C482" s="6"/>
      <c r="D482" s="6"/>
      <c r="E482" s="9"/>
      <c r="F482" s="9"/>
      <c r="G482" s="11"/>
      <c r="H482" s="5"/>
      <c r="I482" s="8"/>
      <c r="J482" s="8"/>
      <c r="Z482" s="6"/>
    </row>
    <row r="483" spans="2:26" ht="12.75" x14ac:dyDescent="0.2">
      <c r="B483" s="6"/>
      <c r="C483" s="6"/>
      <c r="D483" s="6"/>
      <c r="E483" s="9"/>
      <c r="F483" s="9"/>
      <c r="G483" s="11"/>
      <c r="H483" s="5"/>
      <c r="I483" s="8"/>
      <c r="J483" s="8"/>
      <c r="Z483" s="6"/>
    </row>
    <row r="484" spans="2:26" ht="12.75" x14ac:dyDescent="0.2">
      <c r="B484" s="6"/>
      <c r="C484" s="6"/>
      <c r="D484" s="6"/>
      <c r="E484" s="9"/>
      <c r="F484" s="9"/>
      <c r="G484" s="11"/>
      <c r="H484" s="5"/>
      <c r="I484" s="8"/>
      <c r="J484" s="8"/>
      <c r="Z484" s="6"/>
    </row>
    <row r="485" spans="2:26" ht="12.75" x14ac:dyDescent="0.2">
      <c r="B485" s="6"/>
      <c r="C485" s="6"/>
      <c r="D485" s="6"/>
      <c r="E485" s="9"/>
      <c r="F485" s="9"/>
      <c r="G485" s="11"/>
      <c r="H485" s="5"/>
      <c r="I485" s="8"/>
      <c r="J485" s="8"/>
      <c r="Z485" s="6"/>
    </row>
    <row r="486" spans="2:26" ht="12.75" x14ac:dyDescent="0.2">
      <c r="B486" s="6"/>
      <c r="C486" s="6"/>
      <c r="D486" s="6"/>
      <c r="E486" s="9"/>
      <c r="F486" s="9"/>
      <c r="G486" s="11"/>
      <c r="H486" s="5"/>
      <c r="I486" s="8"/>
      <c r="J486" s="8"/>
      <c r="Z486" s="6"/>
    </row>
    <row r="487" spans="2:26" ht="12.75" x14ac:dyDescent="0.2">
      <c r="B487" s="6"/>
      <c r="C487" s="6"/>
      <c r="D487" s="6"/>
      <c r="E487" s="9"/>
      <c r="F487" s="9"/>
      <c r="G487" s="11"/>
      <c r="H487" s="5"/>
      <c r="I487" s="8"/>
      <c r="J487" s="8"/>
      <c r="Z487" s="6"/>
    </row>
    <row r="488" spans="2:26" ht="12.75" x14ac:dyDescent="0.2">
      <c r="B488" s="6"/>
      <c r="C488" s="6"/>
      <c r="D488" s="6"/>
      <c r="E488" s="9"/>
      <c r="F488" s="9"/>
      <c r="G488" s="11"/>
      <c r="H488" s="5"/>
      <c r="I488" s="8"/>
      <c r="J488" s="8"/>
      <c r="Z488" s="6"/>
    </row>
    <row r="489" spans="2:26" ht="12.75" x14ac:dyDescent="0.2">
      <c r="B489" s="6"/>
      <c r="C489" s="6"/>
      <c r="D489" s="6"/>
      <c r="E489" s="9"/>
      <c r="F489" s="9"/>
      <c r="G489" s="11"/>
      <c r="H489" s="5"/>
      <c r="I489" s="8"/>
      <c r="J489" s="8"/>
      <c r="Z489" s="6"/>
    </row>
    <row r="490" spans="2:26" ht="12.75" x14ac:dyDescent="0.2">
      <c r="B490" s="6"/>
      <c r="C490" s="6"/>
      <c r="D490" s="6"/>
      <c r="E490" s="9"/>
      <c r="F490" s="9"/>
      <c r="G490" s="11"/>
      <c r="H490" s="5"/>
      <c r="I490" s="8"/>
      <c r="J490" s="8"/>
      <c r="Z490" s="6"/>
    </row>
    <row r="491" spans="2:26" ht="12.75" x14ac:dyDescent="0.2">
      <c r="B491" s="6"/>
      <c r="C491" s="6"/>
      <c r="D491" s="6"/>
      <c r="E491" s="9"/>
      <c r="F491" s="9"/>
      <c r="G491" s="11"/>
      <c r="H491" s="5"/>
      <c r="I491" s="8"/>
      <c r="J491" s="8"/>
      <c r="Z491" s="6"/>
    </row>
    <row r="492" spans="2:26" ht="12.75" x14ac:dyDescent="0.2">
      <c r="B492" s="6"/>
      <c r="C492" s="6"/>
      <c r="D492" s="6"/>
      <c r="E492" s="9"/>
      <c r="F492" s="9"/>
      <c r="G492" s="11"/>
      <c r="H492" s="5"/>
      <c r="I492" s="8"/>
      <c r="J492" s="8"/>
      <c r="Z492" s="6"/>
    </row>
    <row r="493" spans="2:26" ht="12.75" x14ac:dyDescent="0.2">
      <c r="B493" s="6"/>
      <c r="C493" s="6"/>
      <c r="D493" s="6"/>
      <c r="E493" s="9"/>
      <c r="F493" s="9"/>
      <c r="G493" s="11"/>
      <c r="H493" s="5"/>
      <c r="I493" s="8"/>
      <c r="J493" s="8"/>
      <c r="Z493" s="6"/>
    </row>
    <row r="494" spans="2:26" ht="12.75" x14ac:dyDescent="0.2">
      <c r="B494" s="6"/>
      <c r="C494" s="6"/>
      <c r="D494" s="6"/>
      <c r="E494" s="9"/>
      <c r="F494" s="9"/>
      <c r="G494" s="11"/>
      <c r="H494" s="5"/>
      <c r="I494" s="8"/>
      <c r="J494" s="8"/>
      <c r="Z494" s="6"/>
    </row>
    <row r="495" spans="2:26" ht="12.75" x14ac:dyDescent="0.2">
      <c r="B495" s="6"/>
      <c r="C495" s="6"/>
      <c r="D495" s="6"/>
      <c r="E495" s="9"/>
      <c r="F495" s="9"/>
      <c r="G495" s="11"/>
      <c r="H495" s="5"/>
      <c r="I495" s="8"/>
      <c r="J495" s="8"/>
      <c r="Z495" s="6"/>
    </row>
    <row r="496" spans="2:26" ht="12.75" x14ac:dyDescent="0.2">
      <c r="B496" s="6"/>
      <c r="C496" s="6"/>
      <c r="D496" s="6"/>
      <c r="E496" s="9"/>
      <c r="F496" s="9"/>
      <c r="G496" s="11"/>
      <c r="H496" s="5"/>
      <c r="I496" s="8"/>
      <c r="J496" s="8"/>
      <c r="Z496" s="6"/>
    </row>
    <row r="497" spans="2:26" ht="12.75" x14ac:dyDescent="0.2">
      <c r="B497" s="6"/>
      <c r="C497" s="6"/>
      <c r="D497" s="6"/>
      <c r="E497" s="9"/>
      <c r="F497" s="9"/>
      <c r="G497" s="11"/>
      <c r="H497" s="5"/>
      <c r="I497" s="8"/>
      <c r="J497" s="8"/>
      <c r="Z497" s="6"/>
    </row>
    <row r="498" spans="2:26" ht="12.75" x14ac:dyDescent="0.2">
      <c r="B498" s="6"/>
      <c r="C498" s="6"/>
      <c r="D498" s="6"/>
      <c r="E498" s="9"/>
      <c r="F498" s="9"/>
      <c r="G498" s="11"/>
      <c r="H498" s="5"/>
      <c r="I498" s="8"/>
      <c r="J498" s="8"/>
      <c r="Z498" s="6"/>
    </row>
    <row r="499" spans="2:26" ht="12.75" x14ac:dyDescent="0.2">
      <c r="B499" s="6"/>
      <c r="C499" s="6"/>
      <c r="D499" s="6"/>
      <c r="E499" s="9"/>
      <c r="F499" s="9"/>
      <c r="G499" s="11"/>
      <c r="H499" s="5"/>
      <c r="I499" s="8"/>
      <c r="J499" s="8"/>
      <c r="Z499" s="6"/>
    </row>
    <row r="500" spans="2:26" ht="12.75" x14ac:dyDescent="0.2">
      <c r="B500" s="6"/>
      <c r="C500" s="6"/>
      <c r="D500" s="6"/>
      <c r="E500" s="9"/>
      <c r="F500" s="9"/>
      <c r="G500" s="11"/>
      <c r="H500" s="5"/>
      <c r="I500" s="8"/>
      <c r="J500" s="8"/>
      <c r="Z500" s="6"/>
    </row>
    <row r="501" spans="2:26" ht="12.75" x14ac:dyDescent="0.2">
      <c r="B501" s="6"/>
      <c r="C501" s="6"/>
      <c r="D501" s="6"/>
      <c r="E501" s="9"/>
      <c r="F501" s="9"/>
      <c r="G501" s="11"/>
      <c r="H501" s="5"/>
      <c r="I501" s="8"/>
      <c r="J501" s="8"/>
      <c r="Z501" s="6"/>
    </row>
    <row r="502" spans="2:26" ht="12.75" x14ac:dyDescent="0.2">
      <c r="B502" s="6"/>
      <c r="C502" s="6"/>
      <c r="D502" s="6"/>
      <c r="E502" s="9"/>
      <c r="F502" s="9"/>
      <c r="G502" s="11"/>
      <c r="H502" s="5"/>
      <c r="I502" s="8"/>
      <c r="J502" s="8"/>
      <c r="Z502" s="6"/>
    </row>
    <row r="503" spans="2:26" ht="12.75" x14ac:dyDescent="0.2">
      <c r="B503" s="6"/>
      <c r="C503" s="6"/>
      <c r="D503" s="6"/>
      <c r="E503" s="9"/>
      <c r="F503" s="9"/>
      <c r="G503" s="11"/>
      <c r="H503" s="5"/>
      <c r="I503" s="8"/>
      <c r="J503" s="8"/>
      <c r="Z503" s="6"/>
    </row>
    <row r="504" spans="2:26" ht="12.75" x14ac:dyDescent="0.2">
      <c r="B504" s="6"/>
      <c r="C504" s="6"/>
      <c r="D504" s="6"/>
      <c r="E504" s="9"/>
      <c r="F504" s="9"/>
      <c r="G504" s="11"/>
      <c r="H504" s="5"/>
      <c r="I504" s="8"/>
      <c r="J504" s="8"/>
      <c r="Z504" s="6"/>
    </row>
    <row r="505" spans="2:26" ht="12.75" x14ac:dyDescent="0.2">
      <c r="B505" s="6"/>
      <c r="C505" s="6"/>
      <c r="D505" s="6"/>
      <c r="E505" s="9"/>
      <c r="F505" s="9"/>
      <c r="G505" s="11"/>
      <c r="H505" s="5"/>
      <c r="I505" s="8"/>
      <c r="J505" s="8"/>
      <c r="Z505" s="6"/>
    </row>
    <row r="506" spans="2:26" ht="12.75" x14ac:dyDescent="0.2">
      <c r="B506" s="6"/>
      <c r="C506" s="6"/>
      <c r="D506" s="6"/>
      <c r="E506" s="9"/>
      <c r="F506" s="9"/>
      <c r="G506" s="11"/>
      <c r="H506" s="5"/>
      <c r="I506" s="8"/>
      <c r="J506" s="8"/>
      <c r="Z506" s="6"/>
    </row>
    <row r="507" spans="2:26" ht="12.75" x14ac:dyDescent="0.2">
      <c r="B507" s="6"/>
      <c r="C507" s="6"/>
      <c r="D507" s="6"/>
      <c r="E507" s="9"/>
      <c r="F507" s="9"/>
      <c r="G507" s="11"/>
      <c r="H507" s="5"/>
      <c r="I507" s="8"/>
      <c r="J507" s="8"/>
      <c r="Z507" s="6"/>
    </row>
    <row r="508" spans="2:26" ht="12.75" x14ac:dyDescent="0.2">
      <c r="B508" s="6"/>
      <c r="C508" s="6"/>
      <c r="D508" s="6"/>
      <c r="E508" s="9"/>
      <c r="F508" s="9"/>
      <c r="G508" s="11"/>
      <c r="H508" s="5"/>
      <c r="I508" s="8"/>
      <c r="J508" s="8"/>
      <c r="Z508" s="6"/>
    </row>
    <row r="509" spans="2:26" ht="12.75" x14ac:dyDescent="0.2">
      <c r="B509" s="6"/>
      <c r="C509" s="6"/>
      <c r="D509" s="6"/>
      <c r="E509" s="9"/>
      <c r="F509" s="9"/>
      <c r="G509" s="11"/>
      <c r="H509" s="5"/>
      <c r="I509" s="8"/>
      <c r="J509" s="8"/>
      <c r="Z509" s="6"/>
    </row>
    <row r="510" spans="2:26" ht="12.75" x14ac:dyDescent="0.2">
      <c r="B510" s="6"/>
      <c r="C510" s="6"/>
      <c r="D510" s="6"/>
      <c r="E510" s="9"/>
      <c r="F510" s="9"/>
      <c r="G510" s="11"/>
      <c r="H510" s="5"/>
      <c r="I510" s="8"/>
      <c r="J510" s="8"/>
      <c r="Z510" s="6"/>
    </row>
    <row r="511" spans="2:26" ht="12.75" x14ac:dyDescent="0.2">
      <c r="B511" s="6"/>
      <c r="C511" s="6"/>
      <c r="D511" s="6"/>
      <c r="E511" s="9"/>
      <c r="F511" s="9"/>
      <c r="G511" s="11"/>
      <c r="H511" s="5"/>
      <c r="I511" s="8"/>
      <c r="J511" s="8"/>
      <c r="Z511" s="6"/>
    </row>
    <row r="512" spans="2:26" ht="12.75" x14ac:dyDescent="0.2">
      <c r="B512" s="6"/>
      <c r="C512" s="6"/>
      <c r="D512" s="6"/>
      <c r="E512" s="9"/>
      <c r="F512" s="9"/>
      <c r="G512" s="11"/>
      <c r="H512" s="5"/>
      <c r="I512" s="8"/>
      <c r="J512" s="8"/>
      <c r="Z512" s="6"/>
    </row>
    <row r="513" spans="2:26" ht="12.75" x14ac:dyDescent="0.2">
      <c r="B513" s="6"/>
      <c r="C513" s="6"/>
      <c r="D513" s="6"/>
      <c r="E513" s="9"/>
      <c r="F513" s="9"/>
      <c r="G513" s="11"/>
      <c r="H513" s="5"/>
      <c r="I513" s="8"/>
      <c r="J513" s="8"/>
      <c r="Z513" s="6"/>
    </row>
    <row r="514" spans="2:26" ht="12.75" x14ac:dyDescent="0.2">
      <c r="B514" s="6"/>
      <c r="C514" s="6"/>
      <c r="D514" s="6"/>
      <c r="E514" s="9"/>
      <c r="F514" s="9"/>
      <c r="G514" s="11"/>
      <c r="H514" s="5"/>
      <c r="I514" s="8"/>
      <c r="J514" s="8"/>
      <c r="Z514" s="6"/>
    </row>
    <row r="515" spans="2:26" ht="12.75" x14ac:dyDescent="0.2">
      <c r="B515" s="6"/>
      <c r="C515" s="6"/>
      <c r="D515" s="6"/>
      <c r="E515" s="9"/>
      <c r="F515" s="9"/>
      <c r="G515" s="11"/>
      <c r="H515" s="5"/>
      <c r="I515" s="8"/>
      <c r="J515" s="8"/>
      <c r="Z515" s="6"/>
    </row>
    <row r="516" spans="2:26" ht="12.75" x14ac:dyDescent="0.2">
      <c r="B516" s="6"/>
      <c r="C516" s="6"/>
      <c r="D516" s="6"/>
      <c r="E516" s="9"/>
      <c r="F516" s="9"/>
      <c r="G516" s="11"/>
      <c r="H516" s="5"/>
      <c r="I516" s="8"/>
      <c r="J516" s="8"/>
      <c r="Z516" s="6"/>
    </row>
    <row r="517" spans="2:26" ht="12.75" x14ac:dyDescent="0.2">
      <c r="B517" s="6"/>
      <c r="C517" s="6"/>
      <c r="D517" s="6"/>
      <c r="E517" s="9"/>
      <c r="F517" s="9"/>
      <c r="G517" s="11"/>
      <c r="H517" s="5"/>
      <c r="I517" s="8"/>
      <c r="J517" s="8"/>
      <c r="Z517" s="6"/>
    </row>
    <row r="518" spans="2:26" ht="12.75" x14ac:dyDescent="0.2">
      <c r="B518" s="6"/>
      <c r="C518" s="6"/>
      <c r="D518" s="6"/>
      <c r="E518" s="9"/>
      <c r="F518" s="9"/>
      <c r="G518" s="11"/>
      <c r="H518" s="5"/>
      <c r="I518" s="8"/>
      <c r="J518" s="8"/>
      <c r="Z518" s="6"/>
    </row>
    <row r="519" spans="2:26" ht="12.75" x14ac:dyDescent="0.2">
      <c r="B519" s="6"/>
      <c r="C519" s="6"/>
      <c r="D519" s="6"/>
      <c r="E519" s="9"/>
      <c r="F519" s="9"/>
      <c r="G519" s="11"/>
      <c r="H519" s="5"/>
      <c r="I519" s="8"/>
      <c r="J519" s="8"/>
      <c r="Z519" s="6"/>
    </row>
    <row r="520" spans="2:26" ht="12.75" x14ac:dyDescent="0.2">
      <c r="B520" s="6"/>
      <c r="C520" s="6"/>
      <c r="D520" s="6"/>
      <c r="E520" s="9"/>
      <c r="F520" s="9"/>
      <c r="G520" s="11"/>
      <c r="H520" s="5"/>
      <c r="I520" s="8"/>
      <c r="J520" s="8"/>
      <c r="Z520" s="6"/>
    </row>
    <row r="521" spans="2:26" ht="12.75" x14ac:dyDescent="0.2">
      <c r="B521" s="6"/>
      <c r="C521" s="6"/>
      <c r="D521" s="6"/>
      <c r="E521" s="9"/>
      <c r="F521" s="9"/>
      <c r="G521" s="11"/>
      <c r="H521" s="5"/>
      <c r="I521" s="8"/>
      <c r="J521" s="8"/>
      <c r="Z521" s="6"/>
    </row>
    <row r="522" spans="2:26" ht="12.75" x14ac:dyDescent="0.2">
      <c r="B522" s="6"/>
      <c r="C522" s="6"/>
      <c r="D522" s="6"/>
      <c r="E522" s="9"/>
      <c r="F522" s="9"/>
      <c r="G522" s="11"/>
      <c r="H522" s="5"/>
      <c r="I522" s="8"/>
      <c r="J522" s="8"/>
      <c r="Z522" s="6"/>
    </row>
    <row r="523" spans="2:26" ht="12.75" x14ac:dyDescent="0.2">
      <c r="B523" s="6"/>
      <c r="C523" s="6"/>
      <c r="D523" s="6"/>
      <c r="E523" s="9"/>
      <c r="F523" s="9"/>
      <c r="G523" s="11"/>
      <c r="H523" s="5"/>
      <c r="I523" s="8"/>
      <c r="J523" s="8"/>
      <c r="Z523" s="6"/>
    </row>
    <row r="524" spans="2:26" ht="12.75" x14ac:dyDescent="0.2">
      <c r="B524" s="6"/>
      <c r="C524" s="6"/>
      <c r="D524" s="6"/>
      <c r="E524" s="9"/>
      <c r="F524" s="9"/>
      <c r="G524" s="11"/>
      <c r="H524" s="5"/>
      <c r="I524" s="8"/>
      <c r="J524" s="8"/>
      <c r="Z524" s="6"/>
    </row>
    <row r="525" spans="2:26" ht="12.75" x14ac:dyDescent="0.2">
      <c r="B525" s="6"/>
      <c r="C525" s="6"/>
      <c r="D525" s="6"/>
      <c r="E525" s="9"/>
      <c r="F525" s="9"/>
      <c r="G525" s="11"/>
      <c r="H525" s="5"/>
      <c r="I525" s="8"/>
      <c r="J525" s="8"/>
      <c r="Z525" s="6"/>
    </row>
    <row r="526" spans="2:26" ht="12.75" x14ac:dyDescent="0.2">
      <c r="B526" s="6"/>
      <c r="C526" s="6"/>
      <c r="D526" s="6"/>
      <c r="E526" s="9"/>
      <c r="F526" s="9"/>
      <c r="G526" s="11"/>
      <c r="H526" s="5"/>
      <c r="I526" s="8"/>
      <c r="J526" s="8"/>
      <c r="Z526" s="6"/>
    </row>
    <row r="527" spans="2:26" ht="12.75" x14ac:dyDescent="0.2">
      <c r="B527" s="6"/>
      <c r="C527" s="6"/>
      <c r="D527" s="6"/>
      <c r="E527" s="9"/>
      <c r="F527" s="9"/>
      <c r="G527" s="11"/>
      <c r="H527" s="5"/>
      <c r="I527" s="8"/>
      <c r="J527" s="8"/>
      <c r="Z527" s="6"/>
    </row>
    <row r="528" spans="2:26" ht="12.75" x14ac:dyDescent="0.2">
      <c r="B528" s="6"/>
      <c r="C528" s="6"/>
      <c r="D528" s="6"/>
      <c r="E528" s="9"/>
      <c r="F528" s="9"/>
      <c r="G528" s="11"/>
      <c r="H528" s="5"/>
      <c r="I528" s="8"/>
      <c r="J528" s="8"/>
      <c r="Z528" s="6"/>
    </row>
    <row r="529" spans="2:26" ht="12.75" x14ac:dyDescent="0.2">
      <c r="B529" s="6"/>
      <c r="C529" s="6"/>
      <c r="D529" s="6"/>
      <c r="E529" s="9"/>
      <c r="F529" s="9"/>
      <c r="G529" s="11"/>
      <c r="H529" s="5"/>
      <c r="I529" s="8"/>
      <c r="J529" s="8"/>
      <c r="Z529" s="6"/>
    </row>
    <row r="530" spans="2:26" ht="12.75" x14ac:dyDescent="0.2">
      <c r="B530" s="6"/>
      <c r="C530" s="6"/>
      <c r="D530" s="6"/>
      <c r="E530" s="9"/>
      <c r="F530" s="9"/>
      <c r="G530" s="11"/>
      <c r="H530" s="5"/>
      <c r="I530" s="8"/>
      <c r="J530" s="8"/>
      <c r="Z530" s="6"/>
    </row>
    <row r="531" spans="2:26" ht="12.75" x14ac:dyDescent="0.2">
      <c r="B531" s="6"/>
      <c r="C531" s="6"/>
      <c r="D531" s="6"/>
      <c r="E531" s="9"/>
      <c r="F531" s="9"/>
      <c r="G531" s="11"/>
      <c r="H531" s="5"/>
      <c r="I531" s="8"/>
      <c r="J531" s="8"/>
      <c r="Z531" s="6"/>
    </row>
    <row r="532" spans="2:26" ht="12.75" x14ac:dyDescent="0.2">
      <c r="B532" s="6"/>
      <c r="C532" s="6"/>
      <c r="D532" s="6"/>
      <c r="E532" s="9"/>
      <c r="F532" s="9"/>
      <c r="G532" s="11"/>
      <c r="H532" s="5"/>
      <c r="I532" s="8"/>
      <c r="J532" s="8"/>
      <c r="Z532" s="6"/>
    </row>
    <row r="533" spans="2:26" ht="12.75" x14ac:dyDescent="0.2">
      <c r="B533" s="6"/>
      <c r="C533" s="6"/>
      <c r="D533" s="6"/>
      <c r="E533" s="9"/>
      <c r="F533" s="9"/>
      <c r="G533" s="11"/>
      <c r="H533" s="5"/>
      <c r="I533" s="8"/>
      <c r="J533" s="8"/>
      <c r="Z533" s="6"/>
    </row>
    <row r="534" spans="2:26" ht="12.75" x14ac:dyDescent="0.2">
      <c r="B534" s="6"/>
      <c r="C534" s="6"/>
      <c r="D534" s="6"/>
      <c r="E534" s="9"/>
      <c r="F534" s="9"/>
      <c r="G534" s="11"/>
      <c r="H534" s="5"/>
      <c r="I534" s="8"/>
      <c r="J534" s="8"/>
      <c r="Z534" s="6"/>
    </row>
    <row r="535" spans="2:26" ht="12.75" x14ac:dyDescent="0.2">
      <c r="B535" s="6"/>
      <c r="C535" s="6"/>
      <c r="D535" s="6"/>
      <c r="E535" s="9"/>
      <c r="F535" s="9"/>
      <c r="G535" s="11"/>
      <c r="H535" s="5"/>
      <c r="I535" s="8"/>
      <c r="J535" s="8"/>
      <c r="Z535" s="6"/>
    </row>
    <row r="536" spans="2:26" ht="12.75" x14ac:dyDescent="0.2">
      <c r="B536" s="6"/>
      <c r="C536" s="6"/>
      <c r="D536" s="6"/>
      <c r="E536" s="9"/>
      <c r="F536" s="9"/>
      <c r="G536" s="11"/>
      <c r="H536" s="5"/>
      <c r="I536" s="8"/>
      <c r="J536" s="8"/>
      <c r="Z536" s="6"/>
    </row>
    <row r="537" spans="2:26" ht="12.75" x14ac:dyDescent="0.2">
      <c r="B537" s="6"/>
      <c r="C537" s="6"/>
      <c r="D537" s="6"/>
      <c r="E537" s="9"/>
      <c r="F537" s="9"/>
      <c r="G537" s="11"/>
      <c r="H537" s="5"/>
      <c r="I537" s="8"/>
      <c r="J537" s="8"/>
      <c r="Z537" s="6"/>
    </row>
    <row r="538" spans="2:26" ht="12.75" x14ac:dyDescent="0.2">
      <c r="B538" s="6"/>
      <c r="C538" s="6"/>
      <c r="D538" s="6"/>
      <c r="E538" s="9"/>
      <c r="F538" s="9"/>
      <c r="G538" s="11"/>
      <c r="H538" s="5"/>
      <c r="I538" s="8"/>
      <c r="J538" s="8"/>
      <c r="Z538" s="6"/>
    </row>
    <row r="539" spans="2:26" ht="12.75" x14ac:dyDescent="0.2">
      <c r="B539" s="6"/>
      <c r="C539" s="6"/>
      <c r="D539" s="6"/>
      <c r="E539" s="9"/>
      <c r="F539" s="9"/>
      <c r="G539" s="11"/>
      <c r="H539" s="5"/>
      <c r="I539" s="8"/>
      <c r="J539" s="8"/>
      <c r="Z539" s="6"/>
    </row>
    <row r="540" spans="2:26" ht="12.75" x14ac:dyDescent="0.2">
      <c r="B540" s="6"/>
      <c r="C540" s="6"/>
      <c r="D540" s="6"/>
      <c r="E540" s="9"/>
      <c r="F540" s="9"/>
      <c r="G540" s="11"/>
      <c r="H540" s="5"/>
      <c r="I540" s="8"/>
      <c r="J540" s="8"/>
      <c r="Z540" s="6"/>
    </row>
    <row r="541" spans="2:26" ht="12.75" x14ac:dyDescent="0.2">
      <c r="B541" s="6"/>
      <c r="C541" s="6"/>
      <c r="D541" s="6"/>
      <c r="E541" s="9"/>
      <c r="F541" s="9"/>
      <c r="G541" s="11"/>
      <c r="H541" s="5"/>
      <c r="I541" s="8"/>
      <c r="J541" s="8"/>
      <c r="Z541" s="6"/>
    </row>
    <row r="542" spans="2:26" ht="12.75" x14ac:dyDescent="0.2">
      <c r="B542" s="6"/>
      <c r="C542" s="6"/>
      <c r="D542" s="6"/>
      <c r="E542" s="9"/>
      <c r="F542" s="9"/>
      <c r="G542" s="11"/>
      <c r="H542" s="5"/>
      <c r="I542" s="8"/>
      <c r="J542" s="8"/>
      <c r="Z542" s="6"/>
    </row>
    <row r="543" spans="2:26" ht="12.75" x14ac:dyDescent="0.2">
      <c r="B543" s="6"/>
      <c r="C543" s="6"/>
      <c r="D543" s="6"/>
      <c r="E543" s="9"/>
      <c r="F543" s="9"/>
      <c r="G543" s="11"/>
      <c r="H543" s="5"/>
      <c r="I543" s="8"/>
      <c r="J543" s="8"/>
      <c r="Z543" s="6"/>
    </row>
    <row r="544" spans="2:26" ht="12.75" x14ac:dyDescent="0.2">
      <c r="B544" s="6"/>
      <c r="C544" s="6"/>
      <c r="D544" s="6"/>
      <c r="E544" s="9"/>
      <c r="F544" s="9"/>
      <c r="G544" s="11"/>
      <c r="H544" s="5"/>
      <c r="I544" s="8"/>
      <c r="J544" s="8"/>
      <c r="Z544" s="6"/>
    </row>
    <row r="545" spans="2:26" ht="12.75" x14ac:dyDescent="0.2">
      <c r="B545" s="6"/>
      <c r="C545" s="6"/>
      <c r="D545" s="6"/>
      <c r="E545" s="9"/>
      <c r="F545" s="9"/>
      <c r="G545" s="11"/>
      <c r="H545" s="5"/>
      <c r="I545" s="8"/>
      <c r="J545" s="8"/>
      <c r="Z545" s="6"/>
    </row>
    <row r="546" spans="2:26" ht="12.75" x14ac:dyDescent="0.2">
      <c r="B546" s="6"/>
      <c r="C546" s="6"/>
      <c r="D546" s="6"/>
      <c r="E546" s="9"/>
      <c r="F546" s="9"/>
      <c r="G546" s="11"/>
      <c r="H546" s="5"/>
      <c r="I546" s="8"/>
      <c r="J546" s="8"/>
      <c r="Z546" s="6"/>
    </row>
    <row r="547" spans="2:26" ht="12.75" x14ac:dyDescent="0.2">
      <c r="B547" s="6"/>
      <c r="C547" s="6"/>
      <c r="D547" s="6"/>
      <c r="E547" s="9"/>
      <c r="F547" s="9"/>
      <c r="G547" s="11"/>
      <c r="H547" s="5"/>
      <c r="I547" s="8"/>
      <c r="J547" s="8"/>
      <c r="Z547" s="6"/>
    </row>
    <row r="548" spans="2:26" ht="12.75" x14ac:dyDescent="0.2">
      <c r="B548" s="6"/>
      <c r="C548" s="6"/>
      <c r="D548" s="6"/>
      <c r="E548" s="9"/>
      <c r="F548" s="9"/>
      <c r="G548" s="11"/>
      <c r="H548" s="5"/>
      <c r="I548" s="8"/>
      <c r="J548" s="8"/>
      <c r="Z548" s="6"/>
    </row>
    <row r="549" spans="2:26" ht="12.75" x14ac:dyDescent="0.2">
      <c r="B549" s="6"/>
      <c r="C549" s="6"/>
      <c r="D549" s="6"/>
      <c r="E549" s="9"/>
      <c r="F549" s="9"/>
      <c r="G549" s="11"/>
      <c r="H549" s="5"/>
      <c r="I549" s="8"/>
      <c r="J549" s="8"/>
      <c r="Z549" s="6"/>
    </row>
    <row r="550" spans="2:26" ht="12.75" x14ac:dyDescent="0.2">
      <c r="B550" s="6"/>
      <c r="C550" s="6"/>
      <c r="D550" s="6"/>
      <c r="E550" s="9"/>
      <c r="F550" s="9"/>
      <c r="G550" s="11"/>
      <c r="H550" s="5"/>
      <c r="I550" s="8"/>
      <c r="J550" s="8"/>
      <c r="Z550" s="6"/>
    </row>
    <row r="551" spans="2:26" ht="12.75" x14ac:dyDescent="0.2">
      <c r="B551" s="6"/>
      <c r="C551" s="6"/>
      <c r="D551" s="6"/>
      <c r="E551" s="9"/>
      <c r="F551" s="9"/>
      <c r="G551" s="11"/>
      <c r="H551" s="5"/>
      <c r="I551" s="8"/>
      <c r="J551" s="8"/>
      <c r="Z551" s="6"/>
    </row>
    <row r="552" spans="2:26" ht="12.75" x14ac:dyDescent="0.2">
      <c r="B552" s="6"/>
      <c r="C552" s="6"/>
      <c r="D552" s="6"/>
      <c r="E552" s="9"/>
      <c r="F552" s="9"/>
      <c r="G552" s="11"/>
      <c r="H552" s="5"/>
      <c r="I552" s="8"/>
      <c r="J552" s="8"/>
      <c r="Z552" s="6"/>
    </row>
    <row r="553" spans="2:26" ht="12.75" x14ac:dyDescent="0.2">
      <c r="B553" s="6"/>
      <c r="C553" s="6"/>
      <c r="D553" s="6"/>
      <c r="E553" s="9"/>
      <c r="F553" s="9"/>
      <c r="G553" s="11"/>
      <c r="H553" s="5"/>
      <c r="I553" s="8"/>
      <c r="J553" s="8"/>
      <c r="Z553" s="6"/>
    </row>
    <row r="554" spans="2:26" ht="12.75" x14ac:dyDescent="0.2">
      <c r="B554" s="6"/>
      <c r="C554" s="6"/>
      <c r="D554" s="6"/>
      <c r="E554" s="9"/>
      <c r="F554" s="9"/>
      <c r="G554" s="11"/>
      <c r="H554" s="5"/>
      <c r="I554" s="8"/>
      <c r="J554" s="8"/>
      <c r="Z554" s="6"/>
    </row>
    <row r="555" spans="2:26" ht="12.75" x14ac:dyDescent="0.2">
      <c r="B555" s="6"/>
      <c r="C555" s="6"/>
      <c r="D555" s="6"/>
      <c r="E555" s="9"/>
      <c r="F555" s="9"/>
      <c r="G555" s="11"/>
      <c r="H555" s="5"/>
      <c r="I555" s="8"/>
      <c r="J555" s="8"/>
      <c r="Z555" s="6"/>
    </row>
    <row r="556" spans="2:26" ht="12.75" x14ac:dyDescent="0.2">
      <c r="B556" s="6"/>
      <c r="C556" s="6"/>
      <c r="D556" s="6"/>
      <c r="E556" s="9"/>
      <c r="F556" s="9"/>
      <c r="G556" s="11"/>
      <c r="H556" s="5"/>
      <c r="I556" s="8"/>
      <c r="J556" s="8"/>
      <c r="Z556" s="6"/>
    </row>
    <row r="557" spans="2:26" ht="12.75" x14ac:dyDescent="0.2">
      <c r="B557" s="6"/>
      <c r="C557" s="6"/>
      <c r="D557" s="6"/>
      <c r="E557" s="9"/>
      <c r="F557" s="9"/>
      <c r="G557" s="11"/>
      <c r="H557" s="5"/>
      <c r="I557" s="8"/>
      <c r="J557" s="8"/>
      <c r="Z557" s="6"/>
    </row>
    <row r="558" spans="2:26" ht="12.75" x14ac:dyDescent="0.2">
      <c r="B558" s="6"/>
      <c r="C558" s="6"/>
      <c r="D558" s="6"/>
      <c r="E558" s="9"/>
      <c r="F558" s="9"/>
      <c r="G558" s="11"/>
      <c r="H558" s="5"/>
      <c r="I558" s="8"/>
      <c r="J558" s="8"/>
      <c r="Z558" s="6"/>
    </row>
    <row r="559" spans="2:26" ht="12.75" x14ac:dyDescent="0.2">
      <c r="B559" s="6"/>
      <c r="C559" s="6"/>
      <c r="D559" s="6"/>
      <c r="E559" s="9"/>
      <c r="F559" s="9"/>
      <c r="G559" s="11"/>
      <c r="H559" s="5"/>
      <c r="I559" s="8"/>
      <c r="J559" s="8"/>
      <c r="Z559" s="6"/>
    </row>
    <row r="560" spans="2:26" ht="12.75" x14ac:dyDescent="0.2">
      <c r="B560" s="6"/>
      <c r="C560" s="6"/>
      <c r="D560" s="6"/>
      <c r="E560" s="9"/>
      <c r="F560" s="9"/>
      <c r="G560" s="11"/>
      <c r="H560" s="5"/>
      <c r="I560" s="8"/>
      <c r="J560" s="8"/>
      <c r="Z560" s="6"/>
    </row>
    <row r="561" spans="2:26" ht="12.75" x14ac:dyDescent="0.2">
      <c r="B561" s="6"/>
      <c r="C561" s="6"/>
      <c r="D561" s="6"/>
      <c r="E561" s="9"/>
      <c r="F561" s="9"/>
      <c r="G561" s="11"/>
      <c r="H561" s="5"/>
      <c r="I561" s="8"/>
      <c r="J561" s="8"/>
      <c r="Z561" s="6"/>
    </row>
    <row r="562" spans="2:26" ht="12.75" x14ac:dyDescent="0.2">
      <c r="B562" s="6"/>
      <c r="C562" s="6"/>
      <c r="D562" s="6"/>
      <c r="E562" s="9"/>
      <c r="F562" s="9"/>
      <c r="G562" s="11"/>
      <c r="H562" s="5"/>
      <c r="I562" s="8"/>
      <c r="J562" s="8"/>
      <c r="Z562" s="6"/>
    </row>
    <row r="563" spans="2:26" ht="12.75" x14ac:dyDescent="0.2">
      <c r="B563" s="6"/>
      <c r="C563" s="6"/>
      <c r="D563" s="6"/>
      <c r="E563" s="9"/>
      <c r="F563" s="9"/>
      <c r="G563" s="11"/>
      <c r="H563" s="5"/>
      <c r="I563" s="8"/>
      <c r="J563" s="8"/>
      <c r="Z563" s="6"/>
    </row>
    <row r="564" spans="2:26" ht="12.75" x14ac:dyDescent="0.2">
      <c r="B564" s="6"/>
      <c r="C564" s="6"/>
      <c r="D564" s="6"/>
      <c r="E564" s="9"/>
      <c r="F564" s="9"/>
      <c r="G564" s="11"/>
      <c r="H564" s="5"/>
      <c r="I564" s="8"/>
      <c r="J564" s="8"/>
      <c r="Z564" s="6"/>
    </row>
    <row r="565" spans="2:26" ht="12.75" x14ac:dyDescent="0.2">
      <c r="B565" s="6"/>
      <c r="C565" s="6"/>
      <c r="D565" s="6"/>
      <c r="E565" s="9"/>
      <c r="F565" s="9"/>
      <c r="G565" s="11"/>
      <c r="H565" s="5"/>
      <c r="I565" s="8"/>
      <c r="J565" s="8"/>
      <c r="Z565" s="6"/>
    </row>
    <row r="566" spans="2:26" ht="12.75" x14ac:dyDescent="0.2">
      <c r="B566" s="6"/>
      <c r="C566" s="6"/>
      <c r="D566" s="6"/>
      <c r="E566" s="9"/>
      <c r="F566" s="9"/>
      <c r="G566" s="11"/>
      <c r="H566" s="5"/>
      <c r="I566" s="8"/>
      <c r="J566" s="8"/>
      <c r="Z566" s="6"/>
    </row>
    <row r="567" spans="2:26" ht="12.75" x14ac:dyDescent="0.2">
      <c r="B567" s="6"/>
      <c r="C567" s="6"/>
      <c r="D567" s="6"/>
      <c r="E567" s="9"/>
      <c r="F567" s="9"/>
      <c r="G567" s="11"/>
      <c r="H567" s="5"/>
      <c r="I567" s="8"/>
      <c r="J567" s="8"/>
      <c r="Z567" s="6"/>
    </row>
    <row r="568" spans="2:26" ht="12.75" x14ac:dyDescent="0.2">
      <c r="B568" s="6"/>
      <c r="C568" s="6"/>
      <c r="D568" s="6"/>
      <c r="E568" s="9"/>
      <c r="F568" s="9"/>
      <c r="G568" s="11"/>
      <c r="H568" s="5"/>
      <c r="I568" s="8"/>
      <c r="J568" s="8"/>
      <c r="Z568" s="6"/>
    </row>
    <row r="569" spans="2:26" ht="12.75" x14ac:dyDescent="0.2">
      <c r="B569" s="6"/>
      <c r="C569" s="6"/>
      <c r="D569" s="6"/>
      <c r="E569" s="9"/>
      <c r="F569" s="9"/>
      <c r="G569" s="11"/>
      <c r="H569" s="5"/>
      <c r="I569" s="8"/>
      <c r="J569" s="8"/>
      <c r="Z569" s="6"/>
    </row>
    <row r="570" spans="2:26" ht="12.75" x14ac:dyDescent="0.2">
      <c r="B570" s="6"/>
      <c r="C570" s="6"/>
      <c r="D570" s="6"/>
      <c r="E570" s="9"/>
      <c r="F570" s="9"/>
      <c r="G570" s="11"/>
      <c r="H570" s="5"/>
      <c r="I570" s="8"/>
      <c r="J570" s="8"/>
      <c r="Z570" s="6"/>
    </row>
    <row r="571" spans="2:26" ht="12.75" x14ac:dyDescent="0.2">
      <c r="B571" s="6"/>
      <c r="C571" s="6"/>
      <c r="D571" s="6"/>
      <c r="E571" s="9"/>
      <c r="F571" s="9"/>
      <c r="G571" s="11"/>
      <c r="H571" s="5"/>
      <c r="I571" s="8"/>
      <c r="J571" s="8"/>
      <c r="Z571" s="6"/>
    </row>
    <row r="572" spans="2:26" ht="12.75" x14ac:dyDescent="0.2">
      <c r="B572" s="6"/>
      <c r="C572" s="6"/>
      <c r="D572" s="6"/>
      <c r="E572" s="9"/>
      <c r="F572" s="9"/>
      <c r="G572" s="11"/>
      <c r="H572" s="5"/>
      <c r="I572" s="8"/>
      <c r="J572" s="8"/>
      <c r="Z572" s="6"/>
    </row>
    <row r="573" spans="2:26" ht="12.75" x14ac:dyDescent="0.2">
      <c r="B573" s="6"/>
      <c r="C573" s="6"/>
      <c r="D573" s="6"/>
      <c r="E573" s="9"/>
      <c r="F573" s="9"/>
      <c r="G573" s="11"/>
      <c r="H573" s="5"/>
      <c r="I573" s="8"/>
      <c r="J573" s="8"/>
      <c r="Z573" s="6"/>
    </row>
    <row r="574" spans="2:26" ht="12.75" x14ac:dyDescent="0.2">
      <c r="B574" s="6"/>
      <c r="C574" s="6"/>
      <c r="D574" s="6"/>
      <c r="E574" s="9"/>
      <c r="F574" s="9"/>
      <c r="G574" s="11"/>
      <c r="H574" s="5"/>
      <c r="I574" s="8"/>
      <c r="J574" s="8"/>
      <c r="Z574" s="6"/>
    </row>
    <row r="575" spans="2:26" ht="12.75" x14ac:dyDescent="0.2">
      <c r="B575" s="6"/>
      <c r="C575" s="6"/>
      <c r="D575" s="6"/>
      <c r="E575" s="9"/>
      <c r="F575" s="9"/>
      <c r="G575" s="11"/>
      <c r="H575" s="5"/>
      <c r="I575" s="8"/>
      <c r="J575" s="8"/>
      <c r="Z575" s="6"/>
    </row>
    <row r="576" spans="2:26" ht="12.75" x14ac:dyDescent="0.2">
      <c r="B576" s="6"/>
      <c r="C576" s="6"/>
      <c r="D576" s="6"/>
      <c r="E576" s="9"/>
      <c r="F576" s="9"/>
      <c r="G576" s="11"/>
      <c r="H576" s="5"/>
      <c r="I576" s="8"/>
      <c r="J576" s="8"/>
      <c r="Z576" s="6"/>
    </row>
    <row r="577" spans="2:26" ht="12.75" x14ac:dyDescent="0.2">
      <c r="B577" s="6"/>
      <c r="C577" s="6"/>
      <c r="D577" s="6"/>
      <c r="E577" s="9"/>
      <c r="F577" s="9"/>
      <c r="G577" s="11"/>
      <c r="H577" s="5"/>
      <c r="I577" s="8"/>
      <c r="J577" s="8"/>
      <c r="Z577" s="6"/>
    </row>
    <row r="578" spans="2:26" ht="12.75" x14ac:dyDescent="0.2">
      <c r="B578" s="6"/>
      <c r="C578" s="6"/>
      <c r="D578" s="6"/>
      <c r="E578" s="9"/>
      <c r="F578" s="9"/>
      <c r="G578" s="11"/>
      <c r="H578" s="5"/>
      <c r="I578" s="8"/>
      <c r="J578" s="8"/>
      <c r="Z578" s="6"/>
    </row>
    <row r="579" spans="2:26" ht="12.75" x14ac:dyDescent="0.2">
      <c r="B579" s="6"/>
      <c r="C579" s="6"/>
      <c r="D579" s="6"/>
      <c r="E579" s="9"/>
      <c r="F579" s="9"/>
      <c r="G579" s="11"/>
      <c r="H579" s="5"/>
      <c r="I579" s="8"/>
      <c r="J579" s="8"/>
      <c r="Z579" s="6"/>
    </row>
    <row r="580" spans="2:26" ht="12.75" x14ac:dyDescent="0.2">
      <c r="B580" s="6"/>
      <c r="C580" s="6"/>
      <c r="D580" s="6"/>
      <c r="E580" s="9"/>
      <c r="F580" s="9"/>
      <c r="G580" s="11"/>
      <c r="H580" s="5"/>
      <c r="I580" s="8"/>
      <c r="J580" s="8"/>
      <c r="Z580" s="6"/>
    </row>
    <row r="581" spans="2:26" ht="12.75" x14ac:dyDescent="0.2">
      <c r="B581" s="6"/>
      <c r="C581" s="6"/>
      <c r="D581" s="6"/>
      <c r="E581" s="9"/>
      <c r="F581" s="9"/>
      <c r="G581" s="11"/>
      <c r="H581" s="5"/>
      <c r="I581" s="8"/>
      <c r="J581" s="8"/>
      <c r="Z581" s="6"/>
    </row>
    <row r="582" spans="2:26" ht="12.75" x14ac:dyDescent="0.2">
      <c r="B582" s="6"/>
      <c r="C582" s="6"/>
      <c r="D582" s="6"/>
      <c r="E582" s="9"/>
      <c r="F582" s="9"/>
      <c r="G582" s="11"/>
      <c r="H582" s="5"/>
      <c r="I582" s="8"/>
      <c r="J582" s="8"/>
      <c r="Z582" s="6"/>
    </row>
    <row r="583" spans="2:26" ht="12.75" x14ac:dyDescent="0.2">
      <c r="B583" s="6"/>
      <c r="C583" s="6"/>
      <c r="D583" s="6"/>
      <c r="E583" s="9"/>
      <c r="F583" s="9"/>
      <c r="G583" s="11"/>
      <c r="H583" s="5"/>
      <c r="I583" s="8"/>
      <c r="J583" s="8"/>
      <c r="Z583" s="6"/>
    </row>
    <row r="584" spans="2:26" ht="12.75" x14ac:dyDescent="0.2">
      <c r="B584" s="6"/>
      <c r="C584" s="6"/>
      <c r="D584" s="6"/>
      <c r="E584" s="9"/>
      <c r="F584" s="9"/>
      <c r="G584" s="11"/>
      <c r="H584" s="5"/>
      <c r="I584" s="8"/>
      <c r="J584" s="8"/>
      <c r="Z584" s="6"/>
    </row>
    <row r="585" spans="2:26" ht="12.75" x14ac:dyDescent="0.2">
      <c r="B585" s="6"/>
      <c r="C585" s="6"/>
      <c r="D585" s="6"/>
      <c r="E585" s="9"/>
      <c r="F585" s="9"/>
      <c r="G585" s="11"/>
      <c r="H585" s="5"/>
      <c r="I585" s="8"/>
      <c r="J585" s="8"/>
      <c r="Z585" s="6"/>
    </row>
    <row r="586" spans="2:26" ht="12.75" x14ac:dyDescent="0.2">
      <c r="B586" s="6"/>
      <c r="C586" s="6"/>
      <c r="D586" s="6"/>
      <c r="E586" s="9"/>
      <c r="F586" s="9"/>
      <c r="G586" s="11"/>
      <c r="H586" s="5"/>
      <c r="I586" s="8"/>
      <c r="J586" s="8"/>
      <c r="Z586" s="6"/>
    </row>
    <row r="587" spans="2:26" ht="12.75" x14ac:dyDescent="0.2">
      <c r="B587" s="6"/>
      <c r="C587" s="6"/>
      <c r="D587" s="6"/>
      <c r="E587" s="9"/>
      <c r="F587" s="9"/>
      <c r="G587" s="11"/>
      <c r="H587" s="5"/>
      <c r="I587" s="8"/>
      <c r="J587" s="8"/>
      <c r="Z587" s="6"/>
    </row>
    <row r="588" spans="2:26" ht="12.75" x14ac:dyDescent="0.2">
      <c r="B588" s="6"/>
      <c r="C588" s="6"/>
      <c r="D588" s="6"/>
      <c r="E588" s="9"/>
      <c r="F588" s="9"/>
      <c r="G588" s="11"/>
      <c r="H588" s="5"/>
      <c r="I588" s="8"/>
      <c r="J588" s="8"/>
      <c r="Z588" s="6"/>
    </row>
    <row r="589" spans="2:26" ht="12.75" x14ac:dyDescent="0.2">
      <c r="B589" s="6"/>
      <c r="C589" s="6"/>
      <c r="D589" s="6"/>
      <c r="E589" s="9"/>
      <c r="F589" s="9"/>
      <c r="G589" s="11"/>
      <c r="H589" s="5"/>
      <c r="I589" s="8"/>
      <c r="J589" s="8"/>
      <c r="Z589" s="6"/>
    </row>
    <row r="590" spans="2:26" ht="12.75" x14ac:dyDescent="0.2">
      <c r="B590" s="6"/>
      <c r="C590" s="6"/>
      <c r="D590" s="6"/>
      <c r="E590" s="9"/>
      <c r="F590" s="9"/>
      <c r="G590" s="11"/>
      <c r="H590" s="5"/>
      <c r="I590" s="8"/>
      <c r="J590" s="8"/>
      <c r="Z590" s="6"/>
    </row>
    <row r="591" spans="2:26" ht="12.75" x14ac:dyDescent="0.2">
      <c r="B591" s="6"/>
      <c r="C591" s="6"/>
      <c r="D591" s="6"/>
      <c r="E591" s="9"/>
      <c r="F591" s="9"/>
      <c r="G591" s="11"/>
      <c r="H591" s="5"/>
      <c r="I591" s="8"/>
      <c r="J591" s="8"/>
      <c r="Z591" s="6"/>
    </row>
    <row r="592" spans="2:26" ht="12.75" x14ac:dyDescent="0.2">
      <c r="B592" s="6"/>
      <c r="C592" s="6"/>
      <c r="D592" s="6"/>
      <c r="E592" s="9"/>
      <c r="F592" s="9"/>
      <c r="G592" s="11"/>
      <c r="H592" s="5"/>
      <c r="I592" s="8"/>
      <c r="J592" s="8"/>
      <c r="Z592" s="6"/>
    </row>
    <row r="593" spans="2:26" ht="12.75" x14ac:dyDescent="0.2">
      <c r="B593" s="6"/>
      <c r="C593" s="6"/>
      <c r="D593" s="6"/>
      <c r="E593" s="9"/>
      <c r="F593" s="9"/>
      <c r="G593" s="11"/>
      <c r="H593" s="5"/>
      <c r="I593" s="8"/>
      <c r="J593" s="8"/>
      <c r="Z593" s="6"/>
    </row>
    <row r="594" spans="2:26" ht="12.75" x14ac:dyDescent="0.2">
      <c r="B594" s="6"/>
      <c r="C594" s="6"/>
      <c r="D594" s="6"/>
      <c r="E594" s="9"/>
      <c r="F594" s="9"/>
      <c r="G594" s="11"/>
      <c r="H594" s="5"/>
      <c r="I594" s="8"/>
      <c r="J594" s="8"/>
      <c r="Z594" s="6"/>
    </row>
    <row r="595" spans="2:26" ht="12.75" x14ac:dyDescent="0.2">
      <c r="B595" s="6"/>
      <c r="C595" s="6"/>
      <c r="D595" s="6"/>
      <c r="E595" s="9"/>
      <c r="F595" s="9"/>
      <c r="G595" s="11"/>
      <c r="H595" s="5"/>
      <c r="I595" s="8"/>
      <c r="J595" s="8"/>
      <c r="Z595" s="6"/>
    </row>
    <row r="596" spans="2:26" ht="12.75" x14ac:dyDescent="0.2">
      <c r="B596" s="6"/>
      <c r="C596" s="6"/>
      <c r="D596" s="6"/>
      <c r="E596" s="9"/>
      <c r="F596" s="9"/>
      <c r="G596" s="11"/>
      <c r="H596" s="5"/>
      <c r="I596" s="8"/>
      <c r="J596" s="8"/>
      <c r="Z596" s="6"/>
    </row>
    <row r="597" spans="2:26" ht="12.75" x14ac:dyDescent="0.2">
      <c r="B597" s="6"/>
      <c r="C597" s="6"/>
      <c r="D597" s="6"/>
      <c r="E597" s="9"/>
      <c r="F597" s="9"/>
      <c r="G597" s="11"/>
      <c r="H597" s="5"/>
      <c r="I597" s="8"/>
      <c r="J597" s="8"/>
      <c r="Z597" s="6"/>
    </row>
    <row r="598" spans="2:26" ht="12.75" x14ac:dyDescent="0.2">
      <c r="B598" s="6"/>
      <c r="C598" s="6"/>
      <c r="D598" s="6"/>
      <c r="E598" s="9"/>
      <c r="F598" s="9"/>
      <c r="G598" s="11"/>
      <c r="H598" s="5"/>
      <c r="I598" s="8"/>
      <c r="J598" s="8"/>
      <c r="Z598" s="6"/>
    </row>
    <row r="599" spans="2:26" ht="12.75" x14ac:dyDescent="0.2">
      <c r="B599" s="6"/>
      <c r="C599" s="6"/>
      <c r="D599" s="6"/>
      <c r="E599" s="9"/>
      <c r="F599" s="9"/>
      <c r="G599" s="11"/>
      <c r="H599" s="5"/>
      <c r="I599" s="8"/>
      <c r="J599" s="8"/>
      <c r="Z599" s="6"/>
    </row>
    <row r="600" spans="2:26" ht="12.75" x14ac:dyDescent="0.2">
      <c r="B600" s="6"/>
      <c r="C600" s="6"/>
      <c r="D600" s="6"/>
      <c r="E600" s="9"/>
      <c r="F600" s="9"/>
      <c r="G600" s="11"/>
      <c r="H600" s="5"/>
      <c r="I600" s="8"/>
      <c r="J600" s="8"/>
      <c r="Z600" s="6"/>
    </row>
    <row r="601" spans="2:26" ht="12.75" x14ac:dyDescent="0.2">
      <c r="B601" s="6"/>
      <c r="C601" s="6"/>
      <c r="D601" s="6"/>
      <c r="E601" s="9"/>
      <c r="F601" s="9"/>
      <c r="G601" s="11"/>
      <c r="H601" s="5"/>
      <c r="I601" s="8"/>
      <c r="J601" s="8"/>
      <c r="Z601" s="6"/>
    </row>
    <row r="602" spans="2:26" ht="12.75" x14ac:dyDescent="0.2">
      <c r="B602" s="6"/>
      <c r="C602" s="6"/>
      <c r="D602" s="6"/>
      <c r="E602" s="9"/>
      <c r="F602" s="9"/>
      <c r="G602" s="11"/>
      <c r="H602" s="5"/>
      <c r="I602" s="8"/>
      <c r="J602" s="8"/>
      <c r="Z602" s="6"/>
    </row>
    <row r="603" spans="2:26" ht="12.75" x14ac:dyDescent="0.2">
      <c r="B603" s="6"/>
      <c r="C603" s="6"/>
      <c r="D603" s="6"/>
      <c r="E603" s="9"/>
      <c r="F603" s="9"/>
      <c r="G603" s="11"/>
      <c r="H603" s="5"/>
      <c r="I603" s="8"/>
      <c r="J603" s="8"/>
      <c r="Z603" s="6"/>
    </row>
    <row r="604" spans="2:26" ht="12.75" x14ac:dyDescent="0.2">
      <c r="B604" s="6"/>
      <c r="C604" s="6"/>
      <c r="D604" s="6"/>
      <c r="E604" s="9"/>
      <c r="F604" s="9"/>
      <c r="G604" s="11"/>
      <c r="H604" s="5"/>
      <c r="I604" s="8"/>
      <c r="J604" s="8"/>
      <c r="Z604" s="6"/>
    </row>
    <row r="605" spans="2:26" ht="12.75" x14ac:dyDescent="0.2">
      <c r="B605" s="6"/>
      <c r="C605" s="6"/>
      <c r="D605" s="6"/>
      <c r="E605" s="9"/>
      <c r="F605" s="9"/>
      <c r="G605" s="11"/>
      <c r="H605" s="5"/>
      <c r="I605" s="8"/>
      <c r="J605" s="8"/>
      <c r="Z605" s="6"/>
    </row>
    <row r="606" spans="2:26" ht="12.75" x14ac:dyDescent="0.2">
      <c r="B606" s="6"/>
      <c r="C606" s="6"/>
      <c r="D606" s="6"/>
      <c r="E606" s="9"/>
      <c r="F606" s="9"/>
      <c r="G606" s="11"/>
      <c r="H606" s="5"/>
      <c r="I606" s="8"/>
      <c r="J606" s="8"/>
      <c r="Z606" s="6"/>
    </row>
    <row r="607" spans="2:26" ht="12.75" x14ac:dyDescent="0.2">
      <c r="B607" s="6"/>
      <c r="C607" s="6"/>
      <c r="D607" s="6"/>
      <c r="E607" s="9"/>
      <c r="F607" s="9"/>
      <c r="G607" s="11"/>
      <c r="H607" s="5"/>
      <c r="I607" s="8"/>
      <c r="J607" s="8"/>
      <c r="Z607" s="6"/>
    </row>
    <row r="608" spans="2:26" ht="12.75" x14ac:dyDescent="0.2">
      <c r="B608" s="6"/>
      <c r="C608" s="6"/>
      <c r="D608" s="6"/>
      <c r="E608" s="9"/>
      <c r="F608" s="9"/>
      <c r="G608" s="11"/>
      <c r="H608" s="5"/>
      <c r="I608" s="8"/>
      <c r="J608" s="8"/>
      <c r="Z608" s="6"/>
    </row>
    <row r="609" spans="2:26" ht="12.75" x14ac:dyDescent="0.2">
      <c r="B609" s="6"/>
      <c r="C609" s="6"/>
      <c r="D609" s="6"/>
      <c r="E609" s="9"/>
      <c r="F609" s="9"/>
      <c r="G609" s="11"/>
      <c r="H609" s="5"/>
      <c r="I609" s="8"/>
      <c r="J609" s="8"/>
      <c r="Z609" s="6"/>
    </row>
    <row r="610" spans="2:26" ht="12.75" x14ac:dyDescent="0.2">
      <c r="B610" s="6"/>
      <c r="C610" s="6"/>
      <c r="D610" s="6"/>
      <c r="E610" s="9"/>
      <c r="F610" s="9"/>
      <c r="G610" s="11"/>
      <c r="H610" s="5"/>
      <c r="I610" s="8"/>
      <c r="J610" s="8"/>
      <c r="Z610" s="6"/>
    </row>
    <row r="611" spans="2:26" ht="12.75" x14ac:dyDescent="0.2">
      <c r="B611" s="6"/>
      <c r="C611" s="6"/>
      <c r="D611" s="6"/>
      <c r="E611" s="9"/>
      <c r="F611" s="9"/>
      <c r="G611" s="11"/>
      <c r="H611" s="5"/>
      <c r="I611" s="8"/>
      <c r="J611" s="8"/>
      <c r="Z611" s="6"/>
    </row>
    <row r="612" spans="2:26" ht="12.75" x14ac:dyDescent="0.2">
      <c r="B612" s="6"/>
      <c r="C612" s="6"/>
      <c r="D612" s="6"/>
      <c r="E612" s="9"/>
      <c r="F612" s="9"/>
      <c r="G612" s="11"/>
      <c r="H612" s="5"/>
      <c r="I612" s="8"/>
      <c r="J612" s="8"/>
      <c r="Z612" s="6"/>
    </row>
    <row r="613" spans="2:26" ht="12.75" x14ac:dyDescent="0.2">
      <c r="B613" s="6"/>
      <c r="C613" s="6"/>
      <c r="D613" s="6"/>
      <c r="E613" s="9"/>
      <c r="F613" s="9"/>
      <c r="G613" s="11"/>
      <c r="H613" s="5"/>
      <c r="I613" s="8"/>
      <c r="J613" s="8"/>
      <c r="Z613" s="6"/>
    </row>
    <row r="614" spans="2:26" ht="12.75" x14ac:dyDescent="0.2">
      <c r="B614" s="6"/>
      <c r="C614" s="6"/>
      <c r="D614" s="6"/>
      <c r="E614" s="9"/>
      <c r="F614" s="9"/>
      <c r="G614" s="11"/>
      <c r="H614" s="5"/>
      <c r="I614" s="8"/>
      <c r="J614" s="8"/>
      <c r="Z614" s="6"/>
    </row>
    <row r="615" spans="2:26" ht="12.75" x14ac:dyDescent="0.2">
      <c r="B615" s="6"/>
      <c r="C615" s="6"/>
      <c r="D615" s="6"/>
      <c r="E615" s="9"/>
      <c r="F615" s="9"/>
      <c r="G615" s="11"/>
      <c r="H615" s="5"/>
      <c r="I615" s="8"/>
      <c r="J615" s="8"/>
      <c r="Z615" s="6"/>
    </row>
    <row r="616" spans="2:26" ht="12.75" x14ac:dyDescent="0.2">
      <c r="B616" s="6"/>
      <c r="C616" s="6"/>
      <c r="D616" s="6"/>
      <c r="E616" s="9"/>
      <c r="F616" s="9"/>
      <c r="G616" s="11"/>
      <c r="H616" s="5"/>
      <c r="I616" s="8"/>
      <c r="J616" s="8"/>
      <c r="Z616" s="6"/>
    </row>
    <row r="617" spans="2:26" ht="12.75" x14ac:dyDescent="0.2">
      <c r="B617" s="6"/>
      <c r="C617" s="6"/>
      <c r="D617" s="6"/>
      <c r="E617" s="9"/>
      <c r="F617" s="9"/>
      <c r="G617" s="11"/>
      <c r="H617" s="5"/>
      <c r="I617" s="8"/>
      <c r="J617" s="8"/>
      <c r="Z617" s="6"/>
    </row>
    <row r="618" spans="2:26" ht="12.75" x14ac:dyDescent="0.2">
      <c r="B618" s="6"/>
      <c r="C618" s="6"/>
      <c r="D618" s="6"/>
      <c r="E618" s="9"/>
      <c r="F618" s="9"/>
      <c r="G618" s="11"/>
      <c r="H618" s="5"/>
      <c r="I618" s="8"/>
      <c r="J618" s="8"/>
      <c r="Z618" s="6"/>
    </row>
    <row r="619" spans="2:26" ht="12.75" x14ac:dyDescent="0.2">
      <c r="B619" s="6"/>
      <c r="C619" s="6"/>
      <c r="D619" s="6"/>
      <c r="E619" s="9"/>
      <c r="F619" s="9"/>
      <c r="G619" s="11"/>
      <c r="H619" s="5"/>
      <c r="I619" s="8"/>
      <c r="J619" s="8"/>
      <c r="Z619" s="6"/>
    </row>
    <row r="620" spans="2:26" ht="12.75" x14ac:dyDescent="0.2">
      <c r="B620" s="6"/>
      <c r="C620" s="6"/>
      <c r="D620" s="6"/>
      <c r="E620" s="9"/>
      <c r="F620" s="9"/>
      <c r="G620" s="11"/>
      <c r="H620" s="5"/>
      <c r="I620" s="8"/>
      <c r="J620" s="8"/>
      <c r="Z620" s="6"/>
    </row>
    <row r="621" spans="2:26" ht="12.75" x14ac:dyDescent="0.2">
      <c r="B621" s="6"/>
      <c r="C621" s="6"/>
      <c r="D621" s="6"/>
      <c r="E621" s="9"/>
      <c r="F621" s="9"/>
      <c r="G621" s="11"/>
      <c r="H621" s="5"/>
      <c r="I621" s="8"/>
      <c r="J621" s="8"/>
      <c r="Z621" s="6"/>
    </row>
    <row r="622" spans="2:26" ht="12.75" x14ac:dyDescent="0.2">
      <c r="B622" s="6"/>
      <c r="C622" s="6"/>
      <c r="D622" s="6"/>
      <c r="E622" s="9"/>
      <c r="F622" s="9"/>
      <c r="G622" s="11"/>
      <c r="H622" s="5"/>
      <c r="I622" s="8"/>
      <c r="J622" s="8"/>
      <c r="Z622" s="6"/>
    </row>
    <row r="623" spans="2:26" ht="12.75" x14ac:dyDescent="0.2">
      <c r="B623" s="6"/>
      <c r="C623" s="6"/>
      <c r="D623" s="6"/>
      <c r="E623" s="9"/>
      <c r="F623" s="9"/>
      <c r="G623" s="11"/>
      <c r="H623" s="5"/>
      <c r="I623" s="8"/>
      <c r="J623" s="8"/>
      <c r="Z623" s="6"/>
    </row>
    <row r="624" spans="2:26" ht="12.75" x14ac:dyDescent="0.2">
      <c r="B624" s="6"/>
      <c r="C624" s="6"/>
      <c r="D624" s="6"/>
      <c r="E624" s="9"/>
      <c r="F624" s="9"/>
      <c r="G624" s="11"/>
      <c r="H624" s="5"/>
      <c r="I624" s="8"/>
      <c r="J624" s="8"/>
      <c r="Z624" s="6"/>
    </row>
    <row r="625" spans="2:26" ht="12.75" x14ac:dyDescent="0.2">
      <c r="B625" s="6"/>
      <c r="C625" s="6"/>
      <c r="D625" s="6"/>
      <c r="E625" s="9"/>
      <c r="F625" s="9"/>
      <c r="G625" s="11"/>
      <c r="H625" s="5"/>
      <c r="I625" s="8"/>
      <c r="J625" s="8"/>
      <c r="Z625" s="6"/>
    </row>
    <row r="626" spans="2:26" ht="12.75" x14ac:dyDescent="0.2">
      <c r="B626" s="6"/>
      <c r="C626" s="6"/>
      <c r="D626" s="6"/>
      <c r="E626" s="9"/>
      <c r="F626" s="9"/>
      <c r="G626" s="11"/>
      <c r="H626" s="5"/>
      <c r="I626" s="8"/>
      <c r="J626" s="8"/>
      <c r="Z626" s="6"/>
    </row>
    <row r="627" spans="2:26" ht="12.75" x14ac:dyDescent="0.2">
      <c r="B627" s="6"/>
      <c r="C627" s="6"/>
      <c r="D627" s="6"/>
      <c r="E627" s="9"/>
      <c r="F627" s="9"/>
      <c r="G627" s="11"/>
      <c r="H627" s="5"/>
      <c r="I627" s="8"/>
      <c r="J627" s="8"/>
      <c r="Z627" s="6"/>
    </row>
    <row r="628" spans="2:26" ht="12.75" x14ac:dyDescent="0.2">
      <c r="B628" s="6"/>
      <c r="C628" s="6"/>
      <c r="D628" s="6"/>
      <c r="E628" s="9"/>
      <c r="F628" s="9"/>
      <c r="G628" s="11"/>
      <c r="H628" s="5"/>
      <c r="I628" s="8"/>
      <c r="J628" s="8"/>
      <c r="Z628" s="6"/>
    </row>
    <row r="629" spans="2:26" ht="12.75" x14ac:dyDescent="0.2">
      <c r="B629" s="6"/>
      <c r="C629" s="6"/>
      <c r="D629" s="6"/>
      <c r="E629" s="9"/>
      <c r="F629" s="9"/>
      <c r="G629" s="11"/>
      <c r="H629" s="5"/>
      <c r="I629" s="8"/>
      <c r="J629" s="8"/>
      <c r="Z629" s="6"/>
    </row>
    <row r="630" spans="2:26" ht="12.75" x14ac:dyDescent="0.2">
      <c r="B630" s="6"/>
      <c r="C630" s="6"/>
      <c r="D630" s="6"/>
      <c r="E630" s="9"/>
      <c r="F630" s="9"/>
      <c r="G630" s="11"/>
      <c r="H630" s="5"/>
      <c r="I630" s="8"/>
      <c r="J630" s="8"/>
      <c r="Z630" s="6"/>
    </row>
    <row r="631" spans="2:26" ht="12.75" x14ac:dyDescent="0.2">
      <c r="B631" s="6"/>
      <c r="C631" s="6"/>
      <c r="D631" s="6"/>
      <c r="E631" s="9"/>
      <c r="F631" s="9"/>
      <c r="G631" s="11"/>
      <c r="H631" s="5"/>
      <c r="I631" s="8"/>
      <c r="J631" s="8"/>
      <c r="Z631" s="6"/>
    </row>
    <row r="632" spans="2:26" ht="12.75" x14ac:dyDescent="0.2">
      <c r="B632" s="6"/>
      <c r="C632" s="6"/>
      <c r="D632" s="6"/>
      <c r="E632" s="9"/>
      <c r="F632" s="9"/>
      <c r="G632" s="11"/>
      <c r="H632" s="5"/>
      <c r="I632" s="8"/>
      <c r="J632" s="8"/>
      <c r="Z632" s="6"/>
    </row>
    <row r="633" spans="2:26" ht="12.75" x14ac:dyDescent="0.2">
      <c r="B633" s="6"/>
      <c r="C633" s="6"/>
      <c r="D633" s="6"/>
      <c r="E633" s="9"/>
      <c r="F633" s="9"/>
      <c r="G633" s="11"/>
      <c r="H633" s="5"/>
      <c r="I633" s="8"/>
      <c r="J633" s="8"/>
      <c r="Z633" s="6"/>
    </row>
    <row r="634" spans="2:26" ht="12.75" x14ac:dyDescent="0.2">
      <c r="B634" s="6"/>
      <c r="C634" s="6"/>
      <c r="D634" s="6"/>
      <c r="E634" s="9"/>
      <c r="F634" s="9"/>
      <c r="G634" s="11"/>
      <c r="H634" s="5"/>
      <c r="I634" s="8"/>
      <c r="J634" s="8"/>
      <c r="Z634" s="6"/>
    </row>
    <row r="635" spans="2:26" ht="12.75" x14ac:dyDescent="0.2">
      <c r="B635" s="6"/>
      <c r="C635" s="6"/>
      <c r="D635" s="6"/>
      <c r="E635" s="9"/>
      <c r="F635" s="9"/>
      <c r="G635" s="11"/>
      <c r="H635" s="5"/>
      <c r="I635" s="8"/>
      <c r="J635" s="8"/>
      <c r="Z635" s="6"/>
    </row>
    <row r="636" spans="2:26" ht="12.75" x14ac:dyDescent="0.2">
      <c r="B636" s="6"/>
      <c r="C636" s="6"/>
      <c r="D636" s="6"/>
      <c r="E636" s="9"/>
      <c r="F636" s="9"/>
      <c r="G636" s="11"/>
      <c r="H636" s="5"/>
      <c r="I636" s="8"/>
      <c r="J636" s="8"/>
      <c r="Z636" s="6"/>
    </row>
    <row r="637" spans="2:26" ht="12.75" x14ac:dyDescent="0.2">
      <c r="B637" s="6"/>
      <c r="C637" s="6"/>
      <c r="D637" s="6"/>
      <c r="E637" s="9"/>
      <c r="F637" s="9"/>
      <c r="G637" s="11"/>
      <c r="H637" s="5"/>
      <c r="I637" s="8"/>
      <c r="J637" s="8"/>
      <c r="Z637" s="6"/>
    </row>
    <row r="638" spans="2:26" ht="12.75" x14ac:dyDescent="0.2">
      <c r="B638" s="6"/>
      <c r="C638" s="6"/>
      <c r="D638" s="6"/>
      <c r="E638" s="9"/>
      <c r="F638" s="9"/>
      <c r="G638" s="11"/>
      <c r="H638" s="5"/>
      <c r="I638" s="8"/>
      <c r="J638" s="8"/>
      <c r="Z638" s="6"/>
    </row>
    <row r="639" spans="2:26" ht="12.75" x14ac:dyDescent="0.2">
      <c r="B639" s="6"/>
      <c r="C639" s="6"/>
      <c r="D639" s="6"/>
      <c r="E639" s="9"/>
      <c r="F639" s="9"/>
      <c r="G639" s="11"/>
      <c r="H639" s="5"/>
      <c r="I639" s="8"/>
      <c r="J639" s="8"/>
      <c r="Z639" s="6"/>
    </row>
    <row r="640" spans="2:26" ht="12.75" x14ac:dyDescent="0.2">
      <c r="B640" s="6"/>
      <c r="C640" s="6"/>
      <c r="D640" s="6"/>
      <c r="E640" s="9"/>
      <c r="F640" s="9"/>
      <c r="G640" s="11"/>
      <c r="H640" s="5"/>
      <c r="I640" s="8"/>
      <c r="J640" s="8"/>
      <c r="Z640" s="6"/>
    </row>
    <row r="641" spans="2:26" ht="12.75" x14ac:dyDescent="0.2">
      <c r="B641" s="6"/>
      <c r="C641" s="6"/>
      <c r="D641" s="6"/>
      <c r="E641" s="9"/>
      <c r="F641" s="9"/>
      <c r="G641" s="11"/>
      <c r="H641" s="5"/>
      <c r="I641" s="8"/>
      <c r="J641" s="8"/>
      <c r="Z641" s="6"/>
    </row>
    <row r="642" spans="2:26" ht="12.75" x14ac:dyDescent="0.2">
      <c r="B642" s="6"/>
      <c r="C642" s="6"/>
      <c r="D642" s="6"/>
      <c r="E642" s="9"/>
      <c r="F642" s="9"/>
      <c r="G642" s="11"/>
      <c r="H642" s="5"/>
      <c r="I642" s="8"/>
      <c r="J642" s="8"/>
      <c r="Z642" s="6"/>
    </row>
    <row r="643" spans="2:26" ht="12.75" x14ac:dyDescent="0.2">
      <c r="B643" s="6"/>
      <c r="C643" s="6"/>
      <c r="D643" s="6"/>
      <c r="E643" s="9"/>
      <c r="F643" s="9"/>
      <c r="G643" s="11"/>
      <c r="H643" s="5"/>
      <c r="I643" s="8"/>
      <c r="J643" s="8"/>
      <c r="Z643" s="6"/>
    </row>
    <row r="644" spans="2:26" ht="12.75" x14ac:dyDescent="0.2">
      <c r="B644" s="6"/>
      <c r="C644" s="6"/>
      <c r="D644" s="6"/>
      <c r="E644" s="9"/>
      <c r="F644" s="9"/>
      <c r="G644" s="11"/>
      <c r="H644" s="5"/>
      <c r="I644" s="8"/>
      <c r="J644" s="8"/>
      <c r="Z644" s="6"/>
    </row>
    <row r="645" spans="2:26" ht="12.75" x14ac:dyDescent="0.2">
      <c r="B645" s="6"/>
      <c r="C645" s="6"/>
      <c r="D645" s="6"/>
      <c r="E645" s="9"/>
      <c r="F645" s="9"/>
      <c r="G645" s="11"/>
      <c r="H645" s="5"/>
      <c r="I645" s="8"/>
      <c r="J645" s="8"/>
      <c r="Z645" s="6"/>
    </row>
    <row r="646" spans="2:26" ht="12.75" x14ac:dyDescent="0.2">
      <c r="B646" s="6"/>
      <c r="C646" s="6"/>
      <c r="D646" s="6"/>
      <c r="E646" s="9"/>
      <c r="F646" s="9"/>
      <c r="G646" s="11"/>
      <c r="H646" s="5"/>
      <c r="I646" s="8"/>
      <c r="J646" s="8"/>
      <c r="Z646" s="6"/>
    </row>
    <row r="647" spans="2:26" ht="12.75" x14ac:dyDescent="0.2">
      <c r="B647" s="6"/>
      <c r="C647" s="6"/>
      <c r="D647" s="6"/>
      <c r="E647" s="9"/>
      <c r="F647" s="9"/>
      <c r="G647" s="11"/>
      <c r="H647" s="5"/>
      <c r="I647" s="8"/>
      <c r="J647" s="8"/>
      <c r="Z647" s="6"/>
    </row>
    <row r="648" spans="2:26" ht="12.75" x14ac:dyDescent="0.2">
      <c r="B648" s="6"/>
      <c r="C648" s="6"/>
      <c r="D648" s="6"/>
      <c r="E648" s="9"/>
      <c r="F648" s="9"/>
      <c r="G648" s="11"/>
      <c r="H648" s="5"/>
      <c r="I648" s="8"/>
      <c r="J648" s="8"/>
      <c r="Z648" s="6"/>
    </row>
    <row r="649" spans="2:26" ht="12.75" x14ac:dyDescent="0.2">
      <c r="B649" s="6"/>
      <c r="C649" s="6"/>
      <c r="D649" s="6"/>
      <c r="E649" s="9"/>
      <c r="F649" s="9"/>
      <c r="G649" s="11"/>
      <c r="H649" s="5"/>
      <c r="I649" s="8"/>
      <c r="J649" s="8"/>
      <c r="Z649" s="6"/>
    </row>
    <row r="650" spans="2:26" ht="12.75" x14ac:dyDescent="0.2">
      <c r="B650" s="6"/>
      <c r="C650" s="6"/>
      <c r="D650" s="6"/>
      <c r="E650" s="9"/>
      <c r="F650" s="9"/>
      <c r="G650" s="11"/>
      <c r="H650" s="5"/>
      <c r="I650" s="8"/>
      <c r="J650" s="8"/>
      <c r="Z650" s="6"/>
    </row>
    <row r="651" spans="2:26" ht="12.75" x14ac:dyDescent="0.2">
      <c r="B651" s="6"/>
      <c r="C651" s="6"/>
      <c r="D651" s="6"/>
      <c r="E651" s="9"/>
      <c r="F651" s="9"/>
      <c r="G651" s="11"/>
      <c r="H651" s="5"/>
      <c r="I651" s="8"/>
      <c r="J651" s="8"/>
      <c r="Z651" s="6"/>
    </row>
    <row r="652" spans="2:26" ht="12.75" x14ac:dyDescent="0.2">
      <c r="B652" s="6"/>
      <c r="C652" s="6"/>
      <c r="D652" s="6"/>
      <c r="E652" s="9"/>
      <c r="F652" s="9"/>
      <c r="G652" s="11"/>
      <c r="H652" s="5"/>
      <c r="I652" s="8"/>
      <c r="J652" s="8"/>
      <c r="Z652" s="6"/>
    </row>
    <row r="653" spans="2:26" ht="12.75" x14ac:dyDescent="0.2">
      <c r="B653" s="6"/>
      <c r="C653" s="6"/>
      <c r="D653" s="6"/>
      <c r="E653" s="9"/>
      <c r="F653" s="9"/>
      <c r="G653" s="11"/>
      <c r="H653" s="5"/>
      <c r="I653" s="8"/>
      <c r="J653" s="8"/>
      <c r="Z653" s="6"/>
    </row>
    <row r="654" spans="2:26" ht="12.75" x14ac:dyDescent="0.2">
      <c r="B654" s="6"/>
      <c r="C654" s="6"/>
      <c r="D654" s="6"/>
      <c r="E654" s="9"/>
      <c r="F654" s="9"/>
      <c r="G654" s="11"/>
      <c r="H654" s="5"/>
      <c r="I654" s="8"/>
      <c r="J654" s="8"/>
      <c r="Z654" s="6"/>
    </row>
    <row r="655" spans="2:26" ht="12.75" x14ac:dyDescent="0.2">
      <c r="B655" s="6"/>
      <c r="C655" s="6"/>
      <c r="D655" s="6"/>
      <c r="E655" s="9"/>
      <c r="F655" s="9"/>
      <c r="G655" s="11"/>
      <c r="H655" s="5"/>
      <c r="I655" s="8"/>
      <c r="J655" s="8"/>
      <c r="Z655" s="6"/>
    </row>
    <row r="656" spans="2:26" ht="12.75" x14ac:dyDescent="0.2">
      <c r="B656" s="6"/>
      <c r="C656" s="6"/>
      <c r="D656" s="6"/>
      <c r="E656" s="9"/>
      <c r="F656" s="9"/>
      <c r="G656" s="11"/>
      <c r="H656" s="5"/>
      <c r="I656" s="8"/>
      <c r="J656" s="8"/>
      <c r="Z656" s="6"/>
    </row>
    <row r="657" spans="2:26" ht="12.75" x14ac:dyDescent="0.2">
      <c r="B657" s="6"/>
      <c r="C657" s="6"/>
      <c r="D657" s="6"/>
      <c r="E657" s="9"/>
      <c r="F657" s="9"/>
      <c r="G657" s="11"/>
      <c r="H657" s="5"/>
      <c r="I657" s="8"/>
      <c r="J657" s="8"/>
      <c r="Z657" s="6"/>
    </row>
    <row r="658" spans="2:26" ht="12.75" x14ac:dyDescent="0.2">
      <c r="B658" s="6"/>
      <c r="C658" s="6"/>
      <c r="D658" s="6"/>
      <c r="E658" s="9"/>
      <c r="F658" s="9"/>
      <c r="G658" s="11"/>
      <c r="H658" s="5"/>
      <c r="I658" s="8"/>
      <c r="J658" s="8"/>
      <c r="Z658" s="6"/>
    </row>
    <row r="659" spans="2:26" ht="12.75" x14ac:dyDescent="0.2">
      <c r="B659" s="6"/>
      <c r="C659" s="6"/>
      <c r="D659" s="6"/>
      <c r="E659" s="9"/>
      <c r="F659" s="9"/>
      <c r="G659" s="11"/>
      <c r="H659" s="5"/>
      <c r="I659" s="8"/>
      <c r="J659" s="8"/>
      <c r="Z659" s="6"/>
    </row>
    <row r="660" spans="2:26" ht="12.75" x14ac:dyDescent="0.2">
      <c r="B660" s="6"/>
      <c r="C660" s="6"/>
      <c r="D660" s="6"/>
      <c r="E660" s="9"/>
      <c r="F660" s="9"/>
      <c r="G660" s="11"/>
      <c r="H660" s="5"/>
      <c r="I660" s="8"/>
      <c r="J660" s="8"/>
      <c r="Z660" s="6"/>
    </row>
    <row r="661" spans="2:26" ht="12.75" x14ac:dyDescent="0.2">
      <c r="B661" s="6"/>
      <c r="C661" s="6"/>
      <c r="D661" s="6"/>
      <c r="E661" s="9"/>
      <c r="F661" s="9"/>
      <c r="G661" s="11"/>
      <c r="H661" s="5"/>
      <c r="I661" s="8"/>
      <c r="J661" s="8"/>
      <c r="Z661" s="6"/>
    </row>
    <row r="662" spans="2:26" ht="12.75" x14ac:dyDescent="0.2">
      <c r="B662" s="6"/>
      <c r="C662" s="6"/>
      <c r="D662" s="6"/>
      <c r="E662" s="9"/>
      <c r="F662" s="9"/>
      <c r="G662" s="11"/>
      <c r="H662" s="5"/>
      <c r="I662" s="8"/>
      <c r="J662" s="8"/>
      <c r="Z662" s="6"/>
    </row>
    <row r="663" spans="2:26" ht="12.75" x14ac:dyDescent="0.2">
      <c r="B663" s="6"/>
      <c r="C663" s="6"/>
      <c r="D663" s="6"/>
      <c r="E663" s="9"/>
      <c r="F663" s="9"/>
      <c r="G663" s="11"/>
      <c r="H663" s="5"/>
      <c r="I663" s="8"/>
      <c r="J663" s="8"/>
      <c r="Z663" s="6"/>
    </row>
    <row r="664" spans="2:26" ht="12.75" x14ac:dyDescent="0.2">
      <c r="B664" s="6"/>
      <c r="C664" s="6"/>
      <c r="D664" s="6"/>
      <c r="E664" s="9"/>
      <c r="F664" s="9"/>
      <c r="G664" s="11"/>
      <c r="H664" s="5"/>
      <c r="I664" s="8"/>
      <c r="J664" s="8"/>
      <c r="Z664" s="6"/>
    </row>
    <row r="665" spans="2:26" ht="12.75" x14ac:dyDescent="0.2">
      <c r="B665" s="6"/>
      <c r="C665" s="6"/>
      <c r="D665" s="6"/>
      <c r="E665" s="9"/>
      <c r="F665" s="9"/>
      <c r="G665" s="11"/>
      <c r="H665" s="5"/>
      <c r="I665" s="8"/>
      <c r="J665" s="8"/>
      <c r="Z665" s="6"/>
    </row>
    <row r="666" spans="2:26" ht="12.75" x14ac:dyDescent="0.2">
      <c r="B666" s="6"/>
      <c r="C666" s="6"/>
      <c r="D666" s="6"/>
      <c r="E666" s="9"/>
      <c r="F666" s="9"/>
      <c r="G666" s="11"/>
      <c r="H666" s="5"/>
      <c r="I666" s="8"/>
      <c r="J666" s="8"/>
      <c r="Z666" s="6"/>
    </row>
    <row r="667" spans="2:26" ht="12.75" x14ac:dyDescent="0.2">
      <c r="B667" s="6"/>
      <c r="C667" s="6"/>
      <c r="D667" s="6"/>
      <c r="E667" s="9"/>
      <c r="F667" s="9"/>
      <c r="G667" s="11"/>
      <c r="H667" s="5"/>
      <c r="I667" s="8"/>
      <c r="J667" s="8"/>
      <c r="Z667" s="6"/>
    </row>
    <row r="668" spans="2:26" ht="12.75" x14ac:dyDescent="0.2">
      <c r="B668" s="6"/>
      <c r="C668" s="6"/>
      <c r="D668" s="6"/>
      <c r="E668" s="9"/>
      <c r="F668" s="9"/>
      <c r="G668" s="11"/>
      <c r="H668" s="5"/>
      <c r="I668" s="8"/>
      <c r="J668" s="8"/>
      <c r="Z668" s="6"/>
    </row>
    <row r="669" spans="2:26" ht="12.75" x14ac:dyDescent="0.2">
      <c r="B669" s="6"/>
      <c r="C669" s="6"/>
      <c r="D669" s="6"/>
      <c r="E669" s="9"/>
      <c r="F669" s="9"/>
      <c r="G669" s="11"/>
      <c r="H669" s="5"/>
      <c r="I669" s="8"/>
      <c r="J669" s="8"/>
      <c r="Z669" s="6"/>
    </row>
    <row r="670" spans="2:26" ht="12.75" x14ac:dyDescent="0.2">
      <c r="B670" s="6"/>
      <c r="C670" s="6"/>
      <c r="D670" s="6"/>
      <c r="E670" s="9"/>
      <c r="F670" s="9"/>
      <c r="G670" s="11"/>
      <c r="H670" s="5"/>
      <c r="I670" s="8"/>
      <c r="J670" s="8"/>
      <c r="Z670" s="6"/>
    </row>
    <row r="671" spans="2:26" ht="12.75" x14ac:dyDescent="0.2">
      <c r="B671" s="6"/>
      <c r="C671" s="6"/>
      <c r="D671" s="6"/>
      <c r="E671" s="9"/>
      <c r="F671" s="9"/>
      <c r="G671" s="11"/>
      <c r="H671" s="5"/>
      <c r="I671" s="8"/>
      <c r="J671" s="8"/>
      <c r="Z671" s="6"/>
    </row>
    <row r="672" spans="2:26" ht="12.75" x14ac:dyDescent="0.2">
      <c r="B672" s="6"/>
      <c r="C672" s="6"/>
      <c r="D672" s="6"/>
      <c r="E672" s="9"/>
      <c r="F672" s="9"/>
      <c r="G672" s="11"/>
      <c r="H672" s="5"/>
      <c r="I672" s="8"/>
      <c r="J672" s="8"/>
      <c r="Z672" s="6"/>
    </row>
    <row r="673" spans="2:26" ht="12.75" x14ac:dyDescent="0.2">
      <c r="B673" s="6"/>
      <c r="C673" s="6"/>
      <c r="D673" s="6"/>
      <c r="E673" s="9"/>
      <c r="F673" s="9"/>
      <c r="G673" s="11"/>
      <c r="H673" s="5"/>
      <c r="I673" s="8"/>
      <c r="J673" s="8"/>
      <c r="Z673" s="6"/>
    </row>
    <row r="674" spans="2:26" ht="12.75" x14ac:dyDescent="0.2">
      <c r="B674" s="6"/>
      <c r="C674" s="6"/>
      <c r="D674" s="6"/>
      <c r="E674" s="9"/>
      <c r="F674" s="9"/>
      <c r="G674" s="11"/>
      <c r="H674" s="5"/>
      <c r="I674" s="8"/>
      <c r="J674" s="8"/>
      <c r="Z674" s="6"/>
    </row>
    <row r="675" spans="2:26" ht="12.75" x14ac:dyDescent="0.2">
      <c r="B675" s="6"/>
      <c r="C675" s="6"/>
      <c r="D675" s="6"/>
      <c r="E675" s="9"/>
      <c r="F675" s="9"/>
      <c r="G675" s="11"/>
      <c r="H675" s="5"/>
      <c r="I675" s="8"/>
      <c r="J675" s="8"/>
      <c r="Z675" s="6"/>
    </row>
    <row r="676" spans="2:26" ht="12.75" x14ac:dyDescent="0.2">
      <c r="B676" s="6"/>
      <c r="C676" s="6"/>
      <c r="D676" s="6"/>
      <c r="E676" s="9"/>
      <c r="F676" s="9"/>
      <c r="G676" s="11"/>
      <c r="H676" s="5"/>
      <c r="I676" s="8"/>
      <c r="J676" s="8"/>
      <c r="Z676" s="6"/>
    </row>
    <row r="677" spans="2:26" ht="12.75" x14ac:dyDescent="0.2">
      <c r="B677" s="6"/>
      <c r="C677" s="6"/>
      <c r="D677" s="6"/>
      <c r="E677" s="9"/>
      <c r="F677" s="9"/>
      <c r="G677" s="11"/>
      <c r="H677" s="5"/>
      <c r="I677" s="8"/>
      <c r="J677" s="8"/>
      <c r="Z677" s="6"/>
    </row>
    <row r="678" spans="2:26" ht="12.75" x14ac:dyDescent="0.2">
      <c r="B678" s="6"/>
      <c r="C678" s="6"/>
      <c r="D678" s="6"/>
      <c r="E678" s="9"/>
      <c r="F678" s="9"/>
      <c r="G678" s="11"/>
      <c r="H678" s="5"/>
      <c r="I678" s="8"/>
      <c r="J678" s="8"/>
      <c r="Z678" s="6"/>
    </row>
    <row r="679" spans="2:26" ht="12.75" x14ac:dyDescent="0.2">
      <c r="B679" s="6"/>
      <c r="C679" s="6"/>
      <c r="D679" s="6"/>
      <c r="E679" s="9"/>
      <c r="F679" s="9"/>
      <c r="G679" s="11"/>
      <c r="H679" s="5"/>
      <c r="I679" s="8"/>
      <c r="J679" s="8"/>
      <c r="Z679" s="6"/>
    </row>
    <row r="680" spans="2:26" ht="12.75" x14ac:dyDescent="0.2">
      <c r="B680" s="6"/>
      <c r="C680" s="6"/>
      <c r="D680" s="6"/>
      <c r="E680" s="9"/>
      <c r="F680" s="9"/>
      <c r="G680" s="11"/>
      <c r="H680" s="5"/>
      <c r="I680" s="8"/>
      <c r="J680" s="8"/>
      <c r="Z680" s="6"/>
    </row>
    <row r="681" spans="2:26" ht="12.75" x14ac:dyDescent="0.2">
      <c r="B681" s="6"/>
      <c r="C681" s="6"/>
      <c r="D681" s="6"/>
      <c r="E681" s="9"/>
      <c r="F681" s="9"/>
      <c r="G681" s="11"/>
      <c r="H681" s="5"/>
      <c r="I681" s="8"/>
      <c r="J681" s="8"/>
      <c r="Z681" s="6"/>
    </row>
    <row r="682" spans="2:26" ht="12.75" x14ac:dyDescent="0.2">
      <c r="B682" s="6"/>
      <c r="C682" s="6"/>
      <c r="D682" s="6"/>
      <c r="E682" s="9"/>
      <c r="F682" s="9"/>
      <c r="G682" s="11"/>
      <c r="H682" s="5"/>
      <c r="I682" s="8"/>
      <c r="J682" s="8"/>
      <c r="Z682" s="6"/>
    </row>
    <row r="683" spans="2:26" ht="12.75" x14ac:dyDescent="0.2">
      <c r="B683" s="6"/>
      <c r="C683" s="6"/>
      <c r="D683" s="6"/>
      <c r="E683" s="9"/>
      <c r="F683" s="9"/>
      <c r="G683" s="11"/>
      <c r="H683" s="5"/>
      <c r="I683" s="8"/>
      <c r="J683" s="8"/>
      <c r="Z683" s="6"/>
    </row>
    <row r="684" spans="2:26" ht="12.75" x14ac:dyDescent="0.2">
      <c r="B684" s="6"/>
      <c r="C684" s="6"/>
      <c r="D684" s="6"/>
      <c r="E684" s="9"/>
      <c r="F684" s="9"/>
      <c r="G684" s="11"/>
      <c r="H684" s="5"/>
      <c r="I684" s="8"/>
      <c r="J684" s="8"/>
      <c r="Z684" s="6"/>
    </row>
    <row r="685" spans="2:26" ht="12.75" x14ac:dyDescent="0.2">
      <c r="B685" s="6"/>
      <c r="C685" s="6"/>
      <c r="D685" s="6"/>
      <c r="E685" s="9"/>
      <c r="F685" s="9"/>
      <c r="G685" s="11"/>
      <c r="H685" s="5"/>
      <c r="I685" s="8"/>
      <c r="J685" s="8"/>
      <c r="Z685" s="6"/>
    </row>
    <row r="686" spans="2:26" ht="12.75" x14ac:dyDescent="0.2">
      <c r="B686" s="6"/>
      <c r="C686" s="6"/>
      <c r="D686" s="6"/>
      <c r="E686" s="9"/>
      <c r="F686" s="9"/>
      <c r="G686" s="11"/>
      <c r="H686" s="5"/>
      <c r="I686" s="8"/>
      <c r="J686" s="8"/>
      <c r="Z686" s="6"/>
    </row>
    <row r="687" spans="2:26" ht="12.75" x14ac:dyDescent="0.2">
      <c r="B687" s="6"/>
      <c r="C687" s="6"/>
      <c r="D687" s="6"/>
      <c r="E687" s="9"/>
      <c r="F687" s="9"/>
      <c r="G687" s="11"/>
      <c r="H687" s="5"/>
      <c r="I687" s="8"/>
      <c r="J687" s="8"/>
      <c r="Z687" s="6"/>
    </row>
    <row r="688" spans="2:26" ht="12.75" x14ac:dyDescent="0.2">
      <c r="B688" s="6"/>
      <c r="C688" s="6"/>
      <c r="D688" s="6"/>
      <c r="E688" s="9"/>
      <c r="F688" s="9"/>
      <c r="G688" s="11"/>
      <c r="H688" s="5"/>
      <c r="I688" s="8"/>
      <c r="J688" s="8"/>
      <c r="Z688" s="6"/>
    </row>
    <row r="689" spans="2:26" ht="12.75" x14ac:dyDescent="0.2">
      <c r="B689" s="6"/>
      <c r="C689" s="6"/>
      <c r="D689" s="6"/>
      <c r="E689" s="9"/>
      <c r="F689" s="9"/>
      <c r="G689" s="11"/>
      <c r="H689" s="5"/>
      <c r="I689" s="8"/>
      <c r="J689" s="8"/>
      <c r="Z689" s="6"/>
    </row>
    <row r="690" spans="2:26" ht="12.75" x14ac:dyDescent="0.2">
      <c r="B690" s="6"/>
      <c r="C690" s="6"/>
      <c r="D690" s="6"/>
      <c r="E690" s="9"/>
      <c r="F690" s="9"/>
      <c r="G690" s="11"/>
      <c r="H690" s="5"/>
      <c r="I690" s="8"/>
      <c r="J690" s="8"/>
      <c r="Z690" s="6"/>
    </row>
    <row r="691" spans="2:26" ht="12.75" x14ac:dyDescent="0.2">
      <c r="B691" s="6"/>
      <c r="C691" s="6"/>
      <c r="D691" s="6"/>
      <c r="E691" s="9"/>
      <c r="F691" s="9"/>
      <c r="G691" s="11"/>
      <c r="H691" s="5"/>
      <c r="I691" s="8"/>
      <c r="J691" s="8"/>
      <c r="Z691" s="6"/>
    </row>
    <row r="692" spans="2:26" ht="12.75" x14ac:dyDescent="0.2">
      <c r="B692" s="6"/>
      <c r="C692" s="6"/>
      <c r="D692" s="6"/>
      <c r="E692" s="9"/>
      <c r="F692" s="9"/>
      <c r="G692" s="11"/>
      <c r="H692" s="5"/>
      <c r="I692" s="8"/>
      <c r="J692" s="8"/>
      <c r="Z692" s="6"/>
    </row>
    <row r="693" spans="2:26" ht="12.75" x14ac:dyDescent="0.2">
      <c r="B693" s="6"/>
      <c r="C693" s="6"/>
      <c r="D693" s="6"/>
      <c r="E693" s="9"/>
      <c r="F693" s="9"/>
      <c r="G693" s="11"/>
      <c r="H693" s="5"/>
      <c r="I693" s="8"/>
      <c r="J693" s="8"/>
      <c r="Z693" s="6"/>
    </row>
    <row r="694" spans="2:26" ht="12.75" x14ac:dyDescent="0.2">
      <c r="B694" s="6"/>
      <c r="C694" s="6"/>
      <c r="D694" s="6"/>
      <c r="E694" s="9"/>
      <c r="F694" s="9"/>
      <c r="G694" s="11"/>
      <c r="H694" s="5"/>
      <c r="I694" s="8"/>
      <c r="J694" s="8"/>
      <c r="Z694" s="6"/>
    </row>
    <row r="695" spans="2:26" ht="12.75" x14ac:dyDescent="0.2">
      <c r="B695" s="6"/>
      <c r="C695" s="6"/>
      <c r="D695" s="6"/>
      <c r="E695" s="9"/>
      <c r="F695" s="9"/>
      <c r="G695" s="11"/>
      <c r="H695" s="5"/>
      <c r="I695" s="8"/>
      <c r="J695" s="8"/>
      <c r="Z695" s="6"/>
    </row>
    <row r="696" spans="2:26" ht="12.75" x14ac:dyDescent="0.2">
      <c r="B696" s="6"/>
      <c r="C696" s="6"/>
      <c r="D696" s="6"/>
      <c r="E696" s="9"/>
      <c r="F696" s="9"/>
      <c r="G696" s="11"/>
      <c r="H696" s="5"/>
      <c r="I696" s="8"/>
      <c r="J696" s="8"/>
      <c r="Z696" s="6"/>
    </row>
    <row r="697" spans="2:26" ht="12.75" x14ac:dyDescent="0.2">
      <c r="B697" s="6"/>
      <c r="C697" s="6"/>
      <c r="D697" s="6"/>
      <c r="E697" s="9"/>
      <c r="F697" s="9"/>
      <c r="G697" s="11"/>
      <c r="H697" s="5"/>
      <c r="I697" s="8"/>
      <c r="J697" s="8"/>
      <c r="Z697" s="6"/>
    </row>
    <row r="698" spans="2:26" ht="12.75" x14ac:dyDescent="0.2">
      <c r="B698" s="6"/>
      <c r="C698" s="6"/>
      <c r="D698" s="6"/>
      <c r="E698" s="9"/>
      <c r="F698" s="9"/>
      <c r="G698" s="11"/>
      <c r="H698" s="5"/>
      <c r="I698" s="8"/>
      <c r="J698" s="8"/>
      <c r="Z698" s="6"/>
    </row>
    <row r="699" spans="2:26" ht="12.75" x14ac:dyDescent="0.2">
      <c r="B699" s="6"/>
      <c r="C699" s="6"/>
      <c r="D699" s="6"/>
      <c r="E699" s="9"/>
      <c r="F699" s="9"/>
      <c r="G699" s="11"/>
      <c r="H699" s="5"/>
      <c r="I699" s="8"/>
      <c r="J699" s="8"/>
      <c r="Z699" s="6"/>
    </row>
    <row r="700" spans="2:26" ht="12.75" x14ac:dyDescent="0.2">
      <c r="B700" s="6"/>
      <c r="C700" s="6"/>
      <c r="D700" s="6"/>
      <c r="E700" s="9"/>
      <c r="F700" s="9"/>
      <c r="G700" s="11"/>
      <c r="H700" s="5"/>
      <c r="I700" s="8"/>
      <c r="J700" s="8"/>
      <c r="Z700" s="6"/>
    </row>
    <row r="701" spans="2:26" ht="12.75" x14ac:dyDescent="0.2">
      <c r="B701" s="6"/>
      <c r="C701" s="6"/>
      <c r="D701" s="6"/>
      <c r="E701" s="9"/>
      <c r="F701" s="9"/>
      <c r="G701" s="11"/>
      <c r="H701" s="5"/>
      <c r="I701" s="8"/>
      <c r="J701" s="8"/>
      <c r="Z701" s="6"/>
    </row>
    <row r="702" spans="2:26" ht="12.75" x14ac:dyDescent="0.2">
      <c r="B702" s="6"/>
      <c r="C702" s="6"/>
      <c r="D702" s="6"/>
      <c r="E702" s="9"/>
      <c r="F702" s="9"/>
      <c r="G702" s="11"/>
      <c r="H702" s="5"/>
      <c r="I702" s="8"/>
      <c r="J702" s="8"/>
      <c r="Z702" s="6"/>
    </row>
    <row r="703" spans="2:26" ht="12.75" x14ac:dyDescent="0.2">
      <c r="B703" s="6"/>
      <c r="C703" s="6"/>
      <c r="D703" s="6"/>
      <c r="E703" s="9"/>
      <c r="F703" s="9"/>
      <c r="G703" s="11"/>
      <c r="H703" s="5"/>
      <c r="I703" s="8"/>
      <c r="J703" s="8"/>
      <c r="Z703" s="6"/>
    </row>
    <row r="704" spans="2:26" ht="12.75" x14ac:dyDescent="0.2">
      <c r="B704" s="6"/>
      <c r="C704" s="6"/>
      <c r="D704" s="6"/>
      <c r="E704" s="9"/>
      <c r="F704" s="9"/>
      <c r="G704" s="11"/>
      <c r="H704" s="5"/>
      <c r="I704" s="8"/>
      <c r="J704" s="8"/>
      <c r="Z704" s="6"/>
    </row>
    <row r="705" spans="2:26" ht="12.75" x14ac:dyDescent="0.2">
      <c r="B705" s="6"/>
      <c r="C705" s="6"/>
      <c r="D705" s="6"/>
      <c r="E705" s="9"/>
      <c r="F705" s="9"/>
      <c r="G705" s="11"/>
      <c r="H705" s="5"/>
      <c r="I705" s="8"/>
      <c r="J705" s="8"/>
      <c r="Z705" s="6"/>
    </row>
    <row r="706" spans="2:26" ht="12.75" x14ac:dyDescent="0.2">
      <c r="B706" s="6"/>
      <c r="C706" s="6"/>
      <c r="D706" s="6"/>
      <c r="E706" s="9"/>
      <c r="F706" s="9"/>
      <c r="G706" s="11"/>
      <c r="H706" s="5"/>
      <c r="I706" s="8"/>
      <c r="J706" s="8"/>
      <c r="Z706" s="6"/>
    </row>
    <row r="707" spans="2:26" ht="12.75" x14ac:dyDescent="0.2">
      <c r="B707" s="6"/>
      <c r="C707" s="6"/>
      <c r="D707" s="6"/>
      <c r="E707" s="9"/>
      <c r="F707" s="9"/>
      <c r="G707" s="11"/>
      <c r="H707" s="5"/>
      <c r="I707" s="8"/>
      <c r="J707" s="8"/>
      <c r="Z707" s="6"/>
    </row>
    <row r="708" spans="2:26" ht="12.75" x14ac:dyDescent="0.2">
      <c r="B708" s="6"/>
      <c r="C708" s="6"/>
      <c r="D708" s="6"/>
      <c r="E708" s="9"/>
      <c r="F708" s="9"/>
      <c r="G708" s="11"/>
      <c r="H708" s="5"/>
      <c r="I708" s="8"/>
      <c r="J708" s="8"/>
      <c r="Z708" s="6"/>
    </row>
    <row r="709" spans="2:26" ht="12.75" x14ac:dyDescent="0.2">
      <c r="B709" s="6"/>
      <c r="C709" s="6"/>
      <c r="D709" s="6"/>
      <c r="E709" s="9"/>
      <c r="F709" s="9"/>
      <c r="G709" s="11"/>
      <c r="H709" s="5"/>
      <c r="I709" s="8"/>
      <c r="J709" s="8"/>
      <c r="Z709" s="6"/>
    </row>
    <row r="710" spans="2:26" ht="12.75" x14ac:dyDescent="0.2">
      <c r="B710" s="6"/>
      <c r="C710" s="6"/>
      <c r="D710" s="6"/>
      <c r="E710" s="9"/>
      <c r="F710" s="9"/>
      <c r="G710" s="11"/>
      <c r="H710" s="5"/>
      <c r="I710" s="8"/>
      <c r="J710" s="8"/>
      <c r="Z710" s="6"/>
    </row>
    <row r="711" spans="2:26" ht="12.75" x14ac:dyDescent="0.2">
      <c r="B711" s="6"/>
      <c r="C711" s="6"/>
      <c r="D711" s="6"/>
      <c r="E711" s="9"/>
      <c r="F711" s="9"/>
      <c r="G711" s="11"/>
      <c r="H711" s="5"/>
      <c r="I711" s="8"/>
      <c r="J711" s="8"/>
      <c r="Z711" s="6"/>
    </row>
    <row r="712" spans="2:26" ht="12.75" x14ac:dyDescent="0.2">
      <c r="B712" s="6"/>
      <c r="C712" s="6"/>
      <c r="D712" s="6"/>
      <c r="E712" s="9"/>
      <c r="F712" s="9"/>
      <c r="G712" s="11"/>
      <c r="H712" s="5"/>
      <c r="I712" s="8"/>
      <c r="J712" s="8"/>
      <c r="Z712" s="6"/>
    </row>
    <row r="713" spans="2:26" ht="12.75" x14ac:dyDescent="0.2">
      <c r="B713" s="6"/>
      <c r="C713" s="6"/>
      <c r="D713" s="6"/>
      <c r="E713" s="9"/>
      <c r="F713" s="9"/>
      <c r="G713" s="11"/>
      <c r="H713" s="5"/>
      <c r="I713" s="8"/>
      <c r="J713" s="8"/>
      <c r="Z713" s="6"/>
    </row>
    <row r="714" spans="2:26" ht="12.75" x14ac:dyDescent="0.2">
      <c r="B714" s="6"/>
      <c r="C714" s="6"/>
      <c r="D714" s="6"/>
      <c r="E714" s="9"/>
      <c r="F714" s="9"/>
      <c r="G714" s="11"/>
      <c r="H714" s="5"/>
      <c r="I714" s="8"/>
      <c r="J714" s="8"/>
      <c r="Z714" s="6"/>
    </row>
    <row r="715" spans="2:26" ht="12.75" x14ac:dyDescent="0.2">
      <c r="B715" s="6"/>
      <c r="C715" s="6"/>
      <c r="D715" s="6"/>
      <c r="E715" s="9"/>
      <c r="F715" s="9"/>
      <c r="G715" s="11"/>
      <c r="H715" s="5"/>
      <c r="I715" s="8"/>
      <c r="J715" s="8"/>
      <c r="Z715" s="6"/>
    </row>
    <row r="716" spans="2:26" ht="12.75" x14ac:dyDescent="0.2">
      <c r="B716" s="6"/>
      <c r="C716" s="6"/>
      <c r="D716" s="6"/>
      <c r="E716" s="9"/>
      <c r="F716" s="9"/>
      <c r="G716" s="11"/>
      <c r="H716" s="5"/>
      <c r="I716" s="8"/>
      <c r="J716" s="8"/>
      <c r="Z716" s="6"/>
    </row>
    <row r="717" spans="2:26" ht="12.75" x14ac:dyDescent="0.2">
      <c r="B717" s="6"/>
      <c r="C717" s="6"/>
      <c r="D717" s="6"/>
      <c r="E717" s="9"/>
      <c r="F717" s="9"/>
      <c r="G717" s="11"/>
      <c r="H717" s="5"/>
      <c r="I717" s="8"/>
      <c r="J717" s="8"/>
      <c r="Z717" s="6"/>
    </row>
    <row r="718" spans="2:26" ht="12.75" x14ac:dyDescent="0.2">
      <c r="B718" s="6"/>
      <c r="C718" s="6"/>
      <c r="D718" s="6"/>
      <c r="E718" s="9"/>
      <c r="F718" s="9"/>
      <c r="G718" s="11"/>
      <c r="H718" s="5"/>
      <c r="I718" s="8"/>
      <c r="J718" s="8"/>
      <c r="Z718" s="6"/>
    </row>
    <row r="719" spans="2:26" ht="12.75" x14ac:dyDescent="0.2">
      <c r="B719" s="6"/>
      <c r="C719" s="6"/>
      <c r="D719" s="6"/>
      <c r="E719" s="9"/>
      <c r="F719" s="9"/>
      <c r="G719" s="11"/>
      <c r="H719" s="5"/>
      <c r="I719" s="8"/>
      <c r="J719" s="8"/>
      <c r="Z719" s="6"/>
    </row>
    <row r="720" spans="2:26" ht="12.75" x14ac:dyDescent="0.2">
      <c r="B720" s="6"/>
      <c r="C720" s="6"/>
      <c r="D720" s="6"/>
      <c r="E720" s="9"/>
      <c r="F720" s="9"/>
      <c r="G720" s="11"/>
      <c r="H720" s="5"/>
      <c r="I720" s="8"/>
      <c r="J720" s="8"/>
      <c r="Z720" s="6"/>
    </row>
    <row r="721" spans="2:26" ht="12.75" x14ac:dyDescent="0.2">
      <c r="B721" s="6"/>
      <c r="C721" s="6"/>
      <c r="D721" s="6"/>
      <c r="E721" s="9"/>
      <c r="F721" s="9"/>
      <c r="G721" s="11"/>
      <c r="H721" s="5"/>
      <c r="I721" s="8"/>
      <c r="J721" s="8"/>
      <c r="Z721" s="6"/>
    </row>
    <row r="722" spans="2:26" ht="12.75" x14ac:dyDescent="0.2">
      <c r="B722" s="6"/>
      <c r="C722" s="6"/>
      <c r="D722" s="6"/>
      <c r="E722" s="9"/>
      <c r="F722" s="9"/>
      <c r="G722" s="11"/>
      <c r="H722" s="5"/>
      <c r="I722" s="8"/>
      <c r="J722" s="8"/>
      <c r="Z722" s="6"/>
    </row>
    <row r="723" spans="2:26" ht="12.75" x14ac:dyDescent="0.2">
      <c r="B723" s="6"/>
      <c r="C723" s="6"/>
      <c r="D723" s="6"/>
      <c r="E723" s="9"/>
      <c r="F723" s="9"/>
      <c r="G723" s="11"/>
      <c r="H723" s="5"/>
      <c r="I723" s="8"/>
      <c r="J723" s="8"/>
      <c r="Z723" s="6"/>
    </row>
    <row r="724" spans="2:26" ht="12.75" x14ac:dyDescent="0.2">
      <c r="B724" s="6"/>
      <c r="C724" s="6"/>
      <c r="D724" s="6"/>
      <c r="E724" s="9"/>
      <c r="F724" s="9"/>
      <c r="G724" s="11"/>
      <c r="H724" s="5"/>
      <c r="I724" s="8"/>
      <c r="J724" s="8"/>
      <c r="Z724" s="6"/>
    </row>
    <row r="725" spans="2:26" ht="12.75" x14ac:dyDescent="0.2">
      <c r="B725" s="6"/>
      <c r="C725" s="6"/>
      <c r="D725" s="6"/>
      <c r="E725" s="9"/>
      <c r="F725" s="9"/>
      <c r="G725" s="11"/>
      <c r="H725" s="5"/>
      <c r="I725" s="8"/>
      <c r="J725" s="8"/>
      <c r="Z725" s="6"/>
    </row>
    <row r="726" spans="2:26" ht="12.75" x14ac:dyDescent="0.2">
      <c r="B726" s="6"/>
      <c r="C726" s="6"/>
      <c r="D726" s="6"/>
      <c r="E726" s="9"/>
      <c r="F726" s="9"/>
      <c r="G726" s="11"/>
      <c r="H726" s="5"/>
      <c r="I726" s="8"/>
      <c r="J726" s="8"/>
      <c r="Z726" s="6"/>
    </row>
    <row r="727" spans="2:26" ht="12.75" x14ac:dyDescent="0.2">
      <c r="B727" s="6"/>
      <c r="C727" s="6"/>
      <c r="D727" s="6"/>
      <c r="E727" s="9"/>
      <c r="F727" s="9"/>
      <c r="G727" s="11"/>
      <c r="H727" s="5"/>
      <c r="I727" s="8"/>
      <c r="J727" s="8"/>
      <c r="Z727" s="6"/>
    </row>
    <row r="728" spans="2:26" ht="12.75" x14ac:dyDescent="0.2">
      <c r="B728" s="6"/>
      <c r="C728" s="6"/>
      <c r="D728" s="6"/>
      <c r="E728" s="9"/>
      <c r="F728" s="9"/>
      <c r="G728" s="11"/>
      <c r="H728" s="5"/>
      <c r="I728" s="8"/>
      <c r="J728" s="8"/>
      <c r="Z728" s="6"/>
    </row>
    <row r="729" spans="2:26" ht="12.75" x14ac:dyDescent="0.2">
      <c r="B729" s="6"/>
      <c r="C729" s="6"/>
      <c r="D729" s="6"/>
      <c r="E729" s="9"/>
      <c r="F729" s="9"/>
      <c r="G729" s="11"/>
      <c r="H729" s="5"/>
      <c r="I729" s="8"/>
      <c r="J729" s="8"/>
      <c r="Z729" s="6"/>
    </row>
    <row r="730" spans="2:26" ht="12.75" x14ac:dyDescent="0.2">
      <c r="B730" s="6"/>
      <c r="C730" s="6"/>
      <c r="D730" s="6"/>
      <c r="E730" s="9"/>
      <c r="F730" s="9"/>
      <c r="G730" s="11"/>
      <c r="H730" s="5"/>
      <c r="I730" s="8"/>
      <c r="J730" s="8"/>
      <c r="Z730" s="6"/>
    </row>
    <row r="731" spans="2:26" ht="12.75" x14ac:dyDescent="0.2">
      <c r="B731" s="6"/>
      <c r="C731" s="6"/>
      <c r="D731" s="6"/>
      <c r="E731" s="9"/>
      <c r="F731" s="9"/>
      <c r="G731" s="11"/>
      <c r="H731" s="5"/>
      <c r="I731" s="8"/>
      <c r="J731" s="8"/>
      <c r="Z731" s="6"/>
    </row>
    <row r="732" spans="2:26" ht="12.75" x14ac:dyDescent="0.2">
      <c r="B732" s="6"/>
      <c r="C732" s="6"/>
      <c r="D732" s="6"/>
      <c r="E732" s="9"/>
      <c r="F732" s="9"/>
      <c r="G732" s="11"/>
      <c r="H732" s="5"/>
      <c r="I732" s="8"/>
      <c r="J732" s="8"/>
      <c r="Z732" s="6"/>
    </row>
    <row r="733" spans="2:26" ht="12.75" x14ac:dyDescent="0.2">
      <c r="B733" s="6"/>
      <c r="C733" s="6"/>
      <c r="D733" s="6"/>
      <c r="E733" s="9"/>
      <c r="F733" s="9"/>
      <c r="G733" s="11"/>
      <c r="H733" s="5"/>
      <c r="I733" s="8"/>
      <c r="J733" s="8"/>
      <c r="Z733" s="6"/>
    </row>
    <row r="734" spans="2:26" ht="12.75" x14ac:dyDescent="0.2">
      <c r="B734" s="6"/>
      <c r="C734" s="6"/>
      <c r="D734" s="6"/>
      <c r="E734" s="9"/>
      <c r="F734" s="9"/>
      <c r="G734" s="11"/>
      <c r="H734" s="5"/>
      <c r="I734" s="8"/>
      <c r="J734" s="8"/>
      <c r="Z734" s="6"/>
    </row>
    <row r="735" spans="2:26" ht="12.75" x14ac:dyDescent="0.2">
      <c r="B735" s="6"/>
      <c r="C735" s="6"/>
      <c r="D735" s="6"/>
      <c r="E735" s="9"/>
      <c r="F735" s="9"/>
      <c r="G735" s="11"/>
      <c r="H735" s="5"/>
      <c r="I735" s="8"/>
      <c r="J735" s="8"/>
      <c r="Z735" s="6"/>
    </row>
    <row r="736" spans="2:26" ht="12.75" x14ac:dyDescent="0.2">
      <c r="B736" s="6"/>
      <c r="C736" s="6"/>
      <c r="D736" s="6"/>
      <c r="E736" s="9"/>
      <c r="F736" s="9"/>
      <c r="G736" s="11"/>
      <c r="H736" s="5"/>
      <c r="I736" s="8"/>
      <c r="J736" s="8"/>
      <c r="Z736" s="6"/>
    </row>
    <row r="737" spans="2:26" ht="12.75" x14ac:dyDescent="0.2">
      <c r="B737" s="6"/>
      <c r="C737" s="6"/>
      <c r="D737" s="6"/>
      <c r="E737" s="9"/>
      <c r="F737" s="9"/>
      <c r="G737" s="11"/>
      <c r="H737" s="5"/>
      <c r="I737" s="8"/>
      <c r="J737" s="8"/>
      <c r="Z737" s="6"/>
    </row>
    <row r="738" spans="2:26" ht="12.75" x14ac:dyDescent="0.2">
      <c r="B738" s="6"/>
      <c r="C738" s="6"/>
      <c r="D738" s="6"/>
      <c r="E738" s="9"/>
      <c r="F738" s="9"/>
      <c r="G738" s="11"/>
      <c r="H738" s="5"/>
      <c r="I738" s="8"/>
      <c r="J738" s="8"/>
      <c r="Z738" s="6"/>
    </row>
    <row r="739" spans="2:26" ht="12.75" x14ac:dyDescent="0.2">
      <c r="B739" s="6"/>
      <c r="C739" s="6"/>
      <c r="D739" s="6"/>
      <c r="E739" s="9"/>
      <c r="F739" s="9"/>
      <c r="G739" s="11"/>
      <c r="H739" s="5"/>
      <c r="I739" s="8"/>
      <c r="J739" s="8"/>
      <c r="Z739" s="6"/>
    </row>
    <row r="740" spans="2:26" ht="12.75" x14ac:dyDescent="0.2">
      <c r="B740" s="6"/>
      <c r="C740" s="6"/>
      <c r="D740" s="6"/>
      <c r="E740" s="9"/>
      <c r="F740" s="9"/>
      <c r="G740" s="11"/>
      <c r="H740" s="5"/>
      <c r="I740" s="8"/>
      <c r="J740" s="8"/>
      <c r="Z740" s="6"/>
    </row>
    <row r="741" spans="2:26" ht="12.75" x14ac:dyDescent="0.2">
      <c r="B741" s="6"/>
      <c r="C741" s="6"/>
      <c r="D741" s="6"/>
      <c r="E741" s="9"/>
      <c r="F741" s="9"/>
      <c r="G741" s="11"/>
      <c r="H741" s="5"/>
      <c r="I741" s="8"/>
      <c r="J741" s="8"/>
      <c r="Z741" s="6"/>
    </row>
    <row r="742" spans="2:26" ht="12.75" x14ac:dyDescent="0.2">
      <c r="B742" s="6"/>
      <c r="C742" s="6"/>
      <c r="D742" s="6"/>
      <c r="E742" s="9"/>
      <c r="F742" s="9"/>
      <c r="G742" s="11"/>
      <c r="H742" s="5"/>
      <c r="I742" s="8"/>
      <c r="J742" s="8"/>
      <c r="Z742" s="6"/>
    </row>
    <row r="743" spans="2:26" ht="12.75" x14ac:dyDescent="0.2">
      <c r="B743" s="6"/>
      <c r="C743" s="6"/>
      <c r="D743" s="6"/>
      <c r="E743" s="9"/>
      <c r="F743" s="9"/>
      <c r="G743" s="11"/>
      <c r="H743" s="5"/>
      <c r="I743" s="8"/>
      <c r="J743" s="8"/>
      <c r="Z743" s="6"/>
    </row>
    <row r="744" spans="2:26" ht="12.75" x14ac:dyDescent="0.2">
      <c r="B744" s="6"/>
      <c r="C744" s="6"/>
      <c r="D744" s="6"/>
      <c r="E744" s="9"/>
      <c r="F744" s="9"/>
      <c r="G744" s="11"/>
      <c r="H744" s="5"/>
      <c r="I744" s="8"/>
      <c r="J744" s="8"/>
      <c r="Z744" s="6"/>
    </row>
    <row r="745" spans="2:26" ht="12.75" x14ac:dyDescent="0.2">
      <c r="B745" s="6"/>
      <c r="C745" s="6"/>
      <c r="D745" s="6"/>
      <c r="E745" s="9"/>
      <c r="F745" s="9"/>
      <c r="G745" s="11"/>
      <c r="H745" s="5"/>
      <c r="I745" s="8"/>
      <c r="J745" s="8"/>
      <c r="Z745" s="6"/>
    </row>
    <row r="746" spans="2:26" ht="12.75" x14ac:dyDescent="0.2">
      <c r="B746" s="6"/>
      <c r="C746" s="6"/>
      <c r="D746" s="6"/>
      <c r="E746" s="9"/>
      <c r="F746" s="9"/>
      <c r="G746" s="11"/>
      <c r="H746" s="5"/>
      <c r="I746" s="8"/>
      <c r="J746" s="8"/>
      <c r="Z746" s="6"/>
    </row>
    <row r="747" spans="2:26" ht="12.75" x14ac:dyDescent="0.2">
      <c r="B747" s="6"/>
      <c r="C747" s="6"/>
      <c r="D747" s="6"/>
      <c r="E747" s="9"/>
      <c r="F747" s="9"/>
      <c r="G747" s="11"/>
      <c r="H747" s="5"/>
      <c r="I747" s="8"/>
      <c r="J747" s="8"/>
      <c r="Z747" s="6"/>
    </row>
    <row r="748" spans="2:26" ht="12.75" x14ac:dyDescent="0.2">
      <c r="B748" s="6"/>
      <c r="C748" s="6"/>
      <c r="D748" s="6"/>
      <c r="E748" s="9"/>
      <c r="F748" s="9"/>
      <c r="G748" s="11"/>
      <c r="H748" s="5"/>
      <c r="I748" s="8"/>
      <c r="J748" s="8"/>
      <c r="Z748" s="6"/>
    </row>
    <row r="749" spans="2:26" ht="12.75" x14ac:dyDescent="0.2">
      <c r="B749" s="6"/>
      <c r="C749" s="6"/>
      <c r="D749" s="6"/>
      <c r="E749" s="9"/>
      <c r="F749" s="9"/>
      <c r="G749" s="11"/>
      <c r="H749" s="5"/>
      <c r="I749" s="8"/>
      <c r="J749" s="8"/>
      <c r="Z749" s="6"/>
    </row>
    <row r="750" spans="2:26" ht="12.75" x14ac:dyDescent="0.2">
      <c r="B750" s="6"/>
      <c r="C750" s="6"/>
      <c r="D750" s="6"/>
      <c r="E750" s="9"/>
      <c r="F750" s="9"/>
      <c r="G750" s="11"/>
      <c r="H750" s="5"/>
      <c r="I750" s="8"/>
      <c r="J750" s="8"/>
      <c r="Z750" s="6"/>
    </row>
    <row r="751" spans="2:26" ht="12.75" x14ac:dyDescent="0.2">
      <c r="B751" s="6"/>
      <c r="C751" s="6"/>
      <c r="D751" s="6"/>
      <c r="E751" s="9"/>
      <c r="F751" s="9"/>
      <c r="G751" s="11"/>
      <c r="H751" s="5"/>
      <c r="I751" s="8"/>
      <c r="J751" s="8"/>
      <c r="Z751" s="6"/>
    </row>
    <row r="752" spans="2:26" ht="12.75" x14ac:dyDescent="0.2">
      <c r="B752" s="6"/>
      <c r="C752" s="6"/>
      <c r="D752" s="6"/>
      <c r="E752" s="9"/>
      <c r="F752" s="9"/>
      <c r="G752" s="11"/>
      <c r="H752" s="5"/>
      <c r="I752" s="8"/>
      <c r="J752" s="8"/>
      <c r="Z752" s="6"/>
    </row>
    <row r="753" spans="2:26" ht="12.75" x14ac:dyDescent="0.2">
      <c r="B753" s="6"/>
      <c r="C753" s="6"/>
      <c r="D753" s="6"/>
      <c r="E753" s="9"/>
      <c r="F753" s="9"/>
      <c r="G753" s="11"/>
      <c r="H753" s="5"/>
      <c r="I753" s="8"/>
      <c r="J753" s="8"/>
      <c r="Z753" s="6"/>
    </row>
    <row r="754" spans="2:26" ht="12.75" x14ac:dyDescent="0.2">
      <c r="B754" s="6"/>
      <c r="C754" s="6"/>
      <c r="D754" s="6"/>
      <c r="E754" s="9"/>
      <c r="F754" s="9"/>
      <c r="G754" s="11"/>
      <c r="H754" s="5"/>
      <c r="I754" s="8"/>
      <c r="J754" s="8"/>
      <c r="Z754" s="6"/>
    </row>
    <row r="755" spans="2:26" ht="12.75" x14ac:dyDescent="0.2">
      <c r="B755" s="6"/>
      <c r="C755" s="6"/>
      <c r="D755" s="6"/>
      <c r="E755" s="9"/>
      <c r="F755" s="9"/>
      <c r="G755" s="11"/>
      <c r="H755" s="5"/>
      <c r="I755" s="8"/>
      <c r="J755" s="8"/>
      <c r="Z755" s="6"/>
    </row>
    <row r="756" spans="2:26" ht="12.75" x14ac:dyDescent="0.2">
      <c r="B756" s="6"/>
      <c r="C756" s="6"/>
      <c r="D756" s="6"/>
      <c r="E756" s="9"/>
      <c r="F756" s="9"/>
      <c r="G756" s="11"/>
      <c r="H756" s="5"/>
      <c r="I756" s="8"/>
      <c r="J756" s="8"/>
      <c r="Z756" s="6"/>
    </row>
    <row r="757" spans="2:26" ht="12.75" x14ac:dyDescent="0.2">
      <c r="B757" s="6"/>
      <c r="C757" s="6"/>
      <c r="D757" s="6"/>
      <c r="E757" s="9"/>
      <c r="F757" s="9"/>
      <c r="G757" s="11"/>
      <c r="H757" s="5"/>
      <c r="I757" s="8"/>
      <c r="J757" s="8"/>
      <c r="Z757" s="6"/>
    </row>
    <row r="758" spans="2:26" ht="12.75" x14ac:dyDescent="0.2">
      <c r="B758" s="6"/>
      <c r="C758" s="6"/>
      <c r="D758" s="6"/>
      <c r="E758" s="9"/>
      <c r="F758" s="9"/>
      <c r="G758" s="11"/>
      <c r="H758" s="5"/>
      <c r="I758" s="8"/>
      <c r="J758" s="8"/>
      <c r="Z758" s="6"/>
    </row>
    <row r="759" spans="2:26" ht="12.75" x14ac:dyDescent="0.2">
      <c r="B759" s="6"/>
      <c r="C759" s="6"/>
      <c r="D759" s="6"/>
      <c r="E759" s="9"/>
      <c r="F759" s="9"/>
      <c r="G759" s="11"/>
      <c r="H759" s="5"/>
      <c r="I759" s="8"/>
      <c r="J759" s="8"/>
      <c r="Z759" s="6"/>
    </row>
    <row r="760" spans="2:26" ht="12.75" x14ac:dyDescent="0.2">
      <c r="B760" s="6"/>
      <c r="C760" s="6"/>
      <c r="D760" s="6"/>
      <c r="E760" s="9"/>
      <c r="F760" s="9"/>
      <c r="G760" s="11"/>
      <c r="H760" s="5"/>
      <c r="I760" s="8"/>
      <c r="J760" s="8"/>
      <c r="Z760" s="6"/>
    </row>
    <row r="761" spans="2:26" ht="12.75" x14ac:dyDescent="0.2">
      <c r="B761" s="6"/>
      <c r="C761" s="6"/>
      <c r="D761" s="6"/>
      <c r="E761" s="9"/>
      <c r="F761" s="9"/>
      <c r="G761" s="11"/>
      <c r="H761" s="5"/>
      <c r="I761" s="8"/>
      <c r="J761" s="8"/>
      <c r="Z761" s="6"/>
    </row>
    <row r="762" spans="2:26" ht="12.75" x14ac:dyDescent="0.2">
      <c r="B762" s="6"/>
      <c r="C762" s="6"/>
      <c r="D762" s="6"/>
      <c r="E762" s="9"/>
      <c r="F762" s="9"/>
      <c r="G762" s="11"/>
      <c r="H762" s="5"/>
      <c r="I762" s="8"/>
      <c r="J762" s="8"/>
      <c r="Z762" s="6"/>
    </row>
    <row r="763" spans="2:26" ht="12.75" x14ac:dyDescent="0.2">
      <c r="B763" s="6"/>
      <c r="C763" s="6"/>
      <c r="D763" s="6"/>
      <c r="E763" s="9"/>
      <c r="F763" s="9"/>
      <c r="G763" s="11"/>
      <c r="H763" s="5"/>
      <c r="I763" s="8"/>
      <c r="J763" s="8"/>
      <c r="Z763" s="6"/>
    </row>
    <row r="764" spans="2:26" ht="12.75" x14ac:dyDescent="0.2">
      <c r="B764" s="6"/>
      <c r="C764" s="6"/>
      <c r="D764" s="6"/>
      <c r="E764" s="9"/>
      <c r="F764" s="9"/>
      <c r="G764" s="11"/>
      <c r="H764" s="5"/>
      <c r="I764" s="8"/>
      <c r="J764" s="8"/>
      <c r="Z764" s="6"/>
    </row>
    <row r="765" spans="2:26" ht="12.75" x14ac:dyDescent="0.2">
      <c r="B765" s="6"/>
      <c r="C765" s="6"/>
      <c r="D765" s="6"/>
      <c r="E765" s="9"/>
      <c r="F765" s="9"/>
      <c r="G765" s="11"/>
      <c r="H765" s="5"/>
      <c r="I765" s="8"/>
      <c r="J765" s="8"/>
      <c r="Z765" s="6"/>
    </row>
    <row r="766" spans="2:26" ht="12.75" x14ac:dyDescent="0.2">
      <c r="B766" s="6"/>
      <c r="C766" s="6"/>
      <c r="D766" s="6"/>
      <c r="E766" s="9"/>
      <c r="F766" s="9"/>
      <c r="G766" s="11"/>
      <c r="H766" s="5"/>
      <c r="I766" s="8"/>
      <c r="J766" s="8"/>
      <c r="Z766" s="6"/>
    </row>
    <row r="767" spans="2:26" ht="12.75" x14ac:dyDescent="0.2">
      <c r="B767" s="6"/>
      <c r="C767" s="6"/>
      <c r="D767" s="6"/>
      <c r="E767" s="9"/>
      <c r="F767" s="9"/>
      <c r="G767" s="11"/>
      <c r="H767" s="5"/>
      <c r="I767" s="8"/>
      <c r="J767" s="8"/>
      <c r="Z767" s="6"/>
    </row>
    <row r="768" spans="2:26" ht="12.75" x14ac:dyDescent="0.2">
      <c r="B768" s="6"/>
      <c r="C768" s="6"/>
      <c r="D768" s="6"/>
      <c r="E768" s="9"/>
      <c r="F768" s="9"/>
      <c r="G768" s="11"/>
      <c r="H768" s="5"/>
      <c r="I768" s="8"/>
      <c r="J768" s="8"/>
      <c r="Z768" s="6"/>
    </row>
    <row r="769" spans="2:26" ht="12.75" x14ac:dyDescent="0.2">
      <c r="B769" s="6"/>
      <c r="C769" s="6"/>
      <c r="D769" s="6"/>
      <c r="E769" s="9"/>
      <c r="F769" s="9"/>
      <c r="G769" s="11"/>
      <c r="H769" s="5"/>
      <c r="I769" s="8"/>
      <c r="J769" s="8"/>
      <c r="Z769" s="6"/>
    </row>
    <row r="770" spans="2:26" ht="12.75" x14ac:dyDescent="0.2">
      <c r="B770" s="6"/>
      <c r="C770" s="6"/>
      <c r="D770" s="6"/>
      <c r="E770" s="9"/>
      <c r="F770" s="9"/>
      <c r="G770" s="11"/>
      <c r="H770" s="5"/>
      <c r="I770" s="8"/>
      <c r="J770" s="8"/>
      <c r="Z770" s="6"/>
    </row>
    <row r="771" spans="2:26" ht="12.75" x14ac:dyDescent="0.2">
      <c r="B771" s="6"/>
      <c r="C771" s="6"/>
      <c r="D771" s="6"/>
      <c r="E771" s="9"/>
      <c r="F771" s="9"/>
      <c r="G771" s="11"/>
      <c r="H771" s="5"/>
      <c r="I771" s="8"/>
      <c r="J771" s="8"/>
      <c r="Z771" s="6"/>
    </row>
    <row r="772" spans="2:26" ht="12.75" x14ac:dyDescent="0.2">
      <c r="B772" s="6"/>
      <c r="C772" s="6"/>
      <c r="D772" s="6"/>
      <c r="E772" s="9"/>
      <c r="F772" s="9"/>
      <c r="G772" s="11"/>
      <c r="H772" s="5"/>
      <c r="I772" s="8"/>
      <c r="J772" s="8"/>
      <c r="Z772" s="6"/>
    </row>
    <row r="773" spans="2:26" ht="12.75" x14ac:dyDescent="0.2">
      <c r="B773" s="6"/>
      <c r="C773" s="6"/>
      <c r="D773" s="6"/>
      <c r="E773" s="9"/>
      <c r="F773" s="9"/>
      <c r="G773" s="11"/>
      <c r="H773" s="5"/>
      <c r="I773" s="8"/>
      <c r="J773" s="8"/>
      <c r="Z773" s="6"/>
    </row>
    <row r="774" spans="2:26" ht="12.75" x14ac:dyDescent="0.2">
      <c r="B774" s="6"/>
      <c r="C774" s="6"/>
      <c r="D774" s="6"/>
      <c r="E774" s="9"/>
      <c r="F774" s="9"/>
      <c r="G774" s="11"/>
      <c r="H774" s="5"/>
      <c r="I774" s="8"/>
      <c r="J774" s="8"/>
      <c r="Z774" s="6"/>
    </row>
    <row r="775" spans="2:26" ht="12.75" x14ac:dyDescent="0.2">
      <c r="B775" s="6"/>
      <c r="C775" s="6"/>
      <c r="D775" s="6"/>
      <c r="E775" s="9"/>
      <c r="F775" s="9"/>
      <c r="G775" s="11"/>
      <c r="H775" s="5"/>
      <c r="I775" s="8"/>
      <c r="J775" s="8"/>
      <c r="Z775" s="6"/>
    </row>
    <row r="776" spans="2:26" ht="12.75" x14ac:dyDescent="0.2">
      <c r="B776" s="6"/>
      <c r="C776" s="6"/>
      <c r="D776" s="6"/>
      <c r="E776" s="9"/>
      <c r="F776" s="9"/>
      <c r="G776" s="11"/>
      <c r="H776" s="5"/>
      <c r="I776" s="8"/>
      <c r="J776" s="8"/>
      <c r="Z776" s="6"/>
    </row>
    <row r="777" spans="2:26" ht="12.75" x14ac:dyDescent="0.2">
      <c r="B777" s="6"/>
      <c r="C777" s="6"/>
      <c r="D777" s="6"/>
      <c r="E777" s="9"/>
      <c r="F777" s="9"/>
      <c r="G777" s="11"/>
      <c r="H777" s="5"/>
      <c r="I777" s="8"/>
      <c r="J777" s="8"/>
      <c r="Z777" s="6"/>
    </row>
    <row r="778" spans="2:26" ht="12.75" x14ac:dyDescent="0.2">
      <c r="B778" s="6"/>
      <c r="C778" s="6"/>
      <c r="D778" s="6"/>
      <c r="E778" s="9"/>
      <c r="F778" s="9"/>
      <c r="G778" s="11"/>
      <c r="H778" s="5"/>
      <c r="I778" s="8"/>
      <c r="J778" s="8"/>
      <c r="Z778" s="6"/>
    </row>
    <row r="779" spans="2:26" ht="12.75" x14ac:dyDescent="0.2">
      <c r="B779" s="6"/>
      <c r="C779" s="6"/>
      <c r="D779" s="6"/>
      <c r="E779" s="9"/>
      <c r="F779" s="9"/>
      <c r="G779" s="11"/>
      <c r="H779" s="5"/>
      <c r="I779" s="8"/>
      <c r="J779" s="8"/>
      <c r="Z779" s="6"/>
    </row>
    <row r="780" spans="2:26" ht="12.75" x14ac:dyDescent="0.2">
      <c r="B780" s="6"/>
      <c r="C780" s="6"/>
      <c r="D780" s="6"/>
      <c r="E780" s="9"/>
      <c r="F780" s="9"/>
      <c r="G780" s="11"/>
      <c r="H780" s="5"/>
      <c r="I780" s="8"/>
      <c r="J780" s="8"/>
      <c r="Z780" s="6"/>
    </row>
    <row r="781" spans="2:26" ht="12.75" x14ac:dyDescent="0.2">
      <c r="B781" s="6"/>
      <c r="C781" s="6"/>
      <c r="D781" s="6"/>
      <c r="E781" s="9"/>
      <c r="F781" s="9"/>
      <c r="G781" s="11"/>
      <c r="H781" s="5"/>
      <c r="I781" s="8"/>
      <c r="J781" s="8"/>
      <c r="Z781" s="6"/>
    </row>
    <row r="782" spans="2:26" ht="12.75" x14ac:dyDescent="0.2">
      <c r="B782" s="6"/>
      <c r="C782" s="6"/>
      <c r="D782" s="6"/>
      <c r="E782" s="9"/>
      <c r="F782" s="9"/>
      <c r="G782" s="11"/>
      <c r="H782" s="5"/>
      <c r="I782" s="8"/>
      <c r="J782" s="8"/>
      <c r="Z782" s="6"/>
    </row>
    <row r="783" spans="2:26" ht="12.75" x14ac:dyDescent="0.2">
      <c r="B783" s="6"/>
      <c r="C783" s="6"/>
      <c r="D783" s="6"/>
      <c r="E783" s="9"/>
      <c r="F783" s="9"/>
      <c r="G783" s="11"/>
      <c r="H783" s="5"/>
      <c r="I783" s="8"/>
      <c r="J783" s="8"/>
      <c r="Z783" s="6"/>
    </row>
    <row r="784" spans="2:26" ht="12.75" x14ac:dyDescent="0.2">
      <c r="B784" s="6"/>
      <c r="C784" s="6"/>
      <c r="D784" s="6"/>
      <c r="E784" s="9"/>
      <c r="F784" s="9"/>
      <c r="G784" s="11"/>
      <c r="H784" s="5"/>
      <c r="I784" s="8"/>
      <c r="J784" s="8"/>
      <c r="Z784" s="6"/>
    </row>
    <row r="785" spans="2:26" ht="12.75" x14ac:dyDescent="0.2">
      <c r="B785" s="6"/>
      <c r="C785" s="6"/>
      <c r="D785" s="6"/>
      <c r="E785" s="9"/>
      <c r="F785" s="9"/>
      <c r="G785" s="11"/>
      <c r="H785" s="5"/>
      <c r="I785" s="8"/>
      <c r="J785" s="8"/>
      <c r="Z785" s="6"/>
    </row>
    <row r="786" spans="2:26" ht="12.75" x14ac:dyDescent="0.2">
      <c r="B786" s="6"/>
      <c r="C786" s="6"/>
      <c r="D786" s="6"/>
      <c r="E786" s="9"/>
      <c r="F786" s="9"/>
      <c r="G786" s="11"/>
      <c r="H786" s="5"/>
      <c r="I786" s="8"/>
      <c r="J786" s="8"/>
      <c r="Z786" s="6"/>
    </row>
    <row r="787" spans="2:26" ht="12.75" x14ac:dyDescent="0.2">
      <c r="B787" s="6"/>
      <c r="C787" s="6"/>
      <c r="D787" s="6"/>
      <c r="E787" s="9"/>
      <c r="F787" s="9"/>
      <c r="G787" s="11"/>
      <c r="H787" s="5"/>
      <c r="I787" s="8"/>
      <c r="J787" s="8"/>
      <c r="Z787" s="6"/>
    </row>
    <row r="788" spans="2:26" ht="12.75" x14ac:dyDescent="0.2">
      <c r="B788" s="6"/>
      <c r="C788" s="6"/>
      <c r="D788" s="6"/>
      <c r="E788" s="9"/>
      <c r="F788" s="9"/>
      <c r="G788" s="11"/>
      <c r="H788" s="5"/>
      <c r="I788" s="8"/>
      <c r="J788" s="8"/>
      <c r="Z788" s="6"/>
    </row>
    <row r="789" spans="2:26" ht="12.75" x14ac:dyDescent="0.2">
      <c r="B789" s="6"/>
      <c r="C789" s="6"/>
      <c r="D789" s="6"/>
      <c r="E789" s="9"/>
      <c r="F789" s="9"/>
      <c r="G789" s="11"/>
      <c r="H789" s="5"/>
      <c r="I789" s="8"/>
      <c r="J789" s="8"/>
      <c r="Z789" s="6"/>
    </row>
    <row r="790" spans="2:26" ht="12.75" x14ac:dyDescent="0.2">
      <c r="B790" s="6"/>
      <c r="C790" s="6"/>
      <c r="D790" s="6"/>
      <c r="E790" s="9"/>
      <c r="F790" s="9"/>
      <c r="G790" s="11"/>
      <c r="H790" s="5"/>
      <c r="I790" s="8"/>
      <c r="J790" s="8"/>
      <c r="Z790" s="6"/>
    </row>
    <row r="791" spans="2:26" ht="12.75" x14ac:dyDescent="0.2">
      <c r="B791" s="6"/>
      <c r="C791" s="6"/>
      <c r="D791" s="6"/>
      <c r="E791" s="9"/>
      <c r="F791" s="9"/>
      <c r="G791" s="11"/>
      <c r="H791" s="5"/>
      <c r="I791" s="8"/>
      <c r="J791" s="8"/>
      <c r="Z791" s="6"/>
    </row>
    <row r="792" spans="2:26" ht="12.75" x14ac:dyDescent="0.2">
      <c r="B792" s="6"/>
      <c r="C792" s="6"/>
      <c r="D792" s="6"/>
      <c r="E792" s="9"/>
      <c r="F792" s="9"/>
      <c r="G792" s="11"/>
      <c r="H792" s="5"/>
      <c r="I792" s="8"/>
      <c r="J792" s="8"/>
      <c r="Z792" s="6"/>
    </row>
    <row r="793" spans="2:26" ht="12.75" x14ac:dyDescent="0.2">
      <c r="B793" s="6"/>
      <c r="C793" s="6"/>
      <c r="D793" s="6"/>
      <c r="E793" s="9"/>
      <c r="F793" s="9"/>
      <c r="G793" s="11"/>
      <c r="H793" s="5"/>
      <c r="I793" s="8"/>
      <c r="J793" s="8"/>
      <c r="Z793" s="6"/>
    </row>
    <row r="794" spans="2:26" ht="12.75" x14ac:dyDescent="0.2">
      <c r="B794" s="6"/>
      <c r="C794" s="6"/>
      <c r="D794" s="6"/>
      <c r="E794" s="9"/>
      <c r="F794" s="9"/>
      <c r="G794" s="11"/>
      <c r="H794" s="5"/>
      <c r="I794" s="8"/>
      <c r="J794" s="8"/>
      <c r="Z794" s="6"/>
    </row>
    <row r="795" spans="2:26" ht="12.75" x14ac:dyDescent="0.2">
      <c r="B795" s="6"/>
      <c r="C795" s="6"/>
      <c r="D795" s="6"/>
      <c r="E795" s="9"/>
      <c r="F795" s="9"/>
      <c r="G795" s="11"/>
      <c r="H795" s="5"/>
      <c r="I795" s="8"/>
      <c r="J795" s="8"/>
      <c r="Z795" s="6"/>
    </row>
    <row r="796" spans="2:26" ht="12.75" x14ac:dyDescent="0.2">
      <c r="B796" s="6"/>
      <c r="C796" s="6"/>
      <c r="D796" s="6"/>
      <c r="E796" s="9"/>
      <c r="F796" s="9"/>
      <c r="G796" s="11"/>
      <c r="H796" s="5"/>
      <c r="I796" s="8"/>
      <c r="J796" s="8"/>
      <c r="Z796" s="6"/>
    </row>
    <row r="797" spans="2:26" ht="12.75" x14ac:dyDescent="0.2">
      <c r="B797" s="6"/>
      <c r="C797" s="6"/>
      <c r="D797" s="6"/>
      <c r="E797" s="9"/>
      <c r="F797" s="9"/>
      <c r="G797" s="11"/>
      <c r="H797" s="5"/>
      <c r="I797" s="8"/>
      <c r="J797" s="8"/>
      <c r="Z797" s="6"/>
    </row>
    <row r="798" spans="2:26" ht="12.75" x14ac:dyDescent="0.2">
      <c r="B798" s="6"/>
      <c r="C798" s="6"/>
      <c r="D798" s="6"/>
      <c r="E798" s="9"/>
      <c r="F798" s="9"/>
      <c r="G798" s="11"/>
      <c r="H798" s="5"/>
      <c r="I798" s="8"/>
      <c r="J798" s="8"/>
      <c r="Z798" s="6"/>
    </row>
    <row r="799" spans="2:26" ht="12.75" x14ac:dyDescent="0.2">
      <c r="B799" s="6"/>
      <c r="C799" s="6"/>
      <c r="D799" s="6"/>
      <c r="E799" s="9"/>
      <c r="F799" s="9"/>
      <c r="G799" s="11"/>
      <c r="H799" s="5"/>
      <c r="I799" s="8"/>
      <c r="J799" s="8"/>
      <c r="Z799" s="6"/>
    </row>
    <row r="800" spans="2:26" ht="12.75" x14ac:dyDescent="0.2">
      <c r="B800" s="6"/>
      <c r="C800" s="6"/>
      <c r="D800" s="6"/>
      <c r="E800" s="9"/>
      <c r="F800" s="9"/>
      <c r="G800" s="11"/>
      <c r="H800" s="5"/>
      <c r="I800" s="8"/>
      <c r="J800" s="8"/>
      <c r="Z800" s="6"/>
    </row>
    <row r="801" spans="2:26" ht="12.75" x14ac:dyDescent="0.2">
      <c r="B801" s="6"/>
      <c r="C801" s="6"/>
      <c r="D801" s="6"/>
      <c r="E801" s="9"/>
      <c r="F801" s="9"/>
      <c r="G801" s="11"/>
      <c r="H801" s="5"/>
      <c r="I801" s="8"/>
      <c r="J801" s="8"/>
      <c r="Z801" s="6"/>
    </row>
    <row r="802" spans="2:26" ht="12.75" x14ac:dyDescent="0.2">
      <c r="B802" s="6"/>
      <c r="C802" s="6"/>
      <c r="D802" s="6"/>
      <c r="E802" s="9"/>
      <c r="F802" s="9"/>
      <c r="G802" s="11"/>
      <c r="H802" s="5"/>
      <c r="I802" s="8"/>
      <c r="J802" s="8"/>
      <c r="Z802" s="6"/>
    </row>
    <row r="803" spans="2:26" ht="12.75" x14ac:dyDescent="0.2">
      <c r="B803" s="6"/>
      <c r="C803" s="6"/>
      <c r="D803" s="6"/>
      <c r="E803" s="9"/>
      <c r="F803" s="9"/>
      <c r="G803" s="11"/>
      <c r="H803" s="5"/>
      <c r="I803" s="8"/>
      <c r="J803" s="8"/>
      <c r="Z803" s="6"/>
    </row>
    <row r="804" spans="2:26" ht="12.75" x14ac:dyDescent="0.2">
      <c r="B804" s="6"/>
      <c r="C804" s="6"/>
      <c r="D804" s="6"/>
      <c r="E804" s="9"/>
      <c r="F804" s="9"/>
      <c r="G804" s="11"/>
      <c r="H804" s="5"/>
      <c r="I804" s="8"/>
      <c r="J804" s="8"/>
      <c r="Z804" s="6"/>
    </row>
    <row r="805" spans="2:26" ht="12.75" x14ac:dyDescent="0.2">
      <c r="B805" s="6"/>
      <c r="C805" s="6"/>
      <c r="D805" s="6"/>
      <c r="E805" s="9"/>
      <c r="F805" s="9"/>
      <c r="G805" s="11"/>
      <c r="H805" s="5"/>
      <c r="I805" s="8"/>
      <c r="J805" s="8"/>
      <c r="Z805" s="6"/>
    </row>
    <row r="806" spans="2:26" ht="12.75" x14ac:dyDescent="0.2">
      <c r="B806" s="6"/>
      <c r="C806" s="6"/>
      <c r="D806" s="6"/>
      <c r="E806" s="9"/>
      <c r="F806" s="9"/>
      <c r="G806" s="11"/>
      <c r="H806" s="5"/>
      <c r="I806" s="8"/>
      <c r="J806" s="8"/>
      <c r="Z806" s="6"/>
    </row>
    <row r="807" spans="2:26" ht="12.75" x14ac:dyDescent="0.2">
      <c r="B807" s="6"/>
      <c r="C807" s="6"/>
      <c r="D807" s="6"/>
      <c r="E807" s="9"/>
      <c r="F807" s="9"/>
      <c r="G807" s="11"/>
      <c r="H807" s="5"/>
      <c r="I807" s="8"/>
      <c r="J807" s="8"/>
      <c r="Z807" s="6"/>
    </row>
    <row r="808" spans="2:26" ht="12.75" x14ac:dyDescent="0.2">
      <c r="B808" s="6"/>
      <c r="C808" s="6"/>
      <c r="D808" s="6"/>
      <c r="E808" s="9"/>
      <c r="F808" s="9"/>
      <c r="G808" s="11"/>
      <c r="H808" s="5"/>
      <c r="I808" s="8"/>
      <c r="J808" s="8"/>
      <c r="Z808" s="6"/>
    </row>
    <row r="809" spans="2:26" ht="12.75" x14ac:dyDescent="0.2">
      <c r="B809" s="6"/>
      <c r="C809" s="6"/>
      <c r="D809" s="6"/>
      <c r="E809" s="9"/>
      <c r="F809" s="9"/>
      <c r="G809" s="11"/>
      <c r="H809" s="5"/>
      <c r="I809" s="8"/>
      <c r="J809" s="8"/>
      <c r="Z809" s="6"/>
    </row>
    <row r="810" spans="2:26" ht="12.75" x14ac:dyDescent="0.2">
      <c r="B810" s="6"/>
      <c r="C810" s="6"/>
      <c r="D810" s="6"/>
      <c r="E810" s="9"/>
      <c r="F810" s="9"/>
      <c r="G810" s="11"/>
      <c r="H810" s="5"/>
      <c r="I810" s="8"/>
      <c r="J810" s="8"/>
      <c r="Z810" s="6"/>
    </row>
    <row r="811" spans="2:26" ht="12.75" x14ac:dyDescent="0.2">
      <c r="B811" s="6"/>
      <c r="C811" s="6"/>
      <c r="D811" s="6"/>
      <c r="E811" s="9"/>
      <c r="F811" s="9"/>
      <c r="G811" s="11"/>
      <c r="H811" s="5"/>
      <c r="I811" s="8"/>
      <c r="J811" s="8"/>
      <c r="Z811" s="6"/>
    </row>
    <row r="812" spans="2:26" ht="12.75" x14ac:dyDescent="0.2">
      <c r="B812" s="6"/>
      <c r="C812" s="6"/>
      <c r="D812" s="6"/>
      <c r="E812" s="9"/>
      <c r="F812" s="9"/>
      <c r="G812" s="11"/>
      <c r="H812" s="5"/>
      <c r="I812" s="8"/>
      <c r="J812" s="8"/>
      <c r="Z812" s="6"/>
    </row>
    <row r="813" spans="2:26" ht="12.75" x14ac:dyDescent="0.2">
      <c r="B813" s="6"/>
      <c r="C813" s="6"/>
      <c r="D813" s="6"/>
      <c r="E813" s="9"/>
      <c r="F813" s="9"/>
      <c r="G813" s="11"/>
      <c r="H813" s="5"/>
      <c r="I813" s="8"/>
      <c r="J813" s="8"/>
      <c r="Z813" s="6"/>
    </row>
    <row r="814" spans="2:26" ht="12.75" x14ac:dyDescent="0.2">
      <c r="B814" s="6"/>
      <c r="C814" s="6"/>
      <c r="D814" s="6"/>
      <c r="E814" s="9"/>
      <c r="F814" s="9"/>
      <c r="G814" s="11"/>
      <c r="H814" s="5"/>
      <c r="I814" s="8"/>
      <c r="J814" s="8"/>
      <c r="Z814" s="6"/>
    </row>
    <row r="815" spans="2:26" ht="12.75" x14ac:dyDescent="0.2">
      <c r="B815" s="6"/>
      <c r="C815" s="6"/>
      <c r="D815" s="6"/>
      <c r="E815" s="9"/>
      <c r="F815" s="9"/>
      <c r="G815" s="11"/>
      <c r="H815" s="5"/>
      <c r="I815" s="8"/>
      <c r="J815" s="8"/>
      <c r="Z815" s="6"/>
    </row>
    <row r="816" spans="2:26" ht="12.75" x14ac:dyDescent="0.2">
      <c r="B816" s="6"/>
      <c r="C816" s="6"/>
      <c r="D816" s="6"/>
      <c r="E816" s="9"/>
      <c r="F816" s="9"/>
      <c r="G816" s="11"/>
      <c r="H816" s="5"/>
      <c r="I816" s="8"/>
      <c r="J816" s="8"/>
      <c r="Z816" s="6"/>
    </row>
    <row r="817" spans="2:26" ht="12.75" x14ac:dyDescent="0.2">
      <c r="B817" s="6"/>
      <c r="C817" s="6"/>
      <c r="D817" s="6"/>
      <c r="E817" s="9"/>
      <c r="F817" s="9"/>
      <c r="G817" s="11"/>
      <c r="H817" s="5"/>
      <c r="I817" s="8"/>
      <c r="J817" s="8"/>
      <c r="Z817" s="6"/>
    </row>
    <row r="818" spans="2:26" ht="12.75" x14ac:dyDescent="0.2">
      <c r="B818" s="6"/>
      <c r="C818" s="6"/>
      <c r="D818" s="6"/>
      <c r="E818" s="9"/>
      <c r="F818" s="9"/>
      <c r="G818" s="11"/>
      <c r="H818" s="5"/>
      <c r="I818" s="8"/>
      <c r="J818" s="8"/>
      <c r="Z818" s="6"/>
    </row>
    <row r="819" spans="2:26" ht="12.75" x14ac:dyDescent="0.2">
      <c r="B819" s="6"/>
      <c r="C819" s="6"/>
      <c r="D819" s="6"/>
      <c r="E819" s="9"/>
      <c r="F819" s="9"/>
      <c r="G819" s="11"/>
      <c r="H819" s="5"/>
      <c r="I819" s="8"/>
      <c r="J819" s="8"/>
      <c r="Z819" s="6"/>
    </row>
    <row r="820" spans="2:26" ht="12.75" x14ac:dyDescent="0.2">
      <c r="B820" s="6"/>
      <c r="C820" s="6"/>
      <c r="D820" s="6"/>
      <c r="E820" s="9"/>
      <c r="F820" s="9"/>
      <c r="G820" s="11"/>
      <c r="H820" s="5"/>
      <c r="I820" s="8"/>
      <c r="J820" s="8"/>
      <c r="Z820" s="6"/>
    </row>
    <row r="821" spans="2:26" ht="12.75" x14ac:dyDescent="0.2">
      <c r="B821" s="6"/>
      <c r="C821" s="6"/>
      <c r="D821" s="6"/>
      <c r="E821" s="9"/>
      <c r="F821" s="9"/>
      <c r="G821" s="11"/>
      <c r="H821" s="5"/>
      <c r="I821" s="8"/>
      <c r="J821" s="8"/>
      <c r="Z821" s="6"/>
    </row>
    <row r="822" spans="2:26" ht="12.75" x14ac:dyDescent="0.2">
      <c r="B822" s="6"/>
      <c r="C822" s="6"/>
      <c r="D822" s="6"/>
      <c r="E822" s="9"/>
      <c r="F822" s="9"/>
      <c r="G822" s="11"/>
      <c r="H822" s="5"/>
      <c r="I822" s="8"/>
      <c r="J822" s="8"/>
      <c r="Z822" s="6"/>
    </row>
    <row r="823" spans="2:26" ht="12.75" x14ac:dyDescent="0.2">
      <c r="B823" s="6"/>
      <c r="C823" s="6"/>
      <c r="D823" s="6"/>
      <c r="E823" s="9"/>
      <c r="F823" s="9"/>
      <c r="G823" s="11"/>
      <c r="H823" s="5"/>
      <c r="I823" s="8"/>
      <c r="J823" s="8"/>
      <c r="Z823" s="6"/>
    </row>
    <row r="824" spans="2:26" ht="12.75" x14ac:dyDescent="0.2">
      <c r="B824" s="6"/>
      <c r="C824" s="6"/>
      <c r="D824" s="6"/>
      <c r="E824" s="9"/>
      <c r="F824" s="9"/>
      <c r="G824" s="11"/>
      <c r="H824" s="5"/>
      <c r="I824" s="8"/>
      <c r="J824" s="8"/>
      <c r="Z824" s="6"/>
    </row>
    <row r="825" spans="2:26" ht="12.75" x14ac:dyDescent="0.2">
      <c r="B825" s="6"/>
      <c r="C825" s="6"/>
      <c r="D825" s="6"/>
      <c r="E825" s="9"/>
      <c r="F825" s="9"/>
      <c r="G825" s="11"/>
      <c r="H825" s="5"/>
      <c r="I825" s="8"/>
      <c r="J825" s="8"/>
      <c r="Z825" s="6"/>
    </row>
    <row r="826" spans="2:26" ht="12.75" x14ac:dyDescent="0.2">
      <c r="B826" s="6"/>
      <c r="C826" s="6"/>
      <c r="D826" s="6"/>
      <c r="E826" s="9"/>
      <c r="F826" s="9"/>
      <c r="G826" s="11"/>
      <c r="H826" s="5"/>
      <c r="I826" s="8"/>
      <c r="J826" s="8"/>
      <c r="Z826" s="6"/>
    </row>
    <row r="827" spans="2:26" ht="12.75" x14ac:dyDescent="0.2">
      <c r="B827" s="6"/>
      <c r="C827" s="6"/>
      <c r="D827" s="6"/>
      <c r="E827" s="9"/>
      <c r="F827" s="9"/>
      <c r="G827" s="11"/>
      <c r="H827" s="5"/>
      <c r="I827" s="8"/>
      <c r="J827" s="8"/>
      <c r="Z827" s="6"/>
    </row>
    <row r="828" spans="2:26" ht="12.75" x14ac:dyDescent="0.2">
      <c r="B828" s="6"/>
      <c r="C828" s="6"/>
      <c r="D828" s="6"/>
      <c r="E828" s="9"/>
      <c r="F828" s="9"/>
      <c r="G828" s="11"/>
      <c r="H828" s="5"/>
      <c r="I828" s="8"/>
      <c r="J828" s="8"/>
      <c r="Z828" s="6"/>
    </row>
    <row r="829" spans="2:26" ht="12.75" x14ac:dyDescent="0.2">
      <c r="B829" s="6"/>
      <c r="C829" s="6"/>
      <c r="D829" s="6"/>
      <c r="E829" s="9"/>
      <c r="F829" s="9"/>
      <c r="G829" s="11"/>
      <c r="H829" s="5"/>
      <c r="I829" s="8"/>
      <c r="J829" s="8"/>
      <c r="Z829" s="6"/>
    </row>
    <row r="830" spans="2:26" ht="12.75" x14ac:dyDescent="0.2">
      <c r="B830" s="6"/>
      <c r="C830" s="6"/>
      <c r="D830" s="6"/>
      <c r="E830" s="9"/>
      <c r="F830" s="9"/>
      <c r="G830" s="11"/>
      <c r="H830" s="5"/>
      <c r="I830" s="8"/>
      <c r="J830" s="8"/>
      <c r="Z830" s="6"/>
    </row>
    <row r="831" spans="2:26" ht="12.75" x14ac:dyDescent="0.2">
      <c r="B831" s="6"/>
      <c r="C831" s="6"/>
      <c r="D831" s="6"/>
      <c r="E831" s="9"/>
      <c r="F831" s="9"/>
      <c r="G831" s="11"/>
      <c r="H831" s="5"/>
      <c r="I831" s="8"/>
      <c r="J831" s="8"/>
      <c r="Z831" s="6"/>
    </row>
    <row r="832" spans="2:26" ht="12.75" x14ac:dyDescent="0.2">
      <c r="B832" s="6"/>
      <c r="C832" s="6"/>
      <c r="D832" s="6"/>
      <c r="E832" s="9"/>
      <c r="F832" s="9"/>
      <c r="G832" s="11"/>
      <c r="H832" s="5"/>
      <c r="I832" s="8"/>
      <c r="J832" s="8"/>
      <c r="Z832" s="6"/>
    </row>
    <row r="833" spans="2:26" ht="12.75" x14ac:dyDescent="0.2">
      <c r="B833" s="6"/>
      <c r="C833" s="6"/>
      <c r="D833" s="6"/>
      <c r="E833" s="9"/>
      <c r="F833" s="9"/>
      <c r="G833" s="11"/>
      <c r="H833" s="5"/>
      <c r="I833" s="8"/>
      <c r="J833" s="8"/>
      <c r="Z833" s="6"/>
    </row>
    <row r="834" spans="2:26" ht="12.75" x14ac:dyDescent="0.2">
      <c r="B834" s="6"/>
      <c r="C834" s="6"/>
      <c r="D834" s="6"/>
      <c r="E834" s="9"/>
      <c r="F834" s="9"/>
      <c r="G834" s="11"/>
      <c r="H834" s="5"/>
      <c r="I834" s="8"/>
      <c r="J834" s="8"/>
      <c r="Z834" s="6"/>
    </row>
    <row r="835" spans="2:26" ht="12.75" x14ac:dyDescent="0.2">
      <c r="B835" s="6"/>
      <c r="C835" s="6"/>
      <c r="D835" s="6"/>
      <c r="E835" s="9"/>
      <c r="F835" s="9"/>
      <c r="G835" s="11"/>
      <c r="H835" s="5"/>
      <c r="I835" s="8"/>
      <c r="J835" s="8"/>
      <c r="Z835" s="6"/>
    </row>
    <row r="836" spans="2:26" ht="12.75" x14ac:dyDescent="0.2">
      <c r="B836" s="6"/>
      <c r="C836" s="6"/>
      <c r="D836" s="6"/>
      <c r="E836" s="9"/>
      <c r="F836" s="9"/>
      <c r="G836" s="11"/>
      <c r="H836" s="5"/>
      <c r="I836" s="8"/>
      <c r="J836" s="8"/>
      <c r="Z836" s="6"/>
    </row>
    <row r="837" spans="2:26" ht="12.75" x14ac:dyDescent="0.2">
      <c r="B837" s="6"/>
      <c r="C837" s="6"/>
      <c r="D837" s="6"/>
      <c r="E837" s="9"/>
      <c r="F837" s="9"/>
      <c r="G837" s="11"/>
      <c r="H837" s="5"/>
      <c r="I837" s="8"/>
      <c r="J837" s="8"/>
      <c r="Z837" s="6"/>
    </row>
    <row r="838" spans="2:26" ht="12.75" x14ac:dyDescent="0.2">
      <c r="B838" s="6"/>
      <c r="C838" s="6"/>
      <c r="D838" s="6"/>
      <c r="E838" s="9"/>
      <c r="F838" s="9"/>
      <c r="G838" s="11"/>
      <c r="H838" s="5"/>
      <c r="I838" s="8"/>
      <c r="J838" s="8"/>
      <c r="Z838" s="6"/>
    </row>
    <row r="839" spans="2:26" ht="12.75" x14ac:dyDescent="0.2">
      <c r="B839" s="6"/>
      <c r="C839" s="6"/>
      <c r="D839" s="6"/>
      <c r="E839" s="9"/>
      <c r="F839" s="9"/>
      <c r="G839" s="11"/>
      <c r="H839" s="5"/>
      <c r="I839" s="8"/>
      <c r="J839" s="8"/>
      <c r="Z839" s="6"/>
    </row>
    <row r="840" spans="2:26" ht="12.75" x14ac:dyDescent="0.2">
      <c r="B840" s="6"/>
      <c r="C840" s="6"/>
      <c r="D840" s="6"/>
      <c r="E840" s="9"/>
      <c r="F840" s="9"/>
      <c r="G840" s="11"/>
      <c r="H840" s="5"/>
      <c r="I840" s="8"/>
      <c r="J840" s="8"/>
      <c r="Z840" s="6"/>
    </row>
    <row r="841" spans="2:26" ht="12.75" x14ac:dyDescent="0.2">
      <c r="B841" s="6"/>
      <c r="C841" s="6"/>
      <c r="D841" s="6"/>
      <c r="E841" s="9"/>
      <c r="F841" s="9"/>
      <c r="G841" s="11"/>
      <c r="H841" s="5"/>
      <c r="I841" s="8"/>
      <c r="J841" s="8"/>
      <c r="Z841" s="6"/>
    </row>
    <row r="842" spans="2:26" ht="12.75" x14ac:dyDescent="0.2">
      <c r="B842" s="6"/>
      <c r="C842" s="6"/>
      <c r="D842" s="6"/>
      <c r="E842" s="9"/>
      <c r="F842" s="9"/>
      <c r="G842" s="11"/>
      <c r="H842" s="5"/>
      <c r="I842" s="8"/>
      <c r="J842" s="8"/>
      <c r="Z842" s="6"/>
    </row>
    <row r="843" spans="2:26" ht="12.75" x14ac:dyDescent="0.2">
      <c r="B843" s="6"/>
      <c r="C843" s="6"/>
      <c r="D843" s="6"/>
      <c r="E843" s="9"/>
      <c r="F843" s="9"/>
      <c r="G843" s="11"/>
      <c r="H843" s="5"/>
      <c r="I843" s="8"/>
      <c r="J843" s="8"/>
      <c r="Z843" s="6"/>
    </row>
    <row r="844" spans="2:26" ht="12.75" x14ac:dyDescent="0.2">
      <c r="B844" s="6"/>
      <c r="C844" s="6"/>
      <c r="D844" s="6"/>
      <c r="E844" s="9"/>
      <c r="F844" s="9"/>
      <c r="G844" s="11"/>
      <c r="H844" s="5"/>
      <c r="I844" s="8"/>
      <c r="J844" s="8"/>
      <c r="Z844" s="6"/>
    </row>
    <row r="845" spans="2:26" ht="12.75" x14ac:dyDescent="0.2">
      <c r="B845" s="6"/>
      <c r="C845" s="6"/>
      <c r="D845" s="6"/>
      <c r="E845" s="9"/>
      <c r="F845" s="9"/>
      <c r="G845" s="11"/>
      <c r="H845" s="5"/>
      <c r="I845" s="8"/>
      <c r="J845" s="8"/>
      <c r="Z845" s="6"/>
    </row>
    <row r="846" spans="2:26" ht="12.75" x14ac:dyDescent="0.2">
      <c r="B846" s="6"/>
      <c r="C846" s="6"/>
      <c r="D846" s="6"/>
      <c r="E846" s="9"/>
      <c r="F846" s="9"/>
      <c r="G846" s="11"/>
      <c r="H846" s="5"/>
      <c r="I846" s="8"/>
      <c r="J846" s="8"/>
      <c r="Z846" s="6"/>
    </row>
    <row r="847" spans="2:26" ht="12.75" x14ac:dyDescent="0.2">
      <c r="B847" s="6"/>
      <c r="C847" s="6"/>
      <c r="D847" s="6"/>
      <c r="E847" s="9"/>
      <c r="F847" s="9"/>
      <c r="G847" s="11"/>
      <c r="H847" s="5"/>
      <c r="I847" s="8"/>
      <c r="J847" s="8"/>
      <c r="Z847" s="6"/>
    </row>
    <row r="848" spans="2:26" ht="12.75" x14ac:dyDescent="0.2">
      <c r="B848" s="6"/>
      <c r="C848" s="6"/>
      <c r="D848" s="6"/>
      <c r="E848" s="9"/>
      <c r="F848" s="9"/>
      <c r="G848" s="11"/>
      <c r="H848" s="5"/>
      <c r="I848" s="8"/>
      <c r="J848" s="8"/>
      <c r="Z848" s="6"/>
    </row>
    <row r="849" spans="2:26" ht="12.75" x14ac:dyDescent="0.2">
      <c r="B849" s="6"/>
      <c r="C849" s="6"/>
      <c r="D849" s="6"/>
      <c r="E849" s="9"/>
      <c r="F849" s="9"/>
      <c r="G849" s="11"/>
      <c r="H849" s="5"/>
      <c r="I849" s="8"/>
      <c r="J849" s="8"/>
      <c r="Z849" s="6"/>
    </row>
    <row r="850" spans="2:26" ht="12.75" x14ac:dyDescent="0.2">
      <c r="B850" s="6"/>
      <c r="C850" s="6"/>
      <c r="D850" s="6"/>
      <c r="E850" s="9"/>
      <c r="F850" s="9"/>
      <c r="G850" s="11"/>
      <c r="H850" s="5"/>
      <c r="I850" s="8"/>
      <c r="J850" s="8"/>
      <c r="Z850" s="6"/>
    </row>
    <row r="851" spans="2:26" ht="12.75" x14ac:dyDescent="0.2">
      <c r="B851" s="6"/>
      <c r="C851" s="6"/>
      <c r="D851" s="6"/>
      <c r="E851" s="9"/>
      <c r="F851" s="9"/>
      <c r="G851" s="11"/>
      <c r="H851" s="5"/>
      <c r="I851" s="8"/>
      <c r="J851" s="8"/>
      <c r="Z851" s="6"/>
    </row>
    <row r="852" spans="2:26" ht="12.75" x14ac:dyDescent="0.2">
      <c r="B852" s="6"/>
      <c r="C852" s="6"/>
      <c r="D852" s="6"/>
      <c r="E852" s="9"/>
      <c r="F852" s="9"/>
      <c r="G852" s="11"/>
      <c r="H852" s="5"/>
      <c r="I852" s="8"/>
      <c r="J852" s="8"/>
      <c r="Z852" s="6"/>
    </row>
    <row r="853" spans="2:26" ht="12.75" x14ac:dyDescent="0.2">
      <c r="B853" s="6"/>
      <c r="C853" s="6"/>
      <c r="D853" s="6"/>
      <c r="E853" s="9"/>
      <c r="F853" s="9"/>
      <c r="G853" s="11"/>
      <c r="H853" s="5"/>
      <c r="I853" s="8"/>
      <c r="J853" s="8"/>
      <c r="Z853" s="6"/>
    </row>
    <row r="854" spans="2:26" ht="12.75" x14ac:dyDescent="0.2">
      <c r="B854" s="6"/>
      <c r="C854" s="6"/>
      <c r="D854" s="6"/>
      <c r="E854" s="9"/>
      <c r="F854" s="9"/>
      <c r="G854" s="11"/>
      <c r="H854" s="5"/>
      <c r="I854" s="8"/>
      <c r="J854" s="8"/>
      <c r="Z854" s="6"/>
    </row>
    <row r="855" spans="2:26" ht="12.75" x14ac:dyDescent="0.2">
      <c r="B855" s="6"/>
      <c r="C855" s="6"/>
      <c r="D855" s="6"/>
      <c r="E855" s="9"/>
      <c r="F855" s="9"/>
      <c r="G855" s="11"/>
      <c r="H855" s="5"/>
      <c r="I855" s="8"/>
      <c r="J855" s="8"/>
      <c r="Z855" s="6"/>
    </row>
    <row r="856" spans="2:26" ht="12.75" x14ac:dyDescent="0.2">
      <c r="B856" s="6"/>
      <c r="C856" s="6"/>
      <c r="D856" s="6"/>
      <c r="E856" s="9"/>
      <c r="F856" s="9"/>
      <c r="G856" s="11"/>
      <c r="H856" s="5"/>
      <c r="I856" s="8"/>
      <c r="J856" s="8"/>
      <c r="Z856" s="6"/>
    </row>
    <row r="857" spans="2:26" ht="12.75" x14ac:dyDescent="0.2">
      <c r="B857" s="6"/>
      <c r="C857" s="6"/>
      <c r="D857" s="6"/>
      <c r="E857" s="9"/>
      <c r="F857" s="9"/>
      <c r="G857" s="11"/>
      <c r="H857" s="5"/>
      <c r="I857" s="8"/>
      <c r="J857" s="8"/>
      <c r="Z857" s="6"/>
    </row>
    <row r="858" spans="2:26" ht="12.75" x14ac:dyDescent="0.2">
      <c r="B858" s="6"/>
      <c r="C858" s="6"/>
      <c r="D858" s="6"/>
      <c r="E858" s="9"/>
      <c r="F858" s="9"/>
      <c r="G858" s="11"/>
      <c r="H858" s="5"/>
      <c r="I858" s="8"/>
      <c r="J858" s="8"/>
      <c r="Z858" s="6"/>
    </row>
    <row r="859" spans="2:26" ht="12.75" x14ac:dyDescent="0.2">
      <c r="B859" s="6"/>
      <c r="C859" s="6"/>
      <c r="D859" s="6"/>
      <c r="E859" s="9"/>
      <c r="F859" s="9"/>
      <c r="G859" s="11"/>
      <c r="H859" s="5"/>
      <c r="I859" s="8"/>
      <c r="J859" s="8"/>
      <c r="Z859" s="6"/>
    </row>
    <row r="860" spans="2:26" ht="12.75" x14ac:dyDescent="0.2">
      <c r="B860" s="6"/>
      <c r="C860" s="6"/>
      <c r="D860" s="6"/>
      <c r="E860" s="9"/>
      <c r="F860" s="9"/>
      <c r="G860" s="11"/>
      <c r="H860" s="5"/>
      <c r="I860" s="8"/>
      <c r="J860" s="8"/>
      <c r="Z860" s="6"/>
    </row>
    <row r="861" spans="2:26" ht="12.75" x14ac:dyDescent="0.2">
      <c r="B861" s="6"/>
      <c r="C861" s="6"/>
      <c r="D861" s="6"/>
      <c r="E861" s="9"/>
      <c r="F861" s="9"/>
      <c r="G861" s="11"/>
      <c r="H861" s="5"/>
      <c r="I861" s="8"/>
      <c r="J861" s="8"/>
      <c r="Z861" s="6"/>
    </row>
    <row r="862" spans="2:26" ht="12.75" x14ac:dyDescent="0.2">
      <c r="B862" s="6"/>
      <c r="C862" s="6"/>
      <c r="D862" s="6"/>
      <c r="E862" s="9"/>
      <c r="F862" s="9"/>
      <c r="G862" s="11"/>
      <c r="H862" s="5"/>
      <c r="I862" s="8"/>
      <c r="J862" s="8"/>
      <c r="Z862" s="6"/>
    </row>
  </sheetData>
  <dataValidations count="1">
    <dataValidation type="list" allowBlank="1" showErrorMessage="1" sqref="C3:C7" xr:uid="{00000000-0002-0000-0500-000000000000}">
      <formula1>"5DD,EOM,LBD,TP"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861"/>
  <sheetViews>
    <sheetView workbookViewId="0"/>
  </sheetViews>
  <sheetFormatPr defaultColWidth="12.5703125" defaultRowHeight="15.75" customHeight="1" x14ac:dyDescent="0.2"/>
  <cols>
    <col min="1" max="1" width="7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  <col min="26" max="26" width="8.42578125" customWidth="1"/>
  </cols>
  <sheetData>
    <row r="1" spans="1:26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3"/>
    </row>
    <row r="2" spans="1:26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  <c r="Z2" s="6"/>
    </row>
    <row r="3" spans="1:26" ht="12.75" x14ac:dyDescent="0.2">
      <c r="A3" s="10">
        <v>45723</v>
      </c>
      <c r="B3" s="1" t="s">
        <v>13</v>
      </c>
      <c r="C3" s="1" t="s">
        <v>14</v>
      </c>
      <c r="D3" s="6">
        <v>170.79</v>
      </c>
      <c r="E3" s="9">
        <v>15</v>
      </c>
      <c r="F3" s="9">
        <v>15</v>
      </c>
      <c r="G3" s="11">
        <v>15</v>
      </c>
      <c r="H3" s="5">
        <f>D3*G3</f>
        <v>2561.85</v>
      </c>
      <c r="I3" s="6">
        <f>D3-(D3*$O$5)</f>
        <v>161.39654999999999</v>
      </c>
      <c r="J3" s="6">
        <f>D3+(D3*$O$6)</f>
        <v>198.97035</v>
      </c>
      <c r="K3" s="5"/>
      <c r="L3" s="5"/>
      <c r="M3" s="5"/>
      <c r="N3" s="20" t="s">
        <v>21</v>
      </c>
      <c r="O3" s="5">
        <v>250</v>
      </c>
      <c r="W3" s="6"/>
      <c r="X3" s="6"/>
      <c r="Y3" s="6"/>
      <c r="Z3" s="6"/>
    </row>
    <row r="4" spans="1:26" ht="12.75" x14ac:dyDescent="0.2">
      <c r="A4" s="10"/>
      <c r="D4" s="6"/>
      <c r="E4" s="9"/>
      <c r="F4" s="9"/>
      <c r="G4" s="11"/>
      <c r="H4" s="5"/>
      <c r="I4" s="6"/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5.5E-2</v>
      </c>
      <c r="P5" s="4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x14ac:dyDescent="0.2">
      <c r="A6" s="21"/>
      <c r="B6" s="22"/>
      <c r="C6" s="22"/>
      <c r="D6" s="23"/>
      <c r="E6" s="24"/>
      <c r="F6" s="24"/>
      <c r="G6" s="25"/>
      <c r="H6" s="26"/>
      <c r="I6" s="23"/>
      <c r="J6" s="22"/>
      <c r="K6" s="6"/>
      <c r="L6" s="6"/>
      <c r="M6" s="6"/>
      <c r="N6" s="3" t="s">
        <v>10</v>
      </c>
      <c r="O6" s="4">
        <f>O5*3</f>
        <v>0.16500000000000001</v>
      </c>
      <c r="P6" s="4"/>
      <c r="Q6" s="4"/>
      <c r="R6" s="6"/>
      <c r="S6" s="6"/>
      <c r="T6" s="6"/>
      <c r="U6" s="6"/>
      <c r="V6" s="6"/>
      <c r="W6" s="6"/>
      <c r="X6" s="6"/>
      <c r="Y6" s="6"/>
      <c r="Z6" s="6"/>
    </row>
    <row r="7" spans="1:26" ht="12.75" x14ac:dyDescent="0.2">
      <c r="A7" s="10"/>
      <c r="B7" s="1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2561.85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2561.85</v>
      </c>
      <c r="P8" s="4"/>
      <c r="R8" s="6"/>
      <c r="S8" s="6"/>
      <c r="T8" s="6"/>
      <c r="U8" s="6"/>
      <c r="V8" s="6"/>
      <c r="W8" s="6"/>
      <c r="X8" s="6"/>
      <c r="Y8" s="6"/>
      <c r="Z8" s="6"/>
    </row>
    <row r="9" spans="1:26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>
        <f>SUM(O7:O8)</f>
        <v>5123.7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1" t="s">
        <v>26</v>
      </c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x14ac:dyDescent="0.2"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  <c r="Z14" s="6"/>
    </row>
    <row r="15" spans="1:26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  <c r="Z15" s="6"/>
    </row>
    <row r="16" spans="1:26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  <c r="Z16" s="6"/>
    </row>
    <row r="17" spans="1:26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  <c r="Z18" s="4"/>
    </row>
    <row r="19" spans="1:26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  <c r="Z19" s="6"/>
    </row>
    <row r="20" spans="1:26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  <c r="Z20" s="6"/>
    </row>
    <row r="21" spans="1:26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  <c r="Z36" s="4"/>
    </row>
    <row r="37" spans="1:26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  <c r="Z38" s="6"/>
    </row>
    <row r="39" spans="1:26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  <c r="Z50" s="4"/>
    </row>
    <row r="51" spans="1:26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  <c r="Z52" s="6"/>
    </row>
    <row r="53" spans="1:26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  <c r="Z68" s="4"/>
    </row>
    <row r="69" spans="1:26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  <c r="Z70" s="6"/>
    </row>
    <row r="71" spans="1:26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  <c r="Z85" s="4"/>
    </row>
    <row r="86" spans="1:26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  <c r="Z87" s="6"/>
    </row>
    <row r="88" spans="1:26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  <c r="Z102" s="6"/>
    </row>
    <row r="103" spans="1:26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  <c r="Z104" s="6"/>
    </row>
    <row r="105" spans="1:26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  <c r="Z106" s="6"/>
    </row>
    <row r="107" spans="1:26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  <c r="Z108" s="6"/>
    </row>
    <row r="109" spans="1:26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  <c r="Z109" s="6"/>
    </row>
    <row r="110" spans="1:26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  <c r="Z110" s="6"/>
    </row>
    <row r="111" spans="1:26" ht="12.75" x14ac:dyDescent="0.2">
      <c r="B111" s="6"/>
      <c r="C111" s="6"/>
      <c r="D111" s="6"/>
      <c r="E111" s="9"/>
      <c r="F111" s="9"/>
      <c r="G111" s="11"/>
      <c r="H111" s="5"/>
      <c r="I111" s="6"/>
      <c r="J111" s="6"/>
      <c r="Z111" s="6"/>
    </row>
    <row r="112" spans="1:26" ht="12.75" x14ac:dyDescent="0.2">
      <c r="B112" s="6"/>
      <c r="C112" s="6"/>
      <c r="D112" s="6"/>
      <c r="E112" s="9"/>
      <c r="F112" s="9"/>
      <c r="G112" s="11"/>
      <c r="H112" s="5"/>
      <c r="I112" s="8"/>
      <c r="J112" s="8"/>
      <c r="Z112" s="6"/>
    </row>
    <row r="113" spans="2:26" ht="12.75" x14ac:dyDescent="0.2">
      <c r="B113" s="6"/>
      <c r="C113" s="6"/>
      <c r="D113" s="6"/>
      <c r="E113" s="9"/>
      <c r="F113" s="9"/>
      <c r="G113" s="11"/>
      <c r="H113" s="5"/>
      <c r="I113" s="8"/>
      <c r="J113" s="8"/>
      <c r="Z113" s="6"/>
    </row>
    <row r="114" spans="2:26" ht="12.75" x14ac:dyDescent="0.2">
      <c r="B114" s="6"/>
      <c r="C114" s="6"/>
      <c r="D114" s="6"/>
      <c r="E114" s="9"/>
      <c r="F114" s="9"/>
      <c r="G114" s="11"/>
      <c r="H114" s="5"/>
      <c r="I114" s="8"/>
      <c r="J114" s="8"/>
      <c r="Z114" s="6"/>
    </row>
    <row r="115" spans="2:26" ht="12.75" x14ac:dyDescent="0.2">
      <c r="B115" s="6"/>
      <c r="C115" s="6"/>
      <c r="D115" s="6"/>
      <c r="E115" s="9"/>
      <c r="F115" s="9"/>
      <c r="G115" s="11"/>
      <c r="H115" s="5"/>
      <c r="I115" s="8"/>
      <c r="J115" s="8"/>
      <c r="Z115" s="6"/>
    </row>
    <row r="116" spans="2:26" ht="12.75" x14ac:dyDescent="0.2">
      <c r="B116" s="6"/>
      <c r="C116" s="6"/>
      <c r="D116" s="6"/>
      <c r="E116" s="9"/>
      <c r="F116" s="9"/>
      <c r="G116" s="11"/>
      <c r="H116" s="5"/>
      <c r="I116" s="8"/>
      <c r="J116" s="8"/>
      <c r="Z116" s="6"/>
    </row>
    <row r="117" spans="2:26" ht="12.75" x14ac:dyDescent="0.2">
      <c r="B117" s="6"/>
      <c r="C117" s="6"/>
      <c r="D117" s="6"/>
      <c r="E117" s="9"/>
      <c r="F117" s="9"/>
      <c r="G117" s="11"/>
      <c r="H117" s="5"/>
      <c r="I117" s="8"/>
      <c r="J117" s="8"/>
      <c r="Z117" s="6"/>
    </row>
    <row r="118" spans="2:26" ht="12.75" x14ac:dyDescent="0.2">
      <c r="B118" s="6"/>
      <c r="C118" s="6"/>
      <c r="D118" s="6"/>
      <c r="E118" s="9"/>
      <c r="F118" s="9"/>
      <c r="G118" s="11"/>
      <c r="H118" s="5"/>
      <c r="I118" s="8"/>
      <c r="J118" s="8"/>
      <c r="Z118" s="6"/>
    </row>
    <row r="119" spans="2:26" ht="12.75" x14ac:dyDescent="0.2">
      <c r="B119" s="6"/>
      <c r="C119" s="6"/>
      <c r="D119" s="6"/>
      <c r="E119" s="9"/>
      <c r="F119" s="9"/>
      <c r="G119" s="11"/>
      <c r="H119" s="5"/>
      <c r="I119" s="8"/>
      <c r="J119" s="8"/>
      <c r="Z119" s="6"/>
    </row>
    <row r="120" spans="2:26" ht="12.75" x14ac:dyDescent="0.2">
      <c r="B120" s="6"/>
      <c r="C120" s="6"/>
      <c r="D120" s="6"/>
      <c r="E120" s="9"/>
      <c r="F120" s="9"/>
      <c r="G120" s="11"/>
      <c r="H120" s="5"/>
      <c r="I120" s="8"/>
      <c r="J120" s="8"/>
      <c r="Z120" s="6"/>
    </row>
    <row r="121" spans="2:26" ht="12.75" x14ac:dyDescent="0.2">
      <c r="B121" s="6"/>
      <c r="C121" s="6"/>
      <c r="D121" s="6"/>
      <c r="E121" s="9"/>
      <c r="F121" s="9"/>
      <c r="G121" s="11"/>
      <c r="H121" s="5"/>
      <c r="I121" s="8"/>
      <c r="J121" s="8"/>
      <c r="Z121" s="6"/>
    </row>
    <row r="122" spans="2:26" ht="12.75" x14ac:dyDescent="0.2">
      <c r="B122" s="6"/>
      <c r="C122" s="6"/>
      <c r="D122" s="6"/>
      <c r="E122" s="9"/>
      <c r="F122" s="9"/>
      <c r="G122" s="11"/>
      <c r="H122" s="5"/>
      <c r="I122" s="8"/>
      <c r="J122" s="8"/>
      <c r="Z122" s="6"/>
    </row>
    <row r="123" spans="2:26" ht="12.75" x14ac:dyDescent="0.2">
      <c r="B123" s="6"/>
      <c r="C123" s="6"/>
      <c r="D123" s="6"/>
      <c r="E123" s="9"/>
      <c r="F123" s="9"/>
      <c r="G123" s="11"/>
      <c r="H123" s="5"/>
      <c r="I123" s="8"/>
      <c r="J123" s="8"/>
      <c r="Z123" s="6"/>
    </row>
    <row r="124" spans="2:26" ht="12.75" x14ac:dyDescent="0.2">
      <c r="B124" s="6"/>
      <c r="C124" s="6"/>
      <c r="D124" s="6"/>
      <c r="E124" s="9"/>
      <c r="F124" s="9"/>
      <c r="G124" s="11"/>
      <c r="H124" s="5"/>
      <c r="I124" s="8"/>
      <c r="J124" s="8"/>
      <c r="Z124" s="6"/>
    </row>
    <row r="125" spans="2:26" ht="12.75" x14ac:dyDescent="0.2">
      <c r="B125" s="6"/>
      <c r="C125" s="6"/>
      <c r="D125" s="6"/>
      <c r="E125" s="9"/>
      <c r="F125" s="9"/>
      <c r="G125" s="11"/>
      <c r="H125" s="5"/>
      <c r="I125" s="8"/>
      <c r="J125" s="8"/>
      <c r="Z125" s="6"/>
    </row>
    <row r="126" spans="2:26" ht="12.75" x14ac:dyDescent="0.2">
      <c r="B126" s="6"/>
      <c r="C126" s="6"/>
      <c r="D126" s="6"/>
      <c r="E126" s="9"/>
      <c r="F126" s="9"/>
      <c r="G126" s="11"/>
      <c r="H126" s="5"/>
      <c r="I126" s="8"/>
      <c r="J126" s="8"/>
      <c r="Z126" s="6"/>
    </row>
    <row r="127" spans="2:26" ht="12.75" x14ac:dyDescent="0.2">
      <c r="B127" s="6"/>
      <c r="C127" s="6"/>
      <c r="D127" s="6"/>
      <c r="E127" s="9"/>
      <c r="F127" s="9"/>
      <c r="G127" s="11"/>
      <c r="H127" s="5"/>
      <c r="I127" s="8"/>
      <c r="J127" s="8"/>
      <c r="Z127" s="6"/>
    </row>
    <row r="128" spans="2:26" ht="12.75" x14ac:dyDescent="0.2">
      <c r="B128" s="6"/>
      <c r="C128" s="6"/>
      <c r="D128" s="6"/>
      <c r="E128" s="9"/>
      <c r="F128" s="9"/>
      <c r="G128" s="11"/>
      <c r="H128" s="5"/>
      <c r="I128" s="8"/>
      <c r="J128" s="8"/>
      <c r="Z128" s="6"/>
    </row>
    <row r="129" spans="2:26" ht="12.75" x14ac:dyDescent="0.2">
      <c r="B129" s="6"/>
      <c r="C129" s="6"/>
      <c r="D129" s="6"/>
      <c r="E129" s="9"/>
      <c r="F129" s="9"/>
      <c r="G129" s="11"/>
      <c r="H129" s="5"/>
      <c r="I129" s="8"/>
      <c r="J129" s="8"/>
      <c r="Z129" s="6"/>
    </row>
    <row r="130" spans="2:26" ht="12.75" x14ac:dyDescent="0.2">
      <c r="B130" s="6"/>
      <c r="C130" s="6"/>
      <c r="D130" s="6"/>
      <c r="E130" s="9"/>
      <c r="F130" s="9"/>
      <c r="G130" s="11"/>
      <c r="H130" s="5"/>
      <c r="I130" s="8"/>
      <c r="J130" s="8"/>
      <c r="Z130" s="6"/>
    </row>
    <row r="131" spans="2:26" ht="12.75" x14ac:dyDescent="0.2">
      <c r="B131" s="6"/>
      <c r="C131" s="6"/>
      <c r="D131" s="6"/>
      <c r="E131" s="9"/>
      <c r="F131" s="9"/>
      <c r="G131" s="11"/>
      <c r="H131" s="5"/>
      <c r="I131" s="8"/>
      <c r="J131" s="8"/>
      <c r="Z131" s="6"/>
    </row>
    <row r="132" spans="2:26" ht="12.75" x14ac:dyDescent="0.2">
      <c r="B132" s="6"/>
      <c r="C132" s="6"/>
      <c r="D132" s="6"/>
      <c r="E132" s="9"/>
      <c r="F132" s="9"/>
      <c r="G132" s="11"/>
      <c r="H132" s="5"/>
      <c r="I132" s="8"/>
      <c r="J132" s="8"/>
      <c r="Z132" s="6"/>
    </row>
    <row r="133" spans="2:26" ht="12.75" x14ac:dyDescent="0.2">
      <c r="B133" s="6"/>
      <c r="C133" s="6"/>
      <c r="D133" s="6"/>
      <c r="E133" s="9"/>
      <c r="F133" s="9"/>
      <c r="G133" s="11"/>
      <c r="H133" s="5"/>
      <c r="I133" s="8"/>
      <c r="J133" s="8"/>
      <c r="Z133" s="6"/>
    </row>
    <row r="134" spans="2:26" ht="12.75" x14ac:dyDescent="0.2">
      <c r="B134" s="6"/>
      <c r="C134" s="6"/>
      <c r="D134" s="6"/>
      <c r="E134" s="9"/>
      <c r="F134" s="9"/>
      <c r="G134" s="11"/>
      <c r="H134" s="5"/>
      <c r="I134" s="8"/>
      <c r="J134" s="8"/>
      <c r="Z134" s="6"/>
    </row>
    <row r="135" spans="2:26" ht="12.75" x14ac:dyDescent="0.2">
      <c r="B135" s="6"/>
      <c r="C135" s="6"/>
      <c r="D135" s="6"/>
      <c r="E135" s="9"/>
      <c r="F135" s="9"/>
      <c r="G135" s="11"/>
      <c r="H135" s="5"/>
      <c r="I135" s="8"/>
      <c r="J135" s="8"/>
      <c r="Z135" s="6"/>
    </row>
    <row r="136" spans="2:26" ht="12.75" x14ac:dyDescent="0.2">
      <c r="B136" s="6"/>
      <c r="C136" s="6"/>
      <c r="D136" s="6"/>
      <c r="E136" s="9"/>
      <c r="F136" s="9"/>
      <c r="G136" s="11"/>
      <c r="H136" s="5"/>
      <c r="I136" s="8"/>
      <c r="J136" s="8"/>
      <c r="Z136" s="6"/>
    </row>
    <row r="137" spans="2:26" ht="12.75" x14ac:dyDescent="0.2">
      <c r="B137" s="6"/>
      <c r="C137" s="6"/>
      <c r="D137" s="6"/>
      <c r="E137" s="9"/>
      <c r="F137" s="9"/>
      <c r="G137" s="11"/>
      <c r="H137" s="5"/>
      <c r="I137" s="8"/>
      <c r="J137" s="8"/>
      <c r="Z137" s="6"/>
    </row>
    <row r="138" spans="2:26" ht="12.75" x14ac:dyDescent="0.2">
      <c r="B138" s="6"/>
      <c r="C138" s="6"/>
      <c r="D138" s="6"/>
      <c r="E138" s="9"/>
      <c r="F138" s="9"/>
      <c r="G138" s="11"/>
      <c r="H138" s="5"/>
      <c r="I138" s="8"/>
      <c r="J138" s="8"/>
      <c r="Z138" s="6"/>
    </row>
    <row r="139" spans="2:26" ht="12.75" x14ac:dyDescent="0.2">
      <c r="B139" s="6"/>
      <c r="C139" s="6"/>
      <c r="D139" s="6"/>
      <c r="E139" s="9"/>
      <c r="F139" s="9"/>
      <c r="G139" s="11"/>
      <c r="H139" s="5"/>
      <c r="I139" s="8"/>
      <c r="J139" s="8"/>
      <c r="Z139" s="6"/>
    </row>
    <row r="140" spans="2:26" ht="12.75" x14ac:dyDescent="0.2">
      <c r="B140" s="6"/>
      <c r="C140" s="6"/>
      <c r="D140" s="6"/>
      <c r="E140" s="9"/>
      <c r="F140" s="9"/>
      <c r="G140" s="11"/>
      <c r="H140" s="5"/>
      <c r="I140" s="8"/>
      <c r="J140" s="8"/>
      <c r="Z140" s="6"/>
    </row>
    <row r="141" spans="2:26" ht="12.75" x14ac:dyDescent="0.2">
      <c r="B141" s="6"/>
      <c r="C141" s="6"/>
      <c r="D141" s="6"/>
      <c r="E141" s="9"/>
      <c r="F141" s="9"/>
      <c r="G141" s="11"/>
      <c r="H141" s="5"/>
      <c r="I141" s="8"/>
      <c r="J141" s="8"/>
      <c r="Z141" s="6"/>
    </row>
    <row r="142" spans="2:26" ht="12.75" x14ac:dyDescent="0.2">
      <c r="B142" s="6"/>
      <c r="C142" s="6"/>
      <c r="D142" s="6"/>
      <c r="E142" s="9"/>
      <c r="F142" s="9"/>
      <c r="G142" s="11"/>
      <c r="H142" s="5"/>
      <c r="I142" s="8"/>
      <c r="J142" s="8"/>
      <c r="Z142" s="6"/>
    </row>
    <row r="143" spans="2:26" ht="12.75" x14ac:dyDescent="0.2">
      <c r="B143" s="6"/>
      <c r="C143" s="6"/>
      <c r="D143" s="6"/>
      <c r="E143" s="9"/>
      <c r="F143" s="9"/>
      <c r="G143" s="11"/>
      <c r="H143" s="5"/>
      <c r="I143" s="8"/>
      <c r="J143" s="8"/>
      <c r="Z143" s="6"/>
    </row>
    <row r="144" spans="2:26" ht="12.75" x14ac:dyDescent="0.2">
      <c r="B144" s="6"/>
      <c r="C144" s="6"/>
      <c r="D144" s="6"/>
      <c r="E144" s="9"/>
      <c r="F144" s="9"/>
      <c r="G144" s="11"/>
      <c r="H144" s="5"/>
      <c r="I144" s="8"/>
      <c r="J144" s="8"/>
      <c r="Z144" s="6"/>
    </row>
    <row r="145" spans="2:26" ht="12.75" x14ac:dyDescent="0.2">
      <c r="B145" s="6"/>
      <c r="C145" s="6"/>
      <c r="D145" s="6"/>
      <c r="E145" s="9"/>
      <c r="F145" s="9"/>
      <c r="G145" s="11"/>
      <c r="H145" s="5"/>
      <c r="I145" s="8"/>
      <c r="J145" s="8"/>
      <c r="Z145" s="6"/>
    </row>
    <row r="146" spans="2:26" ht="12.75" x14ac:dyDescent="0.2">
      <c r="B146" s="6"/>
      <c r="C146" s="6"/>
      <c r="D146" s="6"/>
      <c r="E146" s="9"/>
      <c r="F146" s="9"/>
      <c r="G146" s="11"/>
      <c r="H146" s="5"/>
      <c r="I146" s="8"/>
      <c r="J146" s="8"/>
      <c r="Z146" s="6"/>
    </row>
    <row r="147" spans="2:26" ht="12.75" x14ac:dyDescent="0.2">
      <c r="B147" s="6"/>
      <c r="C147" s="6"/>
      <c r="D147" s="6"/>
      <c r="E147" s="9"/>
      <c r="F147" s="9"/>
      <c r="G147" s="11"/>
      <c r="H147" s="5"/>
      <c r="I147" s="8"/>
      <c r="J147" s="8"/>
      <c r="Z147" s="6"/>
    </row>
    <row r="148" spans="2:26" ht="12.75" x14ac:dyDescent="0.2">
      <c r="B148" s="6"/>
      <c r="C148" s="6"/>
      <c r="D148" s="6"/>
      <c r="E148" s="9"/>
      <c r="F148" s="9"/>
      <c r="G148" s="11"/>
      <c r="H148" s="5"/>
      <c r="I148" s="8"/>
      <c r="J148" s="8"/>
      <c r="Z148" s="6"/>
    </row>
    <row r="149" spans="2:26" ht="12.75" x14ac:dyDescent="0.2">
      <c r="B149" s="6"/>
      <c r="C149" s="6"/>
      <c r="D149" s="6"/>
      <c r="E149" s="9"/>
      <c r="F149" s="9"/>
      <c r="G149" s="11"/>
      <c r="H149" s="5"/>
      <c r="I149" s="8"/>
      <c r="J149" s="8"/>
      <c r="Z149" s="6"/>
    </row>
    <row r="150" spans="2:26" ht="12.75" x14ac:dyDescent="0.2">
      <c r="B150" s="6"/>
      <c r="C150" s="6"/>
      <c r="D150" s="6"/>
      <c r="E150" s="9"/>
      <c r="F150" s="9"/>
      <c r="G150" s="11"/>
      <c r="H150" s="5"/>
      <c r="I150" s="8"/>
      <c r="J150" s="8"/>
      <c r="Z150" s="6"/>
    </row>
    <row r="151" spans="2:26" ht="12.75" x14ac:dyDescent="0.2">
      <c r="B151" s="6"/>
      <c r="C151" s="6"/>
      <c r="D151" s="6"/>
      <c r="E151" s="9"/>
      <c r="F151" s="9"/>
      <c r="G151" s="11"/>
      <c r="H151" s="5"/>
      <c r="I151" s="8"/>
      <c r="J151" s="8"/>
      <c r="Z151" s="6"/>
    </row>
    <row r="152" spans="2:26" ht="12.75" x14ac:dyDescent="0.2">
      <c r="B152" s="6"/>
      <c r="C152" s="6"/>
      <c r="D152" s="6"/>
      <c r="E152" s="9"/>
      <c r="F152" s="9"/>
      <c r="G152" s="11"/>
      <c r="H152" s="5"/>
      <c r="I152" s="8"/>
      <c r="J152" s="8"/>
      <c r="Z152" s="6"/>
    </row>
    <row r="153" spans="2:26" ht="12.75" x14ac:dyDescent="0.2">
      <c r="B153" s="6"/>
      <c r="C153" s="6"/>
      <c r="D153" s="6"/>
      <c r="E153" s="9"/>
      <c r="F153" s="9"/>
      <c r="G153" s="11"/>
      <c r="H153" s="5"/>
      <c r="I153" s="8"/>
      <c r="J153" s="8"/>
      <c r="Z153" s="6"/>
    </row>
    <row r="154" spans="2:26" ht="12.75" x14ac:dyDescent="0.2">
      <c r="B154" s="6"/>
      <c r="C154" s="6"/>
      <c r="D154" s="6"/>
      <c r="E154" s="9"/>
      <c r="F154" s="9"/>
      <c r="G154" s="11"/>
      <c r="H154" s="5"/>
      <c r="I154" s="8"/>
      <c r="J154" s="8"/>
      <c r="Z154" s="6"/>
    </row>
    <row r="155" spans="2:26" ht="12.75" x14ac:dyDescent="0.2">
      <c r="B155" s="6"/>
      <c r="C155" s="6"/>
      <c r="D155" s="6"/>
      <c r="E155" s="9"/>
      <c r="F155" s="9"/>
      <c r="G155" s="11"/>
      <c r="H155" s="5"/>
      <c r="I155" s="8"/>
      <c r="J155" s="8"/>
      <c r="Z155" s="6"/>
    </row>
    <row r="156" spans="2:26" ht="12.75" x14ac:dyDescent="0.2">
      <c r="B156" s="6"/>
      <c r="C156" s="6"/>
      <c r="D156" s="6"/>
      <c r="E156" s="9"/>
      <c r="F156" s="9"/>
      <c r="G156" s="11"/>
      <c r="H156" s="5"/>
      <c r="I156" s="8"/>
      <c r="J156" s="8"/>
      <c r="Z156" s="6"/>
    </row>
    <row r="157" spans="2:26" ht="12.75" x14ac:dyDescent="0.2">
      <c r="B157" s="6"/>
      <c r="C157" s="6"/>
      <c r="D157" s="6"/>
      <c r="E157" s="9"/>
      <c r="F157" s="9"/>
      <c r="G157" s="11"/>
      <c r="H157" s="5"/>
      <c r="I157" s="8"/>
      <c r="J157" s="8"/>
      <c r="Z157" s="6"/>
    </row>
    <row r="158" spans="2:26" ht="12.75" x14ac:dyDescent="0.2">
      <c r="B158" s="6"/>
      <c r="C158" s="6"/>
      <c r="D158" s="6"/>
      <c r="E158" s="9"/>
      <c r="F158" s="9"/>
      <c r="G158" s="11"/>
      <c r="H158" s="5"/>
      <c r="I158" s="8"/>
      <c r="J158" s="8"/>
      <c r="Z158" s="6"/>
    </row>
    <row r="159" spans="2:26" ht="12.75" x14ac:dyDescent="0.2">
      <c r="B159" s="6"/>
      <c r="C159" s="6"/>
      <c r="D159" s="6"/>
      <c r="E159" s="9"/>
      <c r="F159" s="9"/>
      <c r="G159" s="11"/>
      <c r="H159" s="5"/>
      <c r="I159" s="8"/>
      <c r="J159" s="8"/>
      <c r="Z159" s="6"/>
    </row>
    <row r="160" spans="2:26" ht="12.75" x14ac:dyDescent="0.2">
      <c r="B160" s="6"/>
      <c r="C160" s="6"/>
      <c r="D160" s="6"/>
      <c r="E160" s="9"/>
      <c r="F160" s="9"/>
      <c r="G160" s="11"/>
      <c r="H160" s="5"/>
      <c r="I160" s="8"/>
      <c r="J160" s="8"/>
      <c r="Z160" s="6"/>
    </row>
    <row r="161" spans="2:26" ht="12.75" x14ac:dyDescent="0.2">
      <c r="B161" s="6"/>
      <c r="C161" s="6"/>
      <c r="D161" s="6"/>
      <c r="E161" s="9"/>
      <c r="F161" s="9"/>
      <c r="G161" s="11"/>
      <c r="H161" s="5"/>
      <c r="I161" s="8"/>
      <c r="J161" s="8"/>
      <c r="Z161" s="6"/>
    </row>
    <row r="162" spans="2:26" ht="12.75" x14ac:dyDescent="0.2">
      <c r="B162" s="6"/>
      <c r="C162" s="6"/>
      <c r="D162" s="6"/>
      <c r="E162" s="9"/>
      <c r="F162" s="9"/>
      <c r="G162" s="11"/>
      <c r="H162" s="5"/>
      <c r="I162" s="8"/>
      <c r="J162" s="8"/>
      <c r="Z162" s="6"/>
    </row>
    <row r="163" spans="2:26" ht="12.75" x14ac:dyDescent="0.2">
      <c r="B163" s="6"/>
      <c r="C163" s="6"/>
      <c r="D163" s="6"/>
      <c r="E163" s="9"/>
      <c r="F163" s="9"/>
      <c r="G163" s="11"/>
      <c r="H163" s="5"/>
      <c r="I163" s="8"/>
      <c r="J163" s="8"/>
      <c r="Z163" s="6"/>
    </row>
    <row r="164" spans="2:26" ht="12.75" x14ac:dyDescent="0.2">
      <c r="B164" s="6"/>
      <c r="C164" s="6"/>
      <c r="D164" s="6"/>
      <c r="E164" s="9"/>
      <c r="F164" s="9"/>
      <c r="G164" s="11"/>
      <c r="H164" s="5"/>
      <c r="I164" s="8"/>
      <c r="J164" s="8"/>
      <c r="Z164" s="6"/>
    </row>
    <row r="165" spans="2:26" ht="12.75" x14ac:dyDescent="0.2">
      <c r="B165" s="6"/>
      <c r="C165" s="6"/>
      <c r="D165" s="6"/>
      <c r="E165" s="9"/>
      <c r="F165" s="9"/>
      <c r="G165" s="11"/>
      <c r="H165" s="5"/>
      <c r="I165" s="8"/>
      <c r="J165" s="8"/>
      <c r="Z165" s="6"/>
    </row>
    <row r="166" spans="2:26" ht="12.75" x14ac:dyDescent="0.2">
      <c r="B166" s="6"/>
      <c r="C166" s="6"/>
      <c r="D166" s="6"/>
      <c r="E166" s="9"/>
      <c r="F166" s="9"/>
      <c r="G166" s="11"/>
      <c r="H166" s="5"/>
      <c r="I166" s="8"/>
      <c r="J166" s="8"/>
      <c r="Z166" s="6"/>
    </row>
    <row r="167" spans="2:26" ht="12.75" x14ac:dyDescent="0.2">
      <c r="B167" s="6"/>
      <c r="C167" s="6"/>
      <c r="D167" s="6"/>
      <c r="E167" s="9"/>
      <c r="F167" s="9"/>
      <c r="G167" s="11"/>
      <c r="H167" s="5"/>
      <c r="I167" s="8"/>
      <c r="J167" s="8"/>
      <c r="Z167" s="6"/>
    </row>
    <row r="168" spans="2:26" ht="12.75" x14ac:dyDescent="0.2">
      <c r="B168" s="6"/>
      <c r="C168" s="6"/>
      <c r="D168" s="6"/>
      <c r="E168" s="9"/>
      <c r="F168" s="9"/>
      <c r="G168" s="11"/>
      <c r="H168" s="5"/>
      <c r="I168" s="8"/>
      <c r="J168" s="8"/>
      <c r="Z168" s="6"/>
    </row>
    <row r="169" spans="2:26" ht="12.75" x14ac:dyDescent="0.2">
      <c r="B169" s="6"/>
      <c r="C169" s="6"/>
      <c r="D169" s="6"/>
      <c r="E169" s="9"/>
      <c r="F169" s="9"/>
      <c r="G169" s="11"/>
      <c r="H169" s="5"/>
      <c r="I169" s="8"/>
      <c r="J169" s="8"/>
      <c r="Z169" s="6"/>
    </row>
    <row r="170" spans="2:26" ht="12.75" x14ac:dyDescent="0.2">
      <c r="B170" s="6"/>
      <c r="C170" s="6"/>
      <c r="D170" s="6"/>
      <c r="E170" s="9"/>
      <c r="F170" s="9"/>
      <c r="G170" s="11"/>
      <c r="H170" s="5"/>
      <c r="I170" s="8"/>
      <c r="J170" s="8"/>
      <c r="Z170" s="6"/>
    </row>
    <row r="171" spans="2:26" ht="12.75" x14ac:dyDescent="0.2">
      <c r="B171" s="6"/>
      <c r="C171" s="6"/>
      <c r="D171" s="6"/>
      <c r="E171" s="9"/>
      <c r="F171" s="9"/>
      <c r="G171" s="11"/>
      <c r="H171" s="5"/>
      <c r="I171" s="8"/>
      <c r="J171" s="8"/>
      <c r="Z171" s="6"/>
    </row>
    <row r="172" spans="2:26" ht="12.75" x14ac:dyDescent="0.2">
      <c r="B172" s="6"/>
      <c r="C172" s="6"/>
      <c r="D172" s="6"/>
      <c r="E172" s="9"/>
      <c r="F172" s="9"/>
      <c r="G172" s="11"/>
      <c r="H172" s="5"/>
      <c r="I172" s="8"/>
      <c r="J172" s="8"/>
      <c r="Z172" s="6"/>
    </row>
    <row r="173" spans="2:26" ht="12.75" x14ac:dyDescent="0.2">
      <c r="B173" s="6"/>
      <c r="C173" s="6"/>
      <c r="D173" s="6"/>
      <c r="E173" s="9"/>
      <c r="F173" s="9"/>
      <c r="G173" s="11"/>
      <c r="H173" s="5"/>
      <c r="I173" s="8"/>
      <c r="J173" s="8"/>
      <c r="Z173" s="6"/>
    </row>
    <row r="174" spans="2:26" ht="12.75" x14ac:dyDescent="0.2">
      <c r="B174" s="6"/>
      <c r="C174" s="6"/>
      <c r="D174" s="6"/>
      <c r="E174" s="9"/>
      <c r="F174" s="9"/>
      <c r="G174" s="11"/>
      <c r="H174" s="5"/>
      <c r="I174" s="8"/>
      <c r="J174" s="8"/>
      <c r="Z174" s="6"/>
    </row>
    <row r="175" spans="2:26" ht="12.75" x14ac:dyDescent="0.2">
      <c r="B175" s="6"/>
      <c r="C175" s="6"/>
      <c r="D175" s="6"/>
      <c r="E175" s="9"/>
      <c r="F175" s="9"/>
      <c r="G175" s="11"/>
      <c r="H175" s="5"/>
      <c r="I175" s="8"/>
      <c r="J175" s="8"/>
      <c r="Z175" s="6"/>
    </row>
    <row r="176" spans="2:26" ht="12.75" x14ac:dyDescent="0.2">
      <c r="B176" s="6"/>
      <c r="C176" s="6"/>
      <c r="D176" s="6"/>
      <c r="E176" s="9"/>
      <c r="F176" s="9"/>
      <c r="G176" s="11"/>
      <c r="H176" s="5"/>
      <c r="I176" s="8"/>
      <c r="J176" s="8"/>
      <c r="Z176" s="6"/>
    </row>
    <row r="177" spans="2:26" ht="12.75" x14ac:dyDescent="0.2">
      <c r="B177" s="6"/>
      <c r="C177" s="6"/>
      <c r="D177" s="6"/>
      <c r="E177" s="9"/>
      <c r="F177" s="9"/>
      <c r="G177" s="11"/>
      <c r="H177" s="5"/>
      <c r="I177" s="8"/>
      <c r="J177" s="8"/>
      <c r="Z177" s="6"/>
    </row>
    <row r="178" spans="2:26" ht="12.75" x14ac:dyDescent="0.2">
      <c r="B178" s="6"/>
      <c r="C178" s="6"/>
      <c r="D178" s="6"/>
      <c r="E178" s="9"/>
      <c r="F178" s="9"/>
      <c r="G178" s="11"/>
      <c r="H178" s="5"/>
      <c r="I178" s="8"/>
      <c r="J178" s="8"/>
      <c r="Z178" s="6"/>
    </row>
    <row r="179" spans="2:26" ht="12.75" x14ac:dyDescent="0.2">
      <c r="B179" s="6"/>
      <c r="C179" s="6"/>
      <c r="D179" s="6"/>
      <c r="E179" s="9"/>
      <c r="F179" s="9"/>
      <c r="G179" s="11"/>
      <c r="H179" s="5"/>
      <c r="I179" s="8"/>
      <c r="J179" s="8"/>
      <c r="Z179" s="6"/>
    </row>
    <row r="180" spans="2:26" ht="12.75" x14ac:dyDescent="0.2">
      <c r="B180" s="6"/>
      <c r="C180" s="6"/>
      <c r="D180" s="6"/>
      <c r="E180" s="9"/>
      <c r="F180" s="9"/>
      <c r="G180" s="11"/>
      <c r="H180" s="5"/>
      <c r="I180" s="8"/>
      <c r="J180" s="8"/>
      <c r="Z180" s="6"/>
    </row>
    <row r="181" spans="2:26" ht="12.75" x14ac:dyDescent="0.2">
      <c r="B181" s="6"/>
      <c r="C181" s="6"/>
      <c r="D181" s="6"/>
      <c r="E181" s="9"/>
      <c r="F181" s="9"/>
      <c r="G181" s="11"/>
      <c r="H181" s="5"/>
      <c r="I181" s="8"/>
      <c r="J181" s="8"/>
      <c r="Z181" s="6"/>
    </row>
    <row r="182" spans="2:26" ht="12.75" x14ac:dyDescent="0.2">
      <c r="B182" s="6"/>
      <c r="C182" s="6"/>
      <c r="D182" s="6"/>
      <c r="E182" s="9"/>
      <c r="F182" s="9"/>
      <c r="G182" s="11"/>
      <c r="H182" s="5"/>
      <c r="I182" s="8"/>
      <c r="J182" s="8"/>
      <c r="Z182" s="6"/>
    </row>
    <row r="183" spans="2:26" ht="12.75" x14ac:dyDescent="0.2">
      <c r="B183" s="6"/>
      <c r="C183" s="6"/>
      <c r="D183" s="6"/>
      <c r="E183" s="9"/>
      <c r="F183" s="9"/>
      <c r="G183" s="11"/>
      <c r="H183" s="5"/>
      <c r="I183" s="8"/>
      <c r="J183" s="8"/>
      <c r="Z183" s="6"/>
    </row>
    <row r="184" spans="2:26" ht="12.75" x14ac:dyDescent="0.2">
      <c r="B184" s="6"/>
      <c r="C184" s="6"/>
      <c r="D184" s="6"/>
      <c r="E184" s="9"/>
      <c r="F184" s="9"/>
      <c r="G184" s="11"/>
      <c r="H184" s="5"/>
      <c r="I184" s="8"/>
      <c r="J184" s="8"/>
      <c r="Z184" s="6"/>
    </row>
    <row r="185" spans="2:26" ht="12.75" x14ac:dyDescent="0.2">
      <c r="B185" s="6"/>
      <c r="C185" s="6"/>
      <c r="D185" s="6"/>
      <c r="E185" s="9"/>
      <c r="F185" s="9"/>
      <c r="G185" s="11"/>
      <c r="H185" s="5"/>
      <c r="I185" s="8"/>
      <c r="J185" s="8"/>
      <c r="Z185" s="6"/>
    </row>
    <row r="186" spans="2:26" ht="12.75" x14ac:dyDescent="0.2">
      <c r="B186" s="6"/>
      <c r="C186" s="6"/>
      <c r="D186" s="6"/>
      <c r="E186" s="9"/>
      <c r="F186" s="9"/>
      <c r="G186" s="11"/>
      <c r="H186" s="5"/>
      <c r="I186" s="8"/>
      <c r="J186" s="8"/>
      <c r="Z186" s="6"/>
    </row>
    <row r="187" spans="2:26" ht="12.75" x14ac:dyDescent="0.2">
      <c r="B187" s="6"/>
      <c r="C187" s="6"/>
      <c r="D187" s="6"/>
      <c r="E187" s="9"/>
      <c r="F187" s="9"/>
      <c r="G187" s="11"/>
      <c r="H187" s="5"/>
      <c r="I187" s="8"/>
      <c r="J187" s="8"/>
      <c r="Z187" s="6"/>
    </row>
    <row r="188" spans="2:26" ht="12.75" x14ac:dyDescent="0.2">
      <c r="B188" s="6"/>
      <c r="C188" s="6"/>
      <c r="D188" s="6"/>
      <c r="E188" s="9"/>
      <c r="F188" s="9"/>
      <c r="G188" s="11"/>
      <c r="H188" s="5"/>
      <c r="I188" s="8"/>
      <c r="J188" s="8"/>
      <c r="Z188" s="6"/>
    </row>
    <row r="189" spans="2:26" ht="12.75" x14ac:dyDescent="0.2">
      <c r="B189" s="6"/>
      <c r="C189" s="6"/>
      <c r="D189" s="6"/>
      <c r="E189" s="9"/>
      <c r="F189" s="9"/>
      <c r="G189" s="11"/>
      <c r="H189" s="5"/>
      <c r="I189" s="8"/>
      <c r="J189" s="8"/>
      <c r="Z189" s="6"/>
    </row>
    <row r="190" spans="2:26" ht="12.75" x14ac:dyDescent="0.2">
      <c r="B190" s="6"/>
      <c r="C190" s="6"/>
      <c r="D190" s="6"/>
      <c r="E190" s="9"/>
      <c r="F190" s="9"/>
      <c r="G190" s="11"/>
      <c r="H190" s="5"/>
      <c r="I190" s="8"/>
      <c r="J190" s="8"/>
      <c r="Z190" s="6"/>
    </row>
    <row r="191" spans="2:26" ht="12.75" x14ac:dyDescent="0.2">
      <c r="B191" s="6"/>
      <c r="C191" s="6"/>
      <c r="D191" s="6"/>
      <c r="E191" s="9"/>
      <c r="F191" s="9"/>
      <c r="G191" s="11"/>
      <c r="H191" s="5"/>
      <c r="I191" s="8"/>
      <c r="J191" s="8"/>
      <c r="Z191" s="6"/>
    </row>
    <row r="192" spans="2:26" ht="12.75" x14ac:dyDescent="0.2">
      <c r="B192" s="6"/>
      <c r="C192" s="6"/>
      <c r="D192" s="6"/>
      <c r="E192" s="9"/>
      <c r="F192" s="9"/>
      <c r="G192" s="11"/>
      <c r="H192" s="5"/>
      <c r="I192" s="8"/>
      <c r="J192" s="8"/>
      <c r="Z192" s="6"/>
    </row>
    <row r="193" spans="2:26" ht="12.75" x14ac:dyDescent="0.2">
      <c r="B193" s="6"/>
      <c r="C193" s="6"/>
      <c r="D193" s="6"/>
      <c r="E193" s="9"/>
      <c r="F193" s="9"/>
      <c r="G193" s="11"/>
      <c r="H193" s="5"/>
      <c r="I193" s="8"/>
      <c r="J193" s="8"/>
      <c r="Z193" s="6"/>
    </row>
    <row r="194" spans="2:26" ht="12.75" x14ac:dyDescent="0.2">
      <c r="B194" s="6"/>
      <c r="C194" s="6"/>
      <c r="D194" s="6"/>
      <c r="E194" s="9"/>
      <c r="F194" s="9"/>
      <c r="G194" s="11"/>
      <c r="H194" s="5"/>
      <c r="I194" s="8"/>
      <c r="J194" s="8"/>
      <c r="Z194" s="6"/>
    </row>
    <row r="195" spans="2:26" ht="12.75" x14ac:dyDescent="0.2">
      <c r="B195" s="6"/>
      <c r="C195" s="6"/>
      <c r="D195" s="6"/>
      <c r="E195" s="9"/>
      <c r="F195" s="9"/>
      <c r="G195" s="11"/>
      <c r="H195" s="5"/>
      <c r="I195" s="8"/>
      <c r="J195" s="8"/>
      <c r="Z195" s="6"/>
    </row>
    <row r="196" spans="2:26" ht="12.75" x14ac:dyDescent="0.2">
      <c r="B196" s="6"/>
      <c r="C196" s="6"/>
      <c r="D196" s="6"/>
      <c r="E196" s="9"/>
      <c r="F196" s="9"/>
      <c r="G196" s="11"/>
      <c r="H196" s="5"/>
      <c r="I196" s="8"/>
      <c r="J196" s="8"/>
      <c r="Z196" s="6"/>
    </row>
    <row r="197" spans="2:26" ht="12.75" x14ac:dyDescent="0.2">
      <c r="B197" s="6"/>
      <c r="C197" s="6"/>
      <c r="D197" s="6"/>
      <c r="E197" s="9"/>
      <c r="F197" s="9"/>
      <c r="G197" s="11"/>
      <c r="H197" s="5"/>
      <c r="I197" s="8"/>
      <c r="J197" s="8"/>
      <c r="Z197" s="6"/>
    </row>
    <row r="198" spans="2:26" ht="12.75" x14ac:dyDescent="0.2">
      <c r="B198" s="6"/>
      <c r="C198" s="6"/>
      <c r="D198" s="6"/>
      <c r="E198" s="9"/>
      <c r="F198" s="9"/>
      <c r="G198" s="11"/>
      <c r="H198" s="5"/>
      <c r="I198" s="8"/>
      <c r="J198" s="8"/>
      <c r="Z198" s="6"/>
    </row>
    <row r="199" spans="2:26" ht="12.75" x14ac:dyDescent="0.2">
      <c r="B199" s="6"/>
      <c r="C199" s="6"/>
      <c r="D199" s="6"/>
      <c r="E199" s="9"/>
      <c r="F199" s="9"/>
      <c r="G199" s="11"/>
      <c r="H199" s="5"/>
      <c r="I199" s="8"/>
      <c r="J199" s="8"/>
      <c r="Z199" s="6"/>
    </row>
    <row r="200" spans="2:26" ht="12.75" x14ac:dyDescent="0.2">
      <c r="B200" s="6"/>
      <c r="C200" s="6"/>
      <c r="D200" s="6"/>
      <c r="E200" s="9"/>
      <c r="F200" s="9"/>
      <c r="G200" s="11"/>
      <c r="H200" s="5"/>
      <c r="I200" s="8"/>
      <c r="J200" s="8"/>
      <c r="Z200" s="6"/>
    </row>
    <row r="201" spans="2:26" ht="12.75" x14ac:dyDescent="0.2">
      <c r="B201" s="6"/>
      <c r="C201" s="6"/>
      <c r="D201" s="6"/>
      <c r="E201" s="9"/>
      <c r="F201" s="9"/>
      <c r="G201" s="11"/>
      <c r="H201" s="5"/>
      <c r="I201" s="8"/>
      <c r="J201" s="8"/>
      <c r="Z201" s="6"/>
    </row>
    <row r="202" spans="2:26" ht="12.75" x14ac:dyDescent="0.2">
      <c r="B202" s="6"/>
      <c r="C202" s="6"/>
      <c r="D202" s="6"/>
      <c r="E202" s="9"/>
      <c r="F202" s="9"/>
      <c r="G202" s="11"/>
      <c r="H202" s="5"/>
      <c r="I202" s="8"/>
      <c r="J202" s="8"/>
      <c r="Z202" s="6"/>
    </row>
    <row r="203" spans="2:26" ht="12.75" x14ac:dyDescent="0.2">
      <c r="B203" s="6"/>
      <c r="C203" s="6"/>
      <c r="D203" s="6"/>
      <c r="E203" s="9"/>
      <c r="F203" s="9"/>
      <c r="G203" s="11"/>
      <c r="H203" s="5"/>
      <c r="I203" s="8"/>
      <c r="J203" s="8"/>
      <c r="Z203" s="6"/>
    </row>
    <row r="204" spans="2:26" ht="12.75" x14ac:dyDescent="0.2">
      <c r="B204" s="6"/>
      <c r="C204" s="6"/>
      <c r="D204" s="6"/>
      <c r="E204" s="9"/>
      <c r="F204" s="9"/>
      <c r="G204" s="11"/>
      <c r="H204" s="5"/>
      <c r="I204" s="8"/>
      <c r="J204" s="8"/>
      <c r="Z204" s="6"/>
    </row>
    <row r="205" spans="2:26" ht="12.75" x14ac:dyDescent="0.2">
      <c r="B205" s="6"/>
      <c r="C205" s="6"/>
      <c r="D205" s="6"/>
      <c r="E205" s="9"/>
      <c r="F205" s="9"/>
      <c r="G205" s="11"/>
      <c r="H205" s="5"/>
      <c r="I205" s="8"/>
      <c r="J205" s="8"/>
      <c r="Z205" s="6"/>
    </row>
    <row r="206" spans="2:26" ht="12.75" x14ac:dyDescent="0.2">
      <c r="B206" s="6"/>
      <c r="C206" s="6"/>
      <c r="D206" s="6"/>
      <c r="E206" s="9"/>
      <c r="F206" s="9"/>
      <c r="G206" s="11"/>
      <c r="H206" s="5"/>
      <c r="I206" s="8"/>
      <c r="J206" s="8"/>
      <c r="Z206" s="6"/>
    </row>
    <row r="207" spans="2:26" ht="12.75" x14ac:dyDescent="0.2">
      <c r="B207" s="6"/>
      <c r="C207" s="6"/>
      <c r="D207" s="6"/>
      <c r="E207" s="9"/>
      <c r="F207" s="9"/>
      <c r="G207" s="11"/>
      <c r="H207" s="5"/>
      <c r="I207" s="8"/>
      <c r="J207" s="8"/>
      <c r="Z207" s="6"/>
    </row>
    <row r="208" spans="2:26" ht="12.75" x14ac:dyDescent="0.2">
      <c r="B208" s="6"/>
      <c r="C208" s="6"/>
      <c r="D208" s="6"/>
      <c r="E208" s="9"/>
      <c r="F208" s="9"/>
      <c r="G208" s="11"/>
      <c r="H208" s="5"/>
      <c r="I208" s="8"/>
      <c r="J208" s="8"/>
      <c r="Z208" s="6"/>
    </row>
    <row r="209" spans="2:26" ht="12.75" x14ac:dyDescent="0.2">
      <c r="B209" s="6"/>
      <c r="C209" s="6"/>
      <c r="D209" s="6"/>
      <c r="E209" s="9"/>
      <c r="F209" s="9"/>
      <c r="G209" s="11"/>
      <c r="H209" s="5"/>
      <c r="I209" s="8"/>
      <c r="J209" s="8"/>
      <c r="Z209" s="6"/>
    </row>
    <row r="210" spans="2:26" ht="12.75" x14ac:dyDescent="0.2">
      <c r="B210" s="6"/>
      <c r="C210" s="6"/>
      <c r="D210" s="6"/>
      <c r="E210" s="9"/>
      <c r="F210" s="9"/>
      <c r="G210" s="11"/>
      <c r="H210" s="5"/>
      <c r="I210" s="8"/>
      <c r="J210" s="8"/>
      <c r="Z210" s="6"/>
    </row>
    <row r="211" spans="2:26" ht="12.75" x14ac:dyDescent="0.2">
      <c r="B211" s="6"/>
      <c r="C211" s="6"/>
      <c r="D211" s="6"/>
      <c r="E211" s="9"/>
      <c r="F211" s="9"/>
      <c r="G211" s="11"/>
      <c r="H211" s="5"/>
      <c r="I211" s="8"/>
      <c r="J211" s="8"/>
      <c r="Z211" s="6"/>
    </row>
    <row r="212" spans="2:26" ht="12.75" x14ac:dyDescent="0.2">
      <c r="B212" s="6"/>
      <c r="C212" s="6"/>
      <c r="D212" s="6"/>
      <c r="E212" s="9"/>
      <c r="F212" s="9"/>
      <c r="G212" s="11"/>
      <c r="H212" s="5"/>
      <c r="I212" s="8"/>
      <c r="J212" s="8"/>
      <c r="Z212" s="6"/>
    </row>
    <row r="213" spans="2:26" ht="12.75" x14ac:dyDescent="0.2">
      <c r="B213" s="6"/>
      <c r="C213" s="6"/>
      <c r="D213" s="6"/>
      <c r="E213" s="9"/>
      <c r="F213" s="9"/>
      <c r="G213" s="11"/>
      <c r="H213" s="5"/>
      <c r="I213" s="8"/>
      <c r="J213" s="8"/>
      <c r="Z213" s="6"/>
    </row>
    <row r="214" spans="2:26" ht="12.75" x14ac:dyDescent="0.2">
      <c r="B214" s="6"/>
      <c r="C214" s="6"/>
      <c r="D214" s="6"/>
      <c r="E214" s="9"/>
      <c r="F214" s="9"/>
      <c r="G214" s="11"/>
      <c r="H214" s="5"/>
      <c r="I214" s="8"/>
      <c r="J214" s="8"/>
      <c r="Z214" s="6"/>
    </row>
    <row r="215" spans="2:26" ht="12.75" x14ac:dyDescent="0.2">
      <c r="B215" s="6"/>
      <c r="C215" s="6"/>
      <c r="D215" s="6"/>
      <c r="E215" s="9"/>
      <c r="F215" s="9"/>
      <c r="G215" s="11"/>
      <c r="H215" s="5"/>
      <c r="I215" s="8"/>
      <c r="J215" s="8"/>
      <c r="Z215" s="6"/>
    </row>
    <row r="216" spans="2:26" ht="12.75" x14ac:dyDescent="0.2">
      <c r="B216" s="6"/>
      <c r="C216" s="6"/>
      <c r="D216" s="6"/>
      <c r="E216" s="9"/>
      <c r="F216" s="9"/>
      <c r="G216" s="11"/>
      <c r="H216" s="5"/>
      <c r="I216" s="8"/>
      <c r="J216" s="8"/>
      <c r="Z216" s="6"/>
    </row>
    <row r="217" spans="2:26" ht="12.75" x14ac:dyDescent="0.2">
      <c r="B217" s="6"/>
      <c r="C217" s="6"/>
      <c r="D217" s="6"/>
      <c r="E217" s="9"/>
      <c r="F217" s="9"/>
      <c r="G217" s="11"/>
      <c r="H217" s="5"/>
      <c r="I217" s="8"/>
      <c r="J217" s="8"/>
      <c r="Z217" s="6"/>
    </row>
    <row r="218" spans="2:26" ht="12.75" x14ac:dyDescent="0.2">
      <c r="B218" s="6"/>
      <c r="C218" s="6"/>
      <c r="D218" s="6"/>
      <c r="E218" s="9"/>
      <c r="F218" s="9"/>
      <c r="G218" s="11"/>
      <c r="H218" s="5"/>
      <c r="I218" s="8"/>
      <c r="J218" s="8"/>
      <c r="Z218" s="6"/>
    </row>
    <row r="219" spans="2:26" ht="12.75" x14ac:dyDescent="0.2">
      <c r="B219" s="6"/>
      <c r="C219" s="6"/>
      <c r="D219" s="6"/>
      <c r="E219" s="9"/>
      <c r="F219" s="9"/>
      <c r="G219" s="11"/>
      <c r="H219" s="5"/>
      <c r="I219" s="8"/>
      <c r="J219" s="8"/>
      <c r="Z219" s="6"/>
    </row>
    <row r="220" spans="2:26" ht="12.75" x14ac:dyDescent="0.2">
      <c r="B220" s="6"/>
      <c r="C220" s="6"/>
      <c r="D220" s="6"/>
      <c r="E220" s="9"/>
      <c r="F220" s="9"/>
      <c r="G220" s="11"/>
      <c r="H220" s="5"/>
      <c r="I220" s="8"/>
      <c r="J220" s="8"/>
      <c r="Z220" s="6"/>
    </row>
    <row r="221" spans="2:26" ht="12.75" x14ac:dyDescent="0.2">
      <c r="B221" s="6"/>
      <c r="C221" s="6"/>
      <c r="D221" s="6"/>
      <c r="E221" s="9"/>
      <c r="F221" s="9"/>
      <c r="G221" s="11"/>
      <c r="H221" s="5"/>
      <c r="I221" s="8"/>
      <c r="J221" s="8"/>
      <c r="Z221" s="6"/>
    </row>
    <row r="222" spans="2:26" ht="12.75" x14ac:dyDescent="0.2">
      <c r="B222" s="6"/>
      <c r="C222" s="6"/>
      <c r="D222" s="6"/>
      <c r="E222" s="9"/>
      <c r="F222" s="9"/>
      <c r="G222" s="11"/>
      <c r="H222" s="5"/>
      <c r="I222" s="8"/>
      <c r="J222" s="8"/>
      <c r="Z222" s="6"/>
    </row>
    <row r="223" spans="2:26" ht="12.75" x14ac:dyDescent="0.2">
      <c r="B223" s="6"/>
      <c r="C223" s="6"/>
      <c r="D223" s="6"/>
      <c r="E223" s="9"/>
      <c r="F223" s="9"/>
      <c r="G223" s="11"/>
      <c r="H223" s="5"/>
      <c r="I223" s="8"/>
      <c r="J223" s="8"/>
      <c r="Z223" s="6"/>
    </row>
    <row r="224" spans="2:26" ht="12.75" x14ac:dyDescent="0.2">
      <c r="B224" s="6"/>
      <c r="C224" s="6"/>
      <c r="D224" s="6"/>
      <c r="E224" s="9"/>
      <c r="F224" s="9"/>
      <c r="G224" s="11"/>
      <c r="H224" s="5"/>
      <c r="I224" s="8"/>
      <c r="J224" s="8"/>
      <c r="Z224" s="6"/>
    </row>
    <row r="225" spans="2:26" ht="12.75" x14ac:dyDescent="0.2">
      <c r="B225" s="6"/>
      <c r="C225" s="6"/>
      <c r="D225" s="6"/>
      <c r="E225" s="9"/>
      <c r="F225" s="9"/>
      <c r="G225" s="11"/>
      <c r="H225" s="5"/>
      <c r="I225" s="8"/>
      <c r="J225" s="8"/>
      <c r="Z225" s="6"/>
    </row>
    <row r="226" spans="2:26" ht="12.75" x14ac:dyDescent="0.2">
      <c r="B226" s="6"/>
      <c r="C226" s="6"/>
      <c r="D226" s="6"/>
      <c r="E226" s="9"/>
      <c r="F226" s="9"/>
      <c r="G226" s="11"/>
      <c r="H226" s="5"/>
      <c r="I226" s="8"/>
      <c r="J226" s="8"/>
      <c r="Z226" s="6"/>
    </row>
    <row r="227" spans="2:26" ht="12.75" x14ac:dyDescent="0.2">
      <c r="B227" s="6"/>
      <c r="C227" s="6"/>
      <c r="D227" s="6"/>
      <c r="E227" s="9"/>
      <c r="F227" s="9"/>
      <c r="G227" s="11"/>
      <c r="H227" s="5"/>
      <c r="I227" s="8"/>
      <c r="J227" s="8"/>
      <c r="Z227" s="6"/>
    </row>
    <row r="228" spans="2:26" ht="12.75" x14ac:dyDescent="0.2">
      <c r="B228" s="6"/>
      <c r="C228" s="6"/>
      <c r="D228" s="6"/>
      <c r="E228" s="9"/>
      <c r="F228" s="9"/>
      <c r="G228" s="11"/>
      <c r="H228" s="5"/>
      <c r="I228" s="8"/>
      <c r="J228" s="8"/>
      <c r="Z228" s="6"/>
    </row>
    <row r="229" spans="2:26" ht="12.75" x14ac:dyDescent="0.2">
      <c r="B229" s="6"/>
      <c r="C229" s="6"/>
      <c r="D229" s="6"/>
      <c r="E229" s="9"/>
      <c r="F229" s="9"/>
      <c r="G229" s="11"/>
      <c r="H229" s="5"/>
      <c r="I229" s="8"/>
      <c r="J229" s="8"/>
      <c r="Z229" s="6"/>
    </row>
    <row r="230" spans="2:26" ht="12.75" x14ac:dyDescent="0.2">
      <c r="B230" s="6"/>
      <c r="C230" s="6"/>
      <c r="D230" s="6"/>
      <c r="E230" s="9"/>
      <c r="F230" s="9"/>
      <c r="G230" s="11"/>
      <c r="H230" s="5"/>
      <c r="I230" s="8"/>
      <c r="J230" s="8"/>
      <c r="Z230" s="6"/>
    </row>
    <row r="231" spans="2:26" ht="12.75" x14ac:dyDescent="0.2">
      <c r="B231" s="6"/>
      <c r="C231" s="6"/>
      <c r="D231" s="6"/>
      <c r="E231" s="9"/>
      <c r="F231" s="9"/>
      <c r="G231" s="11"/>
      <c r="H231" s="5"/>
      <c r="I231" s="8"/>
      <c r="J231" s="8"/>
      <c r="Z231" s="6"/>
    </row>
    <row r="232" spans="2:26" ht="12.75" x14ac:dyDescent="0.2">
      <c r="B232" s="6"/>
      <c r="C232" s="6"/>
      <c r="D232" s="6"/>
      <c r="E232" s="9"/>
      <c r="F232" s="9"/>
      <c r="G232" s="11"/>
      <c r="H232" s="5"/>
      <c r="I232" s="8"/>
      <c r="J232" s="8"/>
      <c r="Z232" s="6"/>
    </row>
    <row r="233" spans="2:26" ht="12.75" x14ac:dyDescent="0.2">
      <c r="B233" s="6"/>
      <c r="C233" s="6"/>
      <c r="D233" s="6"/>
      <c r="E233" s="9"/>
      <c r="F233" s="9"/>
      <c r="G233" s="11"/>
      <c r="H233" s="5"/>
      <c r="I233" s="8"/>
      <c r="J233" s="8"/>
      <c r="Z233" s="6"/>
    </row>
    <row r="234" spans="2:26" ht="12.75" x14ac:dyDescent="0.2">
      <c r="B234" s="6"/>
      <c r="C234" s="6"/>
      <c r="D234" s="6"/>
      <c r="E234" s="9"/>
      <c r="F234" s="9"/>
      <c r="G234" s="11"/>
      <c r="H234" s="5"/>
      <c r="I234" s="8"/>
      <c r="J234" s="8"/>
      <c r="Z234" s="6"/>
    </row>
    <row r="235" spans="2:26" ht="12.75" x14ac:dyDescent="0.2">
      <c r="B235" s="6"/>
      <c r="C235" s="6"/>
      <c r="D235" s="6"/>
      <c r="E235" s="9"/>
      <c r="F235" s="9"/>
      <c r="G235" s="11"/>
      <c r="H235" s="5"/>
      <c r="I235" s="8"/>
      <c r="J235" s="8"/>
      <c r="Z235" s="6"/>
    </row>
    <row r="236" spans="2:26" ht="12.75" x14ac:dyDescent="0.2">
      <c r="B236" s="6"/>
      <c r="C236" s="6"/>
      <c r="D236" s="6"/>
      <c r="E236" s="9"/>
      <c r="F236" s="9"/>
      <c r="G236" s="11"/>
      <c r="H236" s="5"/>
      <c r="I236" s="8"/>
      <c r="J236" s="8"/>
      <c r="Z236" s="6"/>
    </row>
    <row r="237" spans="2:26" ht="12.75" x14ac:dyDescent="0.2">
      <c r="B237" s="6"/>
      <c r="C237" s="6"/>
      <c r="D237" s="6"/>
      <c r="E237" s="9"/>
      <c r="F237" s="9"/>
      <c r="G237" s="11"/>
      <c r="H237" s="5"/>
      <c r="I237" s="8"/>
      <c r="J237" s="8"/>
      <c r="Z237" s="6"/>
    </row>
    <row r="238" spans="2:26" ht="12.75" x14ac:dyDescent="0.2">
      <c r="B238" s="6"/>
      <c r="C238" s="6"/>
      <c r="D238" s="6"/>
      <c r="E238" s="9"/>
      <c r="F238" s="9"/>
      <c r="G238" s="11"/>
      <c r="H238" s="5"/>
      <c r="I238" s="8"/>
      <c r="J238" s="8"/>
      <c r="Z238" s="6"/>
    </row>
    <row r="239" spans="2:26" ht="12.75" x14ac:dyDescent="0.2">
      <c r="B239" s="6"/>
      <c r="C239" s="6"/>
      <c r="D239" s="6"/>
      <c r="E239" s="9"/>
      <c r="F239" s="9"/>
      <c r="G239" s="11"/>
      <c r="H239" s="5"/>
      <c r="I239" s="8"/>
      <c r="J239" s="8"/>
      <c r="Z239" s="6"/>
    </row>
    <row r="240" spans="2:26" ht="12.75" x14ac:dyDescent="0.2">
      <c r="B240" s="6"/>
      <c r="C240" s="6"/>
      <c r="D240" s="6"/>
      <c r="E240" s="9"/>
      <c r="F240" s="9"/>
      <c r="G240" s="11"/>
      <c r="H240" s="5"/>
      <c r="I240" s="8"/>
      <c r="J240" s="8"/>
      <c r="Z240" s="6"/>
    </row>
    <row r="241" spans="2:26" ht="12.75" x14ac:dyDescent="0.2">
      <c r="B241" s="6"/>
      <c r="C241" s="6"/>
      <c r="D241" s="6"/>
      <c r="E241" s="9"/>
      <c r="F241" s="9"/>
      <c r="G241" s="11"/>
      <c r="H241" s="5"/>
      <c r="I241" s="8"/>
      <c r="J241" s="8"/>
      <c r="Z241" s="6"/>
    </row>
    <row r="242" spans="2:26" ht="12.75" x14ac:dyDescent="0.2">
      <c r="B242" s="6"/>
      <c r="C242" s="6"/>
      <c r="D242" s="6"/>
      <c r="E242" s="9"/>
      <c r="F242" s="9"/>
      <c r="G242" s="11"/>
      <c r="H242" s="5"/>
      <c r="I242" s="8"/>
      <c r="J242" s="8"/>
      <c r="Z242" s="6"/>
    </row>
    <row r="243" spans="2:26" ht="12.75" x14ac:dyDescent="0.2">
      <c r="B243" s="6"/>
      <c r="C243" s="6"/>
      <c r="D243" s="6"/>
      <c r="E243" s="9"/>
      <c r="F243" s="9"/>
      <c r="G243" s="11"/>
      <c r="H243" s="5"/>
      <c r="I243" s="8"/>
      <c r="J243" s="8"/>
      <c r="Z243" s="6"/>
    </row>
    <row r="244" spans="2:26" ht="12.75" x14ac:dyDescent="0.2">
      <c r="B244" s="6"/>
      <c r="C244" s="6"/>
      <c r="D244" s="6"/>
      <c r="E244" s="9"/>
      <c r="F244" s="9"/>
      <c r="G244" s="11"/>
      <c r="H244" s="5"/>
      <c r="I244" s="8"/>
      <c r="J244" s="8"/>
      <c r="Z244" s="6"/>
    </row>
    <row r="245" spans="2:26" ht="12.75" x14ac:dyDescent="0.2">
      <c r="B245" s="6"/>
      <c r="C245" s="6"/>
      <c r="D245" s="6"/>
      <c r="E245" s="9"/>
      <c r="F245" s="9"/>
      <c r="G245" s="11"/>
      <c r="H245" s="5"/>
      <c r="I245" s="8"/>
      <c r="J245" s="8"/>
      <c r="Z245" s="6"/>
    </row>
    <row r="246" spans="2:26" ht="12.75" x14ac:dyDescent="0.2">
      <c r="B246" s="6"/>
      <c r="C246" s="6"/>
      <c r="D246" s="6"/>
      <c r="E246" s="9"/>
      <c r="F246" s="9"/>
      <c r="G246" s="11"/>
      <c r="H246" s="5"/>
      <c r="I246" s="8"/>
      <c r="J246" s="8"/>
      <c r="Z246" s="6"/>
    </row>
    <row r="247" spans="2:26" ht="12.75" x14ac:dyDescent="0.2">
      <c r="B247" s="6"/>
      <c r="C247" s="6"/>
      <c r="D247" s="6"/>
      <c r="E247" s="9"/>
      <c r="F247" s="9"/>
      <c r="G247" s="11"/>
      <c r="H247" s="5"/>
      <c r="I247" s="8"/>
      <c r="J247" s="8"/>
      <c r="Z247" s="6"/>
    </row>
    <row r="248" spans="2:26" ht="12.75" x14ac:dyDescent="0.2">
      <c r="B248" s="6"/>
      <c r="C248" s="6"/>
      <c r="D248" s="6"/>
      <c r="E248" s="9"/>
      <c r="F248" s="9"/>
      <c r="G248" s="11"/>
      <c r="H248" s="5"/>
      <c r="I248" s="8"/>
      <c r="J248" s="8"/>
      <c r="Z248" s="6"/>
    </row>
    <row r="249" spans="2:26" ht="12.75" x14ac:dyDescent="0.2">
      <c r="B249" s="6"/>
      <c r="C249" s="6"/>
      <c r="D249" s="6"/>
      <c r="E249" s="9"/>
      <c r="F249" s="9"/>
      <c r="G249" s="11"/>
      <c r="H249" s="5"/>
      <c r="I249" s="8"/>
      <c r="J249" s="8"/>
      <c r="Z249" s="6"/>
    </row>
    <row r="250" spans="2:26" ht="12.75" x14ac:dyDescent="0.2">
      <c r="B250" s="6"/>
      <c r="C250" s="6"/>
      <c r="D250" s="6"/>
      <c r="E250" s="9"/>
      <c r="F250" s="9"/>
      <c r="G250" s="11"/>
      <c r="H250" s="5"/>
      <c r="I250" s="8"/>
      <c r="J250" s="8"/>
      <c r="Z250" s="6"/>
    </row>
    <row r="251" spans="2:26" ht="12.75" x14ac:dyDescent="0.2">
      <c r="B251" s="6"/>
      <c r="C251" s="6"/>
      <c r="D251" s="6"/>
      <c r="E251" s="9"/>
      <c r="F251" s="9"/>
      <c r="G251" s="11"/>
      <c r="H251" s="5"/>
      <c r="I251" s="8"/>
      <c r="J251" s="8"/>
      <c r="Z251" s="6"/>
    </row>
    <row r="252" spans="2:26" ht="12.75" x14ac:dyDescent="0.2">
      <c r="B252" s="6"/>
      <c r="C252" s="6"/>
      <c r="D252" s="6"/>
      <c r="E252" s="9"/>
      <c r="F252" s="9"/>
      <c r="G252" s="11"/>
      <c r="H252" s="5"/>
      <c r="I252" s="8"/>
      <c r="J252" s="8"/>
      <c r="Z252" s="6"/>
    </row>
    <row r="253" spans="2:26" ht="12.75" x14ac:dyDescent="0.2">
      <c r="B253" s="6"/>
      <c r="C253" s="6"/>
      <c r="D253" s="6"/>
      <c r="E253" s="9"/>
      <c r="F253" s="9"/>
      <c r="G253" s="11"/>
      <c r="H253" s="5"/>
      <c r="I253" s="8"/>
      <c r="J253" s="8"/>
      <c r="Z253" s="6"/>
    </row>
    <row r="254" spans="2:26" ht="12.75" x14ac:dyDescent="0.2">
      <c r="B254" s="6"/>
      <c r="C254" s="6"/>
      <c r="D254" s="6"/>
      <c r="E254" s="9"/>
      <c r="F254" s="9"/>
      <c r="G254" s="11"/>
      <c r="H254" s="5"/>
      <c r="I254" s="8"/>
      <c r="J254" s="8"/>
      <c r="Z254" s="6"/>
    </row>
    <row r="255" spans="2:26" ht="12.75" x14ac:dyDescent="0.2">
      <c r="B255" s="6"/>
      <c r="C255" s="6"/>
      <c r="D255" s="6"/>
      <c r="E255" s="9"/>
      <c r="F255" s="9"/>
      <c r="G255" s="11"/>
      <c r="H255" s="5"/>
      <c r="I255" s="8"/>
      <c r="J255" s="8"/>
      <c r="Z255" s="6"/>
    </row>
    <row r="256" spans="2:26" ht="12.75" x14ac:dyDescent="0.2">
      <c r="B256" s="6"/>
      <c r="C256" s="6"/>
      <c r="D256" s="6"/>
      <c r="E256" s="9"/>
      <c r="F256" s="9"/>
      <c r="G256" s="11"/>
      <c r="H256" s="5"/>
      <c r="I256" s="8"/>
      <c r="J256" s="8"/>
      <c r="Z256" s="6"/>
    </row>
    <row r="257" spans="2:26" ht="12.75" x14ac:dyDescent="0.2">
      <c r="B257" s="6"/>
      <c r="C257" s="6"/>
      <c r="D257" s="6"/>
      <c r="E257" s="9"/>
      <c r="F257" s="9"/>
      <c r="G257" s="11"/>
      <c r="H257" s="5"/>
      <c r="I257" s="8"/>
      <c r="J257" s="8"/>
      <c r="Z257" s="6"/>
    </row>
    <row r="258" spans="2:26" ht="12.75" x14ac:dyDescent="0.2">
      <c r="B258" s="6"/>
      <c r="C258" s="6"/>
      <c r="D258" s="6"/>
      <c r="E258" s="9"/>
      <c r="F258" s="9"/>
      <c r="G258" s="11"/>
      <c r="H258" s="5"/>
      <c r="I258" s="8"/>
      <c r="J258" s="8"/>
      <c r="Z258" s="6"/>
    </row>
    <row r="259" spans="2:26" ht="12.75" x14ac:dyDescent="0.2">
      <c r="B259" s="6"/>
      <c r="C259" s="6"/>
      <c r="D259" s="6"/>
      <c r="E259" s="9"/>
      <c r="F259" s="9"/>
      <c r="G259" s="11"/>
      <c r="H259" s="5"/>
      <c r="I259" s="8"/>
      <c r="J259" s="8"/>
      <c r="Z259" s="6"/>
    </row>
    <row r="260" spans="2:26" ht="12.75" x14ac:dyDescent="0.2">
      <c r="B260" s="6"/>
      <c r="C260" s="6"/>
      <c r="D260" s="6"/>
      <c r="E260" s="9"/>
      <c r="F260" s="9"/>
      <c r="G260" s="11"/>
      <c r="H260" s="5"/>
      <c r="I260" s="8"/>
      <c r="J260" s="8"/>
      <c r="Z260" s="6"/>
    </row>
    <row r="261" spans="2:26" ht="12.75" x14ac:dyDescent="0.2">
      <c r="B261" s="6"/>
      <c r="C261" s="6"/>
      <c r="D261" s="6"/>
      <c r="E261" s="9"/>
      <c r="F261" s="9"/>
      <c r="G261" s="11"/>
      <c r="H261" s="5"/>
      <c r="I261" s="8"/>
      <c r="J261" s="8"/>
      <c r="Z261" s="6"/>
    </row>
    <row r="262" spans="2:26" ht="12.75" x14ac:dyDescent="0.2">
      <c r="B262" s="6"/>
      <c r="C262" s="6"/>
      <c r="D262" s="6"/>
      <c r="E262" s="9"/>
      <c r="F262" s="9"/>
      <c r="G262" s="11"/>
      <c r="H262" s="5"/>
      <c r="I262" s="8"/>
      <c r="J262" s="8"/>
      <c r="Z262" s="6"/>
    </row>
    <row r="263" spans="2:26" ht="12.75" x14ac:dyDescent="0.2">
      <c r="B263" s="6"/>
      <c r="C263" s="6"/>
      <c r="D263" s="6"/>
      <c r="E263" s="9"/>
      <c r="F263" s="9"/>
      <c r="G263" s="11"/>
      <c r="H263" s="5"/>
      <c r="I263" s="8"/>
      <c r="J263" s="8"/>
      <c r="Z263" s="6"/>
    </row>
    <row r="264" spans="2:26" ht="12.75" x14ac:dyDescent="0.2">
      <c r="B264" s="6"/>
      <c r="C264" s="6"/>
      <c r="D264" s="6"/>
      <c r="E264" s="9"/>
      <c r="F264" s="9"/>
      <c r="G264" s="11"/>
      <c r="H264" s="5"/>
      <c r="I264" s="8"/>
      <c r="J264" s="8"/>
      <c r="Z264" s="6"/>
    </row>
    <row r="265" spans="2:26" ht="12.75" x14ac:dyDescent="0.2">
      <c r="B265" s="6"/>
      <c r="C265" s="6"/>
      <c r="D265" s="6"/>
      <c r="E265" s="9"/>
      <c r="F265" s="9"/>
      <c r="G265" s="11"/>
      <c r="H265" s="5"/>
      <c r="I265" s="8"/>
      <c r="J265" s="8"/>
      <c r="Z265" s="6"/>
    </row>
    <row r="266" spans="2:26" ht="12.75" x14ac:dyDescent="0.2">
      <c r="B266" s="6"/>
      <c r="C266" s="6"/>
      <c r="D266" s="6"/>
      <c r="E266" s="9"/>
      <c r="F266" s="9"/>
      <c r="G266" s="11"/>
      <c r="H266" s="5"/>
      <c r="I266" s="8"/>
      <c r="J266" s="8"/>
      <c r="Z266" s="6"/>
    </row>
    <row r="267" spans="2:26" ht="12.75" x14ac:dyDescent="0.2">
      <c r="B267" s="6"/>
      <c r="C267" s="6"/>
      <c r="D267" s="6"/>
      <c r="E267" s="9"/>
      <c r="F267" s="9"/>
      <c r="G267" s="11"/>
      <c r="H267" s="5"/>
      <c r="I267" s="8"/>
      <c r="J267" s="8"/>
      <c r="Z267" s="6"/>
    </row>
    <row r="268" spans="2:26" ht="12.75" x14ac:dyDescent="0.2">
      <c r="B268" s="6"/>
      <c r="C268" s="6"/>
      <c r="D268" s="6"/>
      <c r="E268" s="9"/>
      <c r="F268" s="9"/>
      <c r="G268" s="11"/>
      <c r="H268" s="5"/>
      <c r="I268" s="8"/>
      <c r="J268" s="8"/>
      <c r="Z268" s="6"/>
    </row>
    <row r="269" spans="2:26" ht="12.75" x14ac:dyDescent="0.2">
      <c r="B269" s="6"/>
      <c r="C269" s="6"/>
      <c r="D269" s="6"/>
      <c r="E269" s="9"/>
      <c r="F269" s="9"/>
      <c r="G269" s="11"/>
      <c r="H269" s="5"/>
      <c r="I269" s="8"/>
      <c r="J269" s="8"/>
      <c r="Z269" s="6"/>
    </row>
    <row r="270" spans="2:26" ht="12.75" x14ac:dyDescent="0.2">
      <c r="B270" s="6"/>
      <c r="C270" s="6"/>
      <c r="D270" s="6"/>
      <c r="E270" s="9"/>
      <c r="F270" s="9"/>
      <c r="G270" s="11"/>
      <c r="H270" s="5"/>
      <c r="I270" s="8"/>
      <c r="J270" s="8"/>
      <c r="Z270" s="6"/>
    </row>
    <row r="271" spans="2:26" ht="12.75" x14ac:dyDescent="0.2">
      <c r="B271" s="6"/>
      <c r="C271" s="6"/>
      <c r="D271" s="6"/>
      <c r="E271" s="9"/>
      <c r="F271" s="9"/>
      <c r="G271" s="11"/>
      <c r="H271" s="5"/>
      <c r="I271" s="8"/>
      <c r="J271" s="8"/>
      <c r="Z271" s="6"/>
    </row>
    <row r="272" spans="2:26" ht="12.75" x14ac:dyDescent="0.2">
      <c r="B272" s="6"/>
      <c r="C272" s="6"/>
      <c r="D272" s="6"/>
      <c r="E272" s="9"/>
      <c r="F272" s="9"/>
      <c r="G272" s="11"/>
      <c r="H272" s="5"/>
      <c r="I272" s="8"/>
      <c r="J272" s="8"/>
      <c r="Z272" s="6"/>
    </row>
    <row r="273" spans="2:26" ht="12.75" x14ac:dyDescent="0.2">
      <c r="B273" s="6"/>
      <c r="C273" s="6"/>
      <c r="D273" s="6"/>
      <c r="E273" s="9"/>
      <c r="F273" s="9"/>
      <c r="G273" s="11"/>
      <c r="H273" s="5"/>
      <c r="I273" s="8"/>
      <c r="J273" s="8"/>
      <c r="Z273" s="6"/>
    </row>
    <row r="274" spans="2:26" ht="12.75" x14ac:dyDescent="0.2">
      <c r="B274" s="6"/>
      <c r="C274" s="6"/>
      <c r="D274" s="6"/>
      <c r="E274" s="9"/>
      <c r="F274" s="9"/>
      <c r="G274" s="11"/>
      <c r="H274" s="5"/>
      <c r="I274" s="8"/>
      <c r="J274" s="8"/>
      <c r="Z274" s="6"/>
    </row>
    <row r="275" spans="2:26" ht="12.75" x14ac:dyDescent="0.2">
      <c r="B275" s="6"/>
      <c r="C275" s="6"/>
      <c r="D275" s="6"/>
      <c r="E275" s="9"/>
      <c r="F275" s="9"/>
      <c r="G275" s="11"/>
      <c r="H275" s="5"/>
      <c r="I275" s="8"/>
      <c r="J275" s="8"/>
      <c r="Z275" s="6"/>
    </row>
    <row r="276" spans="2:26" ht="12.75" x14ac:dyDescent="0.2">
      <c r="B276" s="6"/>
      <c r="C276" s="6"/>
      <c r="D276" s="6"/>
      <c r="E276" s="9"/>
      <c r="F276" s="9"/>
      <c r="G276" s="11"/>
      <c r="H276" s="5"/>
      <c r="I276" s="8"/>
      <c r="J276" s="8"/>
      <c r="Z276" s="6"/>
    </row>
    <row r="277" spans="2:26" ht="12.75" x14ac:dyDescent="0.2">
      <c r="B277" s="6"/>
      <c r="C277" s="6"/>
      <c r="D277" s="6"/>
      <c r="E277" s="9"/>
      <c r="F277" s="9"/>
      <c r="G277" s="11"/>
      <c r="H277" s="5"/>
      <c r="I277" s="8"/>
      <c r="J277" s="8"/>
      <c r="Z277" s="6"/>
    </row>
    <row r="278" spans="2:26" ht="12.75" x14ac:dyDescent="0.2">
      <c r="B278" s="6"/>
      <c r="C278" s="6"/>
      <c r="D278" s="6"/>
      <c r="E278" s="9"/>
      <c r="F278" s="9"/>
      <c r="G278" s="11"/>
      <c r="H278" s="5"/>
      <c r="I278" s="8"/>
      <c r="J278" s="8"/>
      <c r="Z278" s="6"/>
    </row>
    <row r="279" spans="2:26" ht="12.75" x14ac:dyDescent="0.2">
      <c r="B279" s="6"/>
      <c r="C279" s="6"/>
      <c r="D279" s="6"/>
      <c r="E279" s="9"/>
      <c r="F279" s="9"/>
      <c r="G279" s="11"/>
      <c r="H279" s="5"/>
      <c r="I279" s="8"/>
      <c r="J279" s="8"/>
      <c r="Z279" s="6"/>
    </row>
    <row r="280" spans="2:26" ht="12.75" x14ac:dyDescent="0.2">
      <c r="B280" s="6"/>
      <c r="C280" s="6"/>
      <c r="D280" s="6"/>
      <c r="E280" s="9"/>
      <c r="F280" s="9"/>
      <c r="G280" s="11"/>
      <c r="H280" s="5"/>
      <c r="I280" s="8"/>
      <c r="J280" s="8"/>
      <c r="Z280" s="6"/>
    </row>
    <row r="281" spans="2:26" ht="12.75" x14ac:dyDescent="0.2">
      <c r="B281" s="6"/>
      <c r="C281" s="6"/>
      <c r="D281" s="6"/>
      <c r="E281" s="9"/>
      <c r="F281" s="9"/>
      <c r="G281" s="11"/>
      <c r="H281" s="5"/>
      <c r="I281" s="8"/>
      <c r="J281" s="8"/>
      <c r="Z281" s="6"/>
    </row>
    <row r="282" spans="2:26" ht="12.75" x14ac:dyDescent="0.2">
      <c r="B282" s="6"/>
      <c r="C282" s="6"/>
      <c r="D282" s="6"/>
      <c r="E282" s="9"/>
      <c r="F282" s="9"/>
      <c r="G282" s="11"/>
      <c r="H282" s="5"/>
      <c r="I282" s="8"/>
      <c r="J282" s="8"/>
      <c r="Z282" s="6"/>
    </row>
    <row r="283" spans="2:26" ht="12.75" x14ac:dyDescent="0.2">
      <c r="B283" s="6"/>
      <c r="C283" s="6"/>
      <c r="D283" s="6"/>
      <c r="E283" s="9"/>
      <c r="F283" s="9"/>
      <c r="G283" s="11"/>
      <c r="H283" s="5"/>
      <c r="I283" s="8"/>
      <c r="J283" s="8"/>
      <c r="Z283" s="6"/>
    </row>
    <row r="284" spans="2:26" ht="12.75" x14ac:dyDescent="0.2">
      <c r="B284" s="6"/>
      <c r="C284" s="6"/>
      <c r="D284" s="6"/>
      <c r="E284" s="9"/>
      <c r="F284" s="9"/>
      <c r="G284" s="11"/>
      <c r="H284" s="5"/>
      <c r="I284" s="8"/>
      <c r="J284" s="8"/>
      <c r="Z284" s="6"/>
    </row>
    <row r="285" spans="2:26" ht="12.75" x14ac:dyDescent="0.2">
      <c r="B285" s="6"/>
      <c r="C285" s="6"/>
      <c r="D285" s="6"/>
      <c r="E285" s="9"/>
      <c r="F285" s="9"/>
      <c r="G285" s="11"/>
      <c r="H285" s="5"/>
      <c r="I285" s="8"/>
      <c r="J285" s="8"/>
      <c r="Z285" s="6"/>
    </row>
    <row r="286" spans="2:26" ht="12.75" x14ac:dyDescent="0.2">
      <c r="B286" s="6"/>
      <c r="C286" s="6"/>
      <c r="D286" s="6"/>
      <c r="E286" s="9"/>
      <c r="F286" s="9"/>
      <c r="G286" s="11"/>
      <c r="H286" s="5"/>
      <c r="I286" s="8"/>
      <c r="J286" s="8"/>
      <c r="Z286" s="6"/>
    </row>
    <row r="287" spans="2:26" ht="12.75" x14ac:dyDescent="0.2">
      <c r="B287" s="6"/>
      <c r="C287" s="6"/>
      <c r="D287" s="6"/>
      <c r="E287" s="9"/>
      <c r="F287" s="9"/>
      <c r="G287" s="11"/>
      <c r="H287" s="5"/>
      <c r="I287" s="8"/>
      <c r="J287" s="8"/>
      <c r="Z287" s="6"/>
    </row>
    <row r="288" spans="2:26" ht="12.75" x14ac:dyDescent="0.2">
      <c r="B288" s="6"/>
      <c r="C288" s="6"/>
      <c r="D288" s="6"/>
      <c r="E288" s="9"/>
      <c r="F288" s="9"/>
      <c r="G288" s="11"/>
      <c r="H288" s="5"/>
      <c r="I288" s="8"/>
      <c r="J288" s="8"/>
      <c r="Z288" s="6"/>
    </row>
    <row r="289" spans="2:26" ht="12.75" x14ac:dyDescent="0.2">
      <c r="B289" s="6"/>
      <c r="C289" s="6"/>
      <c r="D289" s="6"/>
      <c r="E289" s="9"/>
      <c r="F289" s="9"/>
      <c r="G289" s="11"/>
      <c r="H289" s="5"/>
      <c r="I289" s="8"/>
      <c r="J289" s="8"/>
      <c r="Z289" s="6"/>
    </row>
    <row r="290" spans="2:26" ht="12.75" x14ac:dyDescent="0.2">
      <c r="B290" s="6"/>
      <c r="C290" s="6"/>
      <c r="D290" s="6"/>
      <c r="E290" s="9"/>
      <c r="F290" s="9"/>
      <c r="G290" s="11"/>
      <c r="H290" s="5"/>
      <c r="I290" s="8"/>
      <c r="J290" s="8"/>
      <c r="Z290" s="6"/>
    </row>
    <row r="291" spans="2:26" ht="12.75" x14ac:dyDescent="0.2">
      <c r="B291" s="6"/>
      <c r="C291" s="6"/>
      <c r="D291" s="6"/>
      <c r="E291" s="9"/>
      <c r="F291" s="9"/>
      <c r="G291" s="11"/>
      <c r="H291" s="5"/>
      <c r="I291" s="8"/>
      <c r="J291" s="8"/>
      <c r="Z291" s="6"/>
    </row>
    <row r="292" spans="2:26" ht="12.75" x14ac:dyDescent="0.2">
      <c r="B292" s="6"/>
      <c r="C292" s="6"/>
      <c r="D292" s="6"/>
      <c r="E292" s="9"/>
      <c r="F292" s="9"/>
      <c r="G292" s="11"/>
      <c r="H292" s="5"/>
      <c r="I292" s="8"/>
      <c r="J292" s="8"/>
      <c r="Z292" s="6"/>
    </row>
    <row r="293" spans="2:26" ht="12.75" x14ac:dyDescent="0.2">
      <c r="B293" s="6"/>
      <c r="C293" s="6"/>
      <c r="D293" s="6"/>
      <c r="E293" s="9"/>
      <c r="F293" s="9"/>
      <c r="G293" s="11"/>
      <c r="H293" s="5"/>
      <c r="I293" s="8"/>
      <c r="J293" s="8"/>
      <c r="Z293" s="6"/>
    </row>
    <row r="294" spans="2:26" ht="12.75" x14ac:dyDescent="0.2">
      <c r="B294" s="6"/>
      <c r="C294" s="6"/>
      <c r="D294" s="6"/>
      <c r="E294" s="9"/>
      <c r="F294" s="9"/>
      <c r="G294" s="11"/>
      <c r="H294" s="5"/>
      <c r="I294" s="8"/>
      <c r="J294" s="8"/>
      <c r="Z294" s="6"/>
    </row>
    <row r="295" spans="2:26" ht="12.75" x14ac:dyDescent="0.2">
      <c r="B295" s="6"/>
      <c r="C295" s="6"/>
      <c r="D295" s="6"/>
      <c r="E295" s="9"/>
      <c r="F295" s="9"/>
      <c r="G295" s="11"/>
      <c r="H295" s="5"/>
      <c r="I295" s="8"/>
      <c r="J295" s="8"/>
      <c r="Z295" s="6"/>
    </row>
    <row r="296" spans="2:26" ht="12.75" x14ac:dyDescent="0.2">
      <c r="B296" s="6"/>
      <c r="C296" s="6"/>
      <c r="D296" s="6"/>
      <c r="E296" s="9"/>
      <c r="F296" s="9"/>
      <c r="G296" s="11"/>
      <c r="H296" s="5"/>
      <c r="I296" s="8"/>
      <c r="J296" s="8"/>
      <c r="Z296" s="6"/>
    </row>
    <row r="297" spans="2:26" ht="12.75" x14ac:dyDescent="0.2">
      <c r="B297" s="6"/>
      <c r="C297" s="6"/>
      <c r="D297" s="6"/>
      <c r="E297" s="9"/>
      <c r="F297" s="9"/>
      <c r="G297" s="11"/>
      <c r="H297" s="5"/>
      <c r="I297" s="8"/>
      <c r="J297" s="8"/>
      <c r="Z297" s="6"/>
    </row>
    <row r="298" spans="2:26" ht="12.75" x14ac:dyDescent="0.2">
      <c r="B298" s="6"/>
      <c r="C298" s="6"/>
      <c r="D298" s="6"/>
      <c r="E298" s="9"/>
      <c r="F298" s="9"/>
      <c r="G298" s="11"/>
      <c r="H298" s="5"/>
      <c r="I298" s="8"/>
      <c r="J298" s="8"/>
      <c r="Z298" s="6"/>
    </row>
    <row r="299" spans="2:26" ht="12.75" x14ac:dyDescent="0.2">
      <c r="B299" s="6"/>
      <c r="C299" s="6"/>
      <c r="D299" s="6"/>
      <c r="E299" s="9"/>
      <c r="F299" s="9"/>
      <c r="G299" s="11"/>
      <c r="H299" s="5"/>
      <c r="I299" s="8"/>
      <c r="J299" s="8"/>
      <c r="Z299" s="6"/>
    </row>
    <row r="300" spans="2:26" ht="12.75" x14ac:dyDescent="0.2">
      <c r="B300" s="6"/>
      <c r="C300" s="6"/>
      <c r="D300" s="6"/>
      <c r="E300" s="9"/>
      <c r="F300" s="9"/>
      <c r="G300" s="11"/>
      <c r="H300" s="5"/>
      <c r="I300" s="8"/>
      <c r="J300" s="8"/>
      <c r="Z300" s="6"/>
    </row>
    <row r="301" spans="2:26" ht="12.75" x14ac:dyDescent="0.2">
      <c r="B301" s="6"/>
      <c r="C301" s="6"/>
      <c r="D301" s="6"/>
      <c r="E301" s="9"/>
      <c r="F301" s="9"/>
      <c r="G301" s="11"/>
      <c r="H301" s="5"/>
      <c r="I301" s="8"/>
      <c r="J301" s="8"/>
      <c r="Z301" s="6"/>
    </row>
    <row r="302" spans="2:26" ht="12.75" x14ac:dyDescent="0.2">
      <c r="B302" s="6"/>
      <c r="C302" s="6"/>
      <c r="D302" s="6"/>
      <c r="E302" s="9"/>
      <c r="F302" s="9"/>
      <c r="G302" s="11"/>
      <c r="H302" s="5"/>
      <c r="I302" s="8"/>
      <c r="J302" s="8"/>
      <c r="Z302" s="6"/>
    </row>
    <row r="303" spans="2:26" ht="12.75" x14ac:dyDescent="0.2">
      <c r="B303" s="6"/>
      <c r="C303" s="6"/>
      <c r="D303" s="6"/>
      <c r="E303" s="9"/>
      <c r="F303" s="9"/>
      <c r="G303" s="11"/>
      <c r="H303" s="5"/>
      <c r="I303" s="8"/>
      <c r="J303" s="8"/>
      <c r="Z303" s="6"/>
    </row>
    <row r="304" spans="2:26" ht="12.75" x14ac:dyDescent="0.2">
      <c r="B304" s="6"/>
      <c r="C304" s="6"/>
      <c r="D304" s="6"/>
      <c r="E304" s="9"/>
      <c r="F304" s="9"/>
      <c r="G304" s="11"/>
      <c r="H304" s="5"/>
      <c r="I304" s="8"/>
      <c r="J304" s="8"/>
      <c r="Z304" s="6"/>
    </row>
    <row r="305" spans="2:26" ht="12.75" x14ac:dyDescent="0.2">
      <c r="B305" s="6"/>
      <c r="C305" s="6"/>
      <c r="D305" s="6"/>
      <c r="E305" s="9"/>
      <c r="F305" s="9"/>
      <c r="G305" s="11"/>
      <c r="H305" s="5"/>
      <c r="I305" s="8"/>
      <c r="J305" s="8"/>
      <c r="Z305" s="6"/>
    </row>
    <row r="306" spans="2:26" ht="12.75" x14ac:dyDescent="0.2">
      <c r="B306" s="6"/>
      <c r="C306" s="6"/>
      <c r="D306" s="6"/>
      <c r="E306" s="9"/>
      <c r="F306" s="9"/>
      <c r="G306" s="11"/>
      <c r="H306" s="5"/>
      <c r="I306" s="8"/>
      <c r="J306" s="8"/>
      <c r="Z306" s="6"/>
    </row>
    <row r="307" spans="2:26" ht="12.75" x14ac:dyDescent="0.2">
      <c r="B307" s="6"/>
      <c r="C307" s="6"/>
      <c r="D307" s="6"/>
      <c r="E307" s="9"/>
      <c r="F307" s="9"/>
      <c r="G307" s="11"/>
      <c r="H307" s="5"/>
      <c r="I307" s="8"/>
      <c r="J307" s="8"/>
      <c r="Z307" s="6"/>
    </row>
    <row r="308" spans="2:26" ht="12.75" x14ac:dyDescent="0.2">
      <c r="B308" s="6"/>
      <c r="C308" s="6"/>
      <c r="D308" s="6"/>
      <c r="E308" s="9"/>
      <c r="F308" s="9"/>
      <c r="G308" s="11"/>
      <c r="H308" s="5"/>
      <c r="I308" s="8"/>
      <c r="J308" s="8"/>
      <c r="Z308" s="6"/>
    </row>
    <row r="309" spans="2:26" ht="12.75" x14ac:dyDescent="0.2">
      <c r="B309" s="6"/>
      <c r="C309" s="6"/>
      <c r="D309" s="6"/>
      <c r="E309" s="9"/>
      <c r="F309" s="9"/>
      <c r="G309" s="11"/>
      <c r="H309" s="5"/>
      <c r="I309" s="8"/>
      <c r="J309" s="8"/>
      <c r="Z309" s="6"/>
    </row>
    <row r="310" spans="2:26" ht="12.75" x14ac:dyDescent="0.2">
      <c r="B310" s="6"/>
      <c r="C310" s="6"/>
      <c r="D310" s="6"/>
      <c r="E310" s="9"/>
      <c r="F310" s="9"/>
      <c r="G310" s="11"/>
      <c r="H310" s="5"/>
      <c r="I310" s="8"/>
      <c r="J310" s="8"/>
      <c r="Z310" s="6"/>
    </row>
    <row r="311" spans="2:26" ht="12.75" x14ac:dyDescent="0.2">
      <c r="B311" s="6"/>
      <c r="C311" s="6"/>
      <c r="D311" s="6"/>
      <c r="E311" s="9"/>
      <c r="F311" s="9"/>
      <c r="G311" s="11"/>
      <c r="H311" s="5"/>
      <c r="I311" s="8"/>
      <c r="J311" s="8"/>
      <c r="Z311" s="6"/>
    </row>
    <row r="312" spans="2:26" ht="12.75" x14ac:dyDescent="0.2">
      <c r="B312" s="6"/>
      <c r="C312" s="6"/>
      <c r="D312" s="6"/>
      <c r="E312" s="9"/>
      <c r="F312" s="9"/>
      <c r="G312" s="11"/>
      <c r="H312" s="5"/>
      <c r="I312" s="8"/>
      <c r="J312" s="8"/>
      <c r="Z312" s="6"/>
    </row>
    <row r="313" spans="2:26" ht="12.75" x14ac:dyDescent="0.2">
      <c r="B313" s="6"/>
      <c r="C313" s="6"/>
      <c r="D313" s="6"/>
      <c r="E313" s="9"/>
      <c r="F313" s="9"/>
      <c r="G313" s="11"/>
      <c r="H313" s="5"/>
      <c r="I313" s="8"/>
      <c r="J313" s="8"/>
      <c r="Z313" s="6"/>
    </row>
    <row r="314" spans="2:26" ht="12.75" x14ac:dyDescent="0.2">
      <c r="B314" s="6"/>
      <c r="C314" s="6"/>
      <c r="D314" s="6"/>
      <c r="E314" s="9"/>
      <c r="F314" s="9"/>
      <c r="G314" s="11"/>
      <c r="H314" s="5"/>
      <c r="I314" s="8"/>
      <c r="J314" s="8"/>
      <c r="Z314" s="6"/>
    </row>
    <row r="315" spans="2:26" ht="12.75" x14ac:dyDescent="0.2">
      <c r="B315" s="6"/>
      <c r="C315" s="6"/>
      <c r="D315" s="6"/>
      <c r="E315" s="9"/>
      <c r="F315" s="9"/>
      <c r="G315" s="11"/>
      <c r="H315" s="5"/>
      <c r="I315" s="8"/>
      <c r="J315" s="8"/>
      <c r="Z315" s="6"/>
    </row>
    <row r="316" spans="2:26" ht="12.75" x14ac:dyDescent="0.2">
      <c r="B316" s="6"/>
      <c r="C316" s="6"/>
      <c r="D316" s="6"/>
      <c r="E316" s="9"/>
      <c r="F316" s="9"/>
      <c r="G316" s="11"/>
      <c r="H316" s="5"/>
      <c r="I316" s="8"/>
      <c r="J316" s="8"/>
      <c r="Z316" s="6"/>
    </row>
    <row r="317" spans="2:26" ht="12.75" x14ac:dyDescent="0.2">
      <c r="B317" s="6"/>
      <c r="C317" s="6"/>
      <c r="D317" s="6"/>
      <c r="E317" s="9"/>
      <c r="F317" s="9"/>
      <c r="G317" s="11"/>
      <c r="H317" s="5"/>
      <c r="I317" s="8"/>
      <c r="J317" s="8"/>
      <c r="Z317" s="6"/>
    </row>
    <row r="318" spans="2:26" ht="12.75" x14ac:dyDescent="0.2">
      <c r="B318" s="6"/>
      <c r="C318" s="6"/>
      <c r="D318" s="6"/>
      <c r="E318" s="9"/>
      <c r="F318" s="9"/>
      <c r="G318" s="11"/>
      <c r="H318" s="5"/>
      <c r="I318" s="8"/>
      <c r="J318" s="8"/>
      <c r="Z318" s="6"/>
    </row>
    <row r="319" spans="2:26" ht="12.75" x14ac:dyDescent="0.2">
      <c r="B319" s="6"/>
      <c r="C319" s="6"/>
      <c r="D319" s="6"/>
      <c r="E319" s="9"/>
      <c r="F319" s="9"/>
      <c r="G319" s="11"/>
      <c r="H319" s="5"/>
      <c r="I319" s="8"/>
      <c r="J319" s="8"/>
      <c r="Z319" s="6"/>
    </row>
    <row r="320" spans="2:26" ht="12.75" x14ac:dyDescent="0.2">
      <c r="B320" s="6"/>
      <c r="C320" s="6"/>
      <c r="D320" s="6"/>
      <c r="E320" s="9"/>
      <c r="F320" s="9"/>
      <c r="G320" s="11"/>
      <c r="H320" s="5"/>
      <c r="I320" s="8"/>
      <c r="J320" s="8"/>
      <c r="Z320" s="6"/>
    </row>
    <row r="321" spans="2:26" ht="12.75" x14ac:dyDescent="0.2">
      <c r="B321" s="6"/>
      <c r="C321" s="6"/>
      <c r="D321" s="6"/>
      <c r="E321" s="9"/>
      <c r="F321" s="9"/>
      <c r="G321" s="11"/>
      <c r="H321" s="5"/>
      <c r="I321" s="8"/>
      <c r="J321" s="8"/>
      <c r="Z321" s="6"/>
    </row>
    <row r="322" spans="2:26" ht="12.75" x14ac:dyDescent="0.2">
      <c r="B322" s="6"/>
      <c r="C322" s="6"/>
      <c r="D322" s="6"/>
      <c r="E322" s="9"/>
      <c r="F322" s="9"/>
      <c r="G322" s="11"/>
      <c r="H322" s="5"/>
      <c r="I322" s="8"/>
      <c r="J322" s="8"/>
      <c r="Z322" s="6"/>
    </row>
    <row r="323" spans="2:26" ht="12.75" x14ac:dyDescent="0.2">
      <c r="B323" s="6"/>
      <c r="C323" s="6"/>
      <c r="D323" s="6"/>
      <c r="E323" s="9"/>
      <c r="F323" s="9"/>
      <c r="G323" s="11"/>
      <c r="H323" s="5"/>
      <c r="I323" s="8"/>
      <c r="J323" s="8"/>
      <c r="Z323" s="6"/>
    </row>
    <row r="324" spans="2:26" ht="12.75" x14ac:dyDescent="0.2">
      <c r="B324" s="6"/>
      <c r="C324" s="6"/>
      <c r="D324" s="6"/>
      <c r="E324" s="9"/>
      <c r="F324" s="9"/>
      <c r="G324" s="11"/>
      <c r="H324" s="5"/>
      <c r="I324" s="8"/>
      <c r="J324" s="8"/>
      <c r="Z324" s="6"/>
    </row>
    <row r="325" spans="2:26" ht="12.75" x14ac:dyDescent="0.2">
      <c r="B325" s="6"/>
      <c r="C325" s="6"/>
      <c r="D325" s="6"/>
      <c r="E325" s="9"/>
      <c r="F325" s="9"/>
      <c r="G325" s="11"/>
      <c r="H325" s="5"/>
      <c r="I325" s="8"/>
      <c r="J325" s="8"/>
      <c r="Z325" s="6"/>
    </row>
    <row r="326" spans="2:26" ht="12.75" x14ac:dyDescent="0.2">
      <c r="B326" s="6"/>
      <c r="C326" s="6"/>
      <c r="D326" s="6"/>
      <c r="E326" s="9"/>
      <c r="F326" s="9"/>
      <c r="G326" s="11"/>
      <c r="H326" s="5"/>
      <c r="I326" s="8"/>
      <c r="J326" s="8"/>
      <c r="Z326" s="6"/>
    </row>
    <row r="327" spans="2:26" ht="12.75" x14ac:dyDescent="0.2">
      <c r="B327" s="6"/>
      <c r="C327" s="6"/>
      <c r="D327" s="6"/>
      <c r="E327" s="9"/>
      <c r="F327" s="9"/>
      <c r="G327" s="11"/>
      <c r="H327" s="5"/>
      <c r="I327" s="8"/>
      <c r="J327" s="8"/>
      <c r="Z327" s="6"/>
    </row>
    <row r="328" spans="2:26" ht="12.75" x14ac:dyDescent="0.2">
      <c r="B328" s="6"/>
      <c r="C328" s="6"/>
      <c r="D328" s="6"/>
      <c r="E328" s="9"/>
      <c r="F328" s="9"/>
      <c r="G328" s="11"/>
      <c r="H328" s="5"/>
      <c r="I328" s="8"/>
      <c r="J328" s="8"/>
      <c r="Z328" s="6"/>
    </row>
    <row r="329" spans="2:26" ht="12.75" x14ac:dyDescent="0.2">
      <c r="B329" s="6"/>
      <c r="C329" s="6"/>
      <c r="D329" s="6"/>
      <c r="E329" s="9"/>
      <c r="F329" s="9"/>
      <c r="G329" s="11"/>
      <c r="H329" s="5"/>
      <c r="I329" s="8"/>
      <c r="J329" s="8"/>
      <c r="Z329" s="6"/>
    </row>
    <row r="330" spans="2:26" ht="12.75" x14ac:dyDescent="0.2">
      <c r="B330" s="6"/>
      <c r="C330" s="6"/>
      <c r="D330" s="6"/>
      <c r="E330" s="9"/>
      <c r="F330" s="9"/>
      <c r="G330" s="11"/>
      <c r="H330" s="5"/>
      <c r="I330" s="8"/>
      <c r="J330" s="8"/>
      <c r="Z330" s="6"/>
    </row>
    <row r="331" spans="2:26" ht="12.75" x14ac:dyDescent="0.2">
      <c r="B331" s="6"/>
      <c r="C331" s="6"/>
      <c r="D331" s="6"/>
      <c r="E331" s="9"/>
      <c r="F331" s="9"/>
      <c r="G331" s="11"/>
      <c r="H331" s="5"/>
      <c r="I331" s="8"/>
      <c r="J331" s="8"/>
      <c r="Z331" s="6"/>
    </row>
    <row r="332" spans="2:26" ht="12.75" x14ac:dyDescent="0.2">
      <c r="B332" s="6"/>
      <c r="C332" s="6"/>
      <c r="D332" s="6"/>
      <c r="E332" s="9"/>
      <c r="F332" s="9"/>
      <c r="G332" s="11"/>
      <c r="H332" s="5"/>
      <c r="I332" s="8"/>
      <c r="J332" s="8"/>
      <c r="Z332" s="6"/>
    </row>
    <row r="333" spans="2:26" ht="12.75" x14ac:dyDescent="0.2">
      <c r="B333" s="6"/>
      <c r="C333" s="6"/>
      <c r="D333" s="6"/>
      <c r="E333" s="9"/>
      <c r="F333" s="9"/>
      <c r="G333" s="11"/>
      <c r="H333" s="5"/>
      <c r="I333" s="8"/>
      <c r="J333" s="8"/>
      <c r="Z333" s="6"/>
    </row>
    <row r="334" spans="2:26" ht="12.75" x14ac:dyDescent="0.2">
      <c r="B334" s="6"/>
      <c r="C334" s="6"/>
      <c r="D334" s="6"/>
      <c r="E334" s="9"/>
      <c r="F334" s="9"/>
      <c r="G334" s="11"/>
      <c r="H334" s="5"/>
      <c r="I334" s="8"/>
      <c r="J334" s="8"/>
      <c r="Z334" s="6"/>
    </row>
    <row r="335" spans="2:26" ht="12.75" x14ac:dyDescent="0.2">
      <c r="B335" s="6"/>
      <c r="C335" s="6"/>
      <c r="D335" s="6"/>
      <c r="E335" s="9"/>
      <c r="F335" s="9"/>
      <c r="G335" s="11"/>
      <c r="H335" s="5"/>
      <c r="I335" s="8"/>
      <c r="J335" s="8"/>
      <c r="Z335" s="6"/>
    </row>
    <row r="336" spans="2:26" ht="12.75" x14ac:dyDescent="0.2">
      <c r="B336" s="6"/>
      <c r="C336" s="6"/>
      <c r="D336" s="6"/>
      <c r="E336" s="9"/>
      <c r="F336" s="9"/>
      <c r="G336" s="11"/>
      <c r="H336" s="5"/>
      <c r="I336" s="8"/>
      <c r="J336" s="8"/>
      <c r="Z336" s="6"/>
    </row>
    <row r="337" spans="2:26" ht="12.75" x14ac:dyDescent="0.2">
      <c r="B337" s="6"/>
      <c r="C337" s="6"/>
      <c r="D337" s="6"/>
      <c r="E337" s="9"/>
      <c r="F337" s="9"/>
      <c r="G337" s="11"/>
      <c r="H337" s="5"/>
      <c r="I337" s="8"/>
      <c r="J337" s="8"/>
      <c r="Z337" s="6"/>
    </row>
    <row r="338" spans="2:26" ht="12.75" x14ac:dyDescent="0.2">
      <c r="B338" s="6"/>
      <c r="C338" s="6"/>
      <c r="D338" s="6"/>
      <c r="E338" s="9"/>
      <c r="F338" s="9"/>
      <c r="G338" s="11"/>
      <c r="H338" s="5"/>
      <c r="I338" s="8"/>
      <c r="J338" s="8"/>
      <c r="Z338" s="6"/>
    </row>
    <row r="339" spans="2:26" ht="12.75" x14ac:dyDescent="0.2">
      <c r="B339" s="6"/>
      <c r="C339" s="6"/>
      <c r="D339" s="6"/>
      <c r="E339" s="9"/>
      <c r="F339" s="9"/>
      <c r="G339" s="11"/>
      <c r="H339" s="5"/>
      <c r="I339" s="8"/>
      <c r="J339" s="8"/>
      <c r="Z339" s="6"/>
    </row>
    <row r="340" spans="2:26" ht="12.75" x14ac:dyDescent="0.2">
      <c r="B340" s="6"/>
      <c r="C340" s="6"/>
      <c r="D340" s="6"/>
      <c r="E340" s="9"/>
      <c r="F340" s="9"/>
      <c r="G340" s="11"/>
      <c r="H340" s="5"/>
      <c r="I340" s="8"/>
      <c r="J340" s="8"/>
      <c r="Z340" s="6"/>
    </row>
    <row r="341" spans="2:26" ht="12.75" x14ac:dyDescent="0.2">
      <c r="B341" s="6"/>
      <c r="C341" s="6"/>
      <c r="D341" s="6"/>
      <c r="E341" s="9"/>
      <c r="F341" s="9"/>
      <c r="G341" s="11"/>
      <c r="H341" s="5"/>
      <c r="I341" s="8"/>
      <c r="J341" s="8"/>
      <c r="Z341" s="6"/>
    </row>
    <row r="342" spans="2:26" ht="12.75" x14ac:dyDescent="0.2">
      <c r="B342" s="6"/>
      <c r="C342" s="6"/>
      <c r="D342" s="6"/>
      <c r="E342" s="9"/>
      <c r="F342" s="9"/>
      <c r="G342" s="11"/>
      <c r="H342" s="5"/>
      <c r="I342" s="8"/>
      <c r="J342" s="8"/>
      <c r="Z342" s="6"/>
    </row>
    <row r="343" spans="2:26" ht="12.75" x14ac:dyDescent="0.2">
      <c r="B343" s="6"/>
      <c r="C343" s="6"/>
      <c r="D343" s="6"/>
      <c r="E343" s="9"/>
      <c r="F343" s="9"/>
      <c r="G343" s="11"/>
      <c r="H343" s="5"/>
      <c r="I343" s="8"/>
      <c r="J343" s="8"/>
      <c r="Z343" s="6"/>
    </row>
    <row r="344" spans="2:26" ht="12.75" x14ac:dyDescent="0.2">
      <c r="B344" s="6"/>
      <c r="C344" s="6"/>
      <c r="D344" s="6"/>
      <c r="E344" s="9"/>
      <c r="F344" s="9"/>
      <c r="G344" s="11"/>
      <c r="H344" s="5"/>
      <c r="I344" s="8"/>
      <c r="J344" s="8"/>
      <c r="Z344" s="6"/>
    </row>
    <row r="345" spans="2:26" ht="12.75" x14ac:dyDescent="0.2">
      <c r="B345" s="6"/>
      <c r="C345" s="6"/>
      <c r="D345" s="6"/>
      <c r="E345" s="9"/>
      <c r="F345" s="9"/>
      <c r="G345" s="11"/>
      <c r="H345" s="5"/>
      <c r="I345" s="8"/>
      <c r="J345" s="8"/>
      <c r="Z345" s="6"/>
    </row>
    <row r="346" spans="2:26" ht="12.75" x14ac:dyDescent="0.2">
      <c r="B346" s="6"/>
      <c r="C346" s="6"/>
      <c r="D346" s="6"/>
      <c r="E346" s="9"/>
      <c r="F346" s="9"/>
      <c r="G346" s="11"/>
      <c r="H346" s="5"/>
      <c r="I346" s="8"/>
      <c r="J346" s="8"/>
      <c r="Z346" s="6"/>
    </row>
    <row r="347" spans="2:26" ht="12.75" x14ac:dyDescent="0.2">
      <c r="B347" s="6"/>
      <c r="C347" s="6"/>
      <c r="D347" s="6"/>
      <c r="E347" s="9"/>
      <c r="F347" s="9"/>
      <c r="G347" s="11"/>
      <c r="H347" s="5"/>
      <c r="I347" s="8"/>
      <c r="J347" s="8"/>
      <c r="Z347" s="6"/>
    </row>
    <row r="348" spans="2:26" ht="12.75" x14ac:dyDescent="0.2">
      <c r="B348" s="6"/>
      <c r="C348" s="6"/>
      <c r="D348" s="6"/>
      <c r="E348" s="9"/>
      <c r="F348" s="9"/>
      <c r="G348" s="11"/>
      <c r="H348" s="5"/>
      <c r="I348" s="8"/>
      <c r="J348" s="8"/>
      <c r="Z348" s="6"/>
    </row>
    <row r="349" spans="2:26" ht="12.75" x14ac:dyDescent="0.2">
      <c r="B349" s="6"/>
      <c r="C349" s="6"/>
      <c r="D349" s="6"/>
      <c r="E349" s="9"/>
      <c r="F349" s="9"/>
      <c r="G349" s="11"/>
      <c r="H349" s="5"/>
      <c r="I349" s="8"/>
      <c r="J349" s="8"/>
      <c r="Z349" s="6"/>
    </row>
    <row r="350" spans="2:26" ht="12.75" x14ac:dyDescent="0.2">
      <c r="B350" s="6"/>
      <c r="C350" s="6"/>
      <c r="D350" s="6"/>
      <c r="E350" s="9"/>
      <c r="F350" s="9"/>
      <c r="G350" s="11"/>
      <c r="H350" s="5"/>
      <c r="I350" s="8"/>
      <c r="J350" s="8"/>
      <c r="Z350" s="6"/>
    </row>
    <row r="351" spans="2:26" ht="12.75" x14ac:dyDescent="0.2">
      <c r="B351" s="6"/>
      <c r="C351" s="6"/>
      <c r="D351" s="6"/>
      <c r="E351" s="9"/>
      <c r="F351" s="9"/>
      <c r="G351" s="11"/>
      <c r="H351" s="5"/>
      <c r="I351" s="8"/>
      <c r="J351" s="8"/>
      <c r="Z351" s="6"/>
    </row>
    <row r="352" spans="2:26" ht="12.75" x14ac:dyDescent="0.2">
      <c r="B352" s="6"/>
      <c r="C352" s="6"/>
      <c r="D352" s="6"/>
      <c r="E352" s="9"/>
      <c r="F352" s="9"/>
      <c r="G352" s="11"/>
      <c r="H352" s="5"/>
      <c r="I352" s="8"/>
      <c r="J352" s="8"/>
      <c r="Z352" s="6"/>
    </row>
    <row r="353" spans="2:26" ht="12.75" x14ac:dyDescent="0.2">
      <c r="B353" s="6"/>
      <c r="C353" s="6"/>
      <c r="D353" s="6"/>
      <c r="E353" s="9"/>
      <c r="F353" s="9"/>
      <c r="G353" s="11"/>
      <c r="H353" s="5"/>
      <c r="I353" s="8"/>
      <c r="J353" s="8"/>
      <c r="Z353" s="6"/>
    </row>
    <row r="354" spans="2:26" ht="12.75" x14ac:dyDescent="0.2">
      <c r="B354" s="6"/>
      <c r="C354" s="6"/>
      <c r="D354" s="6"/>
      <c r="E354" s="9"/>
      <c r="F354" s="9"/>
      <c r="G354" s="11"/>
      <c r="H354" s="5"/>
      <c r="I354" s="8"/>
      <c r="J354" s="8"/>
      <c r="Z354" s="6"/>
    </row>
    <row r="355" spans="2:26" ht="12.75" x14ac:dyDescent="0.2">
      <c r="B355" s="6"/>
      <c r="C355" s="6"/>
      <c r="D355" s="6"/>
      <c r="E355" s="9"/>
      <c r="F355" s="9"/>
      <c r="G355" s="11"/>
      <c r="H355" s="5"/>
      <c r="I355" s="8"/>
      <c r="J355" s="8"/>
      <c r="Z355" s="6"/>
    </row>
    <row r="356" spans="2:26" ht="12.75" x14ac:dyDescent="0.2">
      <c r="B356" s="6"/>
      <c r="C356" s="6"/>
      <c r="D356" s="6"/>
      <c r="E356" s="9"/>
      <c r="F356" s="9"/>
      <c r="G356" s="11"/>
      <c r="H356" s="5"/>
      <c r="I356" s="8"/>
      <c r="J356" s="8"/>
      <c r="Z356" s="6"/>
    </row>
    <row r="357" spans="2:26" ht="12.75" x14ac:dyDescent="0.2">
      <c r="B357" s="6"/>
      <c r="C357" s="6"/>
      <c r="D357" s="6"/>
      <c r="E357" s="9"/>
      <c r="F357" s="9"/>
      <c r="G357" s="11"/>
      <c r="H357" s="5"/>
      <c r="I357" s="8"/>
      <c r="J357" s="8"/>
      <c r="Z357" s="6"/>
    </row>
    <row r="358" spans="2:26" ht="12.75" x14ac:dyDescent="0.2">
      <c r="B358" s="6"/>
      <c r="C358" s="6"/>
      <c r="D358" s="6"/>
      <c r="E358" s="9"/>
      <c r="F358" s="9"/>
      <c r="G358" s="11"/>
      <c r="H358" s="5"/>
      <c r="I358" s="8"/>
      <c r="J358" s="8"/>
      <c r="Z358" s="6"/>
    </row>
    <row r="359" spans="2:26" ht="12.75" x14ac:dyDescent="0.2">
      <c r="B359" s="6"/>
      <c r="C359" s="6"/>
      <c r="D359" s="6"/>
      <c r="E359" s="9"/>
      <c r="F359" s="9"/>
      <c r="G359" s="11"/>
      <c r="H359" s="5"/>
      <c r="I359" s="8"/>
      <c r="J359" s="8"/>
      <c r="Z359" s="6"/>
    </row>
    <row r="360" spans="2:26" ht="12.75" x14ac:dyDescent="0.2">
      <c r="B360" s="6"/>
      <c r="C360" s="6"/>
      <c r="D360" s="6"/>
      <c r="E360" s="9"/>
      <c r="F360" s="9"/>
      <c r="G360" s="11"/>
      <c r="H360" s="5"/>
      <c r="I360" s="8"/>
      <c r="J360" s="8"/>
      <c r="Z360" s="6"/>
    </row>
    <row r="361" spans="2:26" ht="12.75" x14ac:dyDescent="0.2">
      <c r="B361" s="6"/>
      <c r="C361" s="6"/>
      <c r="D361" s="6"/>
      <c r="E361" s="9"/>
      <c r="F361" s="9"/>
      <c r="G361" s="11"/>
      <c r="H361" s="5"/>
      <c r="I361" s="8"/>
      <c r="J361" s="8"/>
      <c r="Z361" s="6"/>
    </row>
    <row r="362" spans="2:26" ht="12.75" x14ac:dyDescent="0.2">
      <c r="B362" s="6"/>
      <c r="C362" s="6"/>
      <c r="D362" s="6"/>
      <c r="E362" s="9"/>
      <c r="F362" s="9"/>
      <c r="G362" s="11"/>
      <c r="H362" s="5"/>
      <c r="I362" s="8"/>
      <c r="J362" s="8"/>
      <c r="Z362" s="6"/>
    </row>
    <row r="363" spans="2:26" ht="12.75" x14ac:dyDescent="0.2">
      <c r="B363" s="6"/>
      <c r="C363" s="6"/>
      <c r="D363" s="6"/>
      <c r="E363" s="9"/>
      <c r="F363" s="9"/>
      <c r="G363" s="11"/>
      <c r="H363" s="5"/>
      <c r="I363" s="8"/>
      <c r="J363" s="8"/>
      <c r="Z363" s="6"/>
    </row>
    <row r="364" spans="2:26" ht="12.75" x14ac:dyDescent="0.2">
      <c r="B364" s="6"/>
      <c r="C364" s="6"/>
      <c r="D364" s="6"/>
      <c r="E364" s="9"/>
      <c r="F364" s="9"/>
      <c r="G364" s="11"/>
      <c r="H364" s="5"/>
      <c r="I364" s="8"/>
      <c r="J364" s="8"/>
      <c r="Z364" s="6"/>
    </row>
    <row r="365" spans="2:26" ht="12.75" x14ac:dyDescent="0.2">
      <c r="B365" s="6"/>
      <c r="C365" s="6"/>
      <c r="D365" s="6"/>
      <c r="E365" s="9"/>
      <c r="F365" s="9"/>
      <c r="G365" s="11"/>
      <c r="H365" s="5"/>
      <c r="I365" s="8"/>
      <c r="J365" s="8"/>
      <c r="Z365" s="6"/>
    </row>
    <row r="366" spans="2:26" ht="12.75" x14ac:dyDescent="0.2">
      <c r="B366" s="6"/>
      <c r="C366" s="6"/>
      <c r="D366" s="6"/>
      <c r="E366" s="9"/>
      <c r="F366" s="9"/>
      <c r="G366" s="11"/>
      <c r="H366" s="5"/>
      <c r="I366" s="8"/>
      <c r="J366" s="8"/>
      <c r="Z366" s="6"/>
    </row>
    <row r="367" spans="2:26" ht="12.75" x14ac:dyDescent="0.2">
      <c r="B367" s="6"/>
      <c r="C367" s="6"/>
      <c r="D367" s="6"/>
      <c r="E367" s="9"/>
      <c r="F367" s="9"/>
      <c r="G367" s="11"/>
      <c r="H367" s="5"/>
      <c r="I367" s="8"/>
      <c r="J367" s="8"/>
      <c r="Z367" s="6"/>
    </row>
    <row r="368" spans="2:26" ht="12.75" x14ac:dyDescent="0.2">
      <c r="B368" s="6"/>
      <c r="C368" s="6"/>
      <c r="D368" s="6"/>
      <c r="E368" s="9"/>
      <c r="F368" s="9"/>
      <c r="G368" s="11"/>
      <c r="H368" s="5"/>
      <c r="I368" s="8"/>
      <c r="J368" s="8"/>
      <c r="Z368" s="6"/>
    </row>
    <row r="369" spans="2:26" ht="12.75" x14ac:dyDescent="0.2">
      <c r="B369" s="6"/>
      <c r="C369" s="6"/>
      <c r="D369" s="6"/>
      <c r="E369" s="9"/>
      <c r="F369" s="9"/>
      <c r="G369" s="11"/>
      <c r="H369" s="5"/>
      <c r="I369" s="8"/>
      <c r="J369" s="8"/>
      <c r="Z369" s="6"/>
    </row>
    <row r="370" spans="2:26" ht="12.75" x14ac:dyDescent="0.2">
      <c r="B370" s="6"/>
      <c r="C370" s="6"/>
      <c r="D370" s="6"/>
      <c r="E370" s="9"/>
      <c r="F370" s="9"/>
      <c r="G370" s="11"/>
      <c r="H370" s="5"/>
      <c r="I370" s="8"/>
      <c r="J370" s="8"/>
      <c r="Z370" s="6"/>
    </row>
    <row r="371" spans="2:26" ht="12.75" x14ac:dyDescent="0.2">
      <c r="B371" s="6"/>
      <c r="C371" s="6"/>
      <c r="D371" s="6"/>
      <c r="E371" s="9"/>
      <c r="F371" s="9"/>
      <c r="G371" s="11"/>
      <c r="H371" s="5"/>
      <c r="I371" s="8"/>
      <c r="J371" s="8"/>
      <c r="Z371" s="6"/>
    </row>
    <row r="372" spans="2:26" ht="12.75" x14ac:dyDescent="0.2">
      <c r="B372" s="6"/>
      <c r="C372" s="6"/>
      <c r="D372" s="6"/>
      <c r="E372" s="9"/>
      <c r="F372" s="9"/>
      <c r="G372" s="11"/>
      <c r="H372" s="5"/>
      <c r="I372" s="8"/>
      <c r="J372" s="8"/>
      <c r="Z372" s="6"/>
    </row>
    <row r="373" spans="2:26" ht="12.75" x14ac:dyDescent="0.2">
      <c r="B373" s="6"/>
      <c r="C373" s="6"/>
      <c r="D373" s="6"/>
      <c r="E373" s="9"/>
      <c r="F373" s="9"/>
      <c r="G373" s="11"/>
      <c r="H373" s="5"/>
      <c r="I373" s="8"/>
      <c r="J373" s="8"/>
      <c r="Z373" s="6"/>
    </row>
    <row r="374" spans="2:26" ht="12.75" x14ac:dyDescent="0.2">
      <c r="B374" s="6"/>
      <c r="C374" s="6"/>
      <c r="D374" s="6"/>
      <c r="E374" s="9"/>
      <c r="F374" s="9"/>
      <c r="G374" s="11"/>
      <c r="H374" s="5"/>
      <c r="I374" s="8"/>
      <c r="J374" s="8"/>
      <c r="Z374" s="6"/>
    </row>
    <row r="375" spans="2:26" ht="12.75" x14ac:dyDescent="0.2">
      <c r="B375" s="6"/>
      <c r="C375" s="6"/>
      <c r="D375" s="6"/>
      <c r="E375" s="9"/>
      <c r="F375" s="9"/>
      <c r="G375" s="11"/>
      <c r="H375" s="5"/>
      <c r="I375" s="8"/>
      <c r="J375" s="8"/>
      <c r="Z375" s="6"/>
    </row>
    <row r="376" spans="2:26" ht="12.75" x14ac:dyDescent="0.2">
      <c r="B376" s="6"/>
      <c r="C376" s="6"/>
      <c r="D376" s="6"/>
      <c r="E376" s="9"/>
      <c r="F376" s="9"/>
      <c r="G376" s="11"/>
      <c r="H376" s="5"/>
      <c r="I376" s="8"/>
      <c r="J376" s="8"/>
      <c r="Z376" s="6"/>
    </row>
    <row r="377" spans="2:26" ht="12.75" x14ac:dyDescent="0.2">
      <c r="B377" s="6"/>
      <c r="C377" s="6"/>
      <c r="D377" s="6"/>
      <c r="E377" s="9"/>
      <c r="F377" s="9"/>
      <c r="G377" s="11"/>
      <c r="H377" s="5"/>
      <c r="I377" s="8"/>
      <c r="J377" s="8"/>
      <c r="Z377" s="6"/>
    </row>
    <row r="378" spans="2:26" ht="12.75" x14ac:dyDescent="0.2">
      <c r="B378" s="6"/>
      <c r="C378" s="6"/>
      <c r="D378" s="6"/>
      <c r="E378" s="9"/>
      <c r="F378" s="9"/>
      <c r="G378" s="11"/>
      <c r="H378" s="5"/>
      <c r="I378" s="8"/>
      <c r="J378" s="8"/>
      <c r="Z378" s="6"/>
    </row>
    <row r="379" spans="2:26" ht="12.75" x14ac:dyDescent="0.2">
      <c r="B379" s="6"/>
      <c r="C379" s="6"/>
      <c r="D379" s="6"/>
      <c r="E379" s="9"/>
      <c r="F379" s="9"/>
      <c r="G379" s="11"/>
      <c r="H379" s="5"/>
      <c r="I379" s="8"/>
      <c r="J379" s="8"/>
      <c r="Z379" s="6"/>
    </row>
    <row r="380" spans="2:26" ht="12.75" x14ac:dyDescent="0.2">
      <c r="B380" s="6"/>
      <c r="C380" s="6"/>
      <c r="D380" s="6"/>
      <c r="E380" s="9"/>
      <c r="F380" s="9"/>
      <c r="G380" s="11"/>
      <c r="H380" s="5"/>
      <c r="I380" s="8"/>
      <c r="J380" s="8"/>
      <c r="Z380" s="6"/>
    </row>
    <row r="381" spans="2:26" ht="12.75" x14ac:dyDescent="0.2">
      <c r="B381" s="6"/>
      <c r="C381" s="6"/>
      <c r="D381" s="6"/>
      <c r="E381" s="9"/>
      <c r="F381" s="9"/>
      <c r="G381" s="11"/>
      <c r="H381" s="5"/>
      <c r="I381" s="8"/>
      <c r="J381" s="8"/>
      <c r="Z381" s="6"/>
    </row>
    <row r="382" spans="2:26" ht="12.75" x14ac:dyDescent="0.2">
      <c r="B382" s="6"/>
      <c r="C382" s="6"/>
      <c r="D382" s="6"/>
      <c r="E382" s="9"/>
      <c r="F382" s="9"/>
      <c r="G382" s="11"/>
      <c r="H382" s="5"/>
      <c r="I382" s="8"/>
      <c r="J382" s="8"/>
      <c r="Z382" s="6"/>
    </row>
    <row r="383" spans="2:26" ht="12.75" x14ac:dyDescent="0.2">
      <c r="B383" s="6"/>
      <c r="C383" s="6"/>
      <c r="D383" s="6"/>
      <c r="E383" s="9"/>
      <c r="F383" s="9"/>
      <c r="G383" s="11"/>
      <c r="H383" s="5"/>
      <c r="I383" s="8"/>
      <c r="J383" s="8"/>
      <c r="Z383" s="6"/>
    </row>
    <row r="384" spans="2:26" ht="12.75" x14ac:dyDescent="0.2">
      <c r="B384" s="6"/>
      <c r="C384" s="6"/>
      <c r="D384" s="6"/>
      <c r="E384" s="9"/>
      <c r="F384" s="9"/>
      <c r="G384" s="11"/>
      <c r="H384" s="5"/>
      <c r="I384" s="8"/>
      <c r="J384" s="8"/>
      <c r="Z384" s="6"/>
    </row>
    <row r="385" spans="2:26" ht="12.75" x14ac:dyDescent="0.2">
      <c r="B385" s="6"/>
      <c r="C385" s="6"/>
      <c r="D385" s="6"/>
      <c r="E385" s="9"/>
      <c r="F385" s="9"/>
      <c r="G385" s="11"/>
      <c r="H385" s="5"/>
      <c r="I385" s="8"/>
      <c r="J385" s="8"/>
      <c r="Z385" s="6"/>
    </row>
    <row r="386" spans="2:26" ht="12.75" x14ac:dyDescent="0.2">
      <c r="B386" s="6"/>
      <c r="C386" s="6"/>
      <c r="D386" s="6"/>
      <c r="E386" s="9"/>
      <c r="F386" s="9"/>
      <c r="G386" s="11"/>
      <c r="H386" s="5"/>
      <c r="I386" s="8"/>
      <c r="J386" s="8"/>
      <c r="Z386" s="6"/>
    </row>
    <row r="387" spans="2:26" ht="12.75" x14ac:dyDescent="0.2">
      <c r="B387" s="6"/>
      <c r="C387" s="6"/>
      <c r="D387" s="6"/>
      <c r="E387" s="9"/>
      <c r="F387" s="9"/>
      <c r="G387" s="11"/>
      <c r="H387" s="5"/>
      <c r="I387" s="8"/>
      <c r="J387" s="8"/>
      <c r="Z387" s="6"/>
    </row>
    <row r="388" spans="2:26" ht="12.75" x14ac:dyDescent="0.2">
      <c r="B388" s="6"/>
      <c r="C388" s="6"/>
      <c r="D388" s="6"/>
      <c r="E388" s="9"/>
      <c r="F388" s="9"/>
      <c r="G388" s="11"/>
      <c r="H388" s="5"/>
      <c r="I388" s="8"/>
      <c r="J388" s="8"/>
      <c r="Z388" s="6"/>
    </row>
    <row r="389" spans="2:26" ht="12.75" x14ac:dyDescent="0.2">
      <c r="B389" s="6"/>
      <c r="C389" s="6"/>
      <c r="D389" s="6"/>
      <c r="E389" s="9"/>
      <c r="F389" s="9"/>
      <c r="G389" s="11"/>
      <c r="H389" s="5"/>
      <c r="I389" s="8"/>
      <c r="J389" s="8"/>
      <c r="Z389" s="6"/>
    </row>
    <row r="390" spans="2:26" ht="12.75" x14ac:dyDescent="0.2">
      <c r="B390" s="6"/>
      <c r="C390" s="6"/>
      <c r="D390" s="6"/>
      <c r="E390" s="9"/>
      <c r="F390" s="9"/>
      <c r="G390" s="11"/>
      <c r="H390" s="5"/>
      <c r="I390" s="8"/>
      <c r="J390" s="8"/>
      <c r="Z390" s="6"/>
    </row>
    <row r="391" spans="2:26" ht="12.75" x14ac:dyDescent="0.2">
      <c r="B391" s="6"/>
      <c r="C391" s="6"/>
      <c r="D391" s="6"/>
      <c r="E391" s="9"/>
      <c r="F391" s="9"/>
      <c r="G391" s="11"/>
      <c r="H391" s="5"/>
      <c r="I391" s="8"/>
      <c r="J391" s="8"/>
      <c r="Z391" s="6"/>
    </row>
    <row r="392" spans="2:26" ht="12.75" x14ac:dyDescent="0.2">
      <c r="B392" s="6"/>
      <c r="C392" s="6"/>
      <c r="D392" s="6"/>
      <c r="E392" s="9"/>
      <c r="F392" s="9"/>
      <c r="G392" s="11"/>
      <c r="H392" s="5"/>
      <c r="I392" s="8"/>
      <c r="J392" s="8"/>
      <c r="Z392" s="6"/>
    </row>
    <row r="393" spans="2:26" ht="12.75" x14ac:dyDescent="0.2">
      <c r="B393" s="6"/>
      <c r="C393" s="6"/>
      <c r="D393" s="6"/>
      <c r="E393" s="9"/>
      <c r="F393" s="9"/>
      <c r="G393" s="11"/>
      <c r="H393" s="5"/>
      <c r="I393" s="8"/>
      <c r="J393" s="8"/>
      <c r="Z393" s="6"/>
    </row>
    <row r="394" spans="2:26" ht="12.75" x14ac:dyDescent="0.2">
      <c r="B394" s="6"/>
      <c r="C394" s="6"/>
      <c r="D394" s="6"/>
      <c r="E394" s="9"/>
      <c r="F394" s="9"/>
      <c r="G394" s="11"/>
      <c r="H394" s="5"/>
      <c r="I394" s="8"/>
      <c r="J394" s="8"/>
      <c r="Z394" s="6"/>
    </row>
    <row r="395" spans="2:26" ht="12.75" x14ac:dyDescent="0.2">
      <c r="B395" s="6"/>
      <c r="C395" s="6"/>
      <c r="D395" s="6"/>
      <c r="E395" s="9"/>
      <c r="F395" s="9"/>
      <c r="G395" s="11"/>
      <c r="H395" s="5"/>
      <c r="I395" s="8"/>
      <c r="J395" s="8"/>
      <c r="Z395" s="6"/>
    </row>
    <row r="396" spans="2:26" ht="12.75" x14ac:dyDescent="0.2">
      <c r="B396" s="6"/>
      <c r="C396" s="6"/>
      <c r="D396" s="6"/>
      <c r="E396" s="9"/>
      <c r="F396" s="9"/>
      <c r="G396" s="11"/>
      <c r="H396" s="5"/>
      <c r="I396" s="8"/>
      <c r="J396" s="8"/>
      <c r="Z396" s="6"/>
    </row>
    <row r="397" spans="2:26" ht="12.75" x14ac:dyDescent="0.2">
      <c r="B397" s="6"/>
      <c r="C397" s="6"/>
      <c r="D397" s="6"/>
      <c r="E397" s="9"/>
      <c r="F397" s="9"/>
      <c r="G397" s="11"/>
      <c r="H397" s="5"/>
      <c r="I397" s="8"/>
      <c r="J397" s="8"/>
      <c r="Z397" s="6"/>
    </row>
    <row r="398" spans="2:26" ht="12.75" x14ac:dyDescent="0.2">
      <c r="B398" s="6"/>
      <c r="C398" s="6"/>
      <c r="D398" s="6"/>
      <c r="E398" s="9"/>
      <c r="F398" s="9"/>
      <c r="G398" s="11"/>
      <c r="H398" s="5"/>
      <c r="I398" s="8"/>
      <c r="J398" s="8"/>
      <c r="Z398" s="6"/>
    </row>
    <row r="399" spans="2:26" ht="12.75" x14ac:dyDescent="0.2">
      <c r="B399" s="6"/>
      <c r="C399" s="6"/>
      <c r="D399" s="6"/>
      <c r="E399" s="9"/>
      <c r="F399" s="9"/>
      <c r="G399" s="11"/>
      <c r="H399" s="5"/>
      <c r="I399" s="8"/>
      <c r="J399" s="8"/>
      <c r="Z399" s="6"/>
    </row>
    <row r="400" spans="2:26" ht="12.75" x14ac:dyDescent="0.2">
      <c r="B400" s="6"/>
      <c r="C400" s="6"/>
      <c r="D400" s="6"/>
      <c r="E400" s="9"/>
      <c r="F400" s="9"/>
      <c r="G400" s="11"/>
      <c r="H400" s="5"/>
      <c r="I400" s="8"/>
      <c r="J400" s="8"/>
      <c r="Z400" s="6"/>
    </row>
    <row r="401" spans="2:26" ht="12.75" x14ac:dyDescent="0.2">
      <c r="B401" s="6"/>
      <c r="C401" s="6"/>
      <c r="D401" s="6"/>
      <c r="E401" s="9"/>
      <c r="F401" s="9"/>
      <c r="G401" s="11"/>
      <c r="H401" s="5"/>
      <c r="I401" s="8"/>
      <c r="J401" s="8"/>
      <c r="Z401" s="6"/>
    </row>
    <row r="402" spans="2:26" ht="12.75" x14ac:dyDescent="0.2">
      <c r="B402" s="6"/>
      <c r="C402" s="6"/>
      <c r="D402" s="6"/>
      <c r="E402" s="9"/>
      <c r="F402" s="9"/>
      <c r="G402" s="11"/>
      <c r="H402" s="5"/>
      <c r="I402" s="8"/>
      <c r="J402" s="8"/>
      <c r="Z402" s="6"/>
    </row>
    <row r="403" spans="2:26" ht="12.75" x14ac:dyDescent="0.2">
      <c r="B403" s="6"/>
      <c r="C403" s="6"/>
      <c r="D403" s="6"/>
      <c r="E403" s="9"/>
      <c r="F403" s="9"/>
      <c r="G403" s="11"/>
      <c r="H403" s="5"/>
      <c r="I403" s="8"/>
      <c r="J403" s="8"/>
      <c r="Z403" s="6"/>
    </row>
    <row r="404" spans="2:26" ht="12.75" x14ac:dyDescent="0.2">
      <c r="B404" s="6"/>
      <c r="C404" s="6"/>
      <c r="D404" s="6"/>
      <c r="E404" s="9"/>
      <c r="F404" s="9"/>
      <c r="G404" s="11"/>
      <c r="H404" s="5"/>
      <c r="I404" s="8"/>
      <c r="J404" s="8"/>
      <c r="Z404" s="6"/>
    </row>
    <row r="405" spans="2:26" ht="12.75" x14ac:dyDescent="0.2">
      <c r="B405" s="6"/>
      <c r="C405" s="6"/>
      <c r="D405" s="6"/>
      <c r="E405" s="9"/>
      <c r="F405" s="9"/>
      <c r="G405" s="11"/>
      <c r="H405" s="5"/>
      <c r="I405" s="8"/>
      <c r="J405" s="8"/>
      <c r="Z405" s="6"/>
    </row>
    <row r="406" spans="2:26" ht="12.75" x14ac:dyDescent="0.2">
      <c r="B406" s="6"/>
      <c r="C406" s="6"/>
      <c r="D406" s="6"/>
      <c r="E406" s="9"/>
      <c r="F406" s="9"/>
      <c r="G406" s="11"/>
      <c r="H406" s="5"/>
      <c r="I406" s="8"/>
      <c r="J406" s="8"/>
      <c r="Z406" s="6"/>
    </row>
    <row r="407" spans="2:26" ht="12.75" x14ac:dyDescent="0.2">
      <c r="B407" s="6"/>
      <c r="C407" s="6"/>
      <c r="D407" s="6"/>
      <c r="E407" s="9"/>
      <c r="F407" s="9"/>
      <c r="G407" s="11"/>
      <c r="H407" s="5"/>
      <c r="I407" s="8"/>
      <c r="J407" s="8"/>
      <c r="Z407" s="6"/>
    </row>
    <row r="408" spans="2:26" ht="12.75" x14ac:dyDescent="0.2">
      <c r="B408" s="6"/>
      <c r="C408" s="6"/>
      <c r="D408" s="6"/>
      <c r="E408" s="9"/>
      <c r="F408" s="9"/>
      <c r="G408" s="11"/>
      <c r="H408" s="5"/>
      <c r="I408" s="8"/>
      <c r="J408" s="8"/>
      <c r="Z408" s="6"/>
    </row>
    <row r="409" spans="2:26" ht="12.75" x14ac:dyDescent="0.2">
      <c r="B409" s="6"/>
      <c r="C409" s="6"/>
      <c r="D409" s="6"/>
      <c r="E409" s="9"/>
      <c r="F409" s="9"/>
      <c r="G409" s="11"/>
      <c r="H409" s="5"/>
      <c r="I409" s="8"/>
      <c r="J409" s="8"/>
      <c r="Z409" s="6"/>
    </row>
    <row r="410" spans="2:26" ht="12.75" x14ac:dyDescent="0.2">
      <c r="B410" s="6"/>
      <c r="C410" s="6"/>
      <c r="D410" s="6"/>
      <c r="E410" s="9"/>
      <c r="F410" s="9"/>
      <c r="G410" s="11"/>
      <c r="H410" s="5"/>
      <c r="I410" s="8"/>
      <c r="J410" s="8"/>
      <c r="Z410" s="6"/>
    </row>
    <row r="411" spans="2:26" ht="12.75" x14ac:dyDescent="0.2">
      <c r="B411" s="6"/>
      <c r="C411" s="6"/>
      <c r="D411" s="6"/>
      <c r="E411" s="9"/>
      <c r="F411" s="9"/>
      <c r="G411" s="11"/>
      <c r="H411" s="5"/>
      <c r="I411" s="8"/>
      <c r="J411" s="8"/>
      <c r="Z411" s="6"/>
    </row>
    <row r="412" spans="2:26" ht="12.75" x14ac:dyDescent="0.2">
      <c r="B412" s="6"/>
      <c r="C412" s="6"/>
      <c r="D412" s="6"/>
      <c r="E412" s="9"/>
      <c r="F412" s="9"/>
      <c r="G412" s="11"/>
      <c r="H412" s="5"/>
      <c r="I412" s="8"/>
      <c r="J412" s="8"/>
      <c r="Z412" s="6"/>
    </row>
    <row r="413" spans="2:26" ht="12.75" x14ac:dyDescent="0.2">
      <c r="B413" s="6"/>
      <c r="C413" s="6"/>
      <c r="D413" s="6"/>
      <c r="E413" s="9"/>
      <c r="F413" s="9"/>
      <c r="G413" s="11"/>
      <c r="H413" s="5"/>
      <c r="I413" s="8"/>
      <c r="J413" s="8"/>
      <c r="Z413" s="6"/>
    </row>
    <row r="414" spans="2:26" ht="12.75" x14ac:dyDescent="0.2">
      <c r="B414" s="6"/>
      <c r="C414" s="6"/>
      <c r="D414" s="6"/>
      <c r="E414" s="9"/>
      <c r="F414" s="9"/>
      <c r="G414" s="11"/>
      <c r="H414" s="5"/>
      <c r="I414" s="8"/>
      <c r="J414" s="8"/>
      <c r="Z414" s="6"/>
    </row>
    <row r="415" spans="2:26" ht="12.75" x14ac:dyDescent="0.2">
      <c r="B415" s="6"/>
      <c r="C415" s="6"/>
      <c r="D415" s="6"/>
      <c r="E415" s="9"/>
      <c r="F415" s="9"/>
      <c r="G415" s="11"/>
      <c r="H415" s="5"/>
      <c r="I415" s="8"/>
      <c r="J415" s="8"/>
      <c r="Z415" s="6"/>
    </row>
    <row r="416" spans="2:26" ht="12.75" x14ac:dyDescent="0.2">
      <c r="B416" s="6"/>
      <c r="C416" s="6"/>
      <c r="D416" s="6"/>
      <c r="E416" s="9"/>
      <c r="F416" s="9"/>
      <c r="G416" s="11"/>
      <c r="H416" s="5"/>
      <c r="I416" s="8"/>
      <c r="J416" s="8"/>
      <c r="Z416" s="6"/>
    </row>
    <row r="417" spans="2:26" ht="12.75" x14ac:dyDescent="0.2">
      <c r="B417" s="6"/>
      <c r="C417" s="6"/>
      <c r="D417" s="6"/>
      <c r="E417" s="9"/>
      <c r="F417" s="9"/>
      <c r="G417" s="11"/>
      <c r="H417" s="5"/>
      <c r="I417" s="8"/>
      <c r="J417" s="8"/>
      <c r="Z417" s="6"/>
    </row>
    <row r="418" spans="2:26" ht="12.75" x14ac:dyDescent="0.2">
      <c r="B418" s="6"/>
      <c r="C418" s="6"/>
      <c r="D418" s="6"/>
      <c r="E418" s="9"/>
      <c r="F418" s="9"/>
      <c r="G418" s="11"/>
      <c r="H418" s="5"/>
      <c r="I418" s="8"/>
      <c r="J418" s="8"/>
      <c r="Z418" s="6"/>
    </row>
    <row r="419" spans="2:26" ht="12.75" x14ac:dyDescent="0.2">
      <c r="B419" s="6"/>
      <c r="C419" s="6"/>
      <c r="D419" s="6"/>
      <c r="E419" s="9"/>
      <c r="F419" s="9"/>
      <c r="G419" s="11"/>
      <c r="H419" s="5"/>
      <c r="I419" s="8"/>
      <c r="J419" s="8"/>
      <c r="Z419" s="6"/>
    </row>
    <row r="420" spans="2:26" ht="12.75" x14ac:dyDescent="0.2">
      <c r="B420" s="6"/>
      <c r="C420" s="6"/>
      <c r="D420" s="6"/>
      <c r="E420" s="9"/>
      <c r="F420" s="9"/>
      <c r="G420" s="11"/>
      <c r="H420" s="5"/>
      <c r="I420" s="8"/>
      <c r="J420" s="8"/>
      <c r="Z420" s="6"/>
    </row>
    <row r="421" spans="2:26" ht="12.75" x14ac:dyDescent="0.2">
      <c r="B421" s="6"/>
      <c r="C421" s="6"/>
      <c r="D421" s="6"/>
      <c r="E421" s="9"/>
      <c r="F421" s="9"/>
      <c r="G421" s="11"/>
      <c r="H421" s="5"/>
      <c r="I421" s="8"/>
      <c r="J421" s="8"/>
      <c r="Z421" s="6"/>
    </row>
    <row r="422" spans="2:26" ht="12.75" x14ac:dyDescent="0.2">
      <c r="B422" s="6"/>
      <c r="C422" s="6"/>
      <c r="D422" s="6"/>
      <c r="E422" s="9"/>
      <c r="F422" s="9"/>
      <c r="G422" s="11"/>
      <c r="H422" s="5"/>
      <c r="I422" s="8"/>
      <c r="J422" s="8"/>
      <c r="Z422" s="6"/>
    </row>
    <row r="423" spans="2:26" ht="12.75" x14ac:dyDescent="0.2">
      <c r="B423" s="6"/>
      <c r="C423" s="6"/>
      <c r="D423" s="6"/>
      <c r="E423" s="9"/>
      <c r="F423" s="9"/>
      <c r="G423" s="11"/>
      <c r="H423" s="5"/>
      <c r="I423" s="8"/>
      <c r="J423" s="8"/>
      <c r="Z423" s="6"/>
    </row>
    <row r="424" spans="2:26" ht="12.75" x14ac:dyDescent="0.2">
      <c r="B424" s="6"/>
      <c r="C424" s="6"/>
      <c r="D424" s="6"/>
      <c r="E424" s="9"/>
      <c r="F424" s="9"/>
      <c r="G424" s="11"/>
      <c r="H424" s="5"/>
      <c r="I424" s="8"/>
      <c r="J424" s="8"/>
      <c r="Z424" s="6"/>
    </row>
    <row r="425" spans="2:26" ht="12.75" x14ac:dyDescent="0.2">
      <c r="B425" s="6"/>
      <c r="C425" s="6"/>
      <c r="D425" s="6"/>
      <c r="E425" s="9"/>
      <c r="F425" s="9"/>
      <c r="G425" s="11"/>
      <c r="H425" s="5"/>
      <c r="I425" s="8"/>
      <c r="J425" s="8"/>
      <c r="Z425" s="6"/>
    </row>
    <row r="426" spans="2:26" ht="12.75" x14ac:dyDescent="0.2">
      <c r="B426" s="6"/>
      <c r="C426" s="6"/>
      <c r="D426" s="6"/>
      <c r="E426" s="9"/>
      <c r="F426" s="9"/>
      <c r="G426" s="11"/>
      <c r="H426" s="5"/>
      <c r="I426" s="8"/>
      <c r="J426" s="8"/>
      <c r="Z426" s="6"/>
    </row>
    <row r="427" spans="2:26" ht="12.75" x14ac:dyDescent="0.2">
      <c r="B427" s="6"/>
      <c r="C427" s="6"/>
      <c r="D427" s="6"/>
      <c r="E427" s="9"/>
      <c r="F427" s="9"/>
      <c r="G427" s="11"/>
      <c r="H427" s="5"/>
      <c r="I427" s="8"/>
      <c r="J427" s="8"/>
      <c r="Z427" s="6"/>
    </row>
    <row r="428" spans="2:26" ht="12.75" x14ac:dyDescent="0.2">
      <c r="B428" s="6"/>
      <c r="C428" s="6"/>
      <c r="D428" s="6"/>
      <c r="E428" s="9"/>
      <c r="F428" s="9"/>
      <c r="G428" s="11"/>
      <c r="H428" s="5"/>
      <c r="I428" s="8"/>
      <c r="J428" s="8"/>
      <c r="Z428" s="6"/>
    </row>
    <row r="429" spans="2:26" ht="12.75" x14ac:dyDescent="0.2">
      <c r="B429" s="6"/>
      <c r="C429" s="6"/>
      <c r="D429" s="6"/>
      <c r="E429" s="9"/>
      <c r="F429" s="9"/>
      <c r="G429" s="11"/>
      <c r="H429" s="5"/>
      <c r="I429" s="8"/>
      <c r="J429" s="8"/>
      <c r="Z429" s="6"/>
    </row>
    <row r="430" spans="2:26" ht="12.75" x14ac:dyDescent="0.2">
      <c r="B430" s="6"/>
      <c r="C430" s="6"/>
      <c r="D430" s="6"/>
      <c r="E430" s="9"/>
      <c r="F430" s="9"/>
      <c r="G430" s="11"/>
      <c r="H430" s="5"/>
      <c r="I430" s="8"/>
      <c r="J430" s="8"/>
      <c r="Z430" s="6"/>
    </row>
    <row r="431" spans="2:26" ht="12.75" x14ac:dyDescent="0.2">
      <c r="B431" s="6"/>
      <c r="C431" s="6"/>
      <c r="D431" s="6"/>
      <c r="E431" s="9"/>
      <c r="F431" s="9"/>
      <c r="G431" s="11"/>
      <c r="H431" s="5"/>
      <c r="I431" s="8"/>
      <c r="J431" s="8"/>
      <c r="Z431" s="6"/>
    </row>
    <row r="432" spans="2:26" ht="12.75" x14ac:dyDescent="0.2">
      <c r="B432" s="6"/>
      <c r="C432" s="6"/>
      <c r="D432" s="6"/>
      <c r="E432" s="9"/>
      <c r="F432" s="9"/>
      <c r="G432" s="11"/>
      <c r="H432" s="5"/>
      <c r="I432" s="8"/>
      <c r="J432" s="8"/>
      <c r="Z432" s="6"/>
    </row>
    <row r="433" spans="2:26" ht="12.75" x14ac:dyDescent="0.2">
      <c r="B433" s="6"/>
      <c r="C433" s="6"/>
      <c r="D433" s="6"/>
      <c r="E433" s="9"/>
      <c r="F433" s="9"/>
      <c r="G433" s="11"/>
      <c r="H433" s="5"/>
      <c r="I433" s="8"/>
      <c r="J433" s="8"/>
      <c r="Z433" s="6"/>
    </row>
    <row r="434" spans="2:26" ht="12.75" x14ac:dyDescent="0.2">
      <c r="B434" s="6"/>
      <c r="C434" s="6"/>
      <c r="D434" s="6"/>
      <c r="E434" s="9"/>
      <c r="F434" s="9"/>
      <c r="G434" s="11"/>
      <c r="H434" s="5"/>
      <c r="I434" s="8"/>
      <c r="J434" s="8"/>
      <c r="Z434" s="6"/>
    </row>
    <row r="435" spans="2:26" ht="12.75" x14ac:dyDescent="0.2">
      <c r="B435" s="6"/>
      <c r="C435" s="6"/>
      <c r="D435" s="6"/>
      <c r="E435" s="9"/>
      <c r="F435" s="9"/>
      <c r="G435" s="11"/>
      <c r="H435" s="5"/>
      <c r="I435" s="8"/>
      <c r="J435" s="8"/>
      <c r="Z435" s="6"/>
    </row>
    <row r="436" spans="2:26" ht="12.75" x14ac:dyDescent="0.2">
      <c r="B436" s="6"/>
      <c r="C436" s="6"/>
      <c r="D436" s="6"/>
      <c r="E436" s="9"/>
      <c r="F436" s="9"/>
      <c r="G436" s="11"/>
      <c r="H436" s="5"/>
      <c r="I436" s="8"/>
      <c r="J436" s="8"/>
      <c r="Z436" s="6"/>
    </row>
    <row r="437" spans="2:26" ht="12.75" x14ac:dyDescent="0.2">
      <c r="B437" s="6"/>
      <c r="C437" s="6"/>
      <c r="D437" s="6"/>
      <c r="E437" s="9"/>
      <c r="F437" s="9"/>
      <c r="G437" s="11"/>
      <c r="H437" s="5"/>
      <c r="I437" s="8"/>
      <c r="J437" s="8"/>
      <c r="Z437" s="6"/>
    </row>
    <row r="438" spans="2:26" ht="12.75" x14ac:dyDescent="0.2">
      <c r="B438" s="6"/>
      <c r="C438" s="6"/>
      <c r="D438" s="6"/>
      <c r="E438" s="9"/>
      <c r="F438" s="9"/>
      <c r="G438" s="11"/>
      <c r="H438" s="5"/>
      <c r="I438" s="8"/>
      <c r="J438" s="8"/>
      <c r="Z438" s="6"/>
    </row>
    <row r="439" spans="2:26" ht="12.75" x14ac:dyDescent="0.2">
      <c r="B439" s="6"/>
      <c r="C439" s="6"/>
      <c r="D439" s="6"/>
      <c r="E439" s="9"/>
      <c r="F439" s="9"/>
      <c r="G439" s="11"/>
      <c r="H439" s="5"/>
      <c r="I439" s="8"/>
      <c r="J439" s="8"/>
      <c r="Z439" s="6"/>
    </row>
    <row r="440" spans="2:26" ht="12.75" x14ac:dyDescent="0.2">
      <c r="B440" s="6"/>
      <c r="C440" s="6"/>
      <c r="D440" s="6"/>
      <c r="E440" s="9"/>
      <c r="F440" s="9"/>
      <c r="G440" s="11"/>
      <c r="H440" s="5"/>
      <c r="I440" s="8"/>
      <c r="J440" s="8"/>
      <c r="Z440" s="6"/>
    </row>
    <row r="441" spans="2:26" ht="12.75" x14ac:dyDescent="0.2">
      <c r="B441" s="6"/>
      <c r="C441" s="6"/>
      <c r="D441" s="6"/>
      <c r="E441" s="9"/>
      <c r="F441" s="9"/>
      <c r="G441" s="11"/>
      <c r="H441" s="5"/>
      <c r="I441" s="8"/>
      <c r="J441" s="8"/>
      <c r="Z441" s="6"/>
    </row>
    <row r="442" spans="2:26" ht="12.75" x14ac:dyDescent="0.2">
      <c r="B442" s="6"/>
      <c r="C442" s="6"/>
      <c r="D442" s="6"/>
      <c r="E442" s="9"/>
      <c r="F442" s="9"/>
      <c r="G442" s="11"/>
      <c r="H442" s="5"/>
      <c r="I442" s="8"/>
      <c r="J442" s="8"/>
      <c r="Z442" s="6"/>
    </row>
    <row r="443" spans="2:26" ht="12.75" x14ac:dyDescent="0.2">
      <c r="B443" s="6"/>
      <c r="C443" s="6"/>
      <c r="D443" s="6"/>
      <c r="E443" s="9"/>
      <c r="F443" s="9"/>
      <c r="G443" s="11"/>
      <c r="H443" s="5"/>
      <c r="I443" s="8"/>
      <c r="J443" s="8"/>
      <c r="Z443" s="6"/>
    </row>
    <row r="444" spans="2:26" ht="12.75" x14ac:dyDescent="0.2">
      <c r="B444" s="6"/>
      <c r="C444" s="6"/>
      <c r="D444" s="6"/>
      <c r="E444" s="9"/>
      <c r="F444" s="9"/>
      <c r="G444" s="11"/>
      <c r="H444" s="5"/>
      <c r="I444" s="8"/>
      <c r="J444" s="8"/>
      <c r="Z444" s="6"/>
    </row>
    <row r="445" spans="2:26" ht="12.75" x14ac:dyDescent="0.2">
      <c r="B445" s="6"/>
      <c r="C445" s="6"/>
      <c r="D445" s="6"/>
      <c r="E445" s="9"/>
      <c r="F445" s="9"/>
      <c r="G445" s="11"/>
      <c r="H445" s="5"/>
      <c r="I445" s="8"/>
      <c r="J445" s="8"/>
      <c r="Z445" s="6"/>
    </row>
    <row r="446" spans="2:26" ht="12.75" x14ac:dyDescent="0.2">
      <c r="B446" s="6"/>
      <c r="C446" s="6"/>
      <c r="D446" s="6"/>
      <c r="E446" s="9"/>
      <c r="F446" s="9"/>
      <c r="G446" s="11"/>
      <c r="H446" s="5"/>
      <c r="I446" s="8"/>
      <c r="J446" s="8"/>
      <c r="Z446" s="6"/>
    </row>
    <row r="447" spans="2:26" ht="12.75" x14ac:dyDescent="0.2">
      <c r="B447" s="6"/>
      <c r="C447" s="6"/>
      <c r="D447" s="6"/>
      <c r="E447" s="9"/>
      <c r="F447" s="9"/>
      <c r="G447" s="11"/>
      <c r="H447" s="5"/>
      <c r="I447" s="8"/>
      <c r="J447" s="8"/>
      <c r="Z447" s="6"/>
    </row>
    <row r="448" spans="2:26" ht="12.75" x14ac:dyDescent="0.2">
      <c r="B448" s="6"/>
      <c r="C448" s="6"/>
      <c r="D448" s="6"/>
      <c r="E448" s="9"/>
      <c r="F448" s="9"/>
      <c r="G448" s="11"/>
      <c r="H448" s="5"/>
      <c r="I448" s="8"/>
      <c r="J448" s="8"/>
      <c r="Z448" s="6"/>
    </row>
    <row r="449" spans="2:26" ht="12.75" x14ac:dyDescent="0.2">
      <c r="B449" s="6"/>
      <c r="C449" s="6"/>
      <c r="D449" s="6"/>
      <c r="E449" s="9"/>
      <c r="F449" s="9"/>
      <c r="G449" s="11"/>
      <c r="H449" s="5"/>
      <c r="I449" s="8"/>
      <c r="J449" s="8"/>
      <c r="Z449" s="6"/>
    </row>
    <row r="450" spans="2:26" ht="12.75" x14ac:dyDescent="0.2">
      <c r="B450" s="6"/>
      <c r="C450" s="6"/>
      <c r="D450" s="6"/>
      <c r="E450" s="9"/>
      <c r="F450" s="9"/>
      <c r="G450" s="11"/>
      <c r="H450" s="5"/>
      <c r="I450" s="8"/>
      <c r="J450" s="8"/>
      <c r="Z450" s="6"/>
    </row>
    <row r="451" spans="2:26" ht="12.75" x14ac:dyDescent="0.2">
      <c r="B451" s="6"/>
      <c r="C451" s="6"/>
      <c r="D451" s="6"/>
      <c r="E451" s="9"/>
      <c r="F451" s="9"/>
      <c r="G451" s="11"/>
      <c r="H451" s="5"/>
      <c r="I451" s="8"/>
      <c r="J451" s="8"/>
      <c r="Z451" s="6"/>
    </row>
    <row r="452" spans="2:26" ht="12.75" x14ac:dyDescent="0.2">
      <c r="B452" s="6"/>
      <c r="C452" s="6"/>
      <c r="D452" s="6"/>
      <c r="E452" s="9"/>
      <c r="F452" s="9"/>
      <c r="G452" s="11"/>
      <c r="H452" s="5"/>
      <c r="I452" s="8"/>
      <c r="J452" s="8"/>
      <c r="Z452" s="6"/>
    </row>
    <row r="453" spans="2:26" ht="12.75" x14ac:dyDescent="0.2">
      <c r="B453" s="6"/>
      <c r="C453" s="6"/>
      <c r="D453" s="6"/>
      <c r="E453" s="9"/>
      <c r="F453" s="9"/>
      <c r="G453" s="11"/>
      <c r="H453" s="5"/>
      <c r="I453" s="8"/>
      <c r="J453" s="8"/>
      <c r="Z453" s="6"/>
    </row>
    <row r="454" spans="2:26" ht="12.75" x14ac:dyDescent="0.2">
      <c r="B454" s="6"/>
      <c r="C454" s="6"/>
      <c r="D454" s="6"/>
      <c r="E454" s="9"/>
      <c r="F454" s="9"/>
      <c r="G454" s="11"/>
      <c r="H454" s="5"/>
      <c r="I454" s="8"/>
      <c r="J454" s="8"/>
      <c r="Z454" s="6"/>
    </row>
    <row r="455" spans="2:26" ht="12.75" x14ac:dyDescent="0.2">
      <c r="B455" s="6"/>
      <c r="C455" s="6"/>
      <c r="D455" s="6"/>
      <c r="E455" s="9"/>
      <c r="F455" s="9"/>
      <c r="G455" s="11"/>
      <c r="H455" s="5"/>
      <c r="I455" s="8"/>
      <c r="J455" s="8"/>
      <c r="Z455" s="6"/>
    </row>
    <row r="456" spans="2:26" ht="12.75" x14ac:dyDescent="0.2">
      <c r="B456" s="6"/>
      <c r="C456" s="6"/>
      <c r="D456" s="6"/>
      <c r="E456" s="9"/>
      <c r="F456" s="9"/>
      <c r="G456" s="11"/>
      <c r="H456" s="5"/>
      <c r="I456" s="8"/>
      <c r="J456" s="8"/>
      <c r="Z456" s="6"/>
    </row>
    <row r="457" spans="2:26" ht="12.75" x14ac:dyDescent="0.2">
      <c r="B457" s="6"/>
      <c r="C457" s="6"/>
      <c r="D457" s="6"/>
      <c r="E457" s="9"/>
      <c r="F457" s="9"/>
      <c r="G457" s="11"/>
      <c r="H457" s="5"/>
      <c r="I457" s="8"/>
      <c r="J457" s="8"/>
      <c r="Z457" s="6"/>
    </row>
    <row r="458" spans="2:26" ht="12.75" x14ac:dyDescent="0.2">
      <c r="B458" s="6"/>
      <c r="C458" s="6"/>
      <c r="D458" s="6"/>
      <c r="E458" s="9"/>
      <c r="F458" s="9"/>
      <c r="G458" s="11"/>
      <c r="H458" s="5"/>
      <c r="I458" s="8"/>
      <c r="J458" s="8"/>
      <c r="Z458" s="6"/>
    </row>
    <row r="459" spans="2:26" ht="12.75" x14ac:dyDescent="0.2">
      <c r="B459" s="6"/>
      <c r="C459" s="6"/>
      <c r="D459" s="6"/>
      <c r="E459" s="9"/>
      <c r="F459" s="9"/>
      <c r="G459" s="11"/>
      <c r="H459" s="5"/>
      <c r="I459" s="8"/>
      <c r="J459" s="8"/>
      <c r="Z459" s="6"/>
    </row>
    <row r="460" spans="2:26" ht="12.75" x14ac:dyDescent="0.2">
      <c r="B460" s="6"/>
      <c r="C460" s="6"/>
      <c r="D460" s="6"/>
      <c r="E460" s="9"/>
      <c r="F460" s="9"/>
      <c r="G460" s="11"/>
      <c r="H460" s="5"/>
      <c r="I460" s="8"/>
      <c r="J460" s="8"/>
      <c r="Z460" s="6"/>
    </row>
    <row r="461" spans="2:26" ht="12.75" x14ac:dyDescent="0.2">
      <c r="B461" s="6"/>
      <c r="C461" s="6"/>
      <c r="D461" s="6"/>
      <c r="E461" s="9"/>
      <c r="F461" s="9"/>
      <c r="G461" s="11"/>
      <c r="H461" s="5"/>
      <c r="I461" s="8"/>
      <c r="J461" s="8"/>
      <c r="Z461" s="6"/>
    </row>
    <row r="462" spans="2:26" ht="12.75" x14ac:dyDescent="0.2">
      <c r="B462" s="6"/>
      <c r="C462" s="6"/>
      <c r="D462" s="6"/>
      <c r="E462" s="9"/>
      <c r="F462" s="9"/>
      <c r="G462" s="11"/>
      <c r="H462" s="5"/>
      <c r="I462" s="8"/>
      <c r="J462" s="8"/>
      <c r="Z462" s="6"/>
    </row>
    <row r="463" spans="2:26" ht="12.75" x14ac:dyDescent="0.2">
      <c r="B463" s="6"/>
      <c r="C463" s="6"/>
      <c r="D463" s="6"/>
      <c r="E463" s="9"/>
      <c r="F463" s="9"/>
      <c r="G463" s="11"/>
      <c r="H463" s="5"/>
      <c r="I463" s="8"/>
      <c r="J463" s="8"/>
      <c r="Z463" s="6"/>
    </row>
    <row r="464" spans="2:26" ht="12.75" x14ac:dyDescent="0.2">
      <c r="B464" s="6"/>
      <c r="C464" s="6"/>
      <c r="D464" s="6"/>
      <c r="E464" s="9"/>
      <c r="F464" s="9"/>
      <c r="G464" s="11"/>
      <c r="H464" s="5"/>
      <c r="I464" s="8"/>
      <c r="J464" s="8"/>
      <c r="Z464" s="6"/>
    </row>
    <row r="465" spans="2:26" ht="12.75" x14ac:dyDescent="0.2">
      <c r="B465" s="6"/>
      <c r="C465" s="6"/>
      <c r="D465" s="6"/>
      <c r="E465" s="9"/>
      <c r="F465" s="9"/>
      <c r="G465" s="11"/>
      <c r="H465" s="5"/>
      <c r="I465" s="8"/>
      <c r="J465" s="8"/>
      <c r="Z465" s="6"/>
    </row>
    <row r="466" spans="2:26" ht="12.75" x14ac:dyDescent="0.2">
      <c r="B466" s="6"/>
      <c r="C466" s="6"/>
      <c r="D466" s="6"/>
      <c r="E466" s="9"/>
      <c r="F466" s="9"/>
      <c r="G466" s="11"/>
      <c r="H466" s="5"/>
      <c r="I466" s="8"/>
      <c r="J466" s="8"/>
      <c r="Z466" s="6"/>
    </row>
    <row r="467" spans="2:26" ht="12.75" x14ac:dyDescent="0.2">
      <c r="B467" s="6"/>
      <c r="C467" s="6"/>
      <c r="D467" s="6"/>
      <c r="E467" s="9"/>
      <c r="F467" s="9"/>
      <c r="G467" s="11"/>
      <c r="H467" s="5"/>
      <c r="I467" s="8"/>
      <c r="J467" s="8"/>
      <c r="Z467" s="6"/>
    </row>
    <row r="468" spans="2:26" ht="12.75" x14ac:dyDescent="0.2">
      <c r="B468" s="6"/>
      <c r="C468" s="6"/>
      <c r="D468" s="6"/>
      <c r="E468" s="9"/>
      <c r="F468" s="9"/>
      <c r="G468" s="11"/>
      <c r="H468" s="5"/>
      <c r="I468" s="8"/>
      <c r="J468" s="8"/>
      <c r="Z468" s="6"/>
    </row>
    <row r="469" spans="2:26" ht="12.75" x14ac:dyDescent="0.2">
      <c r="B469" s="6"/>
      <c r="C469" s="6"/>
      <c r="D469" s="6"/>
      <c r="E469" s="9"/>
      <c r="F469" s="9"/>
      <c r="G469" s="11"/>
      <c r="H469" s="5"/>
      <c r="I469" s="8"/>
      <c r="J469" s="8"/>
      <c r="Z469" s="6"/>
    </row>
    <row r="470" spans="2:26" ht="12.75" x14ac:dyDescent="0.2">
      <c r="B470" s="6"/>
      <c r="C470" s="6"/>
      <c r="D470" s="6"/>
      <c r="E470" s="9"/>
      <c r="F470" s="9"/>
      <c r="G470" s="11"/>
      <c r="H470" s="5"/>
      <c r="I470" s="8"/>
      <c r="J470" s="8"/>
      <c r="Z470" s="6"/>
    </row>
    <row r="471" spans="2:26" ht="12.75" x14ac:dyDescent="0.2">
      <c r="B471" s="6"/>
      <c r="C471" s="6"/>
      <c r="D471" s="6"/>
      <c r="E471" s="9"/>
      <c r="F471" s="9"/>
      <c r="G471" s="11"/>
      <c r="H471" s="5"/>
      <c r="I471" s="8"/>
      <c r="J471" s="8"/>
      <c r="Z471" s="6"/>
    </row>
    <row r="472" spans="2:26" ht="12.75" x14ac:dyDescent="0.2">
      <c r="B472" s="6"/>
      <c r="C472" s="6"/>
      <c r="D472" s="6"/>
      <c r="E472" s="9"/>
      <c r="F472" s="9"/>
      <c r="G472" s="11"/>
      <c r="H472" s="5"/>
      <c r="I472" s="8"/>
      <c r="J472" s="8"/>
      <c r="Z472" s="6"/>
    </row>
    <row r="473" spans="2:26" ht="12.75" x14ac:dyDescent="0.2">
      <c r="B473" s="6"/>
      <c r="C473" s="6"/>
      <c r="D473" s="6"/>
      <c r="E473" s="9"/>
      <c r="F473" s="9"/>
      <c r="G473" s="11"/>
      <c r="H473" s="5"/>
      <c r="I473" s="8"/>
      <c r="J473" s="8"/>
      <c r="Z473" s="6"/>
    </row>
    <row r="474" spans="2:26" ht="12.75" x14ac:dyDescent="0.2">
      <c r="B474" s="6"/>
      <c r="C474" s="6"/>
      <c r="D474" s="6"/>
      <c r="E474" s="9"/>
      <c r="F474" s="9"/>
      <c r="G474" s="11"/>
      <c r="H474" s="5"/>
      <c r="I474" s="8"/>
      <c r="J474" s="8"/>
      <c r="Z474" s="6"/>
    </row>
    <row r="475" spans="2:26" ht="12.75" x14ac:dyDescent="0.2">
      <c r="B475" s="6"/>
      <c r="C475" s="6"/>
      <c r="D475" s="6"/>
      <c r="E475" s="9"/>
      <c r="F475" s="9"/>
      <c r="G475" s="11"/>
      <c r="H475" s="5"/>
      <c r="I475" s="8"/>
      <c r="J475" s="8"/>
      <c r="Z475" s="6"/>
    </row>
    <row r="476" spans="2:26" ht="12.75" x14ac:dyDescent="0.2">
      <c r="B476" s="6"/>
      <c r="C476" s="6"/>
      <c r="D476" s="6"/>
      <c r="E476" s="9"/>
      <c r="F476" s="9"/>
      <c r="G476" s="11"/>
      <c r="H476" s="5"/>
      <c r="I476" s="8"/>
      <c r="J476" s="8"/>
      <c r="Z476" s="6"/>
    </row>
    <row r="477" spans="2:26" ht="12.75" x14ac:dyDescent="0.2">
      <c r="B477" s="6"/>
      <c r="C477" s="6"/>
      <c r="D477" s="6"/>
      <c r="E477" s="9"/>
      <c r="F477" s="9"/>
      <c r="G477" s="11"/>
      <c r="H477" s="5"/>
      <c r="I477" s="8"/>
      <c r="J477" s="8"/>
      <c r="Z477" s="6"/>
    </row>
    <row r="478" spans="2:26" ht="12.75" x14ac:dyDescent="0.2">
      <c r="B478" s="6"/>
      <c r="C478" s="6"/>
      <c r="D478" s="6"/>
      <c r="E478" s="9"/>
      <c r="F478" s="9"/>
      <c r="G478" s="11"/>
      <c r="H478" s="5"/>
      <c r="I478" s="8"/>
      <c r="J478" s="8"/>
      <c r="Z478" s="6"/>
    </row>
    <row r="479" spans="2:26" ht="12.75" x14ac:dyDescent="0.2">
      <c r="B479" s="6"/>
      <c r="C479" s="6"/>
      <c r="D479" s="6"/>
      <c r="E479" s="9"/>
      <c r="F479" s="9"/>
      <c r="G479" s="11"/>
      <c r="H479" s="5"/>
      <c r="I479" s="8"/>
      <c r="J479" s="8"/>
      <c r="Z479" s="6"/>
    </row>
    <row r="480" spans="2:26" ht="12.75" x14ac:dyDescent="0.2">
      <c r="B480" s="6"/>
      <c r="C480" s="6"/>
      <c r="D480" s="6"/>
      <c r="E480" s="9"/>
      <c r="F480" s="9"/>
      <c r="G480" s="11"/>
      <c r="H480" s="5"/>
      <c r="I480" s="8"/>
      <c r="J480" s="8"/>
      <c r="Z480" s="6"/>
    </row>
    <row r="481" spans="2:26" ht="12.75" x14ac:dyDescent="0.2">
      <c r="B481" s="6"/>
      <c r="C481" s="6"/>
      <c r="D481" s="6"/>
      <c r="E481" s="9"/>
      <c r="F481" s="9"/>
      <c r="G481" s="11"/>
      <c r="H481" s="5"/>
      <c r="I481" s="8"/>
      <c r="J481" s="8"/>
      <c r="Z481" s="6"/>
    </row>
    <row r="482" spans="2:26" ht="12.75" x14ac:dyDescent="0.2">
      <c r="B482" s="6"/>
      <c r="C482" s="6"/>
      <c r="D482" s="6"/>
      <c r="E482" s="9"/>
      <c r="F482" s="9"/>
      <c r="G482" s="11"/>
      <c r="H482" s="5"/>
      <c r="I482" s="8"/>
      <c r="J482" s="8"/>
      <c r="Z482" s="6"/>
    </row>
    <row r="483" spans="2:26" ht="12.75" x14ac:dyDescent="0.2">
      <c r="B483" s="6"/>
      <c r="C483" s="6"/>
      <c r="D483" s="6"/>
      <c r="E483" s="9"/>
      <c r="F483" s="9"/>
      <c r="G483" s="11"/>
      <c r="H483" s="5"/>
      <c r="I483" s="8"/>
      <c r="J483" s="8"/>
      <c r="Z483" s="6"/>
    </row>
    <row r="484" spans="2:26" ht="12.75" x14ac:dyDescent="0.2">
      <c r="B484" s="6"/>
      <c r="C484" s="6"/>
      <c r="D484" s="6"/>
      <c r="E484" s="9"/>
      <c r="F484" s="9"/>
      <c r="G484" s="11"/>
      <c r="H484" s="5"/>
      <c r="I484" s="8"/>
      <c r="J484" s="8"/>
      <c r="Z484" s="6"/>
    </row>
    <row r="485" spans="2:26" ht="12.75" x14ac:dyDescent="0.2">
      <c r="B485" s="6"/>
      <c r="C485" s="6"/>
      <c r="D485" s="6"/>
      <c r="E485" s="9"/>
      <c r="F485" s="9"/>
      <c r="G485" s="11"/>
      <c r="H485" s="5"/>
      <c r="I485" s="8"/>
      <c r="J485" s="8"/>
      <c r="Z485" s="6"/>
    </row>
    <row r="486" spans="2:26" ht="12.75" x14ac:dyDescent="0.2">
      <c r="B486" s="6"/>
      <c r="C486" s="6"/>
      <c r="D486" s="6"/>
      <c r="E486" s="9"/>
      <c r="F486" s="9"/>
      <c r="G486" s="11"/>
      <c r="H486" s="5"/>
      <c r="I486" s="8"/>
      <c r="J486" s="8"/>
      <c r="Z486" s="6"/>
    </row>
    <row r="487" spans="2:26" ht="12.75" x14ac:dyDescent="0.2">
      <c r="B487" s="6"/>
      <c r="C487" s="6"/>
      <c r="D487" s="6"/>
      <c r="E487" s="9"/>
      <c r="F487" s="9"/>
      <c r="G487" s="11"/>
      <c r="H487" s="5"/>
      <c r="I487" s="8"/>
      <c r="J487" s="8"/>
      <c r="Z487" s="6"/>
    </row>
    <row r="488" spans="2:26" ht="12.75" x14ac:dyDescent="0.2">
      <c r="B488" s="6"/>
      <c r="C488" s="6"/>
      <c r="D488" s="6"/>
      <c r="E488" s="9"/>
      <c r="F488" s="9"/>
      <c r="G488" s="11"/>
      <c r="H488" s="5"/>
      <c r="I488" s="8"/>
      <c r="J488" s="8"/>
      <c r="Z488" s="6"/>
    </row>
    <row r="489" spans="2:26" ht="12.75" x14ac:dyDescent="0.2">
      <c r="B489" s="6"/>
      <c r="C489" s="6"/>
      <c r="D489" s="6"/>
      <c r="E489" s="9"/>
      <c r="F489" s="9"/>
      <c r="G489" s="11"/>
      <c r="H489" s="5"/>
      <c r="I489" s="8"/>
      <c r="J489" s="8"/>
      <c r="Z489" s="6"/>
    </row>
    <row r="490" spans="2:26" ht="12.75" x14ac:dyDescent="0.2">
      <c r="B490" s="6"/>
      <c r="C490" s="6"/>
      <c r="D490" s="6"/>
      <c r="E490" s="9"/>
      <c r="F490" s="9"/>
      <c r="G490" s="11"/>
      <c r="H490" s="5"/>
      <c r="I490" s="8"/>
      <c r="J490" s="8"/>
      <c r="Z490" s="6"/>
    </row>
    <row r="491" spans="2:26" ht="12.75" x14ac:dyDescent="0.2">
      <c r="B491" s="6"/>
      <c r="C491" s="6"/>
      <c r="D491" s="6"/>
      <c r="E491" s="9"/>
      <c r="F491" s="9"/>
      <c r="G491" s="11"/>
      <c r="H491" s="5"/>
      <c r="I491" s="8"/>
      <c r="J491" s="8"/>
      <c r="Z491" s="6"/>
    </row>
    <row r="492" spans="2:26" ht="12.75" x14ac:dyDescent="0.2">
      <c r="B492" s="6"/>
      <c r="C492" s="6"/>
      <c r="D492" s="6"/>
      <c r="E492" s="9"/>
      <c r="F492" s="9"/>
      <c r="G492" s="11"/>
      <c r="H492" s="5"/>
      <c r="I492" s="8"/>
      <c r="J492" s="8"/>
      <c r="Z492" s="6"/>
    </row>
    <row r="493" spans="2:26" ht="12.75" x14ac:dyDescent="0.2">
      <c r="B493" s="6"/>
      <c r="C493" s="6"/>
      <c r="D493" s="6"/>
      <c r="E493" s="9"/>
      <c r="F493" s="9"/>
      <c r="G493" s="11"/>
      <c r="H493" s="5"/>
      <c r="I493" s="8"/>
      <c r="J493" s="8"/>
      <c r="Z493" s="6"/>
    </row>
    <row r="494" spans="2:26" ht="12.75" x14ac:dyDescent="0.2">
      <c r="B494" s="6"/>
      <c r="C494" s="6"/>
      <c r="D494" s="6"/>
      <c r="E494" s="9"/>
      <c r="F494" s="9"/>
      <c r="G494" s="11"/>
      <c r="H494" s="5"/>
      <c r="I494" s="8"/>
      <c r="J494" s="8"/>
      <c r="Z494" s="6"/>
    </row>
    <row r="495" spans="2:26" ht="12.75" x14ac:dyDescent="0.2">
      <c r="B495" s="6"/>
      <c r="C495" s="6"/>
      <c r="D495" s="6"/>
      <c r="E495" s="9"/>
      <c r="F495" s="9"/>
      <c r="G495" s="11"/>
      <c r="H495" s="5"/>
      <c r="I495" s="8"/>
      <c r="J495" s="8"/>
      <c r="Z495" s="6"/>
    </row>
    <row r="496" spans="2:26" ht="12.75" x14ac:dyDescent="0.2">
      <c r="B496" s="6"/>
      <c r="C496" s="6"/>
      <c r="D496" s="6"/>
      <c r="E496" s="9"/>
      <c r="F496" s="9"/>
      <c r="G496" s="11"/>
      <c r="H496" s="5"/>
      <c r="I496" s="8"/>
      <c r="J496" s="8"/>
      <c r="Z496" s="6"/>
    </row>
    <row r="497" spans="2:26" ht="12.75" x14ac:dyDescent="0.2">
      <c r="B497" s="6"/>
      <c r="C497" s="6"/>
      <c r="D497" s="6"/>
      <c r="E497" s="9"/>
      <c r="F497" s="9"/>
      <c r="G497" s="11"/>
      <c r="H497" s="5"/>
      <c r="I497" s="8"/>
      <c r="J497" s="8"/>
      <c r="Z497" s="6"/>
    </row>
    <row r="498" spans="2:26" ht="12.75" x14ac:dyDescent="0.2">
      <c r="B498" s="6"/>
      <c r="C498" s="6"/>
      <c r="D498" s="6"/>
      <c r="E498" s="9"/>
      <c r="F498" s="9"/>
      <c r="G498" s="11"/>
      <c r="H498" s="5"/>
      <c r="I498" s="8"/>
      <c r="J498" s="8"/>
      <c r="Z498" s="6"/>
    </row>
    <row r="499" spans="2:26" ht="12.75" x14ac:dyDescent="0.2">
      <c r="B499" s="6"/>
      <c r="C499" s="6"/>
      <c r="D499" s="6"/>
      <c r="E499" s="9"/>
      <c r="F499" s="9"/>
      <c r="G499" s="11"/>
      <c r="H499" s="5"/>
      <c r="I499" s="8"/>
      <c r="J499" s="8"/>
      <c r="Z499" s="6"/>
    </row>
    <row r="500" spans="2:26" ht="12.75" x14ac:dyDescent="0.2">
      <c r="B500" s="6"/>
      <c r="C500" s="6"/>
      <c r="D500" s="6"/>
      <c r="E500" s="9"/>
      <c r="F500" s="9"/>
      <c r="G500" s="11"/>
      <c r="H500" s="5"/>
      <c r="I500" s="8"/>
      <c r="J500" s="8"/>
      <c r="Z500" s="6"/>
    </row>
    <row r="501" spans="2:26" ht="12.75" x14ac:dyDescent="0.2">
      <c r="B501" s="6"/>
      <c r="C501" s="6"/>
      <c r="D501" s="6"/>
      <c r="E501" s="9"/>
      <c r="F501" s="9"/>
      <c r="G501" s="11"/>
      <c r="H501" s="5"/>
      <c r="I501" s="8"/>
      <c r="J501" s="8"/>
      <c r="Z501" s="6"/>
    </row>
    <row r="502" spans="2:26" ht="12.75" x14ac:dyDescent="0.2">
      <c r="B502" s="6"/>
      <c r="C502" s="6"/>
      <c r="D502" s="6"/>
      <c r="E502" s="9"/>
      <c r="F502" s="9"/>
      <c r="G502" s="11"/>
      <c r="H502" s="5"/>
      <c r="I502" s="8"/>
      <c r="J502" s="8"/>
      <c r="Z502" s="6"/>
    </row>
    <row r="503" spans="2:26" ht="12.75" x14ac:dyDescent="0.2">
      <c r="B503" s="6"/>
      <c r="C503" s="6"/>
      <c r="D503" s="6"/>
      <c r="E503" s="9"/>
      <c r="F503" s="9"/>
      <c r="G503" s="11"/>
      <c r="H503" s="5"/>
      <c r="I503" s="8"/>
      <c r="J503" s="8"/>
      <c r="Z503" s="6"/>
    </row>
    <row r="504" spans="2:26" ht="12.75" x14ac:dyDescent="0.2">
      <c r="B504" s="6"/>
      <c r="C504" s="6"/>
      <c r="D504" s="6"/>
      <c r="E504" s="9"/>
      <c r="F504" s="9"/>
      <c r="G504" s="11"/>
      <c r="H504" s="5"/>
      <c r="I504" s="8"/>
      <c r="J504" s="8"/>
      <c r="Z504" s="6"/>
    </row>
    <row r="505" spans="2:26" ht="12.75" x14ac:dyDescent="0.2">
      <c r="B505" s="6"/>
      <c r="C505" s="6"/>
      <c r="D505" s="6"/>
      <c r="E505" s="9"/>
      <c r="F505" s="9"/>
      <c r="G505" s="11"/>
      <c r="H505" s="5"/>
      <c r="I505" s="8"/>
      <c r="J505" s="8"/>
      <c r="Z505" s="6"/>
    </row>
    <row r="506" spans="2:26" ht="12.75" x14ac:dyDescent="0.2">
      <c r="B506" s="6"/>
      <c r="C506" s="6"/>
      <c r="D506" s="6"/>
      <c r="E506" s="9"/>
      <c r="F506" s="9"/>
      <c r="G506" s="11"/>
      <c r="H506" s="5"/>
      <c r="I506" s="8"/>
      <c r="J506" s="8"/>
      <c r="Z506" s="6"/>
    </row>
    <row r="507" spans="2:26" ht="12.75" x14ac:dyDescent="0.2">
      <c r="B507" s="6"/>
      <c r="C507" s="6"/>
      <c r="D507" s="6"/>
      <c r="E507" s="9"/>
      <c r="F507" s="9"/>
      <c r="G507" s="11"/>
      <c r="H507" s="5"/>
      <c r="I507" s="8"/>
      <c r="J507" s="8"/>
      <c r="Z507" s="6"/>
    </row>
    <row r="508" spans="2:26" ht="12.75" x14ac:dyDescent="0.2">
      <c r="B508" s="6"/>
      <c r="C508" s="6"/>
      <c r="D508" s="6"/>
      <c r="E508" s="9"/>
      <c r="F508" s="9"/>
      <c r="G508" s="11"/>
      <c r="H508" s="5"/>
      <c r="I508" s="8"/>
      <c r="J508" s="8"/>
      <c r="Z508" s="6"/>
    </row>
    <row r="509" spans="2:26" ht="12.75" x14ac:dyDescent="0.2">
      <c r="B509" s="6"/>
      <c r="C509" s="6"/>
      <c r="D509" s="6"/>
      <c r="E509" s="9"/>
      <c r="F509" s="9"/>
      <c r="G509" s="11"/>
      <c r="H509" s="5"/>
      <c r="I509" s="8"/>
      <c r="J509" s="8"/>
      <c r="Z509" s="6"/>
    </row>
    <row r="510" spans="2:26" ht="12.75" x14ac:dyDescent="0.2">
      <c r="B510" s="6"/>
      <c r="C510" s="6"/>
      <c r="D510" s="6"/>
      <c r="E510" s="9"/>
      <c r="F510" s="9"/>
      <c r="G510" s="11"/>
      <c r="H510" s="5"/>
      <c r="I510" s="8"/>
      <c r="J510" s="8"/>
      <c r="Z510" s="6"/>
    </row>
    <row r="511" spans="2:26" ht="12.75" x14ac:dyDescent="0.2">
      <c r="B511" s="6"/>
      <c r="C511" s="6"/>
      <c r="D511" s="6"/>
      <c r="E511" s="9"/>
      <c r="F511" s="9"/>
      <c r="G511" s="11"/>
      <c r="H511" s="5"/>
      <c r="I511" s="8"/>
      <c r="J511" s="8"/>
      <c r="Z511" s="6"/>
    </row>
    <row r="512" spans="2:26" ht="12.75" x14ac:dyDescent="0.2">
      <c r="B512" s="6"/>
      <c r="C512" s="6"/>
      <c r="D512" s="6"/>
      <c r="E512" s="9"/>
      <c r="F512" s="9"/>
      <c r="G512" s="11"/>
      <c r="H512" s="5"/>
      <c r="I512" s="8"/>
      <c r="J512" s="8"/>
      <c r="Z512" s="6"/>
    </row>
    <row r="513" spans="2:26" ht="12.75" x14ac:dyDescent="0.2">
      <c r="B513" s="6"/>
      <c r="C513" s="6"/>
      <c r="D513" s="6"/>
      <c r="E513" s="9"/>
      <c r="F513" s="9"/>
      <c r="G513" s="11"/>
      <c r="H513" s="5"/>
      <c r="I513" s="8"/>
      <c r="J513" s="8"/>
      <c r="Z513" s="6"/>
    </row>
    <row r="514" spans="2:26" ht="12.75" x14ac:dyDescent="0.2">
      <c r="B514" s="6"/>
      <c r="C514" s="6"/>
      <c r="D514" s="6"/>
      <c r="E514" s="9"/>
      <c r="F514" s="9"/>
      <c r="G514" s="11"/>
      <c r="H514" s="5"/>
      <c r="I514" s="8"/>
      <c r="J514" s="8"/>
      <c r="Z514" s="6"/>
    </row>
    <row r="515" spans="2:26" ht="12.75" x14ac:dyDescent="0.2">
      <c r="B515" s="6"/>
      <c r="C515" s="6"/>
      <c r="D515" s="6"/>
      <c r="E515" s="9"/>
      <c r="F515" s="9"/>
      <c r="G515" s="11"/>
      <c r="H515" s="5"/>
      <c r="I515" s="8"/>
      <c r="J515" s="8"/>
      <c r="Z515" s="6"/>
    </row>
    <row r="516" spans="2:26" ht="12.75" x14ac:dyDescent="0.2">
      <c r="B516" s="6"/>
      <c r="C516" s="6"/>
      <c r="D516" s="6"/>
      <c r="E516" s="9"/>
      <c r="F516" s="9"/>
      <c r="G516" s="11"/>
      <c r="H516" s="5"/>
      <c r="I516" s="8"/>
      <c r="J516" s="8"/>
      <c r="Z516" s="6"/>
    </row>
    <row r="517" spans="2:26" ht="12.75" x14ac:dyDescent="0.2">
      <c r="B517" s="6"/>
      <c r="C517" s="6"/>
      <c r="D517" s="6"/>
      <c r="E517" s="9"/>
      <c r="F517" s="9"/>
      <c r="G517" s="11"/>
      <c r="H517" s="5"/>
      <c r="I517" s="8"/>
      <c r="J517" s="8"/>
      <c r="Z517" s="6"/>
    </row>
    <row r="518" spans="2:26" ht="12.75" x14ac:dyDescent="0.2">
      <c r="B518" s="6"/>
      <c r="C518" s="6"/>
      <c r="D518" s="6"/>
      <c r="E518" s="9"/>
      <c r="F518" s="9"/>
      <c r="G518" s="11"/>
      <c r="H518" s="5"/>
      <c r="I518" s="8"/>
      <c r="J518" s="8"/>
      <c r="Z518" s="6"/>
    </row>
    <row r="519" spans="2:26" ht="12.75" x14ac:dyDescent="0.2">
      <c r="B519" s="6"/>
      <c r="C519" s="6"/>
      <c r="D519" s="6"/>
      <c r="E519" s="9"/>
      <c r="F519" s="9"/>
      <c r="G519" s="11"/>
      <c r="H519" s="5"/>
      <c r="I519" s="8"/>
      <c r="J519" s="8"/>
      <c r="Z519" s="6"/>
    </row>
    <row r="520" spans="2:26" ht="12.75" x14ac:dyDescent="0.2">
      <c r="B520" s="6"/>
      <c r="C520" s="6"/>
      <c r="D520" s="6"/>
      <c r="E520" s="9"/>
      <c r="F520" s="9"/>
      <c r="G520" s="11"/>
      <c r="H520" s="5"/>
      <c r="I520" s="8"/>
      <c r="J520" s="8"/>
      <c r="Z520" s="6"/>
    </row>
    <row r="521" spans="2:26" ht="12.75" x14ac:dyDescent="0.2">
      <c r="B521" s="6"/>
      <c r="C521" s="6"/>
      <c r="D521" s="6"/>
      <c r="E521" s="9"/>
      <c r="F521" s="9"/>
      <c r="G521" s="11"/>
      <c r="H521" s="5"/>
      <c r="I521" s="8"/>
      <c r="J521" s="8"/>
      <c r="Z521" s="6"/>
    </row>
    <row r="522" spans="2:26" ht="12.75" x14ac:dyDescent="0.2">
      <c r="B522" s="6"/>
      <c r="C522" s="6"/>
      <c r="D522" s="6"/>
      <c r="E522" s="9"/>
      <c r="F522" s="9"/>
      <c r="G522" s="11"/>
      <c r="H522" s="5"/>
      <c r="I522" s="8"/>
      <c r="J522" s="8"/>
      <c r="Z522" s="6"/>
    </row>
    <row r="523" spans="2:26" ht="12.75" x14ac:dyDescent="0.2">
      <c r="B523" s="6"/>
      <c r="C523" s="6"/>
      <c r="D523" s="6"/>
      <c r="E523" s="9"/>
      <c r="F523" s="9"/>
      <c r="G523" s="11"/>
      <c r="H523" s="5"/>
      <c r="I523" s="8"/>
      <c r="J523" s="8"/>
      <c r="Z523" s="6"/>
    </row>
    <row r="524" spans="2:26" ht="12.75" x14ac:dyDescent="0.2">
      <c r="B524" s="6"/>
      <c r="C524" s="6"/>
      <c r="D524" s="6"/>
      <c r="E524" s="9"/>
      <c r="F524" s="9"/>
      <c r="G524" s="11"/>
      <c r="H524" s="5"/>
      <c r="I524" s="8"/>
      <c r="J524" s="8"/>
      <c r="Z524" s="6"/>
    </row>
    <row r="525" spans="2:26" ht="12.75" x14ac:dyDescent="0.2">
      <c r="B525" s="6"/>
      <c r="C525" s="6"/>
      <c r="D525" s="6"/>
      <c r="E525" s="9"/>
      <c r="F525" s="9"/>
      <c r="G525" s="11"/>
      <c r="H525" s="5"/>
      <c r="I525" s="8"/>
      <c r="J525" s="8"/>
      <c r="Z525" s="6"/>
    </row>
    <row r="526" spans="2:26" ht="12.75" x14ac:dyDescent="0.2">
      <c r="B526" s="6"/>
      <c r="C526" s="6"/>
      <c r="D526" s="6"/>
      <c r="E526" s="9"/>
      <c r="F526" s="9"/>
      <c r="G526" s="11"/>
      <c r="H526" s="5"/>
      <c r="I526" s="8"/>
      <c r="J526" s="8"/>
      <c r="Z526" s="6"/>
    </row>
    <row r="527" spans="2:26" ht="12.75" x14ac:dyDescent="0.2">
      <c r="B527" s="6"/>
      <c r="C527" s="6"/>
      <c r="D527" s="6"/>
      <c r="E527" s="9"/>
      <c r="F527" s="9"/>
      <c r="G527" s="11"/>
      <c r="H527" s="5"/>
      <c r="I527" s="8"/>
      <c r="J527" s="8"/>
      <c r="Z527" s="6"/>
    </row>
    <row r="528" spans="2:26" ht="12.75" x14ac:dyDescent="0.2">
      <c r="B528" s="6"/>
      <c r="C528" s="6"/>
      <c r="D528" s="6"/>
      <c r="E528" s="9"/>
      <c r="F528" s="9"/>
      <c r="G528" s="11"/>
      <c r="H528" s="5"/>
      <c r="I528" s="8"/>
      <c r="J528" s="8"/>
      <c r="Z528" s="6"/>
    </row>
    <row r="529" spans="2:26" ht="12.75" x14ac:dyDescent="0.2">
      <c r="B529" s="6"/>
      <c r="C529" s="6"/>
      <c r="D529" s="6"/>
      <c r="E529" s="9"/>
      <c r="F529" s="9"/>
      <c r="G529" s="11"/>
      <c r="H529" s="5"/>
      <c r="I529" s="8"/>
      <c r="J529" s="8"/>
      <c r="Z529" s="6"/>
    </row>
    <row r="530" spans="2:26" ht="12.75" x14ac:dyDescent="0.2">
      <c r="B530" s="6"/>
      <c r="C530" s="6"/>
      <c r="D530" s="6"/>
      <c r="E530" s="9"/>
      <c r="F530" s="9"/>
      <c r="G530" s="11"/>
      <c r="H530" s="5"/>
      <c r="I530" s="8"/>
      <c r="J530" s="8"/>
      <c r="Z530" s="6"/>
    </row>
    <row r="531" spans="2:26" ht="12.75" x14ac:dyDescent="0.2">
      <c r="B531" s="6"/>
      <c r="C531" s="6"/>
      <c r="D531" s="6"/>
      <c r="E531" s="9"/>
      <c r="F531" s="9"/>
      <c r="G531" s="11"/>
      <c r="H531" s="5"/>
      <c r="I531" s="8"/>
      <c r="J531" s="8"/>
      <c r="Z531" s="6"/>
    </row>
    <row r="532" spans="2:26" ht="12.75" x14ac:dyDescent="0.2">
      <c r="B532" s="6"/>
      <c r="C532" s="6"/>
      <c r="D532" s="6"/>
      <c r="E532" s="9"/>
      <c r="F532" s="9"/>
      <c r="G532" s="11"/>
      <c r="H532" s="5"/>
      <c r="I532" s="8"/>
      <c r="J532" s="8"/>
      <c r="Z532" s="6"/>
    </row>
    <row r="533" spans="2:26" ht="12.75" x14ac:dyDescent="0.2">
      <c r="B533" s="6"/>
      <c r="C533" s="6"/>
      <c r="D533" s="6"/>
      <c r="E533" s="9"/>
      <c r="F533" s="9"/>
      <c r="G533" s="11"/>
      <c r="H533" s="5"/>
      <c r="I533" s="8"/>
      <c r="J533" s="8"/>
      <c r="Z533" s="6"/>
    </row>
    <row r="534" spans="2:26" ht="12.75" x14ac:dyDescent="0.2">
      <c r="B534" s="6"/>
      <c r="C534" s="6"/>
      <c r="D534" s="6"/>
      <c r="E534" s="9"/>
      <c r="F534" s="9"/>
      <c r="G534" s="11"/>
      <c r="H534" s="5"/>
      <c r="I534" s="8"/>
      <c r="J534" s="8"/>
      <c r="Z534" s="6"/>
    </row>
    <row r="535" spans="2:26" ht="12.75" x14ac:dyDescent="0.2">
      <c r="B535" s="6"/>
      <c r="C535" s="6"/>
      <c r="D535" s="6"/>
      <c r="E535" s="9"/>
      <c r="F535" s="9"/>
      <c r="G535" s="11"/>
      <c r="H535" s="5"/>
      <c r="I535" s="8"/>
      <c r="J535" s="8"/>
      <c r="Z535" s="6"/>
    </row>
    <row r="536" spans="2:26" ht="12.75" x14ac:dyDescent="0.2">
      <c r="B536" s="6"/>
      <c r="C536" s="6"/>
      <c r="D536" s="6"/>
      <c r="E536" s="9"/>
      <c r="F536" s="9"/>
      <c r="G536" s="11"/>
      <c r="H536" s="5"/>
      <c r="I536" s="8"/>
      <c r="J536" s="8"/>
      <c r="Z536" s="6"/>
    </row>
    <row r="537" spans="2:26" ht="12.75" x14ac:dyDescent="0.2">
      <c r="B537" s="6"/>
      <c r="C537" s="6"/>
      <c r="D537" s="6"/>
      <c r="E537" s="9"/>
      <c r="F537" s="9"/>
      <c r="G537" s="11"/>
      <c r="H537" s="5"/>
      <c r="I537" s="8"/>
      <c r="J537" s="8"/>
      <c r="Z537" s="6"/>
    </row>
    <row r="538" spans="2:26" ht="12.75" x14ac:dyDescent="0.2">
      <c r="B538" s="6"/>
      <c r="C538" s="6"/>
      <c r="D538" s="6"/>
      <c r="E538" s="9"/>
      <c r="F538" s="9"/>
      <c r="G538" s="11"/>
      <c r="H538" s="5"/>
      <c r="I538" s="8"/>
      <c r="J538" s="8"/>
      <c r="Z538" s="6"/>
    </row>
    <row r="539" spans="2:26" ht="12.75" x14ac:dyDescent="0.2">
      <c r="B539" s="6"/>
      <c r="C539" s="6"/>
      <c r="D539" s="6"/>
      <c r="E539" s="9"/>
      <c r="F539" s="9"/>
      <c r="G539" s="11"/>
      <c r="H539" s="5"/>
      <c r="I539" s="8"/>
      <c r="J539" s="8"/>
      <c r="Z539" s="6"/>
    </row>
    <row r="540" spans="2:26" ht="12.75" x14ac:dyDescent="0.2">
      <c r="B540" s="6"/>
      <c r="C540" s="6"/>
      <c r="D540" s="6"/>
      <c r="E540" s="9"/>
      <c r="F540" s="9"/>
      <c r="G540" s="11"/>
      <c r="H540" s="5"/>
      <c r="I540" s="8"/>
      <c r="J540" s="8"/>
      <c r="Z540" s="6"/>
    </row>
    <row r="541" spans="2:26" ht="12.75" x14ac:dyDescent="0.2">
      <c r="B541" s="6"/>
      <c r="C541" s="6"/>
      <c r="D541" s="6"/>
      <c r="E541" s="9"/>
      <c r="F541" s="9"/>
      <c r="G541" s="11"/>
      <c r="H541" s="5"/>
      <c r="I541" s="8"/>
      <c r="J541" s="8"/>
      <c r="Z541" s="6"/>
    </row>
    <row r="542" spans="2:26" ht="12.75" x14ac:dyDescent="0.2">
      <c r="B542" s="6"/>
      <c r="C542" s="6"/>
      <c r="D542" s="6"/>
      <c r="E542" s="9"/>
      <c r="F542" s="9"/>
      <c r="G542" s="11"/>
      <c r="H542" s="5"/>
      <c r="I542" s="8"/>
      <c r="J542" s="8"/>
      <c r="Z542" s="6"/>
    </row>
    <row r="543" spans="2:26" ht="12.75" x14ac:dyDescent="0.2">
      <c r="B543" s="6"/>
      <c r="C543" s="6"/>
      <c r="D543" s="6"/>
      <c r="E543" s="9"/>
      <c r="F543" s="9"/>
      <c r="G543" s="11"/>
      <c r="H543" s="5"/>
      <c r="I543" s="8"/>
      <c r="J543" s="8"/>
      <c r="Z543" s="6"/>
    </row>
    <row r="544" spans="2:26" ht="12.75" x14ac:dyDescent="0.2">
      <c r="B544" s="6"/>
      <c r="C544" s="6"/>
      <c r="D544" s="6"/>
      <c r="E544" s="9"/>
      <c r="F544" s="9"/>
      <c r="G544" s="11"/>
      <c r="H544" s="5"/>
      <c r="I544" s="8"/>
      <c r="J544" s="8"/>
      <c r="Z544" s="6"/>
    </row>
    <row r="545" spans="2:26" ht="12.75" x14ac:dyDescent="0.2">
      <c r="B545" s="6"/>
      <c r="C545" s="6"/>
      <c r="D545" s="6"/>
      <c r="E545" s="9"/>
      <c r="F545" s="9"/>
      <c r="G545" s="11"/>
      <c r="H545" s="5"/>
      <c r="I545" s="8"/>
      <c r="J545" s="8"/>
      <c r="Z545" s="6"/>
    </row>
    <row r="546" spans="2:26" ht="12.75" x14ac:dyDescent="0.2">
      <c r="B546" s="6"/>
      <c r="C546" s="6"/>
      <c r="D546" s="6"/>
      <c r="E546" s="9"/>
      <c r="F546" s="9"/>
      <c r="G546" s="11"/>
      <c r="H546" s="5"/>
      <c r="I546" s="8"/>
      <c r="J546" s="8"/>
      <c r="Z546" s="6"/>
    </row>
    <row r="547" spans="2:26" ht="12.75" x14ac:dyDescent="0.2">
      <c r="B547" s="6"/>
      <c r="C547" s="6"/>
      <c r="D547" s="6"/>
      <c r="E547" s="9"/>
      <c r="F547" s="9"/>
      <c r="G547" s="11"/>
      <c r="H547" s="5"/>
      <c r="I547" s="8"/>
      <c r="J547" s="8"/>
      <c r="Z547" s="6"/>
    </row>
    <row r="548" spans="2:26" ht="12.75" x14ac:dyDescent="0.2">
      <c r="B548" s="6"/>
      <c r="C548" s="6"/>
      <c r="D548" s="6"/>
      <c r="E548" s="9"/>
      <c r="F548" s="9"/>
      <c r="G548" s="11"/>
      <c r="H548" s="5"/>
      <c r="I548" s="8"/>
      <c r="J548" s="8"/>
      <c r="Z548" s="6"/>
    </row>
    <row r="549" spans="2:26" ht="12.75" x14ac:dyDescent="0.2">
      <c r="B549" s="6"/>
      <c r="C549" s="6"/>
      <c r="D549" s="6"/>
      <c r="E549" s="9"/>
      <c r="F549" s="9"/>
      <c r="G549" s="11"/>
      <c r="H549" s="5"/>
      <c r="I549" s="8"/>
      <c r="J549" s="8"/>
      <c r="Z549" s="6"/>
    </row>
    <row r="550" spans="2:26" ht="12.75" x14ac:dyDescent="0.2">
      <c r="B550" s="6"/>
      <c r="C550" s="6"/>
      <c r="D550" s="6"/>
      <c r="E550" s="9"/>
      <c r="F550" s="9"/>
      <c r="G550" s="11"/>
      <c r="H550" s="5"/>
      <c r="I550" s="8"/>
      <c r="J550" s="8"/>
      <c r="Z550" s="6"/>
    </row>
    <row r="551" spans="2:26" ht="12.75" x14ac:dyDescent="0.2">
      <c r="B551" s="6"/>
      <c r="C551" s="6"/>
      <c r="D551" s="6"/>
      <c r="E551" s="9"/>
      <c r="F551" s="9"/>
      <c r="G551" s="11"/>
      <c r="H551" s="5"/>
      <c r="I551" s="8"/>
      <c r="J551" s="8"/>
      <c r="Z551" s="6"/>
    </row>
    <row r="552" spans="2:26" ht="12.75" x14ac:dyDescent="0.2">
      <c r="B552" s="6"/>
      <c r="C552" s="6"/>
      <c r="D552" s="6"/>
      <c r="E552" s="9"/>
      <c r="F552" s="9"/>
      <c r="G552" s="11"/>
      <c r="H552" s="5"/>
      <c r="I552" s="8"/>
      <c r="J552" s="8"/>
      <c r="Z552" s="6"/>
    </row>
    <row r="553" spans="2:26" ht="12.75" x14ac:dyDescent="0.2">
      <c r="B553" s="6"/>
      <c r="C553" s="6"/>
      <c r="D553" s="6"/>
      <c r="E553" s="9"/>
      <c r="F553" s="9"/>
      <c r="G553" s="11"/>
      <c r="H553" s="5"/>
      <c r="I553" s="8"/>
      <c r="J553" s="8"/>
      <c r="Z553" s="6"/>
    </row>
    <row r="554" spans="2:26" ht="12.75" x14ac:dyDescent="0.2">
      <c r="B554" s="6"/>
      <c r="C554" s="6"/>
      <c r="D554" s="6"/>
      <c r="E554" s="9"/>
      <c r="F554" s="9"/>
      <c r="G554" s="11"/>
      <c r="H554" s="5"/>
      <c r="I554" s="8"/>
      <c r="J554" s="8"/>
      <c r="Z554" s="6"/>
    </row>
    <row r="555" spans="2:26" ht="12.75" x14ac:dyDescent="0.2">
      <c r="B555" s="6"/>
      <c r="C555" s="6"/>
      <c r="D555" s="6"/>
      <c r="E555" s="9"/>
      <c r="F555" s="9"/>
      <c r="G555" s="11"/>
      <c r="H555" s="5"/>
      <c r="I555" s="8"/>
      <c r="J555" s="8"/>
      <c r="Z555" s="6"/>
    </row>
    <row r="556" spans="2:26" ht="12.75" x14ac:dyDescent="0.2">
      <c r="B556" s="6"/>
      <c r="C556" s="6"/>
      <c r="D556" s="6"/>
      <c r="E556" s="9"/>
      <c r="F556" s="9"/>
      <c r="G556" s="11"/>
      <c r="H556" s="5"/>
      <c r="I556" s="8"/>
      <c r="J556" s="8"/>
      <c r="Z556" s="6"/>
    </row>
    <row r="557" spans="2:26" ht="12.75" x14ac:dyDescent="0.2">
      <c r="B557" s="6"/>
      <c r="C557" s="6"/>
      <c r="D557" s="6"/>
      <c r="E557" s="9"/>
      <c r="F557" s="9"/>
      <c r="G557" s="11"/>
      <c r="H557" s="5"/>
      <c r="I557" s="8"/>
      <c r="J557" s="8"/>
      <c r="Z557" s="6"/>
    </row>
    <row r="558" spans="2:26" ht="12.75" x14ac:dyDescent="0.2">
      <c r="B558" s="6"/>
      <c r="C558" s="6"/>
      <c r="D558" s="6"/>
      <c r="E558" s="9"/>
      <c r="F558" s="9"/>
      <c r="G558" s="11"/>
      <c r="H558" s="5"/>
      <c r="I558" s="8"/>
      <c r="J558" s="8"/>
      <c r="Z558" s="6"/>
    </row>
    <row r="559" spans="2:26" ht="12.75" x14ac:dyDescent="0.2">
      <c r="B559" s="6"/>
      <c r="C559" s="6"/>
      <c r="D559" s="6"/>
      <c r="E559" s="9"/>
      <c r="F559" s="9"/>
      <c r="G559" s="11"/>
      <c r="H559" s="5"/>
      <c r="I559" s="8"/>
      <c r="J559" s="8"/>
      <c r="Z559" s="6"/>
    </row>
    <row r="560" spans="2:26" ht="12.75" x14ac:dyDescent="0.2">
      <c r="B560" s="6"/>
      <c r="C560" s="6"/>
      <c r="D560" s="6"/>
      <c r="E560" s="9"/>
      <c r="F560" s="9"/>
      <c r="G560" s="11"/>
      <c r="H560" s="5"/>
      <c r="I560" s="8"/>
      <c r="J560" s="8"/>
      <c r="Z560" s="6"/>
    </row>
    <row r="561" spans="2:26" ht="12.75" x14ac:dyDescent="0.2">
      <c r="B561" s="6"/>
      <c r="C561" s="6"/>
      <c r="D561" s="6"/>
      <c r="E561" s="9"/>
      <c r="F561" s="9"/>
      <c r="G561" s="11"/>
      <c r="H561" s="5"/>
      <c r="I561" s="8"/>
      <c r="J561" s="8"/>
      <c r="Z561" s="6"/>
    </row>
    <row r="562" spans="2:26" ht="12.75" x14ac:dyDescent="0.2">
      <c r="B562" s="6"/>
      <c r="C562" s="6"/>
      <c r="D562" s="6"/>
      <c r="E562" s="9"/>
      <c r="F562" s="9"/>
      <c r="G562" s="11"/>
      <c r="H562" s="5"/>
      <c r="I562" s="8"/>
      <c r="J562" s="8"/>
      <c r="Z562" s="6"/>
    </row>
    <row r="563" spans="2:26" ht="12.75" x14ac:dyDescent="0.2">
      <c r="B563" s="6"/>
      <c r="C563" s="6"/>
      <c r="D563" s="6"/>
      <c r="E563" s="9"/>
      <c r="F563" s="9"/>
      <c r="G563" s="11"/>
      <c r="H563" s="5"/>
      <c r="I563" s="8"/>
      <c r="J563" s="8"/>
      <c r="Z563" s="6"/>
    </row>
    <row r="564" spans="2:26" ht="12.75" x14ac:dyDescent="0.2">
      <c r="B564" s="6"/>
      <c r="C564" s="6"/>
      <c r="D564" s="6"/>
      <c r="E564" s="9"/>
      <c r="F564" s="9"/>
      <c r="G564" s="11"/>
      <c r="H564" s="5"/>
      <c r="I564" s="8"/>
      <c r="J564" s="8"/>
      <c r="Z564" s="6"/>
    </row>
    <row r="565" spans="2:26" ht="12.75" x14ac:dyDescent="0.2">
      <c r="B565" s="6"/>
      <c r="C565" s="6"/>
      <c r="D565" s="6"/>
      <c r="E565" s="9"/>
      <c r="F565" s="9"/>
      <c r="G565" s="11"/>
      <c r="H565" s="5"/>
      <c r="I565" s="8"/>
      <c r="J565" s="8"/>
      <c r="Z565" s="6"/>
    </row>
    <row r="566" spans="2:26" ht="12.75" x14ac:dyDescent="0.2">
      <c r="B566" s="6"/>
      <c r="C566" s="6"/>
      <c r="D566" s="6"/>
      <c r="E566" s="9"/>
      <c r="F566" s="9"/>
      <c r="G566" s="11"/>
      <c r="H566" s="5"/>
      <c r="I566" s="8"/>
      <c r="J566" s="8"/>
      <c r="Z566" s="6"/>
    </row>
    <row r="567" spans="2:26" ht="12.75" x14ac:dyDescent="0.2">
      <c r="B567" s="6"/>
      <c r="C567" s="6"/>
      <c r="D567" s="6"/>
      <c r="E567" s="9"/>
      <c r="F567" s="9"/>
      <c r="G567" s="11"/>
      <c r="H567" s="5"/>
      <c r="I567" s="8"/>
      <c r="J567" s="8"/>
      <c r="Z567" s="6"/>
    </row>
    <row r="568" spans="2:26" ht="12.75" x14ac:dyDescent="0.2">
      <c r="B568" s="6"/>
      <c r="C568" s="6"/>
      <c r="D568" s="6"/>
      <c r="E568" s="9"/>
      <c r="F568" s="9"/>
      <c r="G568" s="11"/>
      <c r="H568" s="5"/>
      <c r="I568" s="8"/>
      <c r="J568" s="8"/>
      <c r="Z568" s="6"/>
    </row>
    <row r="569" spans="2:26" ht="12.75" x14ac:dyDescent="0.2">
      <c r="B569" s="6"/>
      <c r="C569" s="6"/>
      <c r="D569" s="6"/>
      <c r="E569" s="9"/>
      <c r="F569" s="9"/>
      <c r="G569" s="11"/>
      <c r="H569" s="5"/>
      <c r="I569" s="8"/>
      <c r="J569" s="8"/>
      <c r="Z569" s="6"/>
    </row>
    <row r="570" spans="2:26" ht="12.75" x14ac:dyDescent="0.2">
      <c r="B570" s="6"/>
      <c r="C570" s="6"/>
      <c r="D570" s="6"/>
      <c r="E570" s="9"/>
      <c r="F570" s="9"/>
      <c r="G570" s="11"/>
      <c r="H570" s="5"/>
      <c r="I570" s="8"/>
      <c r="J570" s="8"/>
      <c r="Z570" s="6"/>
    </row>
    <row r="571" spans="2:26" ht="12.75" x14ac:dyDescent="0.2">
      <c r="B571" s="6"/>
      <c r="C571" s="6"/>
      <c r="D571" s="6"/>
      <c r="E571" s="9"/>
      <c r="F571" s="9"/>
      <c r="G571" s="11"/>
      <c r="H571" s="5"/>
      <c r="I571" s="8"/>
      <c r="J571" s="8"/>
      <c r="Z571" s="6"/>
    </row>
    <row r="572" spans="2:26" ht="12.75" x14ac:dyDescent="0.2">
      <c r="B572" s="6"/>
      <c r="C572" s="6"/>
      <c r="D572" s="6"/>
      <c r="E572" s="9"/>
      <c r="F572" s="9"/>
      <c r="G572" s="11"/>
      <c r="H572" s="5"/>
      <c r="I572" s="8"/>
      <c r="J572" s="8"/>
      <c r="Z572" s="6"/>
    </row>
    <row r="573" spans="2:26" ht="12.75" x14ac:dyDescent="0.2">
      <c r="B573" s="6"/>
      <c r="C573" s="6"/>
      <c r="D573" s="6"/>
      <c r="E573" s="9"/>
      <c r="F573" s="9"/>
      <c r="G573" s="11"/>
      <c r="H573" s="5"/>
      <c r="I573" s="8"/>
      <c r="J573" s="8"/>
      <c r="Z573" s="6"/>
    </row>
    <row r="574" spans="2:26" ht="12.75" x14ac:dyDescent="0.2">
      <c r="B574" s="6"/>
      <c r="C574" s="6"/>
      <c r="D574" s="6"/>
      <c r="E574" s="9"/>
      <c r="F574" s="9"/>
      <c r="G574" s="11"/>
      <c r="H574" s="5"/>
      <c r="I574" s="8"/>
      <c r="J574" s="8"/>
      <c r="Z574" s="6"/>
    </row>
    <row r="575" spans="2:26" ht="12.75" x14ac:dyDescent="0.2">
      <c r="B575" s="6"/>
      <c r="C575" s="6"/>
      <c r="D575" s="6"/>
      <c r="E575" s="9"/>
      <c r="F575" s="9"/>
      <c r="G575" s="11"/>
      <c r="H575" s="5"/>
      <c r="I575" s="8"/>
      <c r="J575" s="8"/>
      <c r="Z575" s="6"/>
    </row>
    <row r="576" spans="2:26" ht="12.75" x14ac:dyDescent="0.2">
      <c r="B576" s="6"/>
      <c r="C576" s="6"/>
      <c r="D576" s="6"/>
      <c r="E576" s="9"/>
      <c r="F576" s="9"/>
      <c r="G576" s="11"/>
      <c r="H576" s="5"/>
      <c r="I576" s="8"/>
      <c r="J576" s="8"/>
      <c r="Z576" s="6"/>
    </row>
    <row r="577" spans="2:26" ht="12.75" x14ac:dyDescent="0.2">
      <c r="B577" s="6"/>
      <c r="C577" s="6"/>
      <c r="D577" s="6"/>
      <c r="E577" s="9"/>
      <c r="F577" s="9"/>
      <c r="G577" s="11"/>
      <c r="H577" s="5"/>
      <c r="I577" s="8"/>
      <c r="J577" s="8"/>
      <c r="Z577" s="6"/>
    </row>
    <row r="578" spans="2:26" ht="12.75" x14ac:dyDescent="0.2">
      <c r="B578" s="6"/>
      <c r="C578" s="6"/>
      <c r="D578" s="6"/>
      <c r="E578" s="9"/>
      <c r="F578" s="9"/>
      <c r="G578" s="11"/>
      <c r="H578" s="5"/>
      <c r="I578" s="8"/>
      <c r="J578" s="8"/>
      <c r="Z578" s="6"/>
    </row>
    <row r="579" spans="2:26" ht="12.75" x14ac:dyDescent="0.2">
      <c r="B579" s="6"/>
      <c r="C579" s="6"/>
      <c r="D579" s="6"/>
      <c r="E579" s="9"/>
      <c r="F579" s="9"/>
      <c r="G579" s="11"/>
      <c r="H579" s="5"/>
      <c r="I579" s="8"/>
      <c r="J579" s="8"/>
      <c r="Z579" s="6"/>
    </row>
    <row r="580" spans="2:26" ht="12.75" x14ac:dyDescent="0.2">
      <c r="B580" s="6"/>
      <c r="C580" s="6"/>
      <c r="D580" s="6"/>
      <c r="E580" s="9"/>
      <c r="F580" s="9"/>
      <c r="G580" s="11"/>
      <c r="H580" s="5"/>
      <c r="I580" s="8"/>
      <c r="J580" s="8"/>
      <c r="Z580" s="6"/>
    </row>
    <row r="581" spans="2:26" ht="12.75" x14ac:dyDescent="0.2">
      <c r="B581" s="6"/>
      <c r="C581" s="6"/>
      <c r="D581" s="6"/>
      <c r="E581" s="9"/>
      <c r="F581" s="9"/>
      <c r="G581" s="11"/>
      <c r="H581" s="5"/>
      <c r="I581" s="8"/>
      <c r="J581" s="8"/>
      <c r="Z581" s="6"/>
    </row>
    <row r="582" spans="2:26" ht="12.75" x14ac:dyDescent="0.2">
      <c r="B582" s="6"/>
      <c r="C582" s="6"/>
      <c r="D582" s="6"/>
      <c r="E582" s="9"/>
      <c r="F582" s="9"/>
      <c r="G582" s="11"/>
      <c r="H582" s="5"/>
      <c r="I582" s="8"/>
      <c r="J582" s="8"/>
      <c r="Z582" s="6"/>
    </row>
    <row r="583" spans="2:26" ht="12.75" x14ac:dyDescent="0.2">
      <c r="B583" s="6"/>
      <c r="C583" s="6"/>
      <c r="D583" s="6"/>
      <c r="E583" s="9"/>
      <c r="F583" s="9"/>
      <c r="G583" s="11"/>
      <c r="H583" s="5"/>
      <c r="I583" s="8"/>
      <c r="J583" s="8"/>
      <c r="Z583" s="6"/>
    </row>
    <row r="584" spans="2:26" ht="12.75" x14ac:dyDescent="0.2">
      <c r="B584" s="6"/>
      <c r="C584" s="6"/>
      <c r="D584" s="6"/>
      <c r="E584" s="9"/>
      <c r="F584" s="9"/>
      <c r="G584" s="11"/>
      <c r="H584" s="5"/>
      <c r="I584" s="8"/>
      <c r="J584" s="8"/>
      <c r="Z584" s="6"/>
    </row>
    <row r="585" spans="2:26" ht="12.75" x14ac:dyDescent="0.2">
      <c r="B585" s="6"/>
      <c r="C585" s="6"/>
      <c r="D585" s="6"/>
      <c r="E585" s="9"/>
      <c r="F585" s="9"/>
      <c r="G585" s="11"/>
      <c r="H585" s="5"/>
      <c r="I585" s="8"/>
      <c r="J585" s="8"/>
      <c r="Z585" s="6"/>
    </row>
    <row r="586" spans="2:26" ht="12.75" x14ac:dyDescent="0.2">
      <c r="B586" s="6"/>
      <c r="C586" s="6"/>
      <c r="D586" s="6"/>
      <c r="E586" s="9"/>
      <c r="F586" s="9"/>
      <c r="G586" s="11"/>
      <c r="H586" s="5"/>
      <c r="I586" s="8"/>
      <c r="J586" s="8"/>
      <c r="Z586" s="6"/>
    </row>
    <row r="587" spans="2:26" ht="12.75" x14ac:dyDescent="0.2">
      <c r="B587" s="6"/>
      <c r="C587" s="6"/>
      <c r="D587" s="6"/>
      <c r="E587" s="9"/>
      <c r="F587" s="9"/>
      <c r="G587" s="11"/>
      <c r="H587" s="5"/>
      <c r="I587" s="8"/>
      <c r="J587" s="8"/>
      <c r="Z587" s="6"/>
    </row>
    <row r="588" spans="2:26" ht="12.75" x14ac:dyDescent="0.2">
      <c r="B588" s="6"/>
      <c r="C588" s="6"/>
      <c r="D588" s="6"/>
      <c r="E588" s="9"/>
      <c r="F588" s="9"/>
      <c r="G588" s="11"/>
      <c r="H588" s="5"/>
      <c r="I588" s="8"/>
      <c r="J588" s="8"/>
      <c r="Z588" s="6"/>
    </row>
    <row r="589" spans="2:26" ht="12.75" x14ac:dyDescent="0.2">
      <c r="B589" s="6"/>
      <c r="C589" s="6"/>
      <c r="D589" s="6"/>
      <c r="E589" s="9"/>
      <c r="F589" s="9"/>
      <c r="G589" s="11"/>
      <c r="H589" s="5"/>
      <c r="I589" s="8"/>
      <c r="J589" s="8"/>
      <c r="Z589" s="6"/>
    </row>
    <row r="590" spans="2:26" ht="12.75" x14ac:dyDescent="0.2">
      <c r="B590" s="6"/>
      <c r="C590" s="6"/>
      <c r="D590" s="6"/>
      <c r="E590" s="9"/>
      <c r="F590" s="9"/>
      <c r="G590" s="11"/>
      <c r="H590" s="5"/>
      <c r="I590" s="8"/>
      <c r="J590" s="8"/>
      <c r="Z590" s="6"/>
    </row>
    <row r="591" spans="2:26" ht="12.75" x14ac:dyDescent="0.2">
      <c r="B591" s="6"/>
      <c r="C591" s="6"/>
      <c r="D591" s="6"/>
      <c r="E591" s="9"/>
      <c r="F591" s="9"/>
      <c r="G591" s="11"/>
      <c r="H591" s="5"/>
      <c r="I591" s="8"/>
      <c r="J591" s="8"/>
      <c r="Z591" s="6"/>
    </row>
    <row r="592" spans="2:26" ht="12.75" x14ac:dyDescent="0.2">
      <c r="B592" s="6"/>
      <c r="C592" s="6"/>
      <c r="D592" s="6"/>
      <c r="E592" s="9"/>
      <c r="F592" s="9"/>
      <c r="G592" s="11"/>
      <c r="H592" s="5"/>
      <c r="I592" s="8"/>
      <c r="J592" s="8"/>
      <c r="Z592" s="6"/>
    </row>
    <row r="593" spans="2:26" ht="12.75" x14ac:dyDescent="0.2">
      <c r="B593" s="6"/>
      <c r="C593" s="6"/>
      <c r="D593" s="6"/>
      <c r="E593" s="9"/>
      <c r="F593" s="9"/>
      <c r="G593" s="11"/>
      <c r="H593" s="5"/>
      <c r="I593" s="8"/>
      <c r="J593" s="8"/>
      <c r="Z593" s="6"/>
    </row>
    <row r="594" spans="2:26" ht="12.75" x14ac:dyDescent="0.2">
      <c r="B594" s="6"/>
      <c r="C594" s="6"/>
      <c r="D594" s="6"/>
      <c r="E594" s="9"/>
      <c r="F594" s="9"/>
      <c r="G594" s="11"/>
      <c r="H594" s="5"/>
      <c r="I594" s="8"/>
      <c r="J594" s="8"/>
      <c r="Z594" s="6"/>
    </row>
    <row r="595" spans="2:26" ht="12.75" x14ac:dyDescent="0.2">
      <c r="B595" s="6"/>
      <c r="C595" s="6"/>
      <c r="D595" s="6"/>
      <c r="E595" s="9"/>
      <c r="F595" s="9"/>
      <c r="G595" s="11"/>
      <c r="H595" s="5"/>
      <c r="I595" s="8"/>
      <c r="J595" s="8"/>
      <c r="Z595" s="6"/>
    </row>
    <row r="596" spans="2:26" ht="12.75" x14ac:dyDescent="0.2">
      <c r="B596" s="6"/>
      <c r="C596" s="6"/>
      <c r="D596" s="6"/>
      <c r="E596" s="9"/>
      <c r="F596" s="9"/>
      <c r="G596" s="11"/>
      <c r="H596" s="5"/>
      <c r="I596" s="8"/>
      <c r="J596" s="8"/>
      <c r="Z596" s="6"/>
    </row>
    <row r="597" spans="2:26" ht="12.75" x14ac:dyDescent="0.2">
      <c r="B597" s="6"/>
      <c r="C597" s="6"/>
      <c r="D597" s="6"/>
      <c r="E597" s="9"/>
      <c r="F597" s="9"/>
      <c r="G597" s="11"/>
      <c r="H597" s="5"/>
      <c r="I597" s="8"/>
      <c r="J597" s="8"/>
      <c r="Z597" s="6"/>
    </row>
    <row r="598" spans="2:26" ht="12.75" x14ac:dyDescent="0.2">
      <c r="B598" s="6"/>
      <c r="C598" s="6"/>
      <c r="D598" s="6"/>
      <c r="E598" s="9"/>
      <c r="F598" s="9"/>
      <c r="G598" s="11"/>
      <c r="H598" s="5"/>
      <c r="I598" s="8"/>
      <c r="J598" s="8"/>
      <c r="Z598" s="6"/>
    </row>
    <row r="599" spans="2:26" ht="12.75" x14ac:dyDescent="0.2">
      <c r="B599" s="6"/>
      <c r="C599" s="6"/>
      <c r="D599" s="6"/>
      <c r="E599" s="9"/>
      <c r="F599" s="9"/>
      <c r="G599" s="11"/>
      <c r="H599" s="5"/>
      <c r="I599" s="8"/>
      <c r="J599" s="8"/>
      <c r="Z599" s="6"/>
    </row>
    <row r="600" spans="2:26" ht="12.75" x14ac:dyDescent="0.2">
      <c r="B600" s="6"/>
      <c r="C600" s="6"/>
      <c r="D600" s="6"/>
      <c r="E600" s="9"/>
      <c r="F600" s="9"/>
      <c r="G600" s="11"/>
      <c r="H600" s="5"/>
      <c r="I600" s="8"/>
      <c r="J600" s="8"/>
      <c r="Z600" s="6"/>
    </row>
    <row r="601" spans="2:26" ht="12.75" x14ac:dyDescent="0.2">
      <c r="B601" s="6"/>
      <c r="C601" s="6"/>
      <c r="D601" s="6"/>
      <c r="E601" s="9"/>
      <c r="F601" s="9"/>
      <c r="G601" s="11"/>
      <c r="H601" s="5"/>
      <c r="I601" s="8"/>
      <c r="J601" s="8"/>
      <c r="Z601" s="6"/>
    </row>
    <row r="602" spans="2:26" ht="12.75" x14ac:dyDescent="0.2">
      <c r="B602" s="6"/>
      <c r="C602" s="6"/>
      <c r="D602" s="6"/>
      <c r="E602" s="9"/>
      <c r="F602" s="9"/>
      <c r="G602" s="11"/>
      <c r="H602" s="5"/>
      <c r="I602" s="8"/>
      <c r="J602" s="8"/>
      <c r="Z602" s="6"/>
    </row>
    <row r="603" spans="2:26" ht="12.75" x14ac:dyDescent="0.2">
      <c r="B603" s="6"/>
      <c r="C603" s="6"/>
      <c r="D603" s="6"/>
      <c r="E603" s="9"/>
      <c r="F603" s="9"/>
      <c r="G603" s="11"/>
      <c r="H603" s="5"/>
      <c r="I603" s="8"/>
      <c r="J603" s="8"/>
      <c r="Z603" s="6"/>
    </row>
    <row r="604" spans="2:26" ht="12.75" x14ac:dyDescent="0.2">
      <c r="B604" s="6"/>
      <c r="C604" s="6"/>
      <c r="D604" s="6"/>
      <c r="E604" s="9"/>
      <c r="F604" s="9"/>
      <c r="G604" s="11"/>
      <c r="H604" s="5"/>
      <c r="I604" s="8"/>
      <c r="J604" s="8"/>
      <c r="Z604" s="6"/>
    </row>
    <row r="605" spans="2:26" ht="12.75" x14ac:dyDescent="0.2">
      <c r="B605" s="6"/>
      <c r="C605" s="6"/>
      <c r="D605" s="6"/>
      <c r="E605" s="9"/>
      <c r="F605" s="9"/>
      <c r="G605" s="11"/>
      <c r="H605" s="5"/>
      <c r="I605" s="8"/>
      <c r="J605" s="8"/>
      <c r="Z605" s="6"/>
    </row>
    <row r="606" spans="2:26" ht="12.75" x14ac:dyDescent="0.2">
      <c r="B606" s="6"/>
      <c r="C606" s="6"/>
      <c r="D606" s="6"/>
      <c r="E606" s="9"/>
      <c r="F606" s="9"/>
      <c r="G606" s="11"/>
      <c r="H606" s="5"/>
      <c r="I606" s="8"/>
      <c r="J606" s="8"/>
      <c r="Z606" s="6"/>
    </row>
    <row r="607" spans="2:26" ht="12.75" x14ac:dyDescent="0.2">
      <c r="B607" s="6"/>
      <c r="C607" s="6"/>
      <c r="D607" s="6"/>
      <c r="E607" s="9"/>
      <c r="F607" s="9"/>
      <c r="G607" s="11"/>
      <c r="H607" s="5"/>
      <c r="I607" s="8"/>
      <c r="J607" s="8"/>
      <c r="Z607" s="6"/>
    </row>
    <row r="608" spans="2:26" ht="12.75" x14ac:dyDescent="0.2">
      <c r="B608" s="6"/>
      <c r="C608" s="6"/>
      <c r="D608" s="6"/>
      <c r="E608" s="9"/>
      <c r="F608" s="9"/>
      <c r="G608" s="11"/>
      <c r="H608" s="5"/>
      <c r="I608" s="8"/>
      <c r="J608" s="8"/>
      <c r="Z608" s="6"/>
    </row>
    <row r="609" spans="2:26" ht="12.75" x14ac:dyDescent="0.2">
      <c r="B609" s="6"/>
      <c r="C609" s="6"/>
      <c r="D609" s="6"/>
      <c r="E609" s="9"/>
      <c r="F609" s="9"/>
      <c r="G609" s="11"/>
      <c r="H609" s="5"/>
      <c r="I609" s="8"/>
      <c r="J609" s="8"/>
      <c r="Z609" s="6"/>
    </row>
    <row r="610" spans="2:26" ht="12.75" x14ac:dyDescent="0.2">
      <c r="B610" s="6"/>
      <c r="C610" s="6"/>
      <c r="D610" s="6"/>
      <c r="E610" s="9"/>
      <c r="F610" s="9"/>
      <c r="G610" s="11"/>
      <c r="H610" s="5"/>
      <c r="I610" s="8"/>
      <c r="J610" s="8"/>
      <c r="Z610" s="6"/>
    </row>
    <row r="611" spans="2:26" ht="12.75" x14ac:dyDescent="0.2">
      <c r="B611" s="6"/>
      <c r="C611" s="6"/>
      <c r="D611" s="6"/>
      <c r="E611" s="9"/>
      <c r="F611" s="9"/>
      <c r="G611" s="11"/>
      <c r="H611" s="5"/>
      <c r="I611" s="8"/>
      <c r="J611" s="8"/>
      <c r="Z611" s="6"/>
    </row>
    <row r="612" spans="2:26" ht="12.75" x14ac:dyDescent="0.2">
      <c r="B612" s="6"/>
      <c r="C612" s="6"/>
      <c r="D612" s="6"/>
      <c r="E612" s="9"/>
      <c r="F612" s="9"/>
      <c r="G612" s="11"/>
      <c r="H612" s="5"/>
      <c r="I612" s="8"/>
      <c r="J612" s="8"/>
      <c r="Z612" s="6"/>
    </row>
    <row r="613" spans="2:26" ht="12.75" x14ac:dyDescent="0.2">
      <c r="B613" s="6"/>
      <c r="C613" s="6"/>
      <c r="D613" s="6"/>
      <c r="E613" s="9"/>
      <c r="F613" s="9"/>
      <c r="G613" s="11"/>
      <c r="H613" s="5"/>
      <c r="I613" s="8"/>
      <c r="J613" s="8"/>
      <c r="Z613" s="6"/>
    </row>
    <row r="614" spans="2:26" ht="12.75" x14ac:dyDescent="0.2">
      <c r="B614" s="6"/>
      <c r="C614" s="6"/>
      <c r="D614" s="6"/>
      <c r="E614" s="9"/>
      <c r="F614" s="9"/>
      <c r="G614" s="11"/>
      <c r="H614" s="5"/>
      <c r="I614" s="8"/>
      <c r="J614" s="8"/>
      <c r="Z614" s="6"/>
    </row>
    <row r="615" spans="2:26" ht="12.75" x14ac:dyDescent="0.2">
      <c r="B615" s="6"/>
      <c r="C615" s="6"/>
      <c r="D615" s="6"/>
      <c r="E615" s="9"/>
      <c r="F615" s="9"/>
      <c r="G615" s="11"/>
      <c r="H615" s="5"/>
      <c r="I615" s="8"/>
      <c r="J615" s="8"/>
      <c r="Z615" s="6"/>
    </row>
    <row r="616" spans="2:26" ht="12.75" x14ac:dyDescent="0.2">
      <c r="B616" s="6"/>
      <c r="C616" s="6"/>
      <c r="D616" s="6"/>
      <c r="E616" s="9"/>
      <c r="F616" s="9"/>
      <c r="G616" s="11"/>
      <c r="H616" s="5"/>
      <c r="I616" s="8"/>
      <c r="J616" s="8"/>
      <c r="Z616" s="6"/>
    </row>
    <row r="617" spans="2:26" ht="12.75" x14ac:dyDescent="0.2">
      <c r="B617" s="6"/>
      <c r="C617" s="6"/>
      <c r="D617" s="6"/>
      <c r="E617" s="9"/>
      <c r="F617" s="9"/>
      <c r="G617" s="11"/>
      <c r="H617" s="5"/>
      <c r="I617" s="8"/>
      <c r="J617" s="8"/>
      <c r="Z617" s="6"/>
    </row>
    <row r="618" spans="2:26" ht="12.75" x14ac:dyDescent="0.2">
      <c r="B618" s="6"/>
      <c r="C618" s="6"/>
      <c r="D618" s="6"/>
      <c r="E618" s="9"/>
      <c r="F618" s="9"/>
      <c r="G618" s="11"/>
      <c r="H618" s="5"/>
      <c r="I618" s="8"/>
      <c r="J618" s="8"/>
      <c r="Z618" s="6"/>
    </row>
    <row r="619" spans="2:26" ht="12.75" x14ac:dyDescent="0.2">
      <c r="B619" s="6"/>
      <c r="C619" s="6"/>
      <c r="D619" s="6"/>
      <c r="E619" s="9"/>
      <c r="F619" s="9"/>
      <c r="G619" s="11"/>
      <c r="H619" s="5"/>
      <c r="I619" s="8"/>
      <c r="J619" s="8"/>
      <c r="Z619" s="6"/>
    </row>
    <row r="620" spans="2:26" ht="12.75" x14ac:dyDescent="0.2">
      <c r="B620" s="6"/>
      <c r="C620" s="6"/>
      <c r="D620" s="6"/>
      <c r="E620" s="9"/>
      <c r="F620" s="9"/>
      <c r="G620" s="11"/>
      <c r="H620" s="5"/>
      <c r="I620" s="8"/>
      <c r="J620" s="8"/>
      <c r="Z620" s="6"/>
    </row>
    <row r="621" spans="2:26" ht="12.75" x14ac:dyDescent="0.2">
      <c r="B621" s="6"/>
      <c r="C621" s="6"/>
      <c r="D621" s="6"/>
      <c r="E621" s="9"/>
      <c r="F621" s="9"/>
      <c r="G621" s="11"/>
      <c r="H621" s="5"/>
      <c r="I621" s="8"/>
      <c r="J621" s="8"/>
      <c r="Z621" s="6"/>
    </row>
    <row r="622" spans="2:26" ht="12.75" x14ac:dyDescent="0.2">
      <c r="B622" s="6"/>
      <c r="C622" s="6"/>
      <c r="D622" s="6"/>
      <c r="E622" s="9"/>
      <c r="F622" s="9"/>
      <c r="G622" s="11"/>
      <c r="H622" s="5"/>
      <c r="I622" s="8"/>
      <c r="J622" s="8"/>
      <c r="Z622" s="6"/>
    </row>
    <row r="623" spans="2:26" ht="12.75" x14ac:dyDescent="0.2">
      <c r="B623" s="6"/>
      <c r="C623" s="6"/>
      <c r="D623" s="6"/>
      <c r="E623" s="9"/>
      <c r="F623" s="9"/>
      <c r="G623" s="11"/>
      <c r="H623" s="5"/>
      <c r="I623" s="8"/>
      <c r="J623" s="8"/>
      <c r="Z623" s="6"/>
    </row>
    <row r="624" spans="2:26" ht="12.75" x14ac:dyDescent="0.2">
      <c r="B624" s="6"/>
      <c r="C624" s="6"/>
      <c r="D624" s="6"/>
      <c r="E624" s="9"/>
      <c r="F624" s="9"/>
      <c r="G624" s="11"/>
      <c r="H624" s="5"/>
      <c r="I624" s="8"/>
      <c r="J624" s="8"/>
      <c r="Z624" s="6"/>
    </row>
    <row r="625" spans="2:26" ht="12.75" x14ac:dyDescent="0.2">
      <c r="B625" s="6"/>
      <c r="C625" s="6"/>
      <c r="D625" s="6"/>
      <c r="E625" s="9"/>
      <c r="F625" s="9"/>
      <c r="G625" s="11"/>
      <c r="H625" s="5"/>
      <c r="I625" s="8"/>
      <c r="J625" s="8"/>
      <c r="Z625" s="6"/>
    </row>
    <row r="626" spans="2:26" ht="12.75" x14ac:dyDescent="0.2">
      <c r="B626" s="6"/>
      <c r="C626" s="6"/>
      <c r="D626" s="6"/>
      <c r="E626" s="9"/>
      <c r="F626" s="9"/>
      <c r="G626" s="11"/>
      <c r="H626" s="5"/>
      <c r="I626" s="8"/>
      <c r="J626" s="8"/>
      <c r="Z626" s="6"/>
    </row>
    <row r="627" spans="2:26" ht="12.75" x14ac:dyDescent="0.2">
      <c r="B627" s="6"/>
      <c r="C627" s="6"/>
      <c r="D627" s="6"/>
      <c r="E627" s="9"/>
      <c r="F627" s="9"/>
      <c r="G627" s="11"/>
      <c r="H627" s="5"/>
      <c r="I627" s="8"/>
      <c r="J627" s="8"/>
      <c r="Z627" s="6"/>
    </row>
    <row r="628" spans="2:26" ht="12.75" x14ac:dyDescent="0.2">
      <c r="B628" s="6"/>
      <c r="C628" s="6"/>
      <c r="D628" s="6"/>
      <c r="E628" s="9"/>
      <c r="F628" s="9"/>
      <c r="G628" s="11"/>
      <c r="H628" s="5"/>
      <c r="I628" s="8"/>
      <c r="J628" s="8"/>
      <c r="Z628" s="6"/>
    </row>
    <row r="629" spans="2:26" ht="12.75" x14ac:dyDescent="0.2">
      <c r="B629" s="6"/>
      <c r="C629" s="6"/>
      <c r="D629" s="6"/>
      <c r="E629" s="9"/>
      <c r="F629" s="9"/>
      <c r="G629" s="11"/>
      <c r="H629" s="5"/>
      <c r="I629" s="8"/>
      <c r="J629" s="8"/>
      <c r="Z629" s="6"/>
    </row>
    <row r="630" spans="2:26" ht="12.75" x14ac:dyDescent="0.2">
      <c r="B630" s="6"/>
      <c r="C630" s="6"/>
      <c r="D630" s="6"/>
      <c r="E630" s="9"/>
      <c r="F630" s="9"/>
      <c r="G630" s="11"/>
      <c r="H630" s="5"/>
      <c r="I630" s="8"/>
      <c r="J630" s="8"/>
      <c r="Z630" s="6"/>
    </row>
    <row r="631" spans="2:26" ht="12.75" x14ac:dyDescent="0.2">
      <c r="B631" s="6"/>
      <c r="C631" s="6"/>
      <c r="D631" s="6"/>
      <c r="E631" s="9"/>
      <c r="F631" s="9"/>
      <c r="G631" s="11"/>
      <c r="H631" s="5"/>
      <c r="I631" s="8"/>
      <c r="J631" s="8"/>
      <c r="Z631" s="6"/>
    </row>
    <row r="632" spans="2:26" ht="12.75" x14ac:dyDescent="0.2">
      <c r="B632" s="6"/>
      <c r="C632" s="6"/>
      <c r="D632" s="6"/>
      <c r="E632" s="9"/>
      <c r="F632" s="9"/>
      <c r="G632" s="11"/>
      <c r="H632" s="5"/>
      <c r="I632" s="8"/>
      <c r="J632" s="8"/>
      <c r="Z632" s="6"/>
    </row>
    <row r="633" spans="2:26" ht="12.75" x14ac:dyDescent="0.2">
      <c r="B633" s="6"/>
      <c r="C633" s="6"/>
      <c r="D633" s="6"/>
      <c r="E633" s="9"/>
      <c r="F633" s="9"/>
      <c r="G633" s="11"/>
      <c r="H633" s="5"/>
      <c r="I633" s="8"/>
      <c r="J633" s="8"/>
      <c r="Z633" s="6"/>
    </row>
    <row r="634" spans="2:26" ht="12.75" x14ac:dyDescent="0.2">
      <c r="B634" s="6"/>
      <c r="C634" s="6"/>
      <c r="D634" s="6"/>
      <c r="E634" s="9"/>
      <c r="F634" s="9"/>
      <c r="G634" s="11"/>
      <c r="H634" s="5"/>
      <c r="I634" s="8"/>
      <c r="J634" s="8"/>
      <c r="Z634" s="6"/>
    </row>
    <row r="635" spans="2:26" ht="12.75" x14ac:dyDescent="0.2">
      <c r="B635" s="6"/>
      <c r="C635" s="6"/>
      <c r="D635" s="6"/>
      <c r="E635" s="9"/>
      <c r="F635" s="9"/>
      <c r="G635" s="11"/>
      <c r="H635" s="5"/>
      <c r="I635" s="8"/>
      <c r="J635" s="8"/>
      <c r="Z635" s="6"/>
    </row>
    <row r="636" spans="2:26" ht="12.75" x14ac:dyDescent="0.2">
      <c r="B636" s="6"/>
      <c r="C636" s="6"/>
      <c r="D636" s="6"/>
      <c r="E636" s="9"/>
      <c r="F636" s="9"/>
      <c r="G636" s="11"/>
      <c r="H636" s="5"/>
      <c r="I636" s="8"/>
      <c r="J636" s="8"/>
      <c r="Z636" s="6"/>
    </row>
    <row r="637" spans="2:26" ht="12.75" x14ac:dyDescent="0.2">
      <c r="B637" s="6"/>
      <c r="C637" s="6"/>
      <c r="D637" s="6"/>
      <c r="E637" s="9"/>
      <c r="F637" s="9"/>
      <c r="G637" s="11"/>
      <c r="H637" s="5"/>
      <c r="I637" s="8"/>
      <c r="J637" s="8"/>
      <c r="Z637" s="6"/>
    </row>
    <row r="638" spans="2:26" ht="12.75" x14ac:dyDescent="0.2">
      <c r="B638" s="6"/>
      <c r="C638" s="6"/>
      <c r="D638" s="6"/>
      <c r="E638" s="9"/>
      <c r="F638" s="9"/>
      <c r="G638" s="11"/>
      <c r="H638" s="5"/>
      <c r="I638" s="8"/>
      <c r="J638" s="8"/>
      <c r="Z638" s="6"/>
    </row>
    <row r="639" spans="2:26" ht="12.75" x14ac:dyDescent="0.2">
      <c r="B639" s="6"/>
      <c r="C639" s="6"/>
      <c r="D639" s="6"/>
      <c r="E639" s="9"/>
      <c r="F639" s="9"/>
      <c r="G639" s="11"/>
      <c r="H639" s="5"/>
      <c r="I639" s="8"/>
      <c r="J639" s="8"/>
      <c r="Z639" s="6"/>
    </row>
    <row r="640" spans="2:26" ht="12.75" x14ac:dyDescent="0.2">
      <c r="B640" s="6"/>
      <c r="C640" s="6"/>
      <c r="D640" s="6"/>
      <c r="E640" s="9"/>
      <c r="F640" s="9"/>
      <c r="G640" s="11"/>
      <c r="H640" s="5"/>
      <c r="I640" s="8"/>
      <c r="J640" s="8"/>
      <c r="Z640" s="6"/>
    </row>
    <row r="641" spans="2:26" ht="12.75" x14ac:dyDescent="0.2">
      <c r="B641" s="6"/>
      <c r="C641" s="6"/>
      <c r="D641" s="6"/>
      <c r="E641" s="9"/>
      <c r="F641" s="9"/>
      <c r="G641" s="11"/>
      <c r="H641" s="5"/>
      <c r="I641" s="8"/>
      <c r="J641" s="8"/>
      <c r="Z641" s="6"/>
    </row>
    <row r="642" spans="2:26" ht="12.75" x14ac:dyDescent="0.2">
      <c r="B642" s="6"/>
      <c r="C642" s="6"/>
      <c r="D642" s="6"/>
      <c r="E642" s="9"/>
      <c r="F642" s="9"/>
      <c r="G642" s="11"/>
      <c r="H642" s="5"/>
      <c r="I642" s="8"/>
      <c r="J642" s="8"/>
      <c r="Z642" s="6"/>
    </row>
    <row r="643" spans="2:26" ht="12.75" x14ac:dyDescent="0.2">
      <c r="B643" s="6"/>
      <c r="C643" s="6"/>
      <c r="D643" s="6"/>
      <c r="E643" s="9"/>
      <c r="F643" s="9"/>
      <c r="G643" s="11"/>
      <c r="H643" s="5"/>
      <c r="I643" s="8"/>
      <c r="J643" s="8"/>
      <c r="Z643" s="6"/>
    </row>
    <row r="644" spans="2:26" ht="12.75" x14ac:dyDescent="0.2">
      <c r="B644" s="6"/>
      <c r="C644" s="6"/>
      <c r="D644" s="6"/>
      <c r="E644" s="9"/>
      <c r="F644" s="9"/>
      <c r="G644" s="11"/>
      <c r="H644" s="5"/>
      <c r="I644" s="8"/>
      <c r="J644" s="8"/>
      <c r="Z644" s="6"/>
    </row>
    <row r="645" spans="2:26" ht="12.75" x14ac:dyDescent="0.2">
      <c r="B645" s="6"/>
      <c r="C645" s="6"/>
      <c r="D645" s="6"/>
      <c r="E645" s="9"/>
      <c r="F645" s="9"/>
      <c r="G645" s="11"/>
      <c r="H645" s="5"/>
      <c r="I645" s="8"/>
      <c r="J645" s="8"/>
      <c r="Z645" s="6"/>
    </row>
    <row r="646" spans="2:26" ht="12.75" x14ac:dyDescent="0.2">
      <c r="B646" s="6"/>
      <c r="C646" s="6"/>
      <c r="D646" s="6"/>
      <c r="E646" s="9"/>
      <c r="F646" s="9"/>
      <c r="G646" s="11"/>
      <c r="H646" s="5"/>
      <c r="I646" s="8"/>
      <c r="J646" s="8"/>
      <c r="Z646" s="6"/>
    </row>
    <row r="647" spans="2:26" ht="12.75" x14ac:dyDescent="0.2">
      <c r="B647" s="6"/>
      <c r="C647" s="6"/>
      <c r="D647" s="6"/>
      <c r="E647" s="9"/>
      <c r="F647" s="9"/>
      <c r="G647" s="11"/>
      <c r="H647" s="5"/>
      <c r="I647" s="8"/>
      <c r="J647" s="8"/>
      <c r="Z647" s="6"/>
    </row>
    <row r="648" spans="2:26" ht="12.75" x14ac:dyDescent="0.2">
      <c r="B648" s="6"/>
      <c r="C648" s="6"/>
      <c r="D648" s="6"/>
      <c r="E648" s="9"/>
      <c r="F648" s="9"/>
      <c r="G648" s="11"/>
      <c r="H648" s="5"/>
      <c r="I648" s="8"/>
      <c r="J648" s="8"/>
      <c r="Z648" s="6"/>
    </row>
    <row r="649" spans="2:26" ht="12.75" x14ac:dyDescent="0.2">
      <c r="B649" s="6"/>
      <c r="C649" s="6"/>
      <c r="D649" s="6"/>
      <c r="E649" s="9"/>
      <c r="F649" s="9"/>
      <c r="G649" s="11"/>
      <c r="H649" s="5"/>
      <c r="I649" s="8"/>
      <c r="J649" s="8"/>
      <c r="Z649" s="6"/>
    </row>
    <row r="650" spans="2:26" ht="12.75" x14ac:dyDescent="0.2">
      <c r="B650" s="6"/>
      <c r="C650" s="6"/>
      <c r="D650" s="6"/>
      <c r="E650" s="9"/>
      <c r="F650" s="9"/>
      <c r="G650" s="11"/>
      <c r="H650" s="5"/>
      <c r="I650" s="8"/>
      <c r="J650" s="8"/>
      <c r="Z650" s="6"/>
    </row>
    <row r="651" spans="2:26" ht="12.75" x14ac:dyDescent="0.2">
      <c r="B651" s="6"/>
      <c r="C651" s="6"/>
      <c r="D651" s="6"/>
      <c r="E651" s="9"/>
      <c r="F651" s="9"/>
      <c r="G651" s="11"/>
      <c r="H651" s="5"/>
      <c r="I651" s="8"/>
      <c r="J651" s="8"/>
      <c r="Z651" s="6"/>
    </row>
    <row r="652" spans="2:26" ht="12.75" x14ac:dyDescent="0.2">
      <c r="B652" s="6"/>
      <c r="C652" s="6"/>
      <c r="D652" s="6"/>
      <c r="E652" s="9"/>
      <c r="F652" s="9"/>
      <c r="G652" s="11"/>
      <c r="H652" s="5"/>
      <c r="I652" s="8"/>
      <c r="J652" s="8"/>
      <c r="Z652" s="6"/>
    </row>
    <row r="653" spans="2:26" ht="12.75" x14ac:dyDescent="0.2">
      <c r="B653" s="6"/>
      <c r="C653" s="6"/>
      <c r="D653" s="6"/>
      <c r="E653" s="9"/>
      <c r="F653" s="9"/>
      <c r="G653" s="11"/>
      <c r="H653" s="5"/>
      <c r="I653" s="8"/>
      <c r="J653" s="8"/>
      <c r="Z653" s="6"/>
    </row>
    <row r="654" spans="2:26" ht="12.75" x14ac:dyDescent="0.2">
      <c r="B654" s="6"/>
      <c r="C654" s="6"/>
      <c r="D654" s="6"/>
      <c r="E654" s="9"/>
      <c r="F654" s="9"/>
      <c r="G654" s="11"/>
      <c r="H654" s="5"/>
      <c r="I654" s="8"/>
      <c r="J654" s="8"/>
      <c r="Z654" s="6"/>
    </row>
    <row r="655" spans="2:26" ht="12.75" x14ac:dyDescent="0.2">
      <c r="B655" s="6"/>
      <c r="C655" s="6"/>
      <c r="D655" s="6"/>
      <c r="E655" s="9"/>
      <c r="F655" s="9"/>
      <c r="G655" s="11"/>
      <c r="H655" s="5"/>
      <c r="I655" s="8"/>
      <c r="J655" s="8"/>
      <c r="Z655" s="6"/>
    </row>
    <row r="656" spans="2:26" ht="12.75" x14ac:dyDescent="0.2">
      <c r="B656" s="6"/>
      <c r="C656" s="6"/>
      <c r="D656" s="6"/>
      <c r="E656" s="9"/>
      <c r="F656" s="9"/>
      <c r="G656" s="11"/>
      <c r="H656" s="5"/>
      <c r="I656" s="8"/>
      <c r="J656" s="8"/>
      <c r="Z656" s="6"/>
    </row>
    <row r="657" spans="2:26" ht="12.75" x14ac:dyDescent="0.2">
      <c r="B657" s="6"/>
      <c r="C657" s="6"/>
      <c r="D657" s="6"/>
      <c r="E657" s="9"/>
      <c r="F657" s="9"/>
      <c r="G657" s="11"/>
      <c r="H657" s="5"/>
      <c r="I657" s="8"/>
      <c r="J657" s="8"/>
      <c r="Z657" s="6"/>
    </row>
    <row r="658" spans="2:26" ht="12.75" x14ac:dyDescent="0.2">
      <c r="B658" s="6"/>
      <c r="C658" s="6"/>
      <c r="D658" s="6"/>
      <c r="E658" s="9"/>
      <c r="F658" s="9"/>
      <c r="G658" s="11"/>
      <c r="H658" s="5"/>
      <c r="I658" s="8"/>
      <c r="J658" s="8"/>
      <c r="Z658" s="6"/>
    </row>
    <row r="659" spans="2:26" ht="12.75" x14ac:dyDescent="0.2">
      <c r="B659" s="6"/>
      <c r="C659" s="6"/>
      <c r="D659" s="6"/>
      <c r="E659" s="9"/>
      <c r="F659" s="9"/>
      <c r="G659" s="11"/>
      <c r="H659" s="5"/>
      <c r="I659" s="8"/>
      <c r="J659" s="8"/>
      <c r="Z659" s="6"/>
    </row>
    <row r="660" spans="2:26" ht="12.75" x14ac:dyDescent="0.2">
      <c r="B660" s="6"/>
      <c r="C660" s="6"/>
      <c r="D660" s="6"/>
      <c r="E660" s="9"/>
      <c r="F660" s="9"/>
      <c r="G660" s="11"/>
      <c r="H660" s="5"/>
      <c r="I660" s="8"/>
      <c r="J660" s="8"/>
      <c r="Z660" s="6"/>
    </row>
    <row r="661" spans="2:26" ht="12.75" x14ac:dyDescent="0.2">
      <c r="B661" s="6"/>
      <c r="C661" s="6"/>
      <c r="D661" s="6"/>
      <c r="E661" s="9"/>
      <c r="F661" s="9"/>
      <c r="G661" s="11"/>
      <c r="H661" s="5"/>
      <c r="I661" s="8"/>
      <c r="J661" s="8"/>
      <c r="Z661" s="6"/>
    </row>
    <row r="662" spans="2:26" ht="12.75" x14ac:dyDescent="0.2">
      <c r="B662" s="6"/>
      <c r="C662" s="6"/>
      <c r="D662" s="6"/>
      <c r="E662" s="9"/>
      <c r="F662" s="9"/>
      <c r="G662" s="11"/>
      <c r="H662" s="5"/>
      <c r="I662" s="8"/>
      <c r="J662" s="8"/>
      <c r="Z662" s="6"/>
    </row>
    <row r="663" spans="2:26" ht="12.75" x14ac:dyDescent="0.2">
      <c r="B663" s="6"/>
      <c r="C663" s="6"/>
      <c r="D663" s="6"/>
      <c r="E663" s="9"/>
      <c r="F663" s="9"/>
      <c r="G663" s="11"/>
      <c r="H663" s="5"/>
      <c r="I663" s="8"/>
      <c r="J663" s="8"/>
      <c r="Z663" s="6"/>
    </row>
    <row r="664" spans="2:26" ht="12.75" x14ac:dyDescent="0.2">
      <c r="B664" s="6"/>
      <c r="C664" s="6"/>
      <c r="D664" s="6"/>
      <c r="E664" s="9"/>
      <c r="F664" s="9"/>
      <c r="G664" s="11"/>
      <c r="H664" s="5"/>
      <c r="I664" s="8"/>
      <c r="J664" s="8"/>
      <c r="Z664" s="6"/>
    </row>
    <row r="665" spans="2:26" ht="12.75" x14ac:dyDescent="0.2">
      <c r="B665" s="6"/>
      <c r="C665" s="6"/>
      <c r="D665" s="6"/>
      <c r="E665" s="9"/>
      <c r="F665" s="9"/>
      <c r="G665" s="11"/>
      <c r="H665" s="5"/>
      <c r="I665" s="8"/>
      <c r="J665" s="8"/>
      <c r="Z665" s="6"/>
    </row>
    <row r="666" spans="2:26" ht="12.75" x14ac:dyDescent="0.2">
      <c r="B666" s="6"/>
      <c r="C666" s="6"/>
      <c r="D666" s="6"/>
      <c r="E666" s="9"/>
      <c r="F666" s="9"/>
      <c r="G666" s="11"/>
      <c r="H666" s="5"/>
      <c r="I666" s="8"/>
      <c r="J666" s="8"/>
      <c r="Z666" s="6"/>
    </row>
    <row r="667" spans="2:26" ht="12.75" x14ac:dyDescent="0.2">
      <c r="B667" s="6"/>
      <c r="C667" s="6"/>
      <c r="D667" s="6"/>
      <c r="E667" s="9"/>
      <c r="F667" s="9"/>
      <c r="G667" s="11"/>
      <c r="H667" s="5"/>
      <c r="I667" s="8"/>
      <c r="J667" s="8"/>
      <c r="Z667" s="6"/>
    </row>
    <row r="668" spans="2:26" ht="12.75" x14ac:dyDescent="0.2">
      <c r="B668" s="6"/>
      <c r="C668" s="6"/>
      <c r="D668" s="6"/>
      <c r="E668" s="9"/>
      <c r="F668" s="9"/>
      <c r="G668" s="11"/>
      <c r="H668" s="5"/>
      <c r="I668" s="8"/>
      <c r="J668" s="8"/>
      <c r="Z668" s="6"/>
    </row>
    <row r="669" spans="2:26" ht="12.75" x14ac:dyDescent="0.2">
      <c r="B669" s="6"/>
      <c r="C669" s="6"/>
      <c r="D669" s="6"/>
      <c r="E669" s="9"/>
      <c r="F669" s="9"/>
      <c r="G669" s="11"/>
      <c r="H669" s="5"/>
      <c r="I669" s="8"/>
      <c r="J669" s="8"/>
      <c r="Z669" s="6"/>
    </row>
    <row r="670" spans="2:26" ht="12.75" x14ac:dyDescent="0.2">
      <c r="B670" s="6"/>
      <c r="C670" s="6"/>
      <c r="D670" s="6"/>
      <c r="E670" s="9"/>
      <c r="F670" s="9"/>
      <c r="G670" s="11"/>
      <c r="H670" s="5"/>
      <c r="I670" s="8"/>
      <c r="J670" s="8"/>
      <c r="Z670" s="6"/>
    </row>
    <row r="671" spans="2:26" ht="12.75" x14ac:dyDescent="0.2">
      <c r="B671" s="6"/>
      <c r="C671" s="6"/>
      <c r="D671" s="6"/>
      <c r="E671" s="9"/>
      <c r="F671" s="9"/>
      <c r="G671" s="11"/>
      <c r="H671" s="5"/>
      <c r="I671" s="8"/>
      <c r="J671" s="8"/>
      <c r="Z671" s="6"/>
    </row>
    <row r="672" spans="2:26" ht="12.75" x14ac:dyDescent="0.2">
      <c r="B672" s="6"/>
      <c r="C672" s="6"/>
      <c r="D672" s="6"/>
      <c r="E672" s="9"/>
      <c r="F672" s="9"/>
      <c r="G672" s="11"/>
      <c r="H672" s="5"/>
      <c r="I672" s="8"/>
      <c r="J672" s="8"/>
      <c r="Z672" s="6"/>
    </row>
    <row r="673" spans="2:26" ht="12.75" x14ac:dyDescent="0.2">
      <c r="B673" s="6"/>
      <c r="C673" s="6"/>
      <c r="D673" s="6"/>
      <c r="E673" s="9"/>
      <c r="F673" s="9"/>
      <c r="G673" s="11"/>
      <c r="H673" s="5"/>
      <c r="I673" s="8"/>
      <c r="J673" s="8"/>
      <c r="Z673" s="6"/>
    </row>
    <row r="674" spans="2:26" ht="12.75" x14ac:dyDescent="0.2">
      <c r="B674" s="6"/>
      <c r="C674" s="6"/>
      <c r="D674" s="6"/>
      <c r="E674" s="9"/>
      <c r="F674" s="9"/>
      <c r="G674" s="11"/>
      <c r="H674" s="5"/>
      <c r="I674" s="8"/>
      <c r="J674" s="8"/>
      <c r="Z674" s="6"/>
    </row>
    <row r="675" spans="2:26" ht="12.75" x14ac:dyDescent="0.2">
      <c r="B675" s="6"/>
      <c r="C675" s="6"/>
      <c r="D675" s="6"/>
      <c r="E675" s="9"/>
      <c r="F675" s="9"/>
      <c r="G675" s="11"/>
      <c r="H675" s="5"/>
      <c r="I675" s="8"/>
      <c r="J675" s="8"/>
      <c r="Z675" s="6"/>
    </row>
    <row r="676" spans="2:26" ht="12.75" x14ac:dyDescent="0.2">
      <c r="B676" s="6"/>
      <c r="C676" s="6"/>
      <c r="D676" s="6"/>
      <c r="E676" s="9"/>
      <c r="F676" s="9"/>
      <c r="G676" s="11"/>
      <c r="H676" s="5"/>
      <c r="I676" s="8"/>
      <c r="J676" s="8"/>
      <c r="Z676" s="6"/>
    </row>
    <row r="677" spans="2:26" ht="12.75" x14ac:dyDescent="0.2">
      <c r="B677" s="6"/>
      <c r="C677" s="6"/>
      <c r="D677" s="6"/>
      <c r="E677" s="9"/>
      <c r="F677" s="9"/>
      <c r="G677" s="11"/>
      <c r="H677" s="5"/>
      <c r="I677" s="8"/>
      <c r="J677" s="8"/>
      <c r="Z677" s="6"/>
    </row>
    <row r="678" spans="2:26" ht="12.75" x14ac:dyDescent="0.2">
      <c r="B678" s="6"/>
      <c r="C678" s="6"/>
      <c r="D678" s="6"/>
      <c r="E678" s="9"/>
      <c r="F678" s="9"/>
      <c r="G678" s="11"/>
      <c r="H678" s="5"/>
      <c r="I678" s="8"/>
      <c r="J678" s="8"/>
      <c r="Z678" s="6"/>
    </row>
    <row r="679" spans="2:26" ht="12.75" x14ac:dyDescent="0.2">
      <c r="B679" s="6"/>
      <c r="C679" s="6"/>
      <c r="D679" s="6"/>
      <c r="E679" s="9"/>
      <c r="F679" s="9"/>
      <c r="G679" s="11"/>
      <c r="H679" s="5"/>
      <c r="I679" s="8"/>
      <c r="J679" s="8"/>
      <c r="Z679" s="6"/>
    </row>
    <row r="680" spans="2:26" ht="12.75" x14ac:dyDescent="0.2">
      <c r="B680" s="6"/>
      <c r="C680" s="6"/>
      <c r="D680" s="6"/>
      <c r="E680" s="9"/>
      <c r="F680" s="9"/>
      <c r="G680" s="11"/>
      <c r="H680" s="5"/>
      <c r="I680" s="8"/>
      <c r="J680" s="8"/>
      <c r="Z680" s="6"/>
    </row>
    <row r="681" spans="2:26" ht="12.75" x14ac:dyDescent="0.2">
      <c r="B681" s="6"/>
      <c r="C681" s="6"/>
      <c r="D681" s="6"/>
      <c r="E681" s="9"/>
      <c r="F681" s="9"/>
      <c r="G681" s="11"/>
      <c r="H681" s="5"/>
      <c r="I681" s="8"/>
      <c r="J681" s="8"/>
      <c r="Z681" s="6"/>
    </row>
    <row r="682" spans="2:26" ht="12.75" x14ac:dyDescent="0.2">
      <c r="B682" s="6"/>
      <c r="C682" s="6"/>
      <c r="D682" s="6"/>
      <c r="E682" s="9"/>
      <c r="F682" s="9"/>
      <c r="G682" s="11"/>
      <c r="H682" s="5"/>
      <c r="I682" s="8"/>
      <c r="J682" s="8"/>
      <c r="Z682" s="6"/>
    </row>
    <row r="683" spans="2:26" ht="12.75" x14ac:dyDescent="0.2">
      <c r="B683" s="6"/>
      <c r="C683" s="6"/>
      <c r="D683" s="6"/>
      <c r="E683" s="9"/>
      <c r="F683" s="9"/>
      <c r="G683" s="11"/>
      <c r="H683" s="5"/>
      <c r="I683" s="8"/>
      <c r="J683" s="8"/>
      <c r="Z683" s="6"/>
    </row>
    <row r="684" spans="2:26" ht="12.75" x14ac:dyDescent="0.2">
      <c r="B684" s="6"/>
      <c r="C684" s="6"/>
      <c r="D684" s="6"/>
      <c r="E684" s="9"/>
      <c r="F684" s="9"/>
      <c r="G684" s="11"/>
      <c r="H684" s="5"/>
      <c r="I684" s="8"/>
      <c r="J684" s="8"/>
      <c r="Z684" s="6"/>
    </row>
    <row r="685" spans="2:26" ht="12.75" x14ac:dyDescent="0.2">
      <c r="B685" s="6"/>
      <c r="C685" s="6"/>
      <c r="D685" s="6"/>
      <c r="E685" s="9"/>
      <c r="F685" s="9"/>
      <c r="G685" s="11"/>
      <c r="H685" s="5"/>
      <c r="I685" s="8"/>
      <c r="J685" s="8"/>
      <c r="Z685" s="6"/>
    </row>
    <row r="686" spans="2:26" ht="12.75" x14ac:dyDescent="0.2">
      <c r="B686" s="6"/>
      <c r="C686" s="6"/>
      <c r="D686" s="6"/>
      <c r="E686" s="9"/>
      <c r="F686" s="9"/>
      <c r="G686" s="11"/>
      <c r="H686" s="5"/>
      <c r="I686" s="8"/>
      <c r="J686" s="8"/>
      <c r="Z686" s="6"/>
    </row>
    <row r="687" spans="2:26" ht="12.75" x14ac:dyDescent="0.2">
      <c r="B687" s="6"/>
      <c r="C687" s="6"/>
      <c r="D687" s="6"/>
      <c r="E687" s="9"/>
      <c r="F687" s="9"/>
      <c r="G687" s="11"/>
      <c r="H687" s="5"/>
      <c r="I687" s="8"/>
      <c r="J687" s="8"/>
      <c r="Z687" s="6"/>
    </row>
    <row r="688" spans="2:26" ht="12.75" x14ac:dyDescent="0.2">
      <c r="B688" s="6"/>
      <c r="C688" s="6"/>
      <c r="D688" s="6"/>
      <c r="E688" s="9"/>
      <c r="F688" s="9"/>
      <c r="G688" s="11"/>
      <c r="H688" s="5"/>
      <c r="I688" s="8"/>
      <c r="J688" s="8"/>
      <c r="Z688" s="6"/>
    </row>
    <row r="689" spans="2:26" ht="12.75" x14ac:dyDescent="0.2">
      <c r="B689" s="6"/>
      <c r="C689" s="6"/>
      <c r="D689" s="6"/>
      <c r="E689" s="9"/>
      <c r="F689" s="9"/>
      <c r="G689" s="11"/>
      <c r="H689" s="5"/>
      <c r="I689" s="8"/>
      <c r="J689" s="8"/>
      <c r="Z689" s="6"/>
    </row>
    <row r="690" spans="2:26" ht="12.75" x14ac:dyDescent="0.2">
      <c r="B690" s="6"/>
      <c r="C690" s="6"/>
      <c r="D690" s="6"/>
      <c r="E690" s="9"/>
      <c r="F690" s="9"/>
      <c r="G690" s="11"/>
      <c r="H690" s="5"/>
      <c r="I690" s="8"/>
      <c r="J690" s="8"/>
      <c r="Z690" s="6"/>
    </row>
    <row r="691" spans="2:26" ht="12.75" x14ac:dyDescent="0.2">
      <c r="B691" s="6"/>
      <c r="C691" s="6"/>
      <c r="D691" s="6"/>
      <c r="E691" s="9"/>
      <c r="F691" s="9"/>
      <c r="G691" s="11"/>
      <c r="H691" s="5"/>
      <c r="I691" s="8"/>
      <c r="J691" s="8"/>
      <c r="Z691" s="6"/>
    </row>
    <row r="692" spans="2:26" ht="12.75" x14ac:dyDescent="0.2">
      <c r="B692" s="6"/>
      <c r="C692" s="6"/>
      <c r="D692" s="6"/>
      <c r="E692" s="9"/>
      <c r="F692" s="9"/>
      <c r="G692" s="11"/>
      <c r="H692" s="5"/>
      <c r="I692" s="8"/>
      <c r="J692" s="8"/>
      <c r="Z692" s="6"/>
    </row>
    <row r="693" spans="2:26" ht="12.75" x14ac:dyDescent="0.2">
      <c r="B693" s="6"/>
      <c r="C693" s="6"/>
      <c r="D693" s="6"/>
      <c r="E693" s="9"/>
      <c r="F693" s="9"/>
      <c r="G693" s="11"/>
      <c r="H693" s="5"/>
      <c r="I693" s="8"/>
      <c r="J693" s="8"/>
      <c r="Z693" s="6"/>
    </row>
    <row r="694" spans="2:26" ht="12.75" x14ac:dyDescent="0.2">
      <c r="B694" s="6"/>
      <c r="C694" s="6"/>
      <c r="D694" s="6"/>
      <c r="E694" s="9"/>
      <c r="F694" s="9"/>
      <c r="G694" s="11"/>
      <c r="H694" s="5"/>
      <c r="I694" s="8"/>
      <c r="J694" s="8"/>
      <c r="Z694" s="6"/>
    </row>
    <row r="695" spans="2:26" ht="12.75" x14ac:dyDescent="0.2">
      <c r="B695" s="6"/>
      <c r="C695" s="6"/>
      <c r="D695" s="6"/>
      <c r="E695" s="9"/>
      <c r="F695" s="9"/>
      <c r="G695" s="11"/>
      <c r="H695" s="5"/>
      <c r="I695" s="8"/>
      <c r="J695" s="8"/>
      <c r="Z695" s="6"/>
    </row>
    <row r="696" spans="2:26" ht="12.75" x14ac:dyDescent="0.2">
      <c r="B696" s="6"/>
      <c r="C696" s="6"/>
      <c r="D696" s="6"/>
      <c r="E696" s="9"/>
      <c r="F696" s="9"/>
      <c r="G696" s="11"/>
      <c r="H696" s="5"/>
      <c r="I696" s="8"/>
      <c r="J696" s="8"/>
      <c r="Z696" s="6"/>
    </row>
    <row r="697" spans="2:26" ht="12.75" x14ac:dyDescent="0.2">
      <c r="B697" s="6"/>
      <c r="C697" s="6"/>
      <c r="D697" s="6"/>
      <c r="E697" s="9"/>
      <c r="F697" s="9"/>
      <c r="G697" s="11"/>
      <c r="H697" s="5"/>
      <c r="I697" s="8"/>
      <c r="J697" s="8"/>
      <c r="Z697" s="6"/>
    </row>
    <row r="698" spans="2:26" ht="12.75" x14ac:dyDescent="0.2">
      <c r="B698" s="6"/>
      <c r="C698" s="6"/>
      <c r="D698" s="6"/>
      <c r="E698" s="9"/>
      <c r="F698" s="9"/>
      <c r="G698" s="11"/>
      <c r="H698" s="5"/>
      <c r="I698" s="8"/>
      <c r="J698" s="8"/>
      <c r="Z698" s="6"/>
    </row>
    <row r="699" spans="2:26" ht="12.75" x14ac:dyDescent="0.2">
      <c r="B699" s="6"/>
      <c r="C699" s="6"/>
      <c r="D699" s="6"/>
      <c r="E699" s="9"/>
      <c r="F699" s="9"/>
      <c r="G699" s="11"/>
      <c r="H699" s="5"/>
      <c r="I699" s="8"/>
      <c r="J699" s="8"/>
      <c r="Z699" s="6"/>
    </row>
    <row r="700" spans="2:26" ht="12.75" x14ac:dyDescent="0.2">
      <c r="B700" s="6"/>
      <c r="C700" s="6"/>
      <c r="D700" s="6"/>
      <c r="E700" s="9"/>
      <c r="F700" s="9"/>
      <c r="G700" s="11"/>
      <c r="H700" s="5"/>
      <c r="I700" s="8"/>
      <c r="J700" s="8"/>
      <c r="Z700" s="6"/>
    </row>
    <row r="701" spans="2:26" ht="12.75" x14ac:dyDescent="0.2">
      <c r="B701" s="6"/>
      <c r="C701" s="6"/>
      <c r="D701" s="6"/>
      <c r="E701" s="9"/>
      <c r="F701" s="9"/>
      <c r="G701" s="11"/>
      <c r="H701" s="5"/>
      <c r="I701" s="8"/>
      <c r="J701" s="8"/>
      <c r="Z701" s="6"/>
    </row>
    <row r="702" spans="2:26" ht="12.75" x14ac:dyDescent="0.2">
      <c r="B702" s="6"/>
      <c r="C702" s="6"/>
      <c r="D702" s="6"/>
      <c r="E702" s="9"/>
      <c r="F702" s="9"/>
      <c r="G702" s="11"/>
      <c r="H702" s="5"/>
      <c r="I702" s="8"/>
      <c r="J702" s="8"/>
      <c r="Z702" s="6"/>
    </row>
    <row r="703" spans="2:26" ht="12.75" x14ac:dyDescent="0.2">
      <c r="B703" s="6"/>
      <c r="C703" s="6"/>
      <c r="D703" s="6"/>
      <c r="E703" s="9"/>
      <c r="F703" s="9"/>
      <c r="G703" s="11"/>
      <c r="H703" s="5"/>
      <c r="I703" s="8"/>
      <c r="J703" s="8"/>
      <c r="Z703" s="6"/>
    </row>
    <row r="704" spans="2:26" ht="12.75" x14ac:dyDescent="0.2">
      <c r="B704" s="6"/>
      <c r="C704" s="6"/>
      <c r="D704" s="6"/>
      <c r="E704" s="9"/>
      <c r="F704" s="9"/>
      <c r="G704" s="11"/>
      <c r="H704" s="5"/>
      <c r="I704" s="8"/>
      <c r="J704" s="8"/>
      <c r="Z704" s="6"/>
    </row>
    <row r="705" spans="2:26" ht="12.75" x14ac:dyDescent="0.2">
      <c r="B705" s="6"/>
      <c r="C705" s="6"/>
      <c r="D705" s="6"/>
      <c r="E705" s="9"/>
      <c r="F705" s="9"/>
      <c r="G705" s="11"/>
      <c r="H705" s="5"/>
      <c r="I705" s="8"/>
      <c r="J705" s="8"/>
      <c r="Z705" s="6"/>
    </row>
    <row r="706" spans="2:26" ht="12.75" x14ac:dyDescent="0.2">
      <c r="B706" s="6"/>
      <c r="C706" s="6"/>
      <c r="D706" s="6"/>
      <c r="E706" s="9"/>
      <c r="F706" s="9"/>
      <c r="G706" s="11"/>
      <c r="H706" s="5"/>
      <c r="I706" s="8"/>
      <c r="J706" s="8"/>
      <c r="Z706" s="6"/>
    </row>
    <row r="707" spans="2:26" ht="12.75" x14ac:dyDescent="0.2">
      <c r="B707" s="6"/>
      <c r="C707" s="6"/>
      <c r="D707" s="6"/>
      <c r="E707" s="9"/>
      <c r="F707" s="9"/>
      <c r="G707" s="11"/>
      <c r="H707" s="5"/>
      <c r="I707" s="8"/>
      <c r="J707" s="8"/>
      <c r="Z707" s="6"/>
    </row>
    <row r="708" spans="2:26" ht="12.75" x14ac:dyDescent="0.2">
      <c r="B708" s="6"/>
      <c r="C708" s="6"/>
      <c r="D708" s="6"/>
      <c r="E708" s="9"/>
      <c r="F708" s="9"/>
      <c r="G708" s="11"/>
      <c r="H708" s="5"/>
      <c r="I708" s="8"/>
      <c r="J708" s="8"/>
      <c r="Z708" s="6"/>
    </row>
    <row r="709" spans="2:26" ht="12.75" x14ac:dyDescent="0.2">
      <c r="B709" s="6"/>
      <c r="C709" s="6"/>
      <c r="D709" s="6"/>
      <c r="E709" s="9"/>
      <c r="F709" s="9"/>
      <c r="G709" s="11"/>
      <c r="H709" s="5"/>
      <c r="I709" s="8"/>
      <c r="J709" s="8"/>
      <c r="Z709" s="6"/>
    </row>
    <row r="710" spans="2:26" ht="12.75" x14ac:dyDescent="0.2">
      <c r="B710" s="6"/>
      <c r="C710" s="6"/>
      <c r="D710" s="6"/>
      <c r="E710" s="9"/>
      <c r="F710" s="9"/>
      <c r="G710" s="11"/>
      <c r="H710" s="5"/>
      <c r="I710" s="8"/>
      <c r="J710" s="8"/>
      <c r="Z710" s="6"/>
    </row>
    <row r="711" spans="2:26" ht="12.75" x14ac:dyDescent="0.2">
      <c r="B711" s="6"/>
      <c r="C711" s="6"/>
      <c r="D711" s="6"/>
      <c r="E711" s="9"/>
      <c r="F711" s="9"/>
      <c r="G711" s="11"/>
      <c r="H711" s="5"/>
      <c r="I711" s="8"/>
      <c r="J711" s="8"/>
      <c r="Z711" s="6"/>
    </row>
    <row r="712" spans="2:26" ht="12.75" x14ac:dyDescent="0.2">
      <c r="B712" s="6"/>
      <c r="C712" s="6"/>
      <c r="D712" s="6"/>
      <c r="E712" s="9"/>
      <c r="F712" s="9"/>
      <c r="G712" s="11"/>
      <c r="H712" s="5"/>
      <c r="I712" s="8"/>
      <c r="J712" s="8"/>
      <c r="Z712" s="6"/>
    </row>
    <row r="713" spans="2:26" ht="12.75" x14ac:dyDescent="0.2">
      <c r="B713" s="6"/>
      <c r="C713" s="6"/>
      <c r="D713" s="6"/>
      <c r="E713" s="9"/>
      <c r="F713" s="9"/>
      <c r="G713" s="11"/>
      <c r="H713" s="5"/>
      <c r="I713" s="8"/>
      <c r="J713" s="8"/>
      <c r="Z713" s="6"/>
    </row>
    <row r="714" spans="2:26" ht="12.75" x14ac:dyDescent="0.2">
      <c r="B714" s="6"/>
      <c r="C714" s="6"/>
      <c r="D714" s="6"/>
      <c r="E714" s="9"/>
      <c r="F714" s="9"/>
      <c r="G714" s="11"/>
      <c r="H714" s="5"/>
      <c r="I714" s="8"/>
      <c r="J714" s="8"/>
      <c r="Z714" s="6"/>
    </row>
    <row r="715" spans="2:26" ht="12.75" x14ac:dyDescent="0.2">
      <c r="B715" s="6"/>
      <c r="C715" s="6"/>
      <c r="D715" s="6"/>
      <c r="E715" s="9"/>
      <c r="F715" s="9"/>
      <c r="G715" s="11"/>
      <c r="H715" s="5"/>
      <c r="I715" s="8"/>
      <c r="J715" s="8"/>
      <c r="Z715" s="6"/>
    </row>
    <row r="716" spans="2:26" ht="12.75" x14ac:dyDescent="0.2">
      <c r="B716" s="6"/>
      <c r="C716" s="6"/>
      <c r="D716" s="6"/>
      <c r="E716" s="9"/>
      <c r="F716" s="9"/>
      <c r="G716" s="11"/>
      <c r="H716" s="5"/>
      <c r="I716" s="8"/>
      <c r="J716" s="8"/>
      <c r="Z716" s="6"/>
    </row>
    <row r="717" spans="2:26" ht="12.75" x14ac:dyDescent="0.2">
      <c r="B717" s="6"/>
      <c r="C717" s="6"/>
      <c r="D717" s="6"/>
      <c r="E717" s="9"/>
      <c r="F717" s="9"/>
      <c r="G717" s="11"/>
      <c r="H717" s="5"/>
      <c r="I717" s="8"/>
      <c r="J717" s="8"/>
      <c r="Z717" s="6"/>
    </row>
    <row r="718" spans="2:26" ht="12.75" x14ac:dyDescent="0.2">
      <c r="B718" s="6"/>
      <c r="C718" s="6"/>
      <c r="D718" s="6"/>
      <c r="E718" s="9"/>
      <c r="F718" s="9"/>
      <c r="G718" s="11"/>
      <c r="H718" s="5"/>
      <c r="I718" s="8"/>
      <c r="J718" s="8"/>
      <c r="Z718" s="6"/>
    </row>
    <row r="719" spans="2:26" ht="12.75" x14ac:dyDescent="0.2">
      <c r="B719" s="6"/>
      <c r="C719" s="6"/>
      <c r="D719" s="6"/>
      <c r="E719" s="9"/>
      <c r="F719" s="9"/>
      <c r="G719" s="11"/>
      <c r="H719" s="5"/>
      <c r="I719" s="8"/>
      <c r="J719" s="8"/>
      <c r="Z719" s="6"/>
    </row>
    <row r="720" spans="2:26" ht="12.75" x14ac:dyDescent="0.2">
      <c r="B720" s="6"/>
      <c r="C720" s="6"/>
      <c r="D720" s="6"/>
      <c r="E720" s="9"/>
      <c r="F720" s="9"/>
      <c r="G720" s="11"/>
      <c r="H720" s="5"/>
      <c r="I720" s="8"/>
      <c r="J720" s="8"/>
      <c r="Z720" s="6"/>
    </row>
    <row r="721" spans="2:26" ht="12.75" x14ac:dyDescent="0.2">
      <c r="B721" s="6"/>
      <c r="C721" s="6"/>
      <c r="D721" s="6"/>
      <c r="E721" s="9"/>
      <c r="F721" s="9"/>
      <c r="G721" s="11"/>
      <c r="H721" s="5"/>
      <c r="I721" s="8"/>
      <c r="J721" s="8"/>
      <c r="Z721" s="6"/>
    </row>
    <row r="722" spans="2:26" ht="12.75" x14ac:dyDescent="0.2">
      <c r="B722" s="6"/>
      <c r="C722" s="6"/>
      <c r="D722" s="6"/>
      <c r="E722" s="9"/>
      <c r="F722" s="9"/>
      <c r="G722" s="11"/>
      <c r="H722" s="5"/>
      <c r="I722" s="8"/>
      <c r="J722" s="8"/>
      <c r="Z722" s="6"/>
    </row>
    <row r="723" spans="2:26" ht="12.75" x14ac:dyDescent="0.2">
      <c r="B723" s="6"/>
      <c r="C723" s="6"/>
      <c r="D723" s="6"/>
      <c r="E723" s="9"/>
      <c r="F723" s="9"/>
      <c r="G723" s="11"/>
      <c r="H723" s="5"/>
      <c r="I723" s="8"/>
      <c r="J723" s="8"/>
      <c r="Z723" s="6"/>
    </row>
    <row r="724" spans="2:26" ht="12.75" x14ac:dyDescent="0.2">
      <c r="B724" s="6"/>
      <c r="C724" s="6"/>
      <c r="D724" s="6"/>
      <c r="E724" s="9"/>
      <c r="F724" s="9"/>
      <c r="G724" s="11"/>
      <c r="H724" s="5"/>
      <c r="I724" s="8"/>
      <c r="J724" s="8"/>
      <c r="Z724" s="6"/>
    </row>
    <row r="725" spans="2:26" ht="12.75" x14ac:dyDescent="0.2">
      <c r="B725" s="6"/>
      <c r="C725" s="6"/>
      <c r="D725" s="6"/>
      <c r="E725" s="9"/>
      <c r="F725" s="9"/>
      <c r="G725" s="11"/>
      <c r="H725" s="5"/>
      <c r="I725" s="8"/>
      <c r="J725" s="8"/>
      <c r="Z725" s="6"/>
    </row>
    <row r="726" spans="2:26" ht="12.75" x14ac:dyDescent="0.2">
      <c r="B726" s="6"/>
      <c r="C726" s="6"/>
      <c r="D726" s="6"/>
      <c r="E726" s="9"/>
      <c r="F726" s="9"/>
      <c r="G726" s="11"/>
      <c r="H726" s="5"/>
      <c r="I726" s="8"/>
      <c r="J726" s="8"/>
      <c r="Z726" s="6"/>
    </row>
    <row r="727" spans="2:26" ht="12.75" x14ac:dyDescent="0.2">
      <c r="B727" s="6"/>
      <c r="C727" s="6"/>
      <c r="D727" s="6"/>
      <c r="E727" s="9"/>
      <c r="F727" s="9"/>
      <c r="G727" s="11"/>
      <c r="H727" s="5"/>
      <c r="I727" s="8"/>
      <c r="J727" s="8"/>
      <c r="Z727" s="6"/>
    </row>
    <row r="728" spans="2:26" ht="12.75" x14ac:dyDescent="0.2">
      <c r="B728" s="6"/>
      <c r="C728" s="6"/>
      <c r="D728" s="6"/>
      <c r="E728" s="9"/>
      <c r="F728" s="9"/>
      <c r="G728" s="11"/>
      <c r="H728" s="5"/>
      <c r="I728" s="8"/>
      <c r="J728" s="8"/>
      <c r="Z728" s="6"/>
    </row>
    <row r="729" spans="2:26" ht="12.75" x14ac:dyDescent="0.2">
      <c r="B729" s="6"/>
      <c r="C729" s="6"/>
      <c r="D729" s="6"/>
      <c r="E729" s="9"/>
      <c r="F729" s="9"/>
      <c r="G729" s="11"/>
      <c r="H729" s="5"/>
      <c r="I729" s="8"/>
      <c r="J729" s="8"/>
      <c r="Z729" s="6"/>
    </row>
    <row r="730" spans="2:26" ht="12.75" x14ac:dyDescent="0.2">
      <c r="B730" s="6"/>
      <c r="C730" s="6"/>
      <c r="D730" s="6"/>
      <c r="E730" s="9"/>
      <c r="F730" s="9"/>
      <c r="G730" s="11"/>
      <c r="H730" s="5"/>
      <c r="I730" s="8"/>
      <c r="J730" s="8"/>
      <c r="Z730" s="6"/>
    </row>
    <row r="731" spans="2:26" ht="12.75" x14ac:dyDescent="0.2">
      <c r="B731" s="6"/>
      <c r="C731" s="6"/>
      <c r="D731" s="6"/>
      <c r="E731" s="9"/>
      <c r="F731" s="9"/>
      <c r="G731" s="11"/>
      <c r="H731" s="5"/>
      <c r="I731" s="8"/>
      <c r="J731" s="8"/>
      <c r="Z731" s="6"/>
    </row>
    <row r="732" spans="2:26" ht="12.75" x14ac:dyDescent="0.2">
      <c r="B732" s="6"/>
      <c r="C732" s="6"/>
      <c r="D732" s="6"/>
      <c r="E732" s="9"/>
      <c r="F732" s="9"/>
      <c r="G732" s="11"/>
      <c r="H732" s="5"/>
      <c r="I732" s="8"/>
      <c r="J732" s="8"/>
      <c r="Z732" s="6"/>
    </row>
    <row r="733" spans="2:26" ht="12.75" x14ac:dyDescent="0.2">
      <c r="B733" s="6"/>
      <c r="C733" s="6"/>
      <c r="D733" s="6"/>
      <c r="E733" s="9"/>
      <c r="F733" s="9"/>
      <c r="G733" s="11"/>
      <c r="H733" s="5"/>
      <c r="I733" s="8"/>
      <c r="J733" s="8"/>
      <c r="Z733" s="6"/>
    </row>
    <row r="734" spans="2:26" ht="12.75" x14ac:dyDescent="0.2">
      <c r="B734" s="6"/>
      <c r="C734" s="6"/>
      <c r="D734" s="6"/>
      <c r="E734" s="9"/>
      <c r="F734" s="9"/>
      <c r="G734" s="11"/>
      <c r="H734" s="5"/>
      <c r="I734" s="8"/>
      <c r="J734" s="8"/>
      <c r="Z734" s="6"/>
    </row>
    <row r="735" spans="2:26" ht="12.75" x14ac:dyDescent="0.2">
      <c r="B735" s="6"/>
      <c r="C735" s="6"/>
      <c r="D735" s="6"/>
      <c r="E735" s="9"/>
      <c r="F735" s="9"/>
      <c r="G735" s="11"/>
      <c r="H735" s="5"/>
      <c r="I735" s="8"/>
      <c r="J735" s="8"/>
      <c r="Z735" s="6"/>
    </row>
    <row r="736" spans="2:26" ht="12.75" x14ac:dyDescent="0.2">
      <c r="B736" s="6"/>
      <c r="C736" s="6"/>
      <c r="D736" s="6"/>
      <c r="E736" s="9"/>
      <c r="F736" s="9"/>
      <c r="G736" s="11"/>
      <c r="H736" s="5"/>
      <c r="I736" s="8"/>
      <c r="J736" s="8"/>
      <c r="Z736" s="6"/>
    </row>
    <row r="737" spans="2:26" ht="12.75" x14ac:dyDescent="0.2">
      <c r="B737" s="6"/>
      <c r="C737" s="6"/>
      <c r="D737" s="6"/>
      <c r="E737" s="9"/>
      <c r="F737" s="9"/>
      <c r="G737" s="11"/>
      <c r="H737" s="5"/>
      <c r="I737" s="8"/>
      <c r="J737" s="8"/>
      <c r="Z737" s="6"/>
    </row>
    <row r="738" spans="2:26" ht="12.75" x14ac:dyDescent="0.2">
      <c r="B738" s="6"/>
      <c r="C738" s="6"/>
      <c r="D738" s="6"/>
      <c r="E738" s="9"/>
      <c r="F738" s="9"/>
      <c r="G738" s="11"/>
      <c r="H738" s="5"/>
      <c r="I738" s="8"/>
      <c r="J738" s="8"/>
      <c r="Z738" s="6"/>
    </row>
    <row r="739" spans="2:26" ht="12.75" x14ac:dyDescent="0.2">
      <c r="B739" s="6"/>
      <c r="C739" s="6"/>
      <c r="D739" s="6"/>
      <c r="E739" s="9"/>
      <c r="F739" s="9"/>
      <c r="G739" s="11"/>
      <c r="H739" s="5"/>
      <c r="I739" s="8"/>
      <c r="J739" s="8"/>
      <c r="Z739" s="6"/>
    </row>
    <row r="740" spans="2:26" ht="12.75" x14ac:dyDescent="0.2">
      <c r="B740" s="6"/>
      <c r="C740" s="6"/>
      <c r="D740" s="6"/>
      <c r="E740" s="9"/>
      <c r="F740" s="9"/>
      <c r="G740" s="11"/>
      <c r="H740" s="5"/>
      <c r="I740" s="8"/>
      <c r="J740" s="8"/>
      <c r="Z740" s="6"/>
    </row>
    <row r="741" spans="2:26" ht="12.75" x14ac:dyDescent="0.2">
      <c r="B741" s="6"/>
      <c r="C741" s="6"/>
      <c r="D741" s="6"/>
      <c r="E741" s="9"/>
      <c r="F741" s="9"/>
      <c r="G741" s="11"/>
      <c r="H741" s="5"/>
      <c r="I741" s="8"/>
      <c r="J741" s="8"/>
      <c r="Z741" s="6"/>
    </row>
    <row r="742" spans="2:26" ht="12.75" x14ac:dyDescent="0.2">
      <c r="B742" s="6"/>
      <c r="C742" s="6"/>
      <c r="D742" s="6"/>
      <c r="E742" s="9"/>
      <c r="F742" s="9"/>
      <c r="G742" s="11"/>
      <c r="H742" s="5"/>
      <c r="I742" s="8"/>
      <c r="J742" s="8"/>
      <c r="Z742" s="6"/>
    </row>
    <row r="743" spans="2:26" ht="12.75" x14ac:dyDescent="0.2">
      <c r="B743" s="6"/>
      <c r="C743" s="6"/>
      <c r="D743" s="6"/>
      <c r="E743" s="9"/>
      <c r="F743" s="9"/>
      <c r="G743" s="11"/>
      <c r="H743" s="5"/>
      <c r="I743" s="8"/>
      <c r="J743" s="8"/>
      <c r="Z743" s="6"/>
    </row>
    <row r="744" spans="2:26" ht="12.75" x14ac:dyDescent="0.2">
      <c r="B744" s="6"/>
      <c r="C744" s="6"/>
      <c r="D744" s="6"/>
      <c r="E744" s="9"/>
      <c r="F744" s="9"/>
      <c r="G744" s="11"/>
      <c r="H744" s="5"/>
      <c r="I744" s="8"/>
      <c r="J744" s="8"/>
      <c r="Z744" s="6"/>
    </row>
    <row r="745" spans="2:26" ht="12.75" x14ac:dyDescent="0.2">
      <c r="B745" s="6"/>
      <c r="C745" s="6"/>
      <c r="D745" s="6"/>
      <c r="E745" s="9"/>
      <c r="F745" s="9"/>
      <c r="G745" s="11"/>
      <c r="H745" s="5"/>
      <c r="I745" s="8"/>
      <c r="J745" s="8"/>
      <c r="Z745" s="6"/>
    </row>
    <row r="746" spans="2:26" ht="12.75" x14ac:dyDescent="0.2">
      <c r="B746" s="6"/>
      <c r="C746" s="6"/>
      <c r="D746" s="6"/>
      <c r="E746" s="9"/>
      <c r="F746" s="9"/>
      <c r="G746" s="11"/>
      <c r="H746" s="5"/>
      <c r="I746" s="8"/>
      <c r="J746" s="8"/>
      <c r="Z746" s="6"/>
    </row>
    <row r="747" spans="2:26" ht="12.75" x14ac:dyDescent="0.2">
      <c r="B747" s="6"/>
      <c r="C747" s="6"/>
      <c r="D747" s="6"/>
      <c r="E747" s="9"/>
      <c r="F747" s="9"/>
      <c r="G747" s="11"/>
      <c r="H747" s="5"/>
      <c r="I747" s="8"/>
      <c r="J747" s="8"/>
      <c r="Z747" s="6"/>
    </row>
    <row r="748" spans="2:26" ht="12.75" x14ac:dyDescent="0.2">
      <c r="B748" s="6"/>
      <c r="C748" s="6"/>
      <c r="D748" s="6"/>
      <c r="E748" s="9"/>
      <c r="F748" s="9"/>
      <c r="G748" s="11"/>
      <c r="H748" s="5"/>
      <c r="I748" s="8"/>
      <c r="J748" s="8"/>
      <c r="Z748" s="6"/>
    </row>
    <row r="749" spans="2:26" ht="12.75" x14ac:dyDescent="0.2">
      <c r="B749" s="6"/>
      <c r="C749" s="6"/>
      <c r="D749" s="6"/>
      <c r="E749" s="9"/>
      <c r="F749" s="9"/>
      <c r="G749" s="11"/>
      <c r="H749" s="5"/>
      <c r="I749" s="8"/>
      <c r="J749" s="8"/>
      <c r="Z749" s="6"/>
    </row>
    <row r="750" spans="2:26" ht="12.75" x14ac:dyDescent="0.2">
      <c r="B750" s="6"/>
      <c r="C750" s="6"/>
      <c r="D750" s="6"/>
      <c r="E750" s="9"/>
      <c r="F750" s="9"/>
      <c r="G750" s="11"/>
      <c r="H750" s="5"/>
      <c r="I750" s="8"/>
      <c r="J750" s="8"/>
      <c r="Z750" s="6"/>
    </row>
    <row r="751" spans="2:26" ht="12.75" x14ac:dyDescent="0.2">
      <c r="B751" s="6"/>
      <c r="C751" s="6"/>
      <c r="D751" s="6"/>
      <c r="E751" s="9"/>
      <c r="F751" s="9"/>
      <c r="G751" s="11"/>
      <c r="H751" s="5"/>
      <c r="I751" s="8"/>
      <c r="J751" s="8"/>
      <c r="Z751" s="6"/>
    </row>
    <row r="752" spans="2:26" ht="12.75" x14ac:dyDescent="0.2">
      <c r="B752" s="6"/>
      <c r="C752" s="6"/>
      <c r="D752" s="6"/>
      <c r="E752" s="9"/>
      <c r="F752" s="9"/>
      <c r="G752" s="11"/>
      <c r="H752" s="5"/>
      <c r="I752" s="8"/>
      <c r="J752" s="8"/>
      <c r="Z752" s="6"/>
    </row>
    <row r="753" spans="2:26" ht="12.75" x14ac:dyDescent="0.2">
      <c r="B753" s="6"/>
      <c r="C753" s="6"/>
      <c r="D753" s="6"/>
      <c r="E753" s="9"/>
      <c r="F753" s="9"/>
      <c r="G753" s="11"/>
      <c r="H753" s="5"/>
      <c r="I753" s="8"/>
      <c r="J753" s="8"/>
      <c r="Z753" s="6"/>
    </row>
    <row r="754" spans="2:26" ht="12.75" x14ac:dyDescent="0.2">
      <c r="B754" s="6"/>
      <c r="C754" s="6"/>
      <c r="D754" s="6"/>
      <c r="E754" s="9"/>
      <c r="F754" s="9"/>
      <c r="G754" s="11"/>
      <c r="H754" s="5"/>
      <c r="I754" s="8"/>
      <c r="J754" s="8"/>
      <c r="Z754" s="6"/>
    </row>
    <row r="755" spans="2:26" ht="12.75" x14ac:dyDescent="0.2">
      <c r="B755" s="6"/>
      <c r="C755" s="6"/>
      <c r="D755" s="6"/>
      <c r="E755" s="9"/>
      <c r="F755" s="9"/>
      <c r="G755" s="11"/>
      <c r="H755" s="5"/>
      <c r="I755" s="8"/>
      <c r="J755" s="8"/>
      <c r="Z755" s="6"/>
    </row>
    <row r="756" spans="2:26" ht="12.75" x14ac:dyDescent="0.2">
      <c r="B756" s="6"/>
      <c r="C756" s="6"/>
      <c r="D756" s="6"/>
      <c r="E756" s="9"/>
      <c r="F756" s="9"/>
      <c r="G756" s="11"/>
      <c r="H756" s="5"/>
      <c r="I756" s="8"/>
      <c r="J756" s="8"/>
      <c r="Z756" s="6"/>
    </row>
    <row r="757" spans="2:26" ht="12.75" x14ac:dyDescent="0.2">
      <c r="B757" s="6"/>
      <c r="C757" s="6"/>
      <c r="D757" s="6"/>
      <c r="E757" s="9"/>
      <c r="F757" s="9"/>
      <c r="G757" s="11"/>
      <c r="H757" s="5"/>
      <c r="I757" s="8"/>
      <c r="J757" s="8"/>
      <c r="Z757" s="6"/>
    </row>
    <row r="758" spans="2:26" ht="12.75" x14ac:dyDescent="0.2">
      <c r="B758" s="6"/>
      <c r="C758" s="6"/>
      <c r="D758" s="6"/>
      <c r="E758" s="9"/>
      <c r="F758" s="9"/>
      <c r="G758" s="11"/>
      <c r="H758" s="5"/>
      <c r="I758" s="8"/>
      <c r="J758" s="8"/>
      <c r="Z758" s="6"/>
    </row>
    <row r="759" spans="2:26" ht="12.75" x14ac:dyDescent="0.2">
      <c r="B759" s="6"/>
      <c r="C759" s="6"/>
      <c r="D759" s="6"/>
      <c r="E759" s="9"/>
      <c r="F759" s="9"/>
      <c r="G759" s="11"/>
      <c r="H759" s="5"/>
      <c r="I759" s="8"/>
      <c r="J759" s="8"/>
      <c r="Z759" s="6"/>
    </row>
    <row r="760" spans="2:26" ht="12.75" x14ac:dyDescent="0.2">
      <c r="B760" s="6"/>
      <c r="C760" s="6"/>
      <c r="D760" s="6"/>
      <c r="E760" s="9"/>
      <c r="F760" s="9"/>
      <c r="G760" s="11"/>
      <c r="H760" s="5"/>
      <c r="I760" s="8"/>
      <c r="J760" s="8"/>
      <c r="Z760" s="6"/>
    </row>
    <row r="761" spans="2:26" ht="12.75" x14ac:dyDescent="0.2">
      <c r="B761" s="6"/>
      <c r="C761" s="6"/>
      <c r="D761" s="6"/>
      <c r="E761" s="9"/>
      <c r="F761" s="9"/>
      <c r="G761" s="11"/>
      <c r="H761" s="5"/>
      <c r="I761" s="8"/>
      <c r="J761" s="8"/>
      <c r="Z761" s="6"/>
    </row>
    <row r="762" spans="2:26" ht="12.75" x14ac:dyDescent="0.2">
      <c r="B762" s="6"/>
      <c r="C762" s="6"/>
      <c r="D762" s="6"/>
      <c r="E762" s="9"/>
      <c r="F762" s="9"/>
      <c r="G762" s="11"/>
      <c r="H762" s="5"/>
      <c r="I762" s="8"/>
      <c r="J762" s="8"/>
      <c r="Z762" s="6"/>
    </row>
    <row r="763" spans="2:26" ht="12.75" x14ac:dyDescent="0.2">
      <c r="B763" s="6"/>
      <c r="C763" s="6"/>
      <c r="D763" s="6"/>
      <c r="E763" s="9"/>
      <c r="F763" s="9"/>
      <c r="G763" s="11"/>
      <c r="H763" s="5"/>
      <c r="I763" s="8"/>
      <c r="J763" s="8"/>
      <c r="Z763" s="6"/>
    </row>
    <row r="764" spans="2:26" ht="12.75" x14ac:dyDescent="0.2">
      <c r="B764" s="6"/>
      <c r="C764" s="6"/>
      <c r="D764" s="6"/>
      <c r="E764" s="9"/>
      <c r="F764" s="9"/>
      <c r="G764" s="11"/>
      <c r="H764" s="5"/>
      <c r="I764" s="8"/>
      <c r="J764" s="8"/>
      <c r="Z764" s="6"/>
    </row>
    <row r="765" spans="2:26" ht="12.75" x14ac:dyDescent="0.2">
      <c r="B765" s="6"/>
      <c r="C765" s="6"/>
      <c r="D765" s="6"/>
      <c r="E765" s="9"/>
      <c r="F765" s="9"/>
      <c r="G765" s="11"/>
      <c r="H765" s="5"/>
      <c r="I765" s="8"/>
      <c r="J765" s="8"/>
      <c r="Z765" s="6"/>
    </row>
    <row r="766" spans="2:26" ht="12.75" x14ac:dyDescent="0.2">
      <c r="B766" s="6"/>
      <c r="C766" s="6"/>
      <c r="D766" s="6"/>
      <c r="E766" s="9"/>
      <c r="F766" s="9"/>
      <c r="G766" s="11"/>
      <c r="H766" s="5"/>
      <c r="I766" s="8"/>
      <c r="J766" s="8"/>
      <c r="Z766" s="6"/>
    </row>
    <row r="767" spans="2:26" ht="12.75" x14ac:dyDescent="0.2">
      <c r="B767" s="6"/>
      <c r="C767" s="6"/>
      <c r="D767" s="6"/>
      <c r="E767" s="9"/>
      <c r="F767" s="9"/>
      <c r="G767" s="11"/>
      <c r="H767" s="5"/>
      <c r="I767" s="8"/>
      <c r="J767" s="8"/>
      <c r="Z767" s="6"/>
    </row>
    <row r="768" spans="2:26" ht="12.75" x14ac:dyDescent="0.2">
      <c r="B768" s="6"/>
      <c r="C768" s="6"/>
      <c r="D768" s="6"/>
      <c r="E768" s="9"/>
      <c r="F768" s="9"/>
      <c r="G768" s="11"/>
      <c r="H768" s="5"/>
      <c r="I768" s="8"/>
      <c r="J768" s="8"/>
      <c r="Z768" s="6"/>
    </row>
    <row r="769" spans="2:26" ht="12.75" x14ac:dyDescent="0.2">
      <c r="B769" s="6"/>
      <c r="C769" s="6"/>
      <c r="D769" s="6"/>
      <c r="E769" s="9"/>
      <c r="F769" s="9"/>
      <c r="G769" s="11"/>
      <c r="H769" s="5"/>
      <c r="I769" s="8"/>
      <c r="J769" s="8"/>
      <c r="Z769" s="6"/>
    </row>
    <row r="770" spans="2:26" ht="12.75" x14ac:dyDescent="0.2">
      <c r="B770" s="6"/>
      <c r="C770" s="6"/>
      <c r="D770" s="6"/>
      <c r="E770" s="9"/>
      <c r="F770" s="9"/>
      <c r="G770" s="11"/>
      <c r="H770" s="5"/>
      <c r="I770" s="8"/>
      <c r="J770" s="8"/>
      <c r="Z770" s="6"/>
    </row>
    <row r="771" spans="2:26" ht="12.75" x14ac:dyDescent="0.2">
      <c r="B771" s="6"/>
      <c r="C771" s="6"/>
      <c r="D771" s="6"/>
      <c r="E771" s="9"/>
      <c r="F771" s="9"/>
      <c r="G771" s="11"/>
      <c r="H771" s="5"/>
      <c r="I771" s="8"/>
      <c r="J771" s="8"/>
      <c r="Z771" s="6"/>
    </row>
    <row r="772" spans="2:26" ht="12.75" x14ac:dyDescent="0.2">
      <c r="B772" s="6"/>
      <c r="C772" s="6"/>
      <c r="D772" s="6"/>
      <c r="E772" s="9"/>
      <c r="F772" s="9"/>
      <c r="G772" s="11"/>
      <c r="H772" s="5"/>
      <c r="I772" s="8"/>
      <c r="J772" s="8"/>
      <c r="Z772" s="6"/>
    </row>
    <row r="773" spans="2:26" ht="12.75" x14ac:dyDescent="0.2">
      <c r="B773" s="6"/>
      <c r="C773" s="6"/>
      <c r="D773" s="6"/>
      <c r="E773" s="9"/>
      <c r="F773" s="9"/>
      <c r="G773" s="11"/>
      <c r="H773" s="5"/>
      <c r="I773" s="8"/>
      <c r="J773" s="8"/>
      <c r="Z773" s="6"/>
    </row>
    <row r="774" spans="2:26" ht="12.75" x14ac:dyDescent="0.2">
      <c r="B774" s="6"/>
      <c r="C774" s="6"/>
      <c r="D774" s="6"/>
      <c r="E774" s="9"/>
      <c r="F774" s="9"/>
      <c r="G774" s="11"/>
      <c r="H774" s="5"/>
      <c r="I774" s="8"/>
      <c r="J774" s="8"/>
      <c r="Z774" s="6"/>
    </row>
    <row r="775" spans="2:26" ht="12.75" x14ac:dyDescent="0.2">
      <c r="B775" s="6"/>
      <c r="C775" s="6"/>
      <c r="D775" s="6"/>
      <c r="E775" s="9"/>
      <c r="F775" s="9"/>
      <c r="G775" s="11"/>
      <c r="H775" s="5"/>
      <c r="I775" s="8"/>
      <c r="J775" s="8"/>
      <c r="Z775" s="6"/>
    </row>
    <row r="776" spans="2:26" ht="12.75" x14ac:dyDescent="0.2">
      <c r="B776" s="6"/>
      <c r="C776" s="6"/>
      <c r="D776" s="6"/>
      <c r="E776" s="9"/>
      <c r="F776" s="9"/>
      <c r="G776" s="11"/>
      <c r="H776" s="5"/>
      <c r="I776" s="8"/>
      <c r="J776" s="8"/>
      <c r="Z776" s="6"/>
    </row>
    <row r="777" spans="2:26" ht="12.75" x14ac:dyDescent="0.2">
      <c r="B777" s="6"/>
      <c r="C777" s="6"/>
      <c r="D777" s="6"/>
      <c r="E777" s="9"/>
      <c r="F777" s="9"/>
      <c r="G777" s="11"/>
      <c r="H777" s="5"/>
      <c r="I777" s="8"/>
      <c r="J777" s="8"/>
      <c r="Z777" s="6"/>
    </row>
    <row r="778" spans="2:26" ht="12.75" x14ac:dyDescent="0.2">
      <c r="B778" s="6"/>
      <c r="C778" s="6"/>
      <c r="D778" s="6"/>
      <c r="E778" s="9"/>
      <c r="F778" s="9"/>
      <c r="G778" s="11"/>
      <c r="H778" s="5"/>
      <c r="I778" s="8"/>
      <c r="J778" s="8"/>
      <c r="Z778" s="6"/>
    </row>
    <row r="779" spans="2:26" ht="12.75" x14ac:dyDescent="0.2">
      <c r="B779" s="6"/>
      <c r="C779" s="6"/>
      <c r="D779" s="6"/>
      <c r="E779" s="9"/>
      <c r="F779" s="9"/>
      <c r="G779" s="11"/>
      <c r="H779" s="5"/>
      <c r="I779" s="8"/>
      <c r="J779" s="8"/>
      <c r="Z779" s="6"/>
    </row>
    <row r="780" spans="2:26" ht="12.75" x14ac:dyDescent="0.2">
      <c r="B780" s="6"/>
      <c r="C780" s="6"/>
      <c r="D780" s="6"/>
      <c r="E780" s="9"/>
      <c r="F780" s="9"/>
      <c r="G780" s="11"/>
      <c r="H780" s="5"/>
      <c r="I780" s="8"/>
      <c r="J780" s="8"/>
      <c r="Z780" s="6"/>
    </row>
    <row r="781" spans="2:26" ht="12.75" x14ac:dyDescent="0.2">
      <c r="B781" s="6"/>
      <c r="C781" s="6"/>
      <c r="D781" s="6"/>
      <c r="E781" s="9"/>
      <c r="F781" s="9"/>
      <c r="G781" s="11"/>
      <c r="H781" s="5"/>
      <c r="I781" s="8"/>
      <c r="J781" s="8"/>
      <c r="Z781" s="6"/>
    </row>
    <row r="782" spans="2:26" ht="12.75" x14ac:dyDescent="0.2">
      <c r="B782" s="6"/>
      <c r="C782" s="6"/>
      <c r="D782" s="6"/>
      <c r="E782" s="9"/>
      <c r="F782" s="9"/>
      <c r="G782" s="11"/>
      <c r="H782" s="5"/>
      <c r="I782" s="8"/>
      <c r="J782" s="8"/>
      <c r="Z782" s="6"/>
    </row>
    <row r="783" spans="2:26" ht="12.75" x14ac:dyDescent="0.2">
      <c r="B783" s="6"/>
      <c r="C783" s="6"/>
      <c r="D783" s="6"/>
      <c r="E783" s="9"/>
      <c r="F783" s="9"/>
      <c r="G783" s="11"/>
      <c r="H783" s="5"/>
      <c r="I783" s="8"/>
      <c r="J783" s="8"/>
      <c r="Z783" s="6"/>
    </row>
    <row r="784" spans="2:26" ht="12.75" x14ac:dyDescent="0.2">
      <c r="B784" s="6"/>
      <c r="C784" s="6"/>
      <c r="D784" s="6"/>
      <c r="E784" s="9"/>
      <c r="F784" s="9"/>
      <c r="G784" s="11"/>
      <c r="H784" s="5"/>
      <c r="I784" s="8"/>
      <c r="J784" s="8"/>
      <c r="Z784" s="6"/>
    </row>
    <row r="785" spans="2:26" ht="12.75" x14ac:dyDescent="0.2">
      <c r="B785" s="6"/>
      <c r="C785" s="6"/>
      <c r="D785" s="6"/>
      <c r="E785" s="9"/>
      <c r="F785" s="9"/>
      <c r="G785" s="11"/>
      <c r="H785" s="5"/>
      <c r="I785" s="8"/>
      <c r="J785" s="8"/>
      <c r="Z785" s="6"/>
    </row>
    <row r="786" spans="2:26" ht="12.75" x14ac:dyDescent="0.2">
      <c r="B786" s="6"/>
      <c r="C786" s="6"/>
      <c r="D786" s="6"/>
      <c r="E786" s="9"/>
      <c r="F786" s="9"/>
      <c r="G786" s="11"/>
      <c r="H786" s="5"/>
      <c r="I786" s="8"/>
      <c r="J786" s="8"/>
      <c r="Z786" s="6"/>
    </row>
    <row r="787" spans="2:26" ht="12.75" x14ac:dyDescent="0.2">
      <c r="B787" s="6"/>
      <c r="C787" s="6"/>
      <c r="D787" s="6"/>
      <c r="E787" s="9"/>
      <c r="F787" s="9"/>
      <c r="G787" s="11"/>
      <c r="H787" s="5"/>
      <c r="I787" s="8"/>
      <c r="J787" s="8"/>
      <c r="Z787" s="6"/>
    </row>
    <row r="788" spans="2:26" ht="12.75" x14ac:dyDescent="0.2">
      <c r="B788" s="6"/>
      <c r="C788" s="6"/>
      <c r="D788" s="6"/>
      <c r="E788" s="9"/>
      <c r="F788" s="9"/>
      <c r="G788" s="11"/>
      <c r="H788" s="5"/>
      <c r="I788" s="8"/>
      <c r="J788" s="8"/>
      <c r="Z788" s="6"/>
    </row>
    <row r="789" spans="2:26" ht="12.75" x14ac:dyDescent="0.2">
      <c r="B789" s="6"/>
      <c r="C789" s="6"/>
      <c r="D789" s="6"/>
      <c r="E789" s="9"/>
      <c r="F789" s="9"/>
      <c r="G789" s="11"/>
      <c r="H789" s="5"/>
      <c r="I789" s="8"/>
      <c r="J789" s="8"/>
      <c r="Z789" s="6"/>
    </row>
    <row r="790" spans="2:26" ht="12.75" x14ac:dyDescent="0.2">
      <c r="B790" s="6"/>
      <c r="C790" s="6"/>
      <c r="D790" s="6"/>
      <c r="E790" s="9"/>
      <c r="F790" s="9"/>
      <c r="G790" s="11"/>
      <c r="H790" s="5"/>
      <c r="I790" s="8"/>
      <c r="J790" s="8"/>
      <c r="Z790" s="6"/>
    </row>
    <row r="791" spans="2:26" ht="12.75" x14ac:dyDescent="0.2">
      <c r="B791" s="6"/>
      <c r="C791" s="6"/>
      <c r="D791" s="6"/>
      <c r="E791" s="9"/>
      <c r="F791" s="9"/>
      <c r="G791" s="11"/>
      <c r="H791" s="5"/>
      <c r="I791" s="8"/>
      <c r="J791" s="8"/>
      <c r="Z791" s="6"/>
    </row>
    <row r="792" spans="2:26" ht="12.75" x14ac:dyDescent="0.2">
      <c r="B792" s="6"/>
      <c r="C792" s="6"/>
      <c r="D792" s="6"/>
      <c r="E792" s="9"/>
      <c r="F792" s="9"/>
      <c r="G792" s="11"/>
      <c r="H792" s="5"/>
      <c r="I792" s="8"/>
      <c r="J792" s="8"/>
      <c r="Z792" s="6"/>
    </row>
    <row r="793" spans="2:26" ht="12.75" x14ac:dyDescent="0.2">
      <c r="B793" s="6"/>
      <c r="C793" s="6"/>
      <c r="D793" s="6"/>
      <c r="E793" s="9"/>
      <c r="F793" s="9"/>
      <c r="G793" s="11"/>
      <c r="H793" s="5"/>
      <c r="I793" s="8"/>
      <c r="J793" s="8"/>
      <c r="Z793" s="6"/>
    </row>
    <row r="794" spans="2:26" ht="12.75" x14ac:dyDescent="0.2">
      <c r="B794" s="6"/>
      <c r="C794" s="6"/>
      <c r="D794" s="6"/>
      <c r="E794" s="9"/>
      <c r="F794" s="9"/>
      <c r="G794" s="11"/>
      <c r="H794" s="5"/>
      <c r="I794" s="8"/>
      <c r="J794" s="8"/>
      <c r="Z794" s="6"/>
    </row>
    <row r="795" spans="2:26" ht="12.75" x14ac:dyDescent="0.2">
      <c r="B795" s="6"/>
      <c r="C795" s="6"/>
      <c r="D795" s="6"/>
      <c r="E795" s="9"/>
      <c r="F795" s="9"/>
      <c r="G795" s="11"/>
      <c r="H795" s="5"/>
      <c r="I795" s="8"/>
      <c r="J795" s="8"/>
      <c r="Z795" s="6"/>
    </row>
    <row r="796" spans="2:26" ht="12.75" x14ac:dyDescent="0.2">
      <c r="B796" s="6"/>
      <c r="C796" s="6"/>
      <c r="D796" s="6"/>
      <c r="E796" s="9"/>
      <c r="F796" s="9"/>
      <c r="G796" s="11"/>
      <c r="H796" s="5"/>
      <c r="I796" s="8"/>
      <c r="J796" s="8"/>
      <c r="Z796" s="6"/>
    </row>
    <row r="797" spans="2:26" ht="12.75" x14ac:dyDescent="0.2">
      <c r="B797" s="6"/>
      <c r="C797" s="6"/>
      <c r="D797" s="6"/>
      <c r="E797" s="9"/>
      <c r="F797" s="9"/>
      <c r="G797" s="11"/>
      <c r="H797" s="5"/>
      <c r="I797" s="8"/>
      <c r="J797" s="8"/>
      <c r="Z797" s="6"/>
    </row>
    <row r="798" spans="2:26" ht="12.75" x14ac:dyDescent="0.2">
      <c r="B798" s="6"/>
      <c r="C798" s="6"/>
      <c r="D798" s="6"/>
      <c r="E798" s="9"/>
      <c r="F798" s="9"/>
      <c r="G798" s="11"/>
      <c r="H798" s="5"/>
      <c r="I798" s="8"/>
      <c r="J798" s="8"/>
      <c r="Z798" s="6"/>
    </row>
    <row r="799" spans="2:26" ht="12.75" x14ac:dyDescent="0.2">
      <c r="B799" s="6"/>
      <c r="C799" s="6"/>
      <c r="D799" s="6"/>
      <c r="E799" s="9"/>
      <c r="F799" s="9"/>
      <c r="G799" s="11"/>
      <c r="H799" s="5"/>
      <c r="I799" s="8"/>
      <c r="J799" s="8"/>
      <c r="Z799" s="6"/>
    </row>
    <row r="800" spans="2:26" ht="12.75" x14ac:dyDescent="0.2">
      <c r="B800" s="6"/>
      <c r="C800" s="6"/>
      <c r="D800" s="6"/>
      <c r="E800" s="9"/>
      <c r="F800" s="9"/>
      <c r="G800" s="11"/>
      <c r="H800" s="5"/>
      <c r="I800" s="8"/>
      <c r="J800" s="8"/>
      <c r="Z800" s="6"/>
    </row>
    <row r="801" spans="2:26" ht="12.75" x14ac:dyDescent="0.2">
      <c r="B801" s="6"/>
      <c r="C801" s="6"/>
      <c r="D801" s="6"/>
      <c r="E801" s="9"/>
      <c r="F801" s="9"/>
      <c r="G801" s="11"/>
      <c r="H801" s="5"/>
      <c r="I801" s="8"/>
      <c r="J801" s="8"/>
      <c r="Z801" s="6"/>
    </row>
    <row r="802" spans="2:26" ht="12.75" x14ac:dyDescent="0.2">
      <c r="B802" s="6"/>
      <c r="C802" s="6"/>
      <c r="D802" s="6"/>
      <c r="E802" s="9"/>
      <c r="F802" s="9"/>
      <c r="G802" s="11"/>
      <c r="H802" s="5"/>
      <c r="I802" s="8"/>
      <c r="J802" s="8"/>
      <c r="Z802" s="6"/>
    </row>
    <row r="803" spans="2:26" ht="12.75" x14ac:dyDescent="0.2">
      <c r="B803" s="6"/>
      <c r="C803" s="6"/>
      <c r="D803" s="6"/>
      <c r="E803" s="9"/>
      <c r="F803" s="9"/>
      <c r="G803" s="11"/>
      <c r="H803" s="5"/>
      <c r="I803" s="8"/>
      <c r="J803" s="8"/>
      <c r="Z803" s="6"/>
    </row>
    <row r="804" spans="2:26" ht="12.75" x14ac:dyDescent="0.2">
      <c r="B804" s="6"/>
      <c r="C804" s="6"/>
      <c r="D804" s="6"/>
      <c r="E804" s="9"/>
      <c r="F804" s="9"/>
      <c r="G804" s="11"/>
      <c r="H804" s="5"/>
      <c r="I804" s="8"/>
      <c r="J804" s="8"/>
      <c r="Z804" s="6"/>
    </row>
    <row r="805" spans="2:26" ht="12.75" x14ac:dyDescent="0.2">
      <c r="B805" s="6"/>
      <c r="C805" s="6"/>
      <c r="D805" s="6"/>
      <c r="E805" s="9"/>
      <c r="F805" s="9"/>
      <c r="G805" s="11"/>
      <c r="H805" s="5"/>
      <c r="I805" s="8"/>
      <c r="J805" s="8"/>
      <c r="Z805" s="6"/>
    </row>
    <row r="806" spans="2:26" ht="12.75" x14ac:dyDescent="0.2">
      <c r="B806" s="6"/>
      <c r="C806" s="6"/>
      <c r="D806" s="6"/>
      <c r="E806" s="9"/>
      <c r="F806" s="9"/>
      <c r="G806" s="11"/>
      <c r="H806" s="5"/>
      <c r="I806" s="8"/>
      <c r="J806" s="8"/>
      <c r="Z806" s="6"/>
    </row>
    <row r="807" spans="2:26" ht="12.75" x14ac:dyDescent="0.2">
      <c r="B807" s="6"/>
      <c r="C807" s="6"/>
      <c r="D807" s="6"/>
      <c r="E807" s="9"/>
      <c r="F807" s="9"/>
      <c r="G807" s="11"/>
      <c r="H807" s="5"/>
      <c r="I807" s="8"/>
      <c r="J807" s="8"/>
      <c r="Z807" s="6"/>
    </row>
    <row r="808" spans="2:26" ht="12.75" x14ac:dyDescent="0.2">
      <c r="B808" s="6"/>
      <c r="C808" s="6"/>
      <c r="D808" s="6"/>
      <c r="E808" s="9"/>
      <c r="F808" s="9"/>
      <c r="G808" s="11"/>
      <c r="H808" s="5"/>
      <c r="I808" s="8"/>
      <c r="J808" s="8"/>
      <c r="Z808" s="6"/>
    </row>
    <row r="809" spans="2:26" ht="12.75" x14ac:dyDescent="0.2">
      <c r="B809" s="6"/>
      <c r="C809" s="6"/>
      <c r="D809" s="6"/>
      <c r="E809" s="9"/>
      <c r="F809" s="9"/>
      <c r="G809" s="11"/>
      <c r="H809" s="5"/>
      <c r="I809" s="8"/>
      <c r="J809" s="8"/>
      <c r="Z809" s="6"/>
    </row>
    <row r="810" spans="2:26" ht="12.75" x14ac:dyDescent="0.2">
      <c r="B810" s="6"/>
      <c r="C810" s="6"/>
      <c r="D810" s="6"/>
      <c r="E810" s="9"/>
      <c r="F810" s="9"/>
      <c r="G810" s="11"/>
      <c r="H810" s="5"/>
      <c r="I810" s="8"/>
      <c r="J810" s="8"/>
      <c r="Z810" s="6"/>
    </row>
    <row r="811" spans="2:26" ht="12.75" x14ac:dyDescent="0.2">
      <c r="B811" s="6"/>
      <c r="C811" s="6"/>
      <c r="D811" s="6"/>
      <c r="E811" s="9"/>
      <c r="F811" s="9"/>
      <c r="G811" s="11"/>
      <c r="H811" s="5"/>
      <c r="I811" s="8"/>
      <c r="J811" s="8"/>
      <c r="Z811" s="6"/>
    </row>
    <row r="812" spans="2:26" ht="12.75" x14ac:dyDescent="0.2">
      <c r="B812" s="6"/>
      <c r="C812" s="6"/>
      <c r="D812" s="6"/>
      <c r="E812" s="9"/>
      <c r="F812" s="9"/>
      <c r="G812" s="11"/>
      <c r="H812" s="5"/>
      <c r="I812" s="8"/>
      <c r="J812" s="8"/>
      <c r="Z812" s="6"/>
    </row>
    <row r="813" spans="2:26" ht="12.75" x14ac:dyDescent="0.2">
      <c r="B813" s="6"/>
      <c r="C813" s="6"/>
      <c r="D813" s="6"/>
      <c r="E813" s="9"/>
      <c r="F813" s="9"/>
      <c r="G813" s="11"/>
      <c r="H813" s="5"/>
      <c r="I813" s="8"/>
      <c r="J813" s="8"/>
      <c r="Z813" s="6"/>
    </row>
    <row r="814" spans="2:26" ht="12.75" x14ac:dyDescent="0.2">
      <c r="B814" s="6"/>
      <c r="C814" s="6"/>
      <c r="D814" s="6"/>
      <c r="E814" s="9"/>
      <c r="F814" s="9"/>
      <c r="G814" s="11"/>
      <c r="H814" s="5"/>
      <c r="I814" s="8"/>
      <c r="J814" s="8"/>
      <c r="Z814" s="6"/>
    </row>
    <row r="815" spans="2:26" ht="12.75" x14ac:dyDescent="0.2">
      <c r="B815" s="6"/>
      <c r="C815" s="6"/>
      <c r="D815" s="6"/>
      <c r="E815" s="9"/>
      <c r="F815" s="9"/>
      <c r="G815" s="11"/>
      <c r="H815" s="5"/>
      <c r="I815" s="8"/>
      <c r="J815" s="8"/>
      <c r="Z815" s="6"/>
    </row>
    <row r="816" spans="2:26" ht="12.75" x14ac:dyDescent="0.2">
      <c r="B816" s="6"/>
      <c r="C816" s="6"/>
      <c r="D816" s="6"/>
      <c r="E816" s="9"/>
      <c r="F816" s="9"/>
      <c r="G816" s="11"/>
      <c r="H816" s="5"/>
      <c r="I816" s="8"/>
      <c r="J816" s="8"/>
      <c r="Z816" s="6"/>
    </row>
    <row r="817" spans="2:26" ht="12.75" x14ac:dyDescent="0.2">
      <c r="B817" s="6"/>
      <c r="C817" s="6"/>
      <c r="D817" s="6"/>
      <c r="E817" s="9"/>
      <c r="F817" s="9"/>
      <c r="G817" s="11"/>
      <c r="H817" s="5"/>
      <c r="I817" s="8"/>
      <c r="J817" s="8"/>
      <c r="Z817" s="6"/>
    </row>
    <row r="818" spans="2:26" ht="12.75" x14ac:dyDescent="0.2">
      <c r="B818" s="6"/>
      <c r="C818" s="6"/>
      <c r="D818" s="6"/>
      <c r="E818" s="9"/>
      <c r="F818" s="9"/>
      <c r="G818" s="11"/>
      <c r="H818" s="5"/>
      <c r="I818" s="8"/>
      <c r="J818" s="8"/>
      <c r="Z818" s="6"/>
    </row>
    <row r="819" spans="2:26" ht="12.75" x14ac:dyDescent="0.2">
      <c r="B819" s="6"/>
      <c r="C819" s="6"/>
      <c r="D819" s="6"/>
      <c r="E819" s="9"/>
      <c r="F819" s="9"/>
      <c r="G819" s="11"/>
      <c r="H819" s="5"/>
      <c r="I819" s="8"/>
      <c r="J819" s="8"/>
      <c r="Z819" s="6"/>
    </row>
    <row r="820" spans="2:26" ht="12.75" x14ac:dyDescent="0.2">
      <c r="B820" s="6"/>
      <c r="C820" s="6"/>
      <c r="D820" s="6"/>
      <c r="E820" s="9"/>
      <c r="F820" s="9"/>
      <c r="G820" s="11"/>
      <c r="H820" s="5"/>
      <c r="I820" s="8"/>
      <c r="J820" s="8"/>
      <c r="Z820" s="6"/>
    </row>
    <row r="821" spans="2:26" ht="12.75" x14ac:dyDescent="0.2">
      <c r="B821" s="6"/>
      <c r="C821" s="6"/>
      <c r="D821" s="6"/>
      <c r="E821" s="9"/>
      <c r="F821" s="9"/>
      <c r="G821" s="11"/>
      <c r="H821" s="5"/>
      <c r="I821" s="8"/>
      <c r="J821" s="8"/>
      <c r="Z821" s="6"/>
    </row>
    <row r="822" spans="2:26" ht="12.75" x14ac:dyDescent="0.2">
      <c r="B822" s="6"/>
      <c r="C822" s="6"/>
      <c r="D822" s="6"/>
      <c r="E822" s="9"/>
      <c r="F822" s="9"/>
      <c r="G822" s="11"/>
      <c r="H822" s="5"/>
      <c r="I822" s="8"/>
      <c r="J822" s="8"/>
      <c r="Z822" s="6"/>
    </row>
    <row r="823" spans="2:26" ht="12.75" x14ac:dyDescent="0.2">
      <c r="B823" s="6"/>
      <c r="C823" s="6"/>
      <c r="D823" s="6"/>
      <c r="E823" s="9"/>
      <c r="F823" s="9"/>
      <c r="G823" s="11"/>
      <c r="H823" s="5"/>
      <c r="I823" s="8"/>
      <c r="J823" s="8"/>
      <c r="Z823" s="6"/>
    </row>
    <row r="824" spans="2:26" ht="12.75" x14ac:dyDescent="0.2">
      <c r="B824" s="6"/>
      <c r="C824" s="6"/>
      <c r="D824" s="6"/>
      <c r="E824" s="9"/>
      <c r="F824" s="9"/>
      <c r="G824" s="11"/>
      <c r="H824" s="5"/>
      <c r="I824" s="8"/>
      <c r="J824" s="8"/>
      <c r="Z824" s="6"/>
    </row>
    <row r="825" spans="2:26" ht="12.75" x14ac:dyDescent="0.2">
      <c r="B825" s="6"/>
      <c r="C825" s="6"/>
      <c r="D825" s="6"/>
      <c r="E825" s="9"/>
      <c r="F825" s="9"/>
      <c r="G825" s="11"/>
      <c r="H825" s="5"/>
      <c r="I825" s="8"/>
      <c r="J825" s="8"/>
      <c r="Z825" s="6"/>
    </row>
    <row r="826" spans="2:26" ht="12.75" x14ac:dyDescent="0.2">
      <c r="B826" s="6"/>
      <c r="C826" s="6"/>
      <c r="D826" s="6"/>
      <c r="E826" s="9"/>
      <c r="F826" s="9"/>
      <c r="G826" s="11"/>
      <c r="H826" s="5"/>
      <c r="I826" s="8"/>
      <c r="J826" s="8"/>
      <c r="Z826" s="6"/>
    </row>
    <row r="827" spans="2:26" ht="12.75" x14ac:dyDescent="0.2">
      <c r="B827" s="6"/>
      <c r="C827" s="6"/>
      <c r="D827" s="6"/>
      <c r="E827" s="9"/>
      <c r="F827" s="9"/>
      <c r="G827" s="11"/>
      <c r="H827" s="5"/>
      <c r="I827" s="8"/>
      <c r="J827" s="8"/>
      <c r="Z827" s="6"/>
    </row>
    <row r="828" spans="2:26" ht="12.75" x14ac:dyDescent="0.2">
      <c r="B828" s="6"/>
      <c r="C828" s="6"/>
      <c r="D828" s="6"/>
      <c r="E828" s="9"/>
      <c r="F828" s="9"/>
      <c r="G828" s="11"/>
      <c r="H828" s="5"/>
      <c r="I828" s="8"/>
      <c r="J828" s="8"/>
      <c r="Z828" s="6"/>
    </row>
    <row r="829" spans="2:26" ht="12.75" x14ac:dyDescent="0.2">
      <c r="B829" s="6"/>
      <c r="C829" s="6"/>
      <c r="D829" s="6"/>
      <c r="E829" s="9"/>
      <c r="F829" s="9"/>
      <c r="G829" s="11"/>
      <c r="H829" s="5"/>
      <c r="I829" s="8"/>
      <c r="J829" s="8"/>
      <c r="Z829" s="6"/>
    </row>
    <row r="830" spans="2:26" ht="12.75" x14ac:dyDescent="0.2">
      <c r="B830" s="6"/>
      <c r="C830" s="6"/>
      <c r="D830" s="6"/>
      <c r="E830" s="9"/>
      <c r="F830" s="9"/>
      <c r="G830" s="11"/>
      <c r="H830" s="5"/>
      <c r="I830" s="8"/>
      <c r="J830" s="8"/>
      <c r="Z830" s="6"/>
    </row>
    <row r="831" spans="2:26" ht="12.75" x14ac:dyDescent="0.2">
      <c r="B831" s="6"/>
      <c r="C831" s="6"/>
      <c r="D831" s="6"/>
      <c r="E831" s="9"/>
      <c r="F831" s="9"/>
      <c r="G831" s="11"/>
      <c r="H831" s="5"/>
      <c r="I831" s="8"/>
      <c r="J831" s="8"/>
      <c r="Z831" s="6"/>
    </row>
    <row r="832" spans="2:26" ht="12.75" x14ac:dyDescent="0.2">
      <c r="B832" s="6"/>
      <c r="C832" s="6"/>
      <c r="D832" s="6"/>
      <c r="E832" s="9"/>
      <c r="F832" s="9"/>
      <c r="G832" s="11"/>
      <c r="H832" s="5"/>
      <c r="I832" s="8"/>
      <c r="J832" s="8"/>
      <c r="Z832" s="6"/>
    </row>
    <row r="833" spans="2:26" ht="12.75" x14ac:dyDescent="0.2">
      <c r="B833" s="6"/>
      <c r="C833" s="6"/>
      <c r="D833" s="6"/>
      <c r="E833" s="9"/>
      <c r="F833" s="9"/>
      <c r="G833" s="11"/>
      <c r="H833" s="5"/>
      <c r="I833" s="8"/>
      <c r="J833" s="8"/>
      <c r="Z833" s="6"/>
    </row>
    <row r="834" spans="2:26" ht="12.75" x14ac:dyDescent="0.2">
      <c r="B834" s="6"/>
      <c r="C834" s="6"/>
      <c r="D834" s="6"/>
      <c r="E834" s="9"/>
      <c r="F834" s="9"/>
      <c r="G834" s="11"/>
      <c r="H834" s="5"/>
      <c r="I834" s="8"/>
      <c r="J834" s="8"/>
      <c r="Z834" s="6"/>
    </row>
    <row r="835" spans="2:26" ht="12.75" x14ac:dyDescent="0.2">
      <c r="B835" s="6"/>
      <c r="C835" s="6"/>
      <c r="D835" s="6"/>
      <c r="E835" s="9"/>
      <c r="F835" s="9"/>
      <c r="G835" s="11"/>
      <c r="H835" s="5"/>
      <c r="I835" s="8"/>
      <c r="J835" s="8"/>
      <c r="Z835" s="6"/>
    </row>
    <row r="836" spans="2:26" ht="12.75" x14ac:dyDescent="0.2">
      <c r="B836" s="6"/>
      <c r="C836" s="6"/>
      <c r="D836" s="6"/>
      <c r="E836" s="9"/>
      <c r="F836" s="9"/>
      <c r="G836" s="11"/>
      <c r="H836" s="5"/>
      <c r="I836" s="8"/>
      <c r="J836" s="8"/>
      <c r="Z836" s="6"/>
    </row>
    <row r="837" spans="2:26" ht="12.75" x14ac:dyDescent="0.2">
      <c r="B837" s="6"/>
      <c r="C837" s="6"/>
      <c r="D837" s="6"/>
      <c r="E837" s="9"/>
      <c r="F837" s="9"/>
      <c r="G837" s="11"/>
      <c r="H837" s="5"/>
      <c r="I837" s="8"/>
      <c r="J837" s="8"/>
      <c r="Z837" s="6"/>
    </row>
    <row r="838" spans="2:26" ht="12.75" x14ac:dyDescent="0.2">
      <c r="B838" s="6"/>
      <c r="C838" s="6"/>
      <c r="D838" s="6"/>
      <c r="E838" s="9"/>
      <c r="F838" s="9"/>
      <c r="G838" s="11"/>
      <c r="H838" s="5"/>
      <c r="I838" s="8"/>
      <c r="J838" s="8"/>
      <c r="Z838" s="6"/>
    </row>
    <row r="839" spans="2:26" ht="12.75" x14ac:dyDescent="0.2">
      <c r="B839" s="6"/>
      <c r="C839" s="6"/>
      <c r="D839" s="6"/>
      <c r="E839" s="9"/>
      <c r="F839" s="9"/>
      <c r="G839" s="11"/>
      <c r="H839" s="5"/>
      <c r="I839" s="8"/>
      <c r="J839" s="8"/>
      <c r="Z839" s="6"/>
    </row>
    <row r="840" spans="2:26" ht="12.75" x14ac:dyDescent="0.2">
      <c r="B840" s="6"/>
      <c r="C840" s="6"/>
      <c r="D840" s="6"/>
      <c r="E840" s="9"/>
      <c r="F840" s="9"/>
      <c r="G840" s="11"/>
      <c r="H840" s="5"/>
      <c r="I840" s="8"/>
      <c r="J840" s="8"/>
      <c r="Z840" s="6"/>
    </row>
    <row r="841" spans="2:26" ht="12.75" x14ac:dyDescent="0.2">
      <c r="B841" s="6"/>
      <c r="C841" s="6"/>
      <c r="D841" s="6"/>
      <c r="E841" s="9"/>
      <c r="F841" s="9"/>
      <c r="G841" s="11"/>
      <c r="H841" s="5"/>
      <c r="I841" s="8"/>
      <c r="J841" s="8"/>
      <c r="Z841" s="6"/>
    </row>
    <row r="842" spans="2:26" ht="12.75" x14ac:dyDescent="0.2">
      <c r="B842" s="6"/>
      <c r="C842" s="6"/>
      <c r="D842" s="6"/>
      <c r="E842" s="9"/>
      <c r="F842" s="9"/>
      <c r="G842" s="11"/>
      <c r="H842" s="5"/>
      <c r="I842" s="8"/>
      <c r="J842" s="8"/>
      <c r="Z842" s="6"/>
    </row>
    <row r="843" spans="2:26" ht="12.75" x14ac:dyDescent="0.2">
      <c r="B843" s="6"/>
      <c r="C843" s="6"/>
      <c r="D843" s="6"/>
      <c r="E843" s="9"/>
      <c r="F843" s="9"/>
      <c r="G843" s="11"/>
      <c r="H843" s="5"/>
      <c r="I843" s="8"/>
      <c r="J843" s="8"/>
      <c r="Z843" s="6"/>
    </row>
    <row r="844" spans="2:26" ht="12.75" x14ac:dyDescent="0.2">
      <c r="B844" s="6"/>
      <c r="C844" s="6"/>
      <c r="D844" s="6"/>
      <c r="E844" s="9"/>
      <c r="F844" s="9"/>
      <c r="G844" s="11"/>
      <c r="H844" s="5"/>
      <c r="I844" s="8"/>
      <c r="J844" s="8"/>
      <c r="Z844" s="6"/>
    </row>
    <row r="845" spans="2:26" ht="12.75" x14ac:dyDescent="0.2">
      <c r="B845" s="6"/>
      <c r="C845" s="6"/>
      <c r="D845" s="6"/>
      <c r="E845" s="9"/>
      <c r="F845" s="9"/>
      <c r="G845" s="11"/>
      <c r="H845" s="5"/>
      <c r="I845" s="8"/>
      <c r="J845" s="8"/>
      <c r="Z845" s="6"/>
    </row>
    <row r="846" spans="2:26" ht="12.75" x14ac:dyDescent="0.2">
      <c r="B846" s="6"/>
      <c r="C846" s="6"/>
      <c r="D846" s="6"/>
      <c r="E846" s="9"/>
      <c r="F846" s="9"/>
      <c r="G846" s="11"/>
      <c r="H846" s="5"/>
      <c r="I846" s="8"/>
      <c r="J846" s="8"/>
      <c r="Z846" s="6"/>
    </row>
    <row r="847" spans="2:26" ht="12.75" x14ac:dyDescent="0.2">
      <c r="B847" s="6"/>
      <c r="C847" s="6"/>
      <c r="D847" s="6"/>
      <c r="E847" s="9"/>
      <c r="F847" s="9"/>
      <c r="G847" s="11"/>
      <c r="H847" s="5"/>
      <c r="I847" s="8"/>
      <c r="J847" s="8"/>
      <c r="Z847" s="6"/>
    </row>
    <row r="848" spans="2:26" ht="12.75" x14ac:dyDescent="0.2">
      <c r="B848" s="6"/>
      <c r="C848" s="6"/>
      <c r="D848" s="6"/>
      <c r="E848" s="9"/>
      <c r="F848" s="9"/>
      <c r="G848" s="11"/>
      <c r="H848" s="5"/>
      <c r="I848" s="8"/>
      <c r="J848" s="8"/>
      <c r="Z848" s="6"/>
    </row>
    <row r="849" spans="2:26" ht="12.75" x14ac:dyDescent="0.2">
      <c r="B849" s="6"/>
      <c r="C849" s="6"/>
      <c r="D849" s="6"/>
      <c r="E849" s="9"/>
      <c r="F849" s="9"/>
      <c r="G849" s="11"/>
      <c r="H849" s="5"/>
      <c r="I849" s="8"/>
      <c r="J849" s="8"/>
      <c r="Z849" s="6"/>
    </row>
    <row r="850" spans="2:26" ht="12.75" x14ac:dyDescent="0.2">
      <c r="B850" s="6"/>
      <c r="C850" s="6"/>
      <c r="D850" s="6"/>
      <c r="E850" s="9"/>
      <c r="F850" s="9"/>
      <c r="G850" s="11"/>
      <c r="H850" s="5"/>
      <c r="I850" s="8"/>
      <c r="J850" s="8"/>
      <c r="Z850" s="6"/>
    </row>
    <row r="851" spans="2:26" ht="12.75" x14ac:dyDescent="0.2">
      <c r="B851" s="6"/>
      <c r="C851" s="6"/>
      <c r="D851" s="6"/>
      <c r="E851" s="9"/>
      <c r="F851" s="9"/>
      <c r="G851" s="11"/>
      <c r="H851" s="5"/>
      <c r="I851" s="8"/>
      <c r="J851" s="8"/>
      <c r="Z851" s="6"/>
    </row>
    <row r="852" spans="2:26" ht="12.75" x14ac:dyDescent="0.2">
      <c r="B852" s="6"/>
      <c r="C852" s="6"/>
      <c r="D852" s="6"/>
      <c r="E852" s="9"/>
      <c r="F852" s="9"/>
      <c r="G852" s="11"/>
      <c r="H852" s="5"/>
      <c r="I852" s="8"/>
      <c r="J852" s="8"/>
      <c r="Z852" s="6"/>
    </row>
    <row r="853" spans="2:26" ht="12.75" x14ac:dyDescent="0.2">
      <c r="B853" s="6"/>
      <c r="C853" s="6"/>
      <c r="D853" s="6"/>
      <c r="E853" s="9"/>
      <c r="F853" s="9"/>
      <c r="G853" s="11"/>
      <c r="H853" s="5"/>
      <c r="I853" s="8"/>
      <c r="J853" s="8"/>
      <c r="Z853" s="6"/>
    </row>
    <row r="854" spans="2:26" ht="12.75" x14ac:dyDescent="0.2">
      <c r="B854" s="6"/>
      <c r="C854" s="6"/>
      <c r="D854" s="6"/>
      <c r="E854" s="9"/>
      <c r="F854" s="9"/>
      <c r="G854" s="11"/>
      <c r="H854" s="5"/>
      <c r="I854" s="8"/>
      <c r="J854" s="8"/>
      <c r="Z854" s="6"/>
    </row>
    <row r="855" spans="2:26" ht="12.75" x14ac:dyDescent="0.2">
      <c r="B855" s="6"/>
      <c r="C855" s="6"/>
      <c r="D855" s="6"/>
      <c r="E855" s="9"/>
      <c r="F855" s="9"/>
      <c r="G855" s="11"/>
      <c r="H855" s="5"/>
      <c r="I855" s="8"/>
      <c r="J855" s="8"/>
      <c r="Z855" s="6"/>
    </row>
    <row r="856" spans="2:26" ht="12.75" x14ac:dyDescent="0.2">
      <c r="B856" s="6"/>
      <c r="C856" s="6"/>
      <c r="D856" s="6"/>
      <c r="E856" s="9"/>
      <c r="F856" s="9"/>
      <c r="G856" s="11"/>
      <c r="H856" s="5"/>
      <c r="I856" s="8"/>
      <c r="J856" s="8"/>
      <c r="Z856" s="6"/>
    </row>
    <row r="857" spans="2:26" ht="12.75" x14ac:dyDescent="0.2">
      <c r="B857" s="6"/>
      <c r="C857" s="6"/>
      <c r="D857" s="6"/>
      <c r="E857" s="9"/>
      <c r="F857" s="9"/>
      <c r="G857" s="11"/>
      <c r="H857" s="5"/>
      <c r="I857" s="8"/>
      <c r="J857" s="8"/>
      <c r="Z857" s="6"/>
    </row>
    <row r="858" spans="2:26" ht="12.75" x14ac:dyDescent="0.2">
      <c r="B858" s="6"/>
      <c r="C858" s="6"/>
      <c r="D858" s="6"/>
      <c r="E858" s="9"/>
      <c r="F858" s="9"/>
      <c r="G858" s="11"/>
      <c r="H858" s="5"/>
      <c r="I858" s="8"/>
      <c r="J858" s="8"/>
      <c r="Z858" s="6"/>
    </row>
    <row r="859" spans="2:26" ht="12.75" x14ac:dyDescent="0.2">
      <c r="B859" s="6"/>
      <c r="C859" s="6"/>
      <c r="D859" s="6"/>
      <c r="E859" s="9"/>
      <c r="F859" s="9"/>
      <c r="G859" s="11"/>
      <c r="H859" s="5"/>
      <c r="I859" s="8"/>
      <c r="J859" s="8"/>
      <c r="Z859" s="6"/>
    </row>
    <row r="860" spans="2:26" ht="12.75" x14ac:dyDescent="0.2">
      <c r="B860" s="6"/>
      <c r="C860" s="6"/>
      <c r="D860" s="6"/>
      <c r="E860" s="9"/>
      <c r="F860" s="9"/>
      <c r="G860" s="11"/>
      <c r="H860" s="5"/>
      <c r="I860" s="8"/>
      <c r="J860" s="8"/>
      <c r="Z860" s="6"/>
    </row>
    <row r="861" spans="2:26" ht="12.75" x14ac:dyDescent="0.2">
      <c r="B861" s="6"/>
      <c r="C861" s="6"/>
      <c r="D861" s="6"/>
      <c r="E861" s="9"/>
      <c r="F861" s="9"/>
      <c r="G861" s="11"/>
      <c r="H861" s="5"/>
      <c r="I861" s="8"/>
      <c r="J861" s="8"/>
      <c r="Z861" s="6"/>
    </row>
  </sheetData>
  <dataValidations count="1">
    <dataValidation type="list" allowBlank="1" showErrorMessage="1" sqref="C3" xr:uid="{00000000-0002-0000-0600-000000000000}">
      <formula1>"5DD,EOM,LBD,TP"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Y86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28515625" customWidth="1"/>
    <col min="2" max="2" width="6.140625" customWidth="1"/>
    <col min="3" max="3" width="9.28515625" customWidth="1"/>
    <col min="4" max="4" width="8.42578125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8.42578125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45699</v>
      </c>
      <c r="B3" s="1" t="s">
        <v>13</v>
      </c>
      <c r="C3" s="1" t="s">
        <v>14</v>
      </c>
      <c r="D3" s="6">
        <v>1055.76</v>
      </c>
      <c r="E3" s="9">
        <f t="shared" ref="E3:E6" si="0">$O$3/D3</f>
        <v>0.2367962415700538</v>
      </c>
      <c r="F3" s="9">
        <f t="shared" ref="F3:F4" si="1">E3</f>
        <v>0.2367962415700538</v>
      </c>
      <c r="G3" s="11">
        <f t="shared" ref="G3:G6" si="2">$O$4/D3</f>
        <v>0.2367962415700538</v>
      </c>
      <c r="H3" s="5">
        <f t="shared" ref="H3:H6" si="3">D3*G3</f>
        <v>250</v>
      </c>
      <c r="I3" s="6">
        <f t="shared" ref="I3:I6" si="4">D3-(D3*$O$5)</f>
        <v>1029.366</v>
      </c>
      <c r="J3" s="6">
        <f t="shared" ref="J3:J6" si="5">D3+(D3*$O$6)</f>
        <v>1134.942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45699</v>
      </c>
      <c r="B4" s="1" t="s">
        <v>16</v>
      </c>
      <c r="C4" s="1" t="s">
        <v>14</v>
      </c>
      <c r="D4" s="6">
        <v>1055.76</v>
      </c>
      <c r="E4" s="9">
        <f t="shared" si="0"/>
        <v>0.2367962415700538</v>
      </c>
      <c r="F4" s="9">
        <f t="shared" si="1"/>
        <v>0.2367962415700538</v>
      </c>
      <c r="G4" s="11">
        <f t="shared" si="2"/>
        <v>0.2367962415700538</v>
      </c>
      <c r="H4" s="5">
        <f t="shared" si="3"/>
        <v>250</v>
      </c>
      <c r="I4" s="6">
        <f t="shared" si="4"/>
        <v>1029.366</v>
      </c>
      <c r="J4" s="6">
        <f t="shared" si="5"/>
        <v>1134.942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>
        <v>45723</v>
      </c>
      <c r="B5" s="1" t="s">
        <v>22</v>
      </c>
      <c r="C5" s="1" t="s">
        <v>14</v>
      </c>
      <c r="D5" s="6">
        <v>968.81</v>
      </c>
      <c r="E5" s="9">
        <f t="shared" si="0"/>
        <v>0.25804853376823117</v>
      </c>
      <c r="F5" s="9">
        <f>F3+E5</f>
        <v>0.49484477533828497</v>
      </c>
      <c r="G5" s="11">
        <f t="shared" si="2"/>
        <v>0.25804853376823117</v>
      </c>
      <c r="H5" s="5">
        <f t="shared" si="3"/>
        <v>250.00000000000003</v>
      </c>
      <c r="I5" s="6">
        <f t="shared" si="4"/>
        <v>944.58974999999998</v>
      </c>
      <c r="J5" s="6">
        <f t="shared" si="5"/>
        <v>1041.47075</v>
      </c>
      <c r="K5" s="6"/>
      <c r="L5" s="6"/>
      <c r="M5" s="6"/>
      <c r="N5" s="3" t="s">
        <v>18</v>
      </c>
      <c r="O5" s="4">
        <v>2.5000000000000001E-2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>
        <v>45727</v>
      </c>
      <c r="B6" s="1" t="s">
        <v>23</v>
      </c>
      <c r="C6" s="1" t="s">
        <v>14</v>
      </c>
      <c r="D6" s="6">
        <v>928</v>
      </c>
      <c r="E6" s="9">
        <f t="shared" si="0"/>
        <v>0.26939655172413796</v>
      </c>
      <c r="F6" s="9">
        <f>F5+E6</f>
        <v>0.76424132706242287</v>
      </c>
      <c r="G6" s="11">
        <f t="shared" si="2"/>
        <v>0.26939655172413796</v>
      </c>
      <c r="H6" s="5">
        <f t="shared" si="3"/>
        <v>250.00000000000003</v>
      </c>
      <c r="I6" s="6">
        <f t="shared" si="4"/>
        <v>904.8</v>
      </c>
      <c r="J6" s="6">
        <f t="shared" si="5"/>
        <v>997.6</v>
      </c>
      <c r="K6" s="6"/>
      <c r="L6" s="6"/>
      <c r="M6" s="6"/>
      <c r="N6" s="3" t="s">
        <v>10</v>
      </c>
      <c r="O6" s="4">
        <f>O5*3</f>
        <v>7.5000000000000011E-2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21"/>
      <c r="B7" s="22"/>
      <c r="C7" s="22"/>
      <c r="D7" s="23"/>
      <c r="E7" s="24"/>
      <c r="F7" s="24"/>
      <c r="G7" s="25"/>
      <c r="H7" s="26"/>
      <c r="I7" s="23"/>
      <c r="J7" s="22"/>
      <c r="K7" s="6"/>
      <c r="L7" s="6"/>
      <c r="M7" s="6"/>
      <c r="N7" s="20" t="s">
        <v>19</v>
      </c>
      <c r="O7" s="5">
        <f>(O8/250)*O3</f>
        <v>1000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10"/>
      <c r="B8" s="1"/>
      <c r="D8" s="6"/>
      <c r="E8" s="9"/>
      <c r="F8" s="9"/>
      <c r="G8" s="11"/>
      <c r="H8" s="5"/>
      <c r="I8" s="6"/>
      <c r="K8" s="6"/>
      <c r="L8" s="6"/>
      <c r="M8" s="6"/>
      <c r="N8" s="3" t="s">
        <v>20</v>
      </c>
      <c r="O8" s="5">
        <f>SUM(H3:H43)</f>
        <v>1000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21"/>
      <c r="B11" s="22"/>
      <c r="C11" s="22"/>
      <c r="D11" s="23"/>
      <c r="E11" s="24"/>
      <c r="F11" s="24"/>
      <c r="G11" s="25"/>
      <c r="H11" s="26"/>
      <c r="I11" s="23"/>
      <c r="J11" s="22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10"/>
      <c r="B13" s="1"/>
      <c r="D13" s="6"/>
      <c r="E13" s="9"/>
      <c r="F13" s="9"/>
      <c r="G13" s="11"/>
      <c r="H13" s="5"/>
      <c r="I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21"/>
      <c r="B16" s="22"/>
      <c r="C16" s="22"/>
      <c r="D16" s="23"/>
      <c r="E16" s="24"/>
      <c r="F16" s="24"/>
      <c r="G16" s="25"/>
      <c r="H16" s="26"/>
      <c r="I16" s="23"/>
      <c r="J16" s="22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B20" s="1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10"/>
      <c r="D21" s="6"/>
      <c r="E21" s="9"/>
      <c r="F21" s="9"/>
      <c r="G21" s="11"/>
      <c r="H21" s="5"/>
      <c r="I21" s="6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21"/>
      <c r="B23" s="22"/>
      <c r="C23" s="22"/>
      <c r="D23" s="23"/>
      <c r="E23" s="24"/>
      <c r="F23" s="24"/>
      <c r="G23" s="25"/>
      <c r="H23" s="26"/>
      <c r="I23" s="23"/>
      <c r="J23" s="22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B24" s="1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B26" s="1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1"/>
      <c r="D57" s="6"/>
      <c r="E57" s="9"/>
      <c r="F57" s="9"/>
      <c r="G57" s="11"/>
      <c r="H57" s="5"/>
      <c r="I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A74" s="10"/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B76" s="6"/>
      <c r="C76" s="6"/>
      <c r="D76" s="6"/>
      <c r="E76" s="9"/>
      <c r="F76" s="9"/>
      <c r="G76" s="11"/>
      <c r="H76" s="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A91" s="10"/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6"/>
      <c r="J106" s="6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8"/>
      <c r="J107" s="8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6"/>
      <c r="J108" s="6"/>
      <c r="N108" s="6"/>
      <c r="O108" s="6"/>
      <c r="P108" s="6"/>
      <c r="Q108" s="6"/>
    </row>
    <row r="109" spans="1:25" ht="12.75" x14ac:dyDescent="0.2">
      <c r="A109" s="10"/>
      <c r="B109" s="6"/>
      <c r="C109" s="6"/>
      <c r="D109" s="6"/>
      <c r="E109" s="9"/>
      <c r="F109" s="9"/>
      <c r="G109" s="11"/>
      <c r="H109" s="5"/>
      <c r="I109" s="8"/>
      <c r="J109" s="8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6"/>
      <c r="J110" s="6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8"/>
      <c r="J111" s="8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6"/>
      <c r="J112" s="6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  <row r="862" spans="2:10" ht="12.75" x14ac:dyDescent="0.2">
      <c r="B862" s="6"/>
      <c r="C862" s="6"/>
      <c r="D862" s="6"/>
      <c r="E862" s="9"/>
      <c r="F862" s="9"/>
      <c r="G862" s="11"/>
      <c r="H862" s="5"/>
      <c r="I862" s="8"/>
      <c r="J862" s="8"/>
    </row>
  </sheetData>
  <dataValidations count="1">
    <dataValidation type="list" allowBlank="1" showErrorMessage="1" sqref="C3:C6" xr:uid="{00000000-0002-0000-0700-000000000000}">
      <formula1>"5DD,EOM,LBD,TP"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7.42578125" customWidth="1"/>
    <col min="2" max="2" width="6.140625" customWidth="1"/>
    <col min="3" max="3" width="9.57031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45694</v>
      </c>
      <c r="B3" s="1" t="s">
        <v>13</v>
      </c>
      <c r="C3" s="1" t="s">
        <v>14</v>
      </c>
      <c r="D3" s="6">
        <v>192.41</v>
      </c>
      <c r="E3" s="9">
        <f t="shared" ref="E3:E7" si="0">$O$3/D3</f>
        <v>1.2993087677355648</v>
      </c>
      <c r="F3" s="9">
        <f>E3</f>
        <v>1.2993087677355648</v>
      </c>
      <c r="G3" s="11">
        <f t="shared" ref="G3:G7" si="1">$O$4/D3</f>
        <v>1.2993087677355648</v>
      </c>
      <c r="H3" s="5">
        <f t="shared" ref="H3:H7" si="2">D3*G3</f>
        <v>250.00000000000003</v>
      </c>
      <c r="I3" s="6">
        <f t="shared" ref="I3:I7" si="3">D3-(D3*$O$5)</f>
        <v>182.7895</v>
      </c>
      <c r="J3" s="6">
        <f t="shared" ref="J3:J7" si="4">D3+(D3*$O$6)</f>
        <v>221.2715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45694</v>
      </c>
      <c r="B4" s="1" t="s">
        <v>16</v>
      </c>
      <c r="C4" s="1" t="s">
        <v>14</v>
      </c>
      <c r="D4" s="6">
        <v>192.41</v>
      </c>
      <c r="E4" s="9">
        <f t="shared" si="0"/>
        <v>1.2993087677355648</v>
      </c>
      <c r="F4" s="9">
        <f t="shared" ref="F4:F7" si="5">F3+E4</f>
        <v>2.5986175354711296</v>
      </c>
      <c r="G4" s="11">
        <f t="shared" si="1"/>
        <v>1.2993087677355648</v>
      </c>
      <c r="H4" s="5">
        <f t="shared" si="2"/>
        <v>250.00000000000003</v>
      </c>
      <c r="I4" s="6">
        <f t="shared" si="3"/>
        <v>182.7895</v>
      </c>
      <c r="J4" s="6">
        <f t="shared" si="4"/>
        <v>221.2715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>
        <v>45695</v>
      </c>
      <c r="B5" s="1" t="s">
        <v>22</v>
      </c>
      <c r="C5" s="1" t="s">
        <v>25</v>
      </c>
      <c r="D5" s="6">
        <v>187.23</v>
      </c>
      <c r="E5" s="9">
        <f t="shared" si="0"/>
        <v>1.3352561021203868</v>
      </c>
      <c r="F5" s="9">
        <f t="shared" si="5"/>
        <v>3.9338736375915166</v>
      </c>
      <c r="G5" s="11">
        <f t="shared" si="1"/>
        <v>1.3352561021203868</v>
      </c>
      <c r="H5" s="5">
        <f t="shared" si="2"/>
        <v>250</v>
      </c>
      <c r="I5" s="6">
        <f t="shared" si="3"/>
        <v>177.86849999999998</v>
      </c>
      <c r="J5" s="6">
        <f t="shared" si="4"/>
        <v>215.31449999999998</v>
      </c>
      <c r="K5" s="6"/>
      <c r="L5" s="6"/>
      <c r="M5" s="6"/>
      <c r="N5" s="3" t="s">
        <v>18</v>
      </c>
      <c r="O5" s="4">
        <v>0.05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>
        <v>45695</v>
      </c>
      <c r="B6" s="1" t="s">
        <v>23</v>
      </c>
      <c r="C6" s="1" t="s">
        <v>25</v>
      </c>
      <c r="D6" s="6">
        <v>187.23</v>
      </c>
      <c r="E6" s="9">
        <f t="shared" si="0"/>
        <v>1.3352561021203868</v>
      </c>
      <c r="F6" s="9">
        <f t="shared" si="5"/>
        <v>5.2691297397119037</v>
      </c>
      <c r="G6" s="11">
        <f t="shared" si="1"/>
        <v>1.3352561021203868</v>
      </c>
      <c r="H6" s="5">
        <f t="shared" si="2"/>
        <v>250</v>
      </c>
      <c r="I6" s="6">
        <f t="shared" si="3"/>
        <v>177.86849999999998</v>
      </c>
      <c r="J6" s="6">
        <f t="shared" si="4"/>
        <v>215.31449999999998</v>
      </c>
      <c r="K6" s="6"/>
      <c r="L6" s="6"/>
      <c r="M6" s="6"/>
      <c r="N6" s="3" t="s">
        <v>10</v>
      </c>
      <c r="O6" s="4">
        <f>O5*3</f>
        <v>0.15000000000000002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>
        <v>45720</v>
      </c>
      <c r="B7" s="1" t="s">
        <v>24</v>
      </c>
      <c r="C7" s="1" t="s">
        <v>14</v>
      </c>
      <c r="D7" s="6">
        <v>174.12</v>
      </c>
      <c r="E7" s="9">
        <f t="shared" si="0"/>
        <v>1.4357914082242131</v>
      </c>
      <c r="F7" s="9">
        <f t="shared" si="5"/>
        <v>6.7049211479361173</v>
      </c>
      <c r="G7" s="11">
        <f t="shared" si="1"/>
        <v>1.4357914082242131</v>
      </c>
      <c r="H7" s="5">
        <f t="shared" si="2"/>
        <v>250</v>
      </c>
      <c r="I7" s="6">
        <f t="shared" si="3"/>
        <v>165.41400000000002</v>
      </c>
      <c r="J7" s="6">
        <f t="shared" si="4"/>
        <v>200.238</v>
      </c>
      <c r="K7" s="6"/>
      <c r="L7" s="6"/>
      <c r="M7" s="6"/>
      <c r="N7" s="20" t="s">
        <v>19</v>
      </c>
      <c r="O7" s="5">
        <f>(O8/250)*O3</f>
        <v>1250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1250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7" xr:uid="{00000000-0002-0000-0800-000000000000}">
      <formula1>"5DD,EOM,LBD,TP"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9" width="6.85546875" customWidth="1"/>
    <col min="10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45685</v>
      </c>
      <c r="B3" s="1" t="s">
        <v>13</v>
      </c>
      <c r="C3" s="1" t="s">
        <v>14</v>
      </c>
      <c r="D3" s="6">
        <v>127.29</v>
      </c>
      <c r="E3" s="9">
        <f t="shared" ref="E3:E4" si="0">$O$3/D3</f>
        <v>1.9640191688270876</v>
      </c>
      <c r="F3" s="9">
        <f>E3</f>
        <v>1.9640191688270876</v>
      </c>
      <c r="G3" s="11">
        <f t="shared" ref="G3:G4" si="1">$O$4/D3</f>
        <v>1.9640191688270876</v>
      </c>
      <c r="H3" s="5">
        <f t="shared" ref="H3:H4" si="2">D3*G3</f>
        <v>250</v>
      </c>
      <c r="I3" s="6">
        <f t="shared" ref="I3:I4" si="3">D3-(D3*$O$5)</f>
        <v>117.74325</v>
      </c>
      <c r="J3" s="6">
        <f t="shared" ref="J3:J4" si="4">D3+(D3*$O$6)</f>
        <v>155.93025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45685</v>
      </c>
      <c r="B4" s="1" t="s">
        <v>16</v>
      </c>
      <c r="C4" s="1" t="s">
        <v>14</v>
      </c>
      <c r="D4" s="6">
        <v>127.29</v>
      </c>
      <c r="E4" s="9">
        <f t="shared" si="0"/>
        <v>1.9640191688270876</v>
      </c>
      <c r="F4" s="9">
        <f>F3+E4</f>
        <v>3.9280383376541752</v>
      </c>
      <c r="G4" s="11">
        <f t="shared" si="1"/>
        <v>1.9640191688270876</v>
      </c>
      <c r="H4" s="5">
        <f t="shared" si="2"/>
        <v>250</v>
      </c>
      <c r="I4" s="6">
        <f t="shared" si="3"/>
        <v>117.74325</v>
      </c>
      <c r="J4" s="6">
        <f t="shared" si="4"/>
        <v>155.93025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7.4999999999999997E-2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/>
      <c r="D6" s="6"/>
      <c r="E6" s="9"/>
      <c r="F6" s="9"/>
      <c r="G6" s="11"/>
      <c r="H6" s="5"/>
      <c r="I6" s="6"/>
      <c r="K6" s="6"/>
      <c r="L6" s="6"/>
      <c r="M6" s="6"/>
      <c r="N6" s="3" t="s">
        <v>10</v>
      </c>
      <c r="O6" s="4">
        <f>O5*3</f>
        <v>0.22499999999999998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500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500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4" xr:uid="{00000000-0002-0000-0900-000000000000}">
      <formula1>"5DD,EOM,LBD,TP"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45701</v>
      </c>
      <c r="B3" s="1" t="s">
        <v>13</v>
      </c>
      <c r="C3" s="1" t="s">
        <v>14</v>
      </c>
      <c r="D3" s="6">
        <v>199.45</v>
      </c>
      <c r="E3" s="9">
        <f t="shared" ref="E3:E4" si="0">$O$3/D3</f>
        <v>1.2534469791927803</v>
      </c>
      <c r="F3" s="9">
        <f>E3</f>
        <v>1.2534469791927803</v>
      </c>
      <c r="G3" s="11">
        <f t="shared" ref="G3:G4" si="1">$O$4/D3</f>
        <v>1.2534469791927803</v>
      </c>
      <c r="H3" s="5">
        <f t="shared" ref="H3:H4" si="2">D3*G3</f>
        <v>250</v>
      </c>
      <c r="I3" s="6">
        <f t="shared" ref="I3:I4" si="3">D3-(D3*$O$5)</f>
        <v>183.494</v>
      </c>
      <c r="J3" s="6">
        <f t="shared" ref="J3:J4" si="4">D3+(D3*$O$6)</f>
        <v>247.31799999999998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45701</v>
      </c>
      <c r="B4" s="1" t="s">
        <v>16</v>
      </c>
      <c r="C4" s="1" t="s">
        <v>14</v>
      </c>
      <c r="D4" s="6">
        <v>199.45</v>
      </c>
      <c r="E4" s="9">
        <f t="shared" si="0"/>
        <v>1.2534469791927803</v>
      </c>
      <c r="F4" s="9">
        <f>F3+E4</f>
        <v>2.5068939583855605</v>
      </c>
      <c r="G4" s="11">
        <f t="shared" si="1"/>
        <v>1.2534469791927803</v>
      </c>
      <c r="H4" s="5">
        <f t="shared" si="2"/>
        <v>250</v>
      </c>
      <c r="I4" s="6">
        <f t="shared" si="3"/>
        <v>183.494</v>
      </c>
      <c r="J4" s="6">
        <f t="shared" si="4"/>
        <v>247.31799999999998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/>
      <c r="D5" s="6"/>
      <c r="E5" s="9"/>
      <c r="F5" s="9"/>
      <c r="G5" s="11"/>
      <c r="H5" s="5"/>
      <c r="I5" s="6"/>
      <c r="K5" s="6"/>
      <c r="L5" s="6"/>
      <c r="M5" s="6"/>
      <c r="N5" s="3" t="s">
        <v>18</v>
      </c>
      <c r="O5" s="4">
        <v>0.08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/>
      <c r="D6" s="6"/>
      <c r="E6" s="9"/>
      <c r="F6" s="9"/>
      <c r="G6" s="11"/>
      <c r="H6" s="5"/>
      <c r="I6" s="6"/>
      <c r="K6" s="6"/>
      <c r="L6" s="6"/>
      <c r="M6" s="6"/>
      <c r="N6" s="3" t="s">
        <v>10</v>
      </c>
      <c r="O6" s="4">
        <f>O5*3</f>
        <v>0.24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/>
      <c r="D7" s="6"/>
      <c r="E7" s="9"/>
      <c r="F7" s="9"/>
      <c r="G7" s="11"/>
      <c r="H7" s="5"/>
      <c r="I7" s="6"/>
      <c r="K7" s="6"/>
      <c r="L7" s="6"/>
      <c r="M7" s="6"/>
      <c r="N7" s="20" t="s">
        <v>19</v>
      </c>
      <c r="O7" s="5">
        <f>(O8/250)*O3</f>
        <v>500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500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4" xr:uid="{00000000-0002-0000-0A00-000000000000}">
      <formula1>"5DD,EOM,LBD,TP"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Y86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8.42578125" customWidth="1"/>
    <col min="2" max="2" width="6.140625" customWidth="1"/>
    <col min="3" max="3" width="9.28515625" customWidth="1"/>
    <col min="4" max="4" width="7" customWidth="1"/>
    <col min="5" max="5" width="7.42578125" customWidth="1"/>
    <col min="6" max="6" width="8" customWidth="1"/>
    <col min="7" max="7" width="8.28515625" customWidth="1"/>
    <col min="8" max="8" width="7.85546875" customWidth="1"/>
    <col min="9" max="9" width="6.140625" customWidth="1"/>
    <col min="10" max="10" width="7" customWidth="1"/>
    <col min="11" max="11" width="6.42578125" customWidth="1"/>
    <col min="12" max="12" width="5.140625" customWidth="1"/>
    <col min="13" max="13" width="7.85546875" customWidth="1"/>
    <col min="14" max="14" width="13.42578125" customWidth="1"/>
    <col min="15" max="15" width="10.85546875" customWidth="1"/>
    <col min="16" max="16" width="11.42578125" customWidth="1"/>
    <col min="17" max="17" width="6.42578125" customWidth="1"/>
    <col min="18" max="18" width="7.140625" customWidth="1"/>
    <col min="19" max="19" width="9.140625" customWidth="1"/>
    <col min="20" max="20" width="6.5703125" customWidth="1"/>
    <col min="21" max="21" width="11.140625" customWidth="1"/>
    <col min="22" max="22" width="9.28515625" customWidth="1"/>
    <col min="23" max="23" width="8.85546875" customWidth="1"/>
    <col min="24" max="25" width="7" customWidth="1"/>
  </cols>
  <sheetData>
    <row r="1" spans="1:25" ht="15" customHeight="1" x14ac:dyDescent="0.2">
      <c r="A1" s="14" t="s">
        <v>2</v>
      </c>
      <c r="B1" s="15" t="s">
        <v>3</v>
      </c>
      <c r="C1" s="15" t="s">
        <v>4</v>
      </c>
      <c r="D1" s="15" t="s">
        <v>0</v>
      </c>
      <c r="E1" s="16" t="s">
        <v>5</v>
      </c>
      <c r="F1" s="16" t="s">
        <v>6</v>
      </c>
      <c r="G1" s="17" t="s">
        <v>7</v>
      </c>
      <c r="H1" s="18" t="s">
        <v>8</v>
      </c>
      <c r="I1" s="19" t="s">
        <v>9</v>
      </c>
      <c r="J1" s="19" t="s">
        <v>10</v>
      </c>
      <c r="K1" s="19" t="s">
        <v>11</v>
      </c>
      <c r="L1" s="18" t="s">
        <v>12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12.75" x14ac:dyDescent="0.2">
      <c r="A2" s="10"/>
      <c r="B2" s="6"/>
      <c r="C2" s="6"/>
      <c r="D2" s="6"/>
      <c r="E2" s="9"/>
      <c r="F2" s="9"/>
      <c r="G2" s="11"/>
      <c r="H2" s="5"/>
      <c r="I2" s="6"/>
      <c r="J2" s="6"/>
      <c r="K2" s="20"/>
      <c r="L2" s="20"/>
      <c r="M2" s="20"/>
      <c r="Q2" s="20"/>
      <c r="X2" s="6"/>
      <c r="Y2" s="6"/>
    </row>
    <row r="3" spans="1:25" ht="12.75" x14ac:dyDescent="0.2">
      <c r="A3" s="10">
        <v>45699</v>
      </c>
      <c r="B3" s="1" t="s">
        <v>13</v>
      </c>
      <c r="C3" s="1" t="s">
        <v>14</v>
      </c>
      <c r="D3" s="6">
        <v>102.05</v>
      </c>
      <c r="E3" s="9">
        <f t="shared" ref="E3:E7" si="0">$O$3/D3</f>
        <v>2.4497795198432142</v>
      </c>
      <c r="F3" s="9">
        <f>E3</f>
        <v>2.4497795198432142</v>
      </c>
      <c r="G3" s="11">
        <f t="shared" ref="G3:G7" si="1">$O$4/D3</f>
        <v>2.4497795198432142</v>
      </c>
      <c r="H3" s="5">
        <f t="shared" ref="H3:H7" si="2">D3*G3</f>
        <v>250</v>
      </c>
      <c r="I3" s="6">
        <f t="shared" ref="I3:I7" si="3">D3-(D3*$O$5)</f>
        <v>99.498750000000001</v>
      </c>
      <c r="J3" s="6">
        <f t="shared" ref="J3:J7" si="4">D3+(D3*$O$6)</f>
        <v>109.70375</v>
      </c>
      <c r="K3" s="5"/>
      <c r="L3" s="5"/>
      <c r="M3" s="5"/>
      <c r="N3" s="20" t="s">
        <v>21</v>
      </c>
      <c r="O3" s="5">
        <v>250</v>
      </c>
      <c r="W3" s="6"/>
      <c r="X3" s="6"/>
      <c r="Y3" s="6"/>
    </row>
    <row r="4" spans="1:25" ht="12.75" x14ac:dyDescent="0.2">
      <c r="A4" s="10">
        <v>45699</v>
      </c>
      <c r="B4" s="1" t="s">
        <v>16</v>
      </c>
      <c r="C4" s="1" t="s">
        <v>14</v>
      </c>
      <c r="D4" s="6">
        <v>102.05</v>
      </c>
      <c r="E4" s="9">
        <f t="shared" si="0"/>
        <v>2.4497795198432142</v>
      </c>
      <c r="F4" s="9">
        <f t="shared" ref="F4:F7" si="5">F3+E4</f>
        <v>4.8995590396864284</v>
      </c>
      <c r="G4" s="11">
        <f t="shared" si="1"/>
        <v>2.4497795198432142</v>
      </c>
      <c r="H4" s="5">
        <f t="shared" si="2"/>
        <v>250</v>
      </c>
      <c r="I4" s="6">
        <f t="shared" si="3"/>
        <v>99.498750000000001</v>
      </c>
      <c r="J4" s="6">
        <f t="shared" si="4"/>
        <v>109.70375</v>
      </c>
      <c r="K4" s="6"/>
      <c r="L4" s="6"/>
      <c r="M4" s="6"/>
      <c r="N4" s="3" t="s">
        <v>8</v>
      </c>
      <c r="O4" s="5">
        <v>250</v>
      </c>
      <c r="P4" s="10"/>
      <c r="Q4" s="6"/>
      <c r="R4" s="6"/>
      <c r="S4" s="6"/>
      <c r="T4" s="6"/>
      <c r="U4" s="6"/>
      <c r="V4" s="6"/>
      <c r="W4" s="6"/>
      <c r="X4" s="6"/>
      <c r="Y4" s="6"/>
    </row>
    <row r="5" spans="1:25" ht="12.75" x14ac:dyDescent="0.2">
      <c r="A5" s="10">
        <v>45708</v>
      </c>
      <c r="B5" s="1" t="s">
        <v>22</v>
      </c>
      <c r="C5" s="1" t="s">
        <v>14</v>
      </c>
      <c r="D5" s="6">
        <v>97.94</v>
      </c>
      <c r="E5" s="9">
        <f t="shared" si="0"/>
        <v>2.5525832142127833</v>
      </c>
      <c r="F5" s="9">
        <f t="shared" si="5"/>
        <v>7.4521422538992113</v>
      </c>
      <c r="G5" s="11">
        <f t="shared" si="1"/>
        <v>2.5525832142127833</v>
      </c>
      <c r="H5" s="5">
        <f t="shared" si="2"/>
        <v>250</v>
      </c>
      <c r="I5" s="6">
        <f t="shared" si="3"/>
        <v>95.491500000000002</v>
      </c>
      <c r="J5" s="6">
        <f t="shared" si="4"/>
        <v>105.2855</v>
      </c>
      <c r="K5" s="6"/>
      <c r="L5" s="6"/>
      <c r="M5" s="6"/>
      <c r="N5" s="3" t="s">
        <v>18</v>
      </c>
      <c r="O5" s="4">
        <v>2.5000000000000001E-2</v>
      </c>
      <c r="P5" s="4"/>
      <c r="Q5" s="6"/>
      <c r="R5" s="6"/>
      <c r="S5" s="6"/>
      <c r="T5" s="6"/>
      <c r="U5" s="6"/>
      <c r="V5" s="6"/>
      <c r="W5" s="6"/>
      <c r="X5" s="6"/>
      <c r="Y5" s="6"/>
    </row>
    <row r="6" spans="1:25" ht="12.75" x14ac:dyDescent="0.2">
      <c r="A6" s="10">
        <v>45723</v>
      </c>
      <c r="B6" s="1" t="s">
        <v>23</v>
      </c>
      <c r="C6" s="1" t="s">
        <v>9</v>
      </c>
      <c r="D6" s="6">
        <v>92.93</v>
      </c>
      <c r="E6" s="9">
        <f t="shared" si="0"/>
        <v>2.6901969224147204</v>
      </c>
      <c r="F6" s="9">
        <f t="shared" si="5"/>
        <v>10.142339176313932</v>
      </c>
      <c r="G6" s="11">
        <f t="shared" si="1"/>
        <v>2.6901969224147204</v>
      </c>
      <c r="H6" s="5">
        <f t="shared" si="2"/>
        <v>250</v>
      </c>
      <c r="I6" s="6">
        <f t="shared" si="3"/>
        <v>90.606750000000005</v>
      </c>
      <c r="J6" s="6">
        <f t="shared" si="4"/>
        <v>99.899750000000012</v>
      </c>
      <c r="K6" s="6"/>
      <c r="L6" s="6"/>
      <c r="M6" s="6"/>
      <c r="N6" s="3" t="s">
        <v>10</v>
      </c>
      <c r="O6" s="4">
        <f>O5*3</f>
        <v>7.5000000000000011E-2</v>
      </c>
      <c r="P6" s="4"/>
      <c r="Q6" s="4"/>
      <c r="R6" s="6"/>
      <c r="S6" s="6"/>
      <c r="T6" s="6"/>
      <c r="U6" s="6"/>
      <c r="V6" s="6"/>
      <c r="W6" s="6"/>
      <c r="X6" s="6"/>
      <c r="Y6" s="6"/>
    </row>
    <row r="7" spans="1:25" ht="12.75" x14ac:dyDescent="0.2">
      <c r="A7" s="10">
        <v>45727</v>
      </c>
      <c r="B7" s="1" t="s">
        <v>24</v>
      </c>
      <c r="C7" s="1" t="s">
        <v>9</v>
      </c>
      <c r="D7" s="6">
        <v>88.24</v>
      </c>
      <c r="E7" s="9">
        <f t="shared" si="0"/>
        <v>2.8331822302810519</v>
      </c>
      <c r="F7" s="9">
        <f t="shared" si="5"/>
        <v>12.975521406594984</v>
      </c>
      <c r="G7" s="11">
        <f t="shared" si="1"/>
        <v>2.8331822302810519</v>
      </c>
      <c r="H7" s="5">
        <f t="shared" si="2"/>
        <v>250</v>
      </c>
      <c r="I7" s="6">
        <f t="shared" si="3"/>
        <v>86.033999999999992</v>
      </c>
      <c r="J7" s="6">
        <f t="shared" si="4"/>
        <v>94.85799999999999</v>
      </c>
      <c r="K7" s="6"/>
      <c r="L7" s="6"/>
      <c r="M7" s="6"/>
      <c r="N7" s="20" t="s">
        <v>19</v>
      </c>
      <c r="O7" s="5">
        <f>(O8/250)*O3</f>
        <v>1250</v>
      </c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x14ac:dyDescent="0.2">
      <c r="A8" s="21"/>
      <c r="B8" s="22"/>
      <c r="C8" s="22"/>
      <c r="D8" s="23"/>
      <c r="E8" s="24"/>
      <c r="F8" s="24"/>
      <c r="G8" s="25"/>
      <c r="H8" s="26"/>
      <c r="I8" s="23"/>
      <c r="J8" s="22"/>
      <c r="K8" s="6"/>
      <c r="L8" s="6"/>
      <c r="M8" s="6"/>
      <c r="N8" s="3" t="s">
        <v>20</v>
      </c>
      <c r="O8" s="5">
        <f>SUM(H3:H42)</f>
        <v>1250</v>
      </c>
      <c r="P8" s="4"/>
      <c r="R8" s="6"/>
      <c r="S8" s="6"/>
      <c r="T8" s="6"/>
      <c r="U8" s="6"/>
      <c r="V8" s="6"/>
      <c r="W8" s="6"/>
      <c r="X8" s="6"/>
      <c r="Y8" s="6"/>
    </row>
    <row r="9" spans="1:25" ht="12.75" x14ac:dyDescent="0.2">
      <c r="A9" s="21"/>
      <c r="B9" s="22"/>
      <c r="C9" s="22"/>
      <c r="D9" s="23"/>
      <c r="E9" s="24"/>
      <c r="F9" s="24"/>
      <c r="G9" s="25"/>
      <c r="H9" s="26"/>
      <c r="I9" s="23"/>
      <c r="J9" s="22"/>
      <c r="K9" s="6"/>
      <c r="L9" s="6"/>
      <c r="M9" s="6"/>
      <c r="N9" s="20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x14ac:dyDescent="0.2">
      <c r="A10" s="21"/>
      <c r="B10" s="22"/>
      <c r="C10" s="22"/>
      <c r="D10" s="23"/>
      <c r="E10" s="24"/>
      <c r="F10" s="24"/>
      <c r="G10" s="25"/>
      <c r="H10" s="26"/>
      <c r="I10" s="23"/>
      <c r="J10" s="22"/>
      <c r="K10" s="6"/>
      <c r="L10" s="6"/>
      <c r="M10" s="6"/>
      <c r="N10" s="3"/>
      <c r="O10" s="6"/>
      <c r="P10" s="4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x14ac:dyDescent="0.2">
      <c r="A11" s="10"/>
      <c r="B11" s="1"/>
      <c r="D11" s="6"/>
      <c r="E11" s="9"/>
      <c r="F11" s="9"/>
      <c r="G11" s="11"/>
      <c r="H11" s="5"/>
      <c r="I11" s="6"/>
      <c r="K11" s="6"/>
      <c r="L11" s="6"/>
      <c r="M11" s="6"/>
      <c r="N11" s="6"/>
      <c r="O11" s="9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x14ac:dyDescent="0.2">
      <c r="A12" s="10"/>
      <c r="B12" s="1"/>
      <c r="D12" s="6"/>
      <c r="E12" s="9"/>
      <c r="F12" s="9"/>
      <c r="G12" s="11"/>
      <c r="H12" s="5"/>
      <c r="I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x14ac:dyDescent="0.2">
      <c r="A13" s="21"/>
      <c r="B13" s="22"/>
      <c r="C13" s="22"/>
      <c r="D13" s="23"/>
      <c r="E13" s="24"/>
      <c r="F13" s="24"/>
      <c r="G13" s="25"/>
      <c r="H13" s="26"/>
      <c r="I13" s="23"/>
      <c r="J13" s="2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x14ac:dyDescent="0.2">
      <c r="A14" s="21"/>
      <c r="B14" s="22"/>
      <c r="C14" s="22"/>
      <c r="D14" s="23"/>
      <c r="E14" s="24"/>
      <c r="F14" s="24"/>
      <c r="G14" s="25"/>
      <c r="H14" s="26"/>
      <c r="I14" s="23"/>
      <c r="J14" s="22"/>
      <c r="K14" s="6"/>
      <c r="L14" s="6"/>
      <c r="M14" s="6"/>
      <c r="N14" s="6"/>
      <c r="O14" s="3"/>
      <c r="P14" s="3"/>
      <c r="Q14" s="3"/>
      <c r="R14" s="3"/>
      <c r="S14" s="3"/>
      <c r="T14" s="6"/>
      <c r="U14" s="6"/>
      <c r="V14" s="6"/>
      <c r="W14" s="6"/>
      <c r="X14" s="6"/>
      <c r="Y14" s="6"/>
    </row>
    <row r="15" spans="1:25" ht="12.75" x14ac:dyDescent="0.2">
      <c r="A15" s="21"/>
      <c r="B15" s="22"/>
      <c r="C15" s="22"/>
      <c r="D15" s="23"/>
      <c r="E15" s="24"/>
      <c r="F15" s="24"/>
      <c r="G15" s="25"/>
      <c r="H15" s="26"/>
      <c r="I15" s="23"/>
      <c r="J15" s="22"/>
      <c r="N15" s="27"/>
      <c r="O15" s="5"/>
      <c r="P15" s="4"/>
      <c r="Q15" s="7"/>
      <c r="R15" s="2"/>
      <c r="S15" s="2"/>
      <c r="T15" s="6"/>
      <c r="U15" s="6"/>
      <c r="V15" s="6"/>
      <c r="W15" s="6"/>
      <c r="X15" s="6"/>
      <c r="Y15" s="6"/>
    </row>
    <row r="16" spans="1:25" ht="12.75" x14ac:dyDescent="0.2">
      <c r="A16" s="10"/>
      <c r="B16" s="1"/>
      <c r="D16" s="6"/>
      <c r="E16" s="9"/>
      <c r="F16" s="9"/>
      <c r="G16" s="11"/>
      <c r="H16" s="5"/>
      <c r="I16" s="6"/>
      <c r="N16" s="27"/>
      <c r="O16" s="5"/>
      <c r="P16" s="4"/>
      <c r="Q16" s="7"/>
      <c r="R16" s="2"/>
      <c r="S16" s="2"/>
      <c r="T16" s="6"/>
      <c r="U16" s="6"/>
      <c r="V16" s="6"/>
      <c r="W16" s="6"/>
      <c r="X16" s="6"/>
      <c r="Y16" s="6"/>
    </row>
    <row r="17" spans="1:25" ht="12.75" x14ac:dyDescent="0.2">
      <c r="A17" s="10"/>
      <c r="B17" s="1"/>
      <c r="D17" s="6"/>
      <c r="E17" s="9"/>
      <c r="F17" s="9"/>
      <c r="G17" s="11"/>
      <c r="H17" s="5"/>
      <c r="I17" s="6"/>
      <c r="K17" s="6"/>
      <c r="L17" s="6"/>
      <c r="M17" s="6"/>
      <c r="N17" s="27"/>
      <c r="O17" s="5"/>
      <c r="P17" s="4"/>
      <c r="R17" s="6"/>
      <c r="S17" s="6"/>
      <c r="T17" s="6"/>
      <c r="U17" s="6"/>
      <c r="V17" s="6"/>
      <c r="W17" s="6"/>
      <c r="X17" s="6"/>
      <c r="Y17" s="6"/>
    </row>
    <row r="18" spans="1:25" ht="12.75" x14ac:dyDescent="0.2">
      <c r="A18" s="10"/>
      <c r="B18" s="1"/>
      <c r="D18" s="6"/>
      <c r="E18" s="9"/>
      <c r="F18" s="9"/>
      <c r="G18" s="11"/>
      <c r="H18" s="5"/>
      <c r="I18" s="6"/>
      <c r="K18" s="9"/>
      <c r="L18" s="9"/>
      <c r="M18" s="9"/>
      <c r="N18" s="27"/>
      <c r="O18" s="5"/>
      <c r="P18" s="4"/>
      <c r="R18" s="6"/>
      <c r="S18" s="5"/>
      <c r="T18" s="5"/>
      <c r="U18" s="5"/>
      <c r="V18" s="5"/>
      <c r="W18" s="9"/>
      <c r="X18" s="5"/>
      <c r="Y18" s="5"/>
    </row>
    <row r="19" spans="1:25" ht="12.75" x14ac:dyDescent="0.2">
      <c r="A19" s="10"/>
      <c r="B19" s="1"/>
      <c r="D19" s="6"/>
      <c r="E19" s="9"/>
      <c r="F19" s="9"/>
      <c r="G19" s="11"/>
      <c r="H19" s="5"/>
      <c r="I19" s="6"/>
      <c r="K19" s="6"/>
      <c r="L19" s="6"/>
      <c r="M19" s="6"/>
      <c r="N19" s="27"/>
      <c r="O19" s="5"/>
      <c r="P19" s="4"/>
      <c r="Q19" s="7"/>
      <c r="R19" s="2"/>
      <c r="S19" s="6"/>
      <c r="T19" s="6"/>
      <c r="U19" s="6"/>
      <c r="V19" s="6"/>
      <c r="W19" s="6"/>
      <c r="X19" s="6"/>
      <c r="Y19" s="6"/>
    </row>
    <row r="20" spans="1:25" ht="12.75" x14ac:dyDescent="0.2">
      <c r="A20" s="10"/>
      <c r="D20" s="6"/>
      <c r="E20" s="9"/>
      <c r="F20" s="9"/>
      <c r="G20" s="11"/>
      <c r="H20" s="5"/>
      <c r="I20" s="6"/>
      <c r="K20" s="6"/>
      <c r="L20" s="6"/>
      <c r="M20" s="6"/>
      <c r="N20" s="27"/>
      <c r="O20" s="7"/>
      <c r="P20" s="2"/>
      <c r="S20" s="6"/>
      <c r="T20" s="6"/>
      <c r="U20" s="6"/>
      <c r="V20" s="6"/>
      <c r="W20" s="6"/>
      <c r="X20" s="6"/>
      <c r="Y20" s="6"/>
    </row>
    <row r="21" spans="1:25" ht="12.75" x14ac:dyDescent="0.2">
      <c r="A21" s="21"/>
      <c r="B21" s="22"/>
      <c r="C21" s="22"/>
      <c r="D21" s="23"/>
      <c r="E21" s="24"/>
      <c r="F21" s="24"/>
      <c r="G21" s="25"/>
      <c r="H21" s="26"/>
      <c r="I21" s="23"/>
      <c r="J21" s="22"/>
      <c r="K21" s="6"/>
      <c r="L21" s="6"/>
      <c r="M21" s="6"/>
      <c r="N21" s="27"/>
      <c r="O21" s="9"/>
      <c r="P21" s="9"/>
      <c r="Q21" s="9"/>
      <c r="R21" s="6"/>
      <c r="S21" s="6"/>
      <c r="T21" s="6"/>
      <c r="U21" s="6"/>
      <c r="V21" s="6"/>
      <c r="W21" s="6"/>
      <c r="X21" s="6"/>
      <c r="Y21" s="6"/>
    </row>
    <row r="22" spans="1:25" ht="12.75" x14ac:dyDescent="0.2">
      <c r="A22" s="21"/>
      <c r="B22" s="22"/>
      <c r="C22" s="22"/>
      <c r="D22" s="23"/>
      <c r="E22" s="24"/>
      <c r="F22" s="24"/>
      <c r="G22" s="25"/>
      <c r="H22" s="26"/>
      <c r="I22" s="23"/>
      <c r="J22" s="22"/>
      <c r="K22" s="6"/>
      <c r="L22" s="6"/>
      <c r="M22" s="6"/>
      <c r="N22" s="2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x14ac:dyDescent="0.2">
      <c r="A23" s="10"/>
      <c r="B23" s="1"/>
      <c r="D23" s="6"/>
      <c r="E23" s="9"/>
      <c r="F23" s="9"/>
      <c r="G23" s="11"/>
      <c r="H23" s="5"/>
      <c r="I23" s="6"/>
      <c r="K23" s="6"/>
      <c r="L23" s="6"/>
      <c r="M23" s="6"/>
      <c r="N23" s="2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x14ac:dyDescent="0.2">
      <c r="A24" s="10"/>
      <c r="D24" s="6"/>
      <c r="E24" s="9"/>
      <c r="F24" s="9"/>
      <c r="G24" s="11"/>
      <c r="H24" s="5"/>
      <c r="I24" s="6"/>
      <c r="K24" s="6"/>
      <c r="L24" s="6"/>
      <c r="M24" s="6"/>
      <c r="N24" s="2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x14ac:dyDescent="0.2">
      <c r="A25" s="10"/>
      <c r="B25" s="1"/>
      <c r="D25" s="6"/>
      <c r="E25" s="9"/>
      <c r="F25" s="9"/>
      <c r="G25" s="11"/>
      <c r="H25" s="5"/>
      <c r="I25" s="6"/>
      <c r="K25" s="6"/>
      <c r="L25" s="6"/>
      <c r="M25" s="6"/>
      <c r="N25" s="2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x14ac:dyDescent="0.2">
      <c r="A26" s="10"/>
      <c r="D26" s="6"/>
      <c r="E26" s="9"/>
      <c r="F26" s="9"/>
      <c r="G26" s="11"/>
      <c r="H26" s="5"/>
      <c r="I26" s="6"/>
      <c r="K26" s="6"/>
      <c r="L26" s="6"/>
      <c r="M26" s="6"/>
      <c r="N26" s="2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x14ac:dyDescent="0.2">
      <c r="A27" s="10"/>
      <c r="D27" s="6"/>
      <c r="E27" s="9"/>
      <c r="F27" s="9"/>
      <c r="G27" s="11"/>
      <c r="H27" s="5"/>
      <c r="I27" s="6"/>
      <c r="K27" s="6"/>
      <c r="L27" s="6"/>
      <c r="M27" s="6"/>
      <c r="N27" s="2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x14ac:dyDescent="0.2">
      <c r="A28" s="10"/>
      <c r="B28" s="1"/>
      <c r="D28" s="6"/>
      <c r="E28" s="9"/>
      <c r="F28" s="9"/>
      <c r="G28" s="11"/>
      <c r="H28" s="5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x14ac:dyDescent="0.2">
      <c r="A29" s="10"/>
      <c r="B29" s="1"/>
      <c r="D29" s="6"/>
      <c r="E29" s="9"/>
      <c r="F29" s="9"/>
      <c r="G29" s="11"/>
      <c r="H29" s="5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x14ac:dyDescent="0.2">
      <c r="A30" s="10"/>
      <c r="B30" s="1"/>
      <c r="D30" s="6"/>
      <c r="E30" s="9"/>
      <c r="F30" s="9"/>
      <c r="G30" s="11"/>
      <c r="H30" s="5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x14ac:dyDescent="0.2">
      <c r="A31" s="10"/>
      <c r="B31" s="1"/>
      <c r="D31" s="6"/>
      <c r="E31" s="9"/>
      <c r="F31" s="9"/>
      <c r="G31" s="11"/>
      <c r="H31" s="5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x14ac:dyDescent="0.2">
      <c r="A32" s="10"/>
      <c r="B32" s="1"/>
      <c r="D32" s="6"/>
      <c r="E32" s="9"/>
      <c r="F32" s="9"/>
      <c r="G32" s="11"/>
      <c r="H32" s="5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x14ac:dyDescent="0.2">
      <c r="A33" s="10"/>
      <c r="B33" s="1"/>
      <c r="D33" s="6"/>
      <c r="E33" s="9"/>
      <c r="F33" s="9"/>
      <c r="G33" s="11"/>
      <c r="H33" s="5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x14ac:dyDescent="0.2">
      <c r="A34" s="10"/>
      <c r="B34" s="1"/>
      <c r="D34" s="6"/>
      <c r="E34" s="9"/>
      <c r="F34" s="9"/>
      <c r="G34" s="11"/>
      <c r="H34" s="5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2.75" x14ac:dyDescent="0.2">
      <c r="A35" s="10"/>
      <c r="B35" s="1"/>
      <c r="D35" s="6"/>
      <c r="E35" s="9"/>
      <c r="F35" s="9"/>
      <c r="G35" s="11"/>
      <c r="H35" s="5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x14ac:dyDescent="0.2">
      <c r="A36" s="10"/>
      <c r="B36" s="1"/>
      <c r="D36" s="6"/>
      <c r="E36" s="9"/>
      <c r="F36" s="9"/>
      <c r="G36" s="11"/>
      <c r="H36" s="5"/>
      <c r="I36" s="6"/>
      <c r="K36" s="9"/>
      <c r="L36" s="9"/>
      <c r="M36" s="9"/>
      <c r="N36" s="6"/>
      <c r="O36" s="6"/>
      <c r="P36" s="6"/>
      <c r="Q36" s="6"/>
      <c r="R36" s="6"/>
      <c r="S36" s="5"/>
      <c r="T36" s="5"/>
      <c r="U36" s="5"/>
      <c r="V36" s="5"/>
      <c r="W36" s="9"/>
      <c r="X36" s="5"/>
      <c r="Y36" s="5"/>
    </row>
    <row r="37" spans="1:25" ht="12.75" x14ac:dyDescent="0.2">
      <c r="A37" s="10"/>
      <c r="B37" s="1"/>
      <c r="D37" s="6"/>
      <c r="E37" s="9"/>
      <c r="F37" s="9"/>
      <c r="G37" s="11"/>
      <c r="H37" s="5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x14ac:dyDescent="0.2">
      <c r="A38" s="10"/>
      <c r="B38" s="1"/>
      <c r="D38" s="6"/>
      <c r="E38" s="9"/>
      <c r="F38" s="9"/>
      <c r="G38" s="11"/>
      <c r="H38" s="5"/>
      <c r="I38" s="6"/>
      <c r="K38" s="6"/>
      <c r="L38" s="6"/>
      <c r="M38" s="6"/>
      <c r="N38" s="6"/>
      <c r="O38" s="6"/>
      <c r="P38" s="6"/>
      <c r="Q38" s="6"/>
      <c r="R38" s="5"/>
      <c r="S38" s="6"/>
      <c r="T38" s="6"/>
      <c r="U38" s="6"/>
      <c r="V38" s="6"/>
      <c r="W38" s="6"/>
      <c r="X38" s="6"/>
      <c r="Y38" s="6"/>
    </row>
    <row r="39" spans="1:25" ht="12.75" x14ac:dyDescent="0.2">
      <c r="A39" s="10"/>
      <c r="B39" s="1"/>
      <c r="D39" s="6"/>
      <c r="E39" s="9"/>
      <c r="F39" s="9"/>
      <c r="G39" s="11"/>
      <c r="H39" s="5"/>
      <c r="I39" s="6"/>
      <c r="K39" s="6"/>
      <c r="L39" s="6"/>
      <c r="M39" s="6"/>
      <c r="N39" s="9"/>
      <c r="O39" s="9"/>
      <c r="P39" s="6"/>
      <c r="Q39" s="9"/>
      <c r="R39" s="6"/>
      <c r="S39" s="6"/>
      <c r="T39" s="6"/>
      <c r="U39" s="6"/>
      <c r="V39" s="6"/>
      <c r="W39" s="6"/>
      <c r="X39" s="6"/>
      <c r="Y39" s="6"/>
    </row>
    <row r="40" spans="1:25" ht="12.75" x14ac:dyDescent="0.2">
      <c r="A40" s="10"/>
      <c r="B40" s="1"/>
      <c r="D40" s="6"/>
      <c r="E40" s="9"/>
      <c r="F40" s="9"/>
      <c r="G40" s="11"/>
      <c r="H40" s="5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x14ac:dyDescent="0.2">
      <c r="A41" s="10"/>
      <c r="B41" s="1"/>
      <c r="D41" s="6"/>
      <c r="E41" s="9"/>
      <c r="F41" s="9"/>
      <c r="G41" s="11"/>
      <c r="H41" s="5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x14ac:dyDescent="0.2">
      <c r="A42" s="10"/>
      <c r="B42" s="1"/>
      <c r="D42" s="6"/>
      <c r="E42" s="9"/>
      <c r="F42" s="9"/>
      <c r="G42" s="11"/>
      <c r="H42" s="5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x14ac:dyDescent="0.2">
      <c r="A43" s="10"/>
      <c r="B43" s="1"/>
      <c r="D43" s="6"/>
      <c r="E43" s="9"/>
      <c r="F43" s="9"/>
      <c r="G43" s="11"/>
      <c r="H43" s="5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x14ac:dyDescent="0.2">
      <c r="A44" s="10"/>
      <c r="B44" s="1"/>
      <c r="D44" s="6"/>
      <c r="E44" s="9"/>
      <c r="F44" s="9"/>
      <c r="G44" s="11"/>
      <c r="H44" s="5"/>
      <c r="I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x14ac:dyDescent="0.2">
      <c r="A45" s="10"/>
      <c r="B45" s="1"/>
      <c r="D45" s="6"/>
      <c r="E45" s="9"/>
      <c r="F45" s="9"/>
      <c r="G45" s="11"/>
      <c r="H45" s="5"/>
      <c r="I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x14ac:dyDescent="0.2">
      <c r="A46" s="10"/>
      <c r="B46" s="1"/>
      <c r="D46" s="6"/>
      <c r="E46" s="9"/>
      <c r="F46" s="9"/>
      <c r="G46" s="11"/>
      <c r="H46" s="5"/>
      <c r="I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x14ac:dyDescent="0.2">
      <c r="A47" s="10"/>
      <c r="B47" s="1"/>
      <c r="D47" s="6"/>
      <c r="E47" s="9"/>
      <c r="F47" s="9"/>
      <c r="G47" s="11"/>
      <c r="H47" s="5"/>
      <c r="I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x14ac:dyDescent="0.2">
      <c r="A48" s="10"/>
      <c r="B48" s="1"/>
      <c r="D48" s="6"/>
      <c r="E48" s="9"/>
      <c r="F48" s="9"/>
      <c r="G48" s="11"/>
      <c r="H48" s="5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x14ac:dyDescent="0.2">
      <c r="A49" s="10"/>
      <c r="B49" s="1"/>
      <c r="D49" s="6"/>
      <c r="E49" s="9"/>
      <c r="F49" s="9"/>
      <c r="G49" s="11"/>
      <c r="H49" s="5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x14ac:dyDescent="0.2">
      <c r="A50" s="10"/>
      <c r="B50" s="1"/>
      <c r="D50" s="6"/>
      <c r="E50" s="9"/>
      <c r="F50" s="9"/>
      <c r="G50" s="11"/>
      <c r="H50" s="5"/>
      <c r="I50" s="6"/>
      <c r="K50" s="9"/>
      <c r="L50" s="9"/>
      <c r="M50" s="9"/>
      <c r="N50" s="6"/>
      <c r="O50" s="6"/>
      <c r="P50" s="6"/>
      <c r="Q50" s="6"/>
      <c r="R50" s="6"/>
      <c r="S50" s="5"/>
      <c r="T50" s="5"/>
      <c r="U50" s="5"/>
      <c r="V50" s="5"/>
      <c r="W50" s="9"/>
      <c r="X50" s="5"/>
      <c r="Y50" s="5"/>
    </row>
    <row r="51" spans="1:25" ht="12.75" x14ac:dyDescent="0.2">
      <c r="A51" s="10"/>
      <c r="B51" s="1"/>
      <c r="D51" s="6"/>
      <c r="E51" s="9"/>
      <c r="F51" s="9"/>
      <c r="G51" s="11"/>
      <c r="H51" s="5"/>
      <c r="I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x14ac:dyDescent="0.2">
      <c r="A52" s="10"/>
      <c r="B52" s="1"/>
      <c r="D52" s="6"/>
      <c r="E52" s="9"/>
      <c r="F52" s="9"/>
      <c r="G52" s="11"/>
      <c r="H52" s="5"/>
      <c r="I52" s="6"/>
      <c r="K52" s="6"/>
      <c r="L52" s="6"/>
      <c r="M52" s="6"/>
      <c r="N52" s="6"/>
      <c r="O52" s="6"/>
      <c r="P52" s="6"/>
      <c r="Q52" s="6"/>
      <c r="R52" s="5"/>
      <c r="S52" s="6"/>
      <c r="T52" s="6"/>
      <c r="U52" s="6"/>
      <c r="V52" s="6"/>
      <c r="W52" s="6"/>
      <c r="X52" s="6"/>
      <c r="Y52" s="6"/>
    </row>
    <row r="53" spans="1:25" ht="12.75" x14ac:dyDescent="0.2">
      <c r="A53" s="10"/>
      <c r="B53" s="1"/>
      <c r="D53" s="6"/>
      <c r="E53" s="9"/>
      <c r="F53" s="9"/>
      <c r="G53" s="11"/>
      <c r="H53" s="5"/>
      <c r="I53" s="6"/>
      <c r="K53" s="6"/>
      <c r="L53" s="6"/>
      <c r="M53" s="6"/>
      <c r="N53" s="9"/>
      <c r="O53" s="9"/>
      <c r="P53" s="9"/>
      <c r="Q53" s="9"/>
      <c r="R53" s="6"/>
      <c r="S53" s="6"/>
      <c r="T53" s="6"/>
      <c r="U53" s="6"/>
      <c r="V53" s="6"/>
      <c r="W53" s="6"/>
      <c r="X53" s="6"/>
      <c r="Y53" s="6"/>
    </row>
    <row r="54" spans="1:25" ht="12.75" x14ac:dyDescent="0.2">
      <c r="A54" s="10"/>
      <c r="B54" s="1"/>
      <c r="D54" s="6"/>
      <c r="E54" s="9"/>
      <c r="F54" s="9"/>
      <c r="G54" s="11"/>
      <c r="H54" s="5"/>
      <c r="I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x14ac:dyDescent="0.2">
      <c r="A55" s="10"/>
      <c r="B55" s="1"/>
      <c r="D55" s="6"/>
      <c r="E55" s="9"/>
      <c r="F55" s="9"/>
      <c r="G55" s="11"/>
      <c r="H55" s="5"/>
      <c r="I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x14ac:dyDescent="0.2">
      <c r="A56" s="10"/>
      <c r="B56" s="1"/>
      <c r="D56" s="6"/>
      <c r="E56" s="9"/>
      <c r="F56" s="9"/>
      <c r="G56" s="11"/>
      <c r="H56" s="5"/>
      <c r="I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x14ac:dyDescent="0.2">
      <c r="A57" s="10"/>
      <c r="B57" s="6"/>
      <c r="C57" s="6"/>
      <c r="D57" s="6"/>
      <c r="E57" s="9"/>
      <c r="F57" s="9"/>
      <c r="G57" s="11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x14ac:dyDescent="0.2">
      <c r="A58" s="10"/>
      <c r="B58" s="6"/>
      <c r="C58" s="6"/>
      <c r="D58" s="6"/>
      <c r="E58" s="9"/>
      <c r="F58" s="9"/>
      <c r="G58" s="11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x14ac:dyDescent="0.2">
      <c r="A59" s="10"/>
      <c r="B59" s="6"/>
      <c r="C59" s="6"/>
      <c r="D59" s="6"/>
      <c r="E59" s="9"/>
      <c r="F59" s="9"/>
      <c r="G59" s="11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x14ac:dyDescent="0.2">
      <c r="A60" s="10"/>
      <c r="B60" s="6"/>
      <c r="C60" s="6"/>
      <c r="D60" s="6"/>
      <c r="E60" s="9"/>
      <c r="F60" s="9"/>
      <c r="G60" s="11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x14ac:dyDescent="0.2">
      <c r="A61" s="10"/>
      <c r="B61" s="6"/>
      <c r="C61" s="6"/>
      <c r="D61" s="6"/>
      <c r="E61" s="9"/>
      <c r="F61" s="9"/>
      <c r="G61" s="11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x14ac:dyDescent="0.2">
      <c r="A62" s="10"/>
      <c r="B62" s="6"/>
      <c r="C62" s="6"/>
      <c r="D62" s="6"/>
      <c r="E62" s="9"/>
      <c r="F62" s="9"/>
      <c r="G62" s="11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x14ac:dyDescent="0.2">
      <c r="A63" s="10"/>
      <c r="B63" s="6"/>
      <c r="C63" s="6"/>
      <c r="D63" s="6"/>
      <c r="E63" s="9"/>
      <c r="F63" s="9"/>
      <c r="G63" s="11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x14ac:dyDescent="0.2">
      <c r="A64" s="10"/>
      <c r="B64" s="6"/>
      <c r="C64" s="6"/>
      <c r="D64" s="6"/>
      <c r="E64" s="9"/>
      <c r="F64" s="9"/>
      <c r="G64" s="11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x14ac:dyDescent="0.2">
      <c r="A65" s="10"/>
      <c r="B65" s="6"/>
      <c r="C65" s="6"/>
      <c r="D65" s="6"/>
      <c r="E65" s="9"/>
      <c r="F65" s="9"/>
      <c r="G65" s="11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x14ac:dyDescent="0.2">
      <c r="A66" s="10"/>
      <c r="B66" s="6"/>
      <c r="C66" s="6"/>
      <c r="D66" s="6"/>
      <c r="E66" s="9"/>
      <c r="F66" s="9"/>
      <c r="G66" s="11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x14ac:dyDescent="0.2">
      <c r="A67" s="10"/>
      <c r="B67" s="6"/>
      <c r="C67" s="6"/>
      <c r="D67" s="6"/>
      <c r="E67" s="9"/>
      <c r="F67" s="9"/>
      <c r="G67" s="11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x14ac:dyDescent="0.2">
      <c r="A68" s="10"/>
      <c r="B68" s="6"/>
      <c r="C68" s="6"/>
      <c r="D68" s="6"/>
      <c r="E68" s="9"/>
      <c r="F68" s="9"/>
      <c r="G68" s="11"/>
      <c r="H68" s="5"/>
      <c r="I68" s="6"/>
      <c r="J68" s="6"/>
      <c r="K68" s="9"/>
      <c r="L68" s="9"/>
      <c r="M68" s="9"/>
      <c r="N68" s="6"/>
      <c r="O68" s="6"/>
      <c r="P68" s="6"/>
      <c r="Q68" s="6"/>
      <c r="R68" s="6"/>
      <c r="S68" s="5"/>
      <c r="T68" s="5"/>
      <c r="U68" s="5"/>
      <c r="V68" s="5"/>
      <c r="W68" s="9"/>
      <c r="X68" s="5"/>
      <c r="Y68" s="5"/>
    </row>
    <row r="69" spans="1:25" ht="12.75" x14ac:dyDescent="0.2">
      <c r="A69" s="10"/>
      <c r="B69" s="6"/>
      <c r="C69" s="6"/>
      <c r="D69" s="6"/>
      <c r="E69" s="9"/>
      <c r="F69" s="9"/>
      <c r="G69" s="11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x14ac:dyDescent="0.2">
      <c r="A70" s="10"/>
      <c r="B70" s="6"/>
      <c r="C70" s="6"/>
      <c r="D70" s="6"/>
      <c r="E70" s="9"/>
      <c r="F70" s="9"/>
      <c r="G70" s="11"/>
      <c r="H70" s="5"/>
      <c r="I70" s="6"/>
      <c r="J70" s="6"/>
      <c r="K70" s="6"/>
      <c r="L70" s="6"/>
      <c r="M70" s="6"/>
      <c r="N70" s="6"/>
      <c r="O70" s="6"/>
      <c r="P70" s="6"/>
      <c r="Q70" s="6"/>
      <c r="R70" s="5"/>
      <c r="S70" s="6"/>
      <c r="T70" s="6"/>
      <c r="U70" s="6"/>
      <c r="V70" s="6"/>
      <c r="W70" s="6"/>
      <c r="X70" s="6"/>
      <c r="Y70" s="6"/>
    </row>
    <row r="71" spans="1:25" ht="12.75" x14ac:dyDescent="0.2">
      <c r="A71" s="10"/>
      <c r="B71" s="6"/>
      <c r="C71" s="6"/>
      <c r="D71" s="6"/>
      <c r="E71" s="9"/>
      <c r="F71" s="9"/>
      <c r="G71" s="11"/>
      <c r="H71" s="5"/>
      <c r="I71" s="6"/>
      <c r="J71" s="6"/>
      <c r="K71" s="6"/>
      <c r="L71" s="6"/>
      <c r="M71" s="6"/>
      <c r="N71" s="9"/>
      <c r="O71" s="9"/>
      <c r="P71" s="9"/>
      <c r="Q71" s="9"/>
      <c r="R71" s="6"/>
      <c r="S71" s="6"/>
      <c r="T71" s="6"/>
      <c r="U71" s="6"/>
      <c r="V71" s="6"/>
      <c r="W71" s="6"/>
      <c r="X71" s="6"/>
      <c r="Y71" s="6"/>
    </row>
    <row r="72" spans="1:25" ht="12.75" x14ac:dyDescent="0.2">
      <c r="A72" s="10"/>
      <c r="B72" s="6"/>
      <c r="C72" s="6"/>
      <c r="D72" s="6"/>
      <c r="E72" s="9"/>
      <c r="F72" s="9"/>
      <c r="G72" s="11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x14ac:dyDescent="0.2">
      <c r="A73" s="10"/>
      <c r="B73" s="6"/>
      <c r="C73" s="6"/>
      <c r="D73" s="6"/>
      <c r="E73" s="9"/>
      <c r="F73" s="9"/>
      <c r="G73" s="11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x14ac:dyDescent="0.2">
      <c r="B74" s="6"/>
      <c r="C74" s="6"/>
      <c r="D74" s="6"/>
      <c r="E74" s="9"/>
      <c r="F74" s="9"/>
      <c r="G74" s="11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x14ac:dyDescent="0.2">
      <c r="B75" s="6"/>
      <c r="C75" s="6"/>
      <c r="D75" s="6"/>
      <c r="E75" s="9"/>
      <c r="F75" s="9"/>
      <c r="G75" s="11"/>
      <c r="H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x14ac:dyDescent="0.2">
      <c r="A76" s="10"/>
      <c r="B76" s="6"/>
      <c r="C76" s="6"/>
      <c r="D76" s="6"/>
      <c r="E76" s="9"/>
      <c r="F76" s="9"/>
      <c r="G76" s="11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x14ac:dyDescent="0.2">
      <c r="A77" s="10"/>
      <c r="B77" s="6"/>
      <c r="C77" s="6"/>
      <c r="D77" s="6"/>
      <c r="E77" s="9"/>
      <c r="F77" s="9"/>
      <c r="G77" s="11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x14ac:dyDescent="0.2">
      <c r="A78" s="10"/>
      <c r="B78" s="6"/>
      <c r="C78" s="6"/>
      <c r="D78" s="6"/>
      <c r="E78" s="9"/>
      <c r="F78" s="9"/>
      <c r="G78" s="11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x14ac:dyDescent="0.2">
      <c r="A79" s="10"/>
      <c r="B79" s="6"/>
      <c r="C79" s="6"/>
      <c r="D79" s="6"/>
      <c r="E79" s="9"/>
      <c r="F79" s="9"/>
      <c r="G79" s="11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x14ac:dyDescent="0.2">
      <c r="A80" s="10"/>
      <c r="B80" s="6"/>
      <c r="C80" s="6"/>
      <c r="D80" s="6"/>
      <c r="E80" s="9"/>
      <c r="F80" s="9"/>
      <c r="G80" s="11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x14ac:dyDescent="0.2">
      <c r="A81" s="10"/>
      <c r="B81" s="6"/>
      <c r="C81" s="6"/>
      <c r="D81" s="6"/>
      <c r="E81" s="9"/>
      <c r="F81" s="9"/>
      <c r="G81" s="11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x14ac:dyDescent="0.2">
      <c r="A82" s="10"/>
      <c r="B82" s="6"/>
      <c r="C82" s="6"/>
      <c r="D82" s="6"/>
      <c r="E82" s="9"/>
      <c r="F82" s="9"/>
      <c r="G82" s="11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x14ac:dyDescent="0.2">
      <c r="A83" s="10"/>
      <c r="B83" s="6"/>
      <c r="C83" s="6"/>
      <c r="D83" s="6"/>
      <c r="E83" s="9"/>
      <c r="F83" s="9"/>
      <c r="G83" s="11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x14ac:dyDescent="0.2">
      <c r="A84" s="10"/>
      <c r="B84" s="6"/>
      <c r="C84" s="6"/>
      <c r="D84" s="6"/>
      <c r="E84" s="9"/>
      <c r="F84" s="9"/>
      <c r="G84" s="11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x14ac:dyDescent="0.2">
      <c r="A85" s="10"/>
      <c r="B85" s="6"/>
      <c r="C85" s="6"/>
      <c r="D85" s="6"/>
      <c r="E85" s="9"/>
      <c r="F85" s="9"/>
      <c r="G85" s="11"/>
      <c r="H85" s="5"/>
      <c r="I85" s="6"/>
      <c r="J85" s="6"/>
      <c r="K85" s="9"/>
      <c r="L85" s="9"/>
      <c r="M85" s="9"/>
      <c r="N85" s="6"/>
      <c r="O85" s="6"/>
      <c r="P85" s="6"/>
      <c r="Q85" s="6"/>
      <c r="R85" s="6"/>
      <c r="S85" s="5"/>
      <c r="T85" s="5"/>
      <c r="U85" s="5"/>
      <c r="V85" s="5"/>
      <c r="W85" s="9"/>
      <c r="X85" s="5"/>
      <c r="Y85" s="5"/>
    </row>
    <row r="86" spans="1:25" ht="12.75" x14ac:dyDescent="0.2">
      <c r="A86" s="10"/>
      <c r="B86" s="6"/>
      <c r="C86" s="6"/>
      <c r="D86" s="6"/>
      <c r="E86" s="9"/>
      <c r="F86" s="9"/>
      <c r="G86" s="11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x14ac:dyDescent="0.2">
      <c r="A87" s="10"/>
      <c r="B87" s="6"/>
      <c r="C87" s="6"/>
      <c r="D87" s="6"/>
      <c r="E87" s="9"/>
      <c r="F87" s="9"/>
      <c r="G87" s="11"/>
      <c r="H87" s="5"/>
      <c r="I87" s="6"/>
      <c r="J87" s="6"/>
      <c r="K87" s="6"/>
      <c r="L87" s="6"/>
      <c r="M87" s="6"/>
      <c r="N87" s="6"/>
      <c r="O87" s="6"/>
      <c r="P87" s="6"/>
      <c r="Q87" s="6"/>
      <c r="R87" s="5"/>
      <c r="S87" s="6"/>
      <c r="T87" s="6"/>
      <c r="U87" s="6"/>
      <c r="V87" s="6"/>
      <c r="W87" s="6"/>
      <c r="X87" s="6"/>
      <c r="Y87" s="6"/>
    </row>
    <row r="88" spans="1:25" ht="12.75" x14ac:dyDescent="0.2">
      <c r="A88" s="10"/>
      <c r="B88" s="6"/>
      <c r="C88" s="6"/>
      <c r="D88" s="6"/>
      <c r="E88" s="9"/>
      <c r="F88" s="9"/>
      <c r="G88" s="11"/>
      <c r="H88" s="5"/>
      <c r="I88" s="6"/>
      <c r="J88" s="6"/>
      <c r="K88" s="6"/>
      <c r="L88" s="6"/>
      <c r="M88" s="6"/>
      <c r="N88" s="9"/>
      <c r="O88" s="9"/>
      <c r="P88" s="9"/>
      <c r="Q88" s="9"/>
      <c r="R88" s="6"/>
      <c r="S88" s="6"/>
      <c r="T88" s="6"/>
      <c r="U88" s="6"/>
      <c r="V88" s="6"/>
      <c r="W88" s="6"/>
      <c r="X88" s="6"/>
      <c r="Y88" s="6"/>
    </row>
    <row r="89" spans="1:25" ht="12.75" x14ac:dyDescent="0.2">
      <c r="A89" s="10"/>
      <c r="B89" s="6"/>
      <c r="C89" s="6"/>
      <c r="D89" s="6"/>
      <c r="E89" s="9"/>
      <c r="F89" s="9"/>
      <c r="G89" s="11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x14ac:dyDescent="0.2">
      <c r="A90" s="10"/>
      <c r="B90" s="6"/>
      <c r="C90" s="6"/>
      <c r="D90" s="6"/>
      <c r="E90" s="9"/>
      <c r="F90" s="9"/>
      <c r="G90" s="11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x14ac:dyDescent="0.2">
      <c r="B91" s="6"/>
      <c r="C91" s="6"/>
      <c r="D91" s="6"/>
      <c r="E91" s="9"/>
      <c r="F91" s="9"/>
      <c r="G91" s="11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x14ac:dyDescent="0.2">
      <c r="A92" s="10"/>
      <c r="B92" s="6"/>
      <c r="C92" s="6"/>
      <c r="D92" s="6"/>
      <c r="E92" s="9"/>
      <c r="F92" s="9"/>
      <c r="G92" s="11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x14ac:dyDescent="0.2">
      <c r="A93" s="10"/>
      <c r="B93" s="6"/>
      <c r="C93" s="6"/>
      <c r="D93" s="6"/>
      <c r="E93" s="9"/>
      <c r="F93" s="9"/>
      <c r="G93" s="11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x14ac:dyDescent="0.2">
      <c r="A94" s="10"/>
      <c r="B94" s="6"/>
      <c r="C94" s="6"/>
      <c r="D94" s="6"/>
      <c r="E94" s="9"/>
      <c r="F94" s="9"/>
      <c r="G94" s="11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x14ac:dyDescent="0.2">
      <c r="A95" s="10"/>
      <c r="B95" s="6"/>
      <c r="C95" s="6"/>
      <c r="D95" s="6"/>
      <c r="E95" s="9"/>
      <c r="F95" s="9"/>
      <c r="G95" s="11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x14ac:dyDescent="0.2">
      <c r="A96" s="10"/>
      <c r="B96" s="6"/>
      <c r="C96" s="6"/>
      <c r="D96" s="6"/>
      <c r="E96" s="9"/>
      <c r="F96" s="9"/>
      <c r="G96" s="11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x14ac:dyDescent="0.2">
      <c r="A97" s="10"/>
      <c r="B97" s="6"/>
      <c r="C97" s="6"/>
      <c r="D97" s="6"/>
      <c r="E97" s="9"/>
      <c r="F97" s="9"/>
      <c r="G97" s="11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x14ac:dyDescent="0.2">
      <c r="A98" s="10"/>
      <c r="B98" s="6"/>
      <c r="C98" s="6"/>
      <c r="D98" s="6"/>
      <c r="E98" s="9"/>
      <c r="F98" s="9"/>
      <c r="G98" s="11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x14ac:dyDescent="0.2">
      <c r="A99" s="10"/>
      <c r="B99" s="6"/>
      <c r="C99" s="6"/>
      <c r="D99" s="6"/>
      <c r="E99" s="9"/>
      <c r="F99" s="9"/>
      <c r="G99" s="11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x14ac:dyDescent="0.2">
      <c r="A100" s="10"/>
      <c r="B100" s="6"/>
      <c r="C100" s="6"/>
      <c r="D100" s="6"/>
      <c r="E100" s="9"/>
      <c r="F100" s="9"/>
      <c r="G100" s="11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x14ac:dyDescent="0.2">
      <c r="A101" s="10"/>
      <c r="B101" s="6"/>
      <c r="C101" s="6"/>
      <c r="D101" s="6"/>
      <c r="E101" s="9"/>
      <c r="F101" s="9"/>
      <c r="G101" s="11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x14ac:dyDescent="0.2">
      <c r="A102" s="10"/>
      <c r="B102" s="6"/>
      <c r="C102" s="6"/>
      <c r="D102" s="6"/>
      <c r="E102" s="9"/>
      <c r="F102" s="9"/>
      <c r="G102" s="11"/>
      <c r="H102" s="5"/>
      <c r="I102" s="6"/>
      <c r="J102" s="6"/>
      <c r="N102" s="6"/>
      <c r="O102" s="6"/>
      <c r="P102" s="6"/>
      <c r="Q102" s="6"/>
      <c r="R102" s="6"/>
    </row>
    <row r="103" spans="1:25" ht="12.75" x14ac:dyDescent="0.2">
      <c r="A103" s="10"/>
      <c r="B103" s="6"/>
      <c r="C103" s="6"/>
      <c r="D103" s="6"/>
      <c r="E103" s="9"/>
      <c r="F103" s="9"/>
      <c r="G103" s="11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x14ac:dyDescent="0.2">
      <c r="A104" s="10"/>
      <c r="B104" s="6"/>
      <c r="C104" s="6"/>
      <c r="D104" s="6"/>
      <c r="E104" s="9"/>
      <c r="F104" s="9"/>
      <c r="G104" s="11"/>
      <c r="H104" s="5"/>
      <c r="I104" s="6"/>
      <c r="J104" s="6"/>
      <c r="N104" s="6"/>
      <c r="O104" s="6"/>
      <c r="P104" s="6"/>
      <c r="Q104" s="6"/>
    </row>
    <row r="105" spans="1:25" ht="12.75" x14ac:dyDescent="0.2">
      <c r="A105" s="10"/>
      <c r="B105" s="6"/>
      <c r="C105" s="6"/>
      <c r="D105" s="6"/>
      <c r="E105" s="9"/>
      <c r="F105" s="9"/>
      <c r="G105" s="11"/>
      <c r="H105" s="5"/>
      <c r="I105" s="6"/>
      <c r="J105" s="6"/>
      <c r="K105" s="6"/>
      <c r="L105" s="6"/>
      <c r="M105" s="6"/>
      <c r="R105" s="6"/>
      <c r="S105" s="6"/>
      <c r="T105" s="6"/>
      <c r="U105" s="6"/>
      <c r="V105" s="6"/>
      <c r="W105" s="6"/>
      <c r="X105" s="6"/>
      <c r="Y105" s="6"/>
    </row>
    <row r="106" spans="1:25" ht="12.75" x14ac:dyDescent="0.2">
      <c r="A106" s="10"/>
      <c r="B106" s="6"/>
      <c r="C106" s="6"/>
      <c r="D106" s="6"/>
      <c r="E106" s="9"/>
      <c r="F106" s="9"/>
      <c r="G106" s="11"/>
      <c r="H106" s="5"/>
      <c r="I106" s="8"/>
      <c r="J106" s="8"/>
      <c r="N106" s="6"/>
      <c r="O106" s="6"/>
      <c r="P106" s="6"/>
      <c r="Q106" s="6"/>
    </row>
    <row r="107" spans="1:25" ht="12.75" x14ac:dyDescent="0.2">
      <c r="A107" s="10"/>
      <c r="B107" s="6"/>
      <c r="C107" s="6"/>
      <c r="D107" s="6"/>
      <c r="E107" s="9"/>
      <c r="F107" s="9"/>
      <c r="G107" s="11"/>
      <c r="H107" s="5"/>
      <c r="I107" s="6"/>
      <c r="J107" s="6"/>
      <c r="K107" s="6"/>
      <c r="L107" s="6"/>
      <c r="M107" s="6"/>
      <c r="R107" s="6"/>
      <c r="S107" s="6"/>
      <c r="T107" s="6"/>
      <c r="U107" s="6"/>
      <c r="V107" s="6"/>
      <c r="W107" s="6"/>
      <c r="X107" s="6"/>
      <c r="Y107" s="6"/>
    </row>
    <row r="108" spans="1:25" ht="12.75" x14ac:dyDescent="0.2">
      <c r="A108" s="10"/>
      <c r="B108" s="6"/>
      <c r="C108" s="6"/>
      <c r="D108" s="6"/>
      <c r="E108" s="9"/>
      <c r="F108" s="9"/>
      <c r="G108" s="11"/>
      <c r="H108" s="5"/>
      <c r="I108" s="8"/>
      <c r="J108" s="8"/>
      <c r="N108" s="6"/>
      <c r="O108" s="6"/>
      <c r="P108" s="6"/>
      <c r="Q108" s="6"/>
    </row>
    <row r="109" spans="1:25" ht="12.75" x14ac:dyDescent="0.2">
      <c r="B109" s="6"/>
      <c r="C109" s="6"/>
      <c r="D109" s="6"/>
      <c r="E109" s="9"/>
      <c r="F109" s="9"/>
      <c r="G109" s="11"/>
      <c r="H109" s="5"/>
      <c r="I109" s="6"/>
      <c r="J109" s="6"/>
      <c r="R109" s="6"/>
    </row>
    <row r="110" spans="1:25" ht="12.75" x14ac:dyDescent="0.2">
      <c r="B110" s="6"/>
      <c r="C110" s="6"/>
      <c r="D110" s="6"/>
      <c r="E110" s="9"/>
      <c r="F110" s="9"/>
      <c r="G110" s="11"/>
      <c r="H110" s="5"/>
      <c r="I110" s="8"/>
      <c r="J110" s="8"/>
      <c r="N110" s="6"/>
      <c r="O110" s="6"/>
      <c r="P110" s="6"/>
      <c r="Q110" s="6"/>
    </row>
    <row r="111" spans="1:25" ht="12.75" x14ac:dyDescent="0.2">
      <c r="B111" s="6"/>
      <c r="C111" s="6"/>
      <c r="D111" s="6"/>
      <c r="E111" s="9"/>
      <c r="F111" s="9"/>
      <c r="G111" s="11"/>
      <c r="H111" s="5"/>
      <c r="I111" s="6"/>
      <c r="J111" s="6"/>
    </row>
    <row r="112" spans="1:25" ht="12.75" x14ac:dyDescent="0.2">
      <c r="B112" s="6"/>
      <c r="C112" s="6"/>
      <c r="D112" s="6"/>
      <c r="E112" s="9"/>
      <c r="F112" s="9"/>
      <c r="G112" s="11"/>
      <c r="H112" s="5"/>
      <c r="I112" s="8"/>
      <c r="J112" s="8"/>
    </row>
    <row r="113" spans="2:10" ht="12.75" x14ac:dyDescent="0.2">
      <c r="B113" s="6"/>
      <c r="C113" s="6"/>
      <c r="D113" s="6"/>
      <c r="E113" s="9"/>
      <c r="F113" s="9"/>
      <c r="G113" s="11"/>
      <c r="H113" s="5"/>
      <c r="I113" s="8"/>
      <c r="J113" s="8"/>
    </row>
    <row r="114" spans="2:10" ht="12.75" x14ac:dyDescent="0.2">
      <c r="B114" s="6"/>
      <c r="C114" s="6"/>
      <c r="D114" s="6"/>
      <c r="E114" s="9"/>
      <c r="F114" s="9"/>
      <c r="G114" s="11"/>
      <c r="H114" s="5"/>
      <c r="I114" s="8"/>
      <c r="J114" s="8"/>
    </row>
    <row r="115" spans="2:10" ht="12.75" x14ac:dyDescent="0.2">
      <c r="B115" s="6"/>
      <c r="C115" s="6"/>
      <c r="D115" s="6"/>
      <c r="E115" s="9"/>
      <c r="F115" s="9"/>
      <c r="G115" s="11"/>
      <c r="H115" s="5"/>
      <c r="I115" s="8"/>
      <c r="J115" s="8"/>
    </row>
    <row r="116" spans="2:10" ht="12.75" x14ac:dyDescent="0.2">
      <c r="B116" s="6"/>
      <c r="C116" s="6"/>
      <c r="D116" s="6"/>
      <c r="E116" s="9"/>
      <c r="F116" s="9"/>
      <c r="G116" s="11"/>
      <c r="H116" s="5"/>
      <c r="I116" s="8"/>
      <c r="J116" s="8"/>
    </row>
    <row r="117" spans="2:10" ht="12.75" x14ac:dyDescent="0.2">
      <c r="B117" s="6"/>
      <c r="C117" s="6"/>
      <c r="D117" s="6"/>
      <c r="E117" s="9"/>
      <c r="F117" s="9"/>
      <c r="G117" s="11"/>
      <c r="H117" s="5"/>
      <c r="I117" s="8"/>
      <c r="J117" s="8"/>
    </row>
    <row r="118" spans="2:10" ht="12.75" x14ac:dyDescent="0.2">
      <c r="B118" s="6"/>
      <c r="C118" s="6"/>
      <c r="D118" s="6"/>
      <c r="E118" s="9"/>
      <c r="F118" s="9"/>
      <c r="G118" s="11"/>
      <c r="H118" s="5"/>
      <c r="I118" s="8"/>
      <c r="J118" s="8"/>
    </row>
    <row r="119" spans="2:10" ht="12.75" x14ac:dyDescent="0.2">
      <c r="B119" s="6"/>
      <c r="C119" s="6"/>
      <c r="D119" s="6"/>
      <c r="E119" s="9"/>
      <c r="F119" s="9"/>
      <c r="G119" s="11"/>
      <c r="H119" s="5"/>
      <c r="I119" s="8"/>
      <c r="J119" s="8"/>
    </row>
    <row r="120" spans="2:10" ht="12.75" x14ac:dyDescent="0.2">
      <c r="B120" s="6"/>
      <c r="C120" s="6"/>
      <c r="D120" s="6"/>
      <c r="E120" s="9"/>
      <c r="F120" s="9"/>
      <c r="G120" s="11"/>
      <c r="H120" s="5"/>
      <c r="I120" s="8"/>
      <c r="J120" s="8"/>
    </row>
    <row r="121" spans="2:10" ht="12.75" x14ac:dyDescent="0.2">
      <c r="B121" s="6"/>
      <c r="C121" s="6"/>
      <c r="D121" s="6"/>
      <c r="E121" s="9"/>
      <c r="F121" s="9"/>
      <c r="G121" s="11"/>
      <c r="H121" s="5"/>
      <c r="I121" s="8"/>
      <c r="J121" s="8"/>
    </row>
    <row r="122" spans="2:10" ht="12.75" x14ac:dyDescent="0.2">
      <c r="B122" s="6"/>
      <c r="C122" s="6"/>
      <c r="D122" s="6"/>
      <c r="E122" s="9"/>
      <c r="F122" s="9"/>
      <c r="G122" s="11"/>
      <c r="H122" s="5"/>
      <c r="I122" s="8"/>
      <c r="J122" s="8"/>
    </row>
    <row r="123" spans="2:10" ht="12.75" x14ac:dyDescent="0.2">
      <c r="B123" s="6"/>
      <c r="C123" s="6"/>
      <c r="D123" s="6"/>
      <c r="E123" s="9"/>
      <c r="F123" s="9"/>
      <c r="G123" s="11"/>
      <c r="H123" s="5"/>
      <c r="I123" s="8"/>
      <c r="J123" s="8"/>
    </row>
    <row r="124" spans="2:10" ht="12.75" x14ac:dyDescent="0.2">
      <c r="B124" s="6"/>
      <c r="C124" s="6"/>
      <c r="D124" s="6"/>
      <c r="E124" s="9"/>
      <c r="F124" s="9"/>
      <c r="G124" s="11"/>
      <c r="H124" s="5"/>
      <c r="I124" s="8"/>
      <c r="J124" s="8"/>
    </row>
    <row r="125" spans="2:10" ht="12.75" x14ac:dyDescent="0.2">
      <c r="B125" s="6"/>
      <c r="C125" s="6"/>
      <c r="D125" s="6"/>
      <c r="E125" s="9"/>
      <c r="F125" s="9"/>
      <c r="G125" s="11"/>
      <c r="H125" s="5"/>
      <c r="I125" s="8"/>
      <c r="J125" s="8"/>
    </row>
    <row r="126" spans="2:10" ht="12.75" x14ac:dyDescent="0.2">
      <c r="B126" s="6"/>
      <c r="C126" s="6"/>
      <c r="D126" s="6"/>
      <c r="E126" s="9"/>
      <c r="F126" s="9"/>
      <c r="G126" s="11"/>
      <c r="H126" s="5"/>
      <c r="I126" s="8"/>
      <c r="J126" s="8"/>
    </row>
    <row r="127" spans="2:10" ht="12.75" x14ac:dyDescent="0.2">
      <c r="B127" s="6"/>
      <c r="C127" s="6"/>
      <c r="D127" s="6"/>
      <c r="E127" s="9"/>
      <c r="F127" s="9"/>
      <c r="G127" s="11"/>
      <c r="H127" s="5"/>
      <c r="I127" s="8"/>
      <c r="J127" s="8"/>
    </row>
    <row r="128" spans="2:10" ht="12.75" x14ac:dyDescent="0.2">
      <c r="B128" s="6"/>
      <c r="C128" s="6"/>
      <c r="D128" s="6"/>
      <c r="E128" s="9"/>
      <c r="F128" s="9"/>
      <c r="G128" s="11"/>
      <c r="H128" s="5"/>
      <c r="I128" s="8"/>
      <c r="J128" s="8"/>
    </row>
    <row r="129" spans="2:10" ht="12.75" x14ac:dyDescent="0.2">
      <c r="B129" s="6"/>
      <c r="C129" s="6"/>
      <c r="D129" s="6"/>
      <c r="E129" s="9"/>
      <c r="F129" s="9"/>
      <c r="G129" s="11"/>
      <c r="H129" s="5"/>
      <c r="I129" s="8"/>
      <c r="J129" s="8"/>
    </row>
    <row r="130" spans="2:10" ht="12.75" x14ac:dyDescent="0.2">
      <c r="B130" s="6"/>
      <c r="C130" s="6"/>
      <c r="D130" s="6"/>
      <c r="E130" s="9"/>
      <c r="F130" s="9"/>
      <c r="G130" s="11"/>
      <c r="H130" s="5"/>
      <c r="I130" s="8"/>
      <c r="J130" s="8"/>
    </row>
    <row r="131" spans="2:10" ht="12.75" x14ac:dyDescent="0.2">
      <c r="B131" s="6"/>
      <c r="C131" s="6"/>
      <c r="D131" s="6"/>
      <c r="E131" s="9"/>
      <c r="F131" s="9"/>
      <c r="G131" s="11"/>
      <c r="H131" s="5"/>
      <c r="I131" s="8"/>
      <c r="J131" s="8"/>
    </row>
    <row r="132" spans="2:10" ht="12.75" x14ac:dyDescent="0.2">
      <c r="B132" s="6"/>
      <c r="C132" s="6"/>
      <c r="D132" s="6"/>
      <c r="E132" s="9"/>
      <c r="F132" s="9"/>
      <c r="G132" s="11"/>
      <c r="H132" s="5"/>
      <c r="I132" s="8"/>
      <c r="J132" s="8"/>
    </row>
    <row r="133" spans="2:10" ht="12.75" x14ac:dyDescent="0.2">
      <c r="B133" s="6"/>
      <c r="C133" s="6"/>
      <c r="D133" s="6"/>
      <c r="E133" s="9"/>
      <c r="F133" s="9"/>
      <c r="G133" s="11"/>
      <c r="H133" s="5"/>
      <c r="I133" s="8"/>
      <c r="J133" s="8"/>
    </row>
    <row r="134" spans="2:10" ht="12.75" x14ac:dyDescent="0.2">
      <c r="B134" s="6"/>
      <c r="C134" s="6"/>
      <c r="D134" s="6"/>
      <c r="E134" s="9"/>
      <c r="F134" s="9"/>
      <c r="G134" s="11"/>
      <c r="H134" s="5"/>
      <c r="I134" s="8"/>
      <c r="J134" s="8"/>
    </row>
    <row r="135" spans="2:10" ht="12.75" x14ac:dyDescent="0.2">
      <c r="B135" s="6"/>
      <c r="C135" s="6"/>
      <c r="D135" s="6"/>
      <c r="E135" s="9"/>
      <c r="F135" s="9"/>
      <c r="G135" s="11"/>
      <c r="H135" s="5"/>
      <c r="I135" s="8"/>
      <c r="J135" s="8"/>
    </row>
    <row r="136" spans="2:10" ht="12.75" x14ac:dyDescent="0.2">
      <c r="B136" s="6"/>
      <c r="C136" s="6"/>
      <c r="D136" s="6"/>
      <c r="E136" s="9"/>
      <c r="F136" s="9"/>
      <c r="G136" s="11"/>
      <c r="H136" s="5"/>
      <c r="I136" s="8"/>
      <c r="J136" s="8"/>
    </row>
    <row r="137" spans="2:10" ht="12.75" x14ac:dyDescent="0.2">
      <c r="B137" s="6"/>
      <c r="C137" s="6"/>
      <c r="D137" s="6"/>
      <c r="E137" s="9"/>
      <c r="F137" s="9"/>
      <c r="G137" s="11"/>
      <c r="H137" s="5"/>
      <c r="I137" s="8"/>
      <c r="J137" s="8"/>
    </row>
    <row r="138" spans="2:10" ht="12.75" x14ac:dyDescent="0.2">
      <c r="B138" s="6"/>
      <c r="C138" s="6"/>
      <c r="D138" s="6"/>
      <c r="E138" s="9"/>
      <c r="F138" s="9"/>
      <c r="G138" s="11"/>
      <c r="H138" s="5"/>
      <c r="I138" s="8"/>
      <c r="J138" s="8"/>
    </row>
    <row r="139" spans="2:10" ht="12.75" x14ac:dyDescent="0.2">
      <c r="B139" s="6"/>
      <c r="C139" s="6"/>
      <c r="D139" s="6"/>
      <c r="E139" s="9"/>
      <c r="F139" s="9"/>
      <c r="G139" s="11"/>
      <c r="H139" s="5"/>
      <c r="I139" s="8"/>
      <c r="J139" s="8"/>
    </row>
    <row r="140" spans="2:10" ht="12.75" x14ac:dyDescent="0.2">
      <c r="B140" s="6"/>
      <c r="C140" s="6"/>
      <c r="D140" s="6"/>
      <c r="E140" s="9"/>
      <c r="F140" s="9"/>
      <c r="G140" s="11"/>
      <c r="H140" s="5"/>
      <c r="I140" s="8"/>
      <c r="J140" s="8"/>
    </row>
    <row r="141" spans="2:10" ht="12.75" x14ac:dyDescent="0.2">
      <c r="B141" s="6"/>
      <c r="C141" s="6"/>
      <c r="D141" s="6"/>
      <c r="E141" s="9"/>
      <c r="F141" s="9"/>
      <c r="G141" s="11"/>
      <c r="H141" s="5"/>
      <c r="I141" s="8"/>
      <c r="J141" s="8"/>
    </row>
    <row r="142" spans="2:10" ht="12.75" x14ac:dyDescent="0.2">
      <c r="B142" s="6"/>
      <c r="C142" s="6"/>
      <c r="D142" s="6"/>
      <c r="E142" s="9"/>
      <c r="F142" s="9"/>
      <c r="G142" s="11"/>
      <c r="H142" s="5"/>
      <c r="I142" s="8"/>
      <c r="J142" s="8"/>
    </row>
    <row r="143" spans="2:10" ht="12.75" x14ac:dyDescent="0.2">
      <c r="B143" s="6"/>
      <c r="C143" s="6"/>
      <c r="D143" s="6"/>
      <c r="E143" s="9"/>
      <c r="F143" s="9"/>
      <c r="G143" s="11"/>
      <c r="H143" s="5"/>
      <c r="I143" s="8"/>
      <c r="J143" s="8"/>
    </row>
    <row r="144" spans="2:10" ht="12.75" x14ac:dyDescent="0.2">
      <c r="B144" s="6"/>
      <c r="C144" s="6"/>
      <c r="D144" s="6"/>
      <c r="E144" s="9"/>
      <c r="F144" s="9"/>
      <c r="G144" s="11"/>
      <c r="H144" s="5"/>
      <c r="I144" s="8"/>
      <c r="J144" s="8"/>
    </row>
    <row r="145" spans="2:10" ht="12.75" x14ac:dyDescent="0.2">
      <c r="B145" s="6"/>
      <c r="C145" s="6"/>
      <c r="D145" s="6"/>
      <c r="E145" s="9"/>
      <c r="F145" s="9"/>
      <c r="G145" s="11"/>
      <c r="H145" s="5"/>
      <c r="I145" s="8"/>
      <c r="J145" s="8"/>
    </row>
    <row r="146" spans="2:10" ht="12.75" x14ac:dyDescent="0.2">
      <c r="B146" s="6"/>
      <c r="C146" s="6"/>
      <c r="D146" s="6"/>
      <c r="E146" s="9"/>
      <c r="F146" s="9"/>
      <c r="G146" s="11"/>
      <c r="H146" s="5"/>
      <c r="I146" s="8"/>
      <c r="J146" s="8"/>
    </row>
    <row r="147" spans="2:10" ht="12.75" x14ac:dyDescent="0.2">
      <c r="B147" s="6"/>
      <c r="C147" s="6"/>
      <c r="D147" s="6"/>
      <c r="E147" s="9"/>
      <c r="F147" s="9"/>
      <c r="G147" s="11"/>
      <c r="H147" s="5"/>
      <c r="I147" s="8"/>
      <c r="J147" s="8"/>
    </row>
    <row r="148" spans="2:10" ht="12.75" x14ac:dyDescent="0.2">
      <c r="B148" s="6"/>
      <c r="C148" s="6"/>
      <c r="D148" s="6"/>
      <c r="E148" s="9"/>
      <c r="F148" s="9"/>
      <c r="G148" s="11"/>
      <c r="H148" s="5"/>
      <c r="I148" s="8"/>
      <c r="J148" s="8"/>
    </row>
    <row r="149" spans="2:10" ht="12.75" x14ac:dyDescent="0.2">
      <c r="B149" s="6"/>
      <c r="C149" s="6"/>
      <c r="D149" s="6"/>
      <c r="E149" s="9"/>
      <c r="F149" s="9"/>
      <c r="G149" s="11"/>
      <c r="H149" s="5"/>
      <c r="I149" s="8"/>
      <c r="J149" s="8"/>
    </row>
    <row r="150" spans="2:10" ht="12.75" x14ac:dyDescent="0.2">
      <c r="B150" s="6"/>
      <c r="C150" s="6"/>
      <c r="D150" s="6"/>
      <c r="E150" s="9"/>
      <c r="F150" s="9"/>
      <c r="G150" s="11"/>
      <c r="H150" s="5"/>
      <c r="I150" s="8"/>
      <c r="J150" s="8"/>
    </row>
    <row r="151" spans="2:10" ht="12.75" x14ac:dyDescent="0.2">
      <c r="B151" s="6"/>
      <c r="C151" s="6"/>
      <c r="D151" s="6"/>
      <c r="E151" s="9"/>
      <c r="F151" s="9"/>
      <c r="G151" s="11"/>
      <c r="H151" s="5"/>
      <c r="I151" s="8"/>
      <c r="J151" s="8"/>
    </row>
    <row r="152" spans="2:10" ht="12.75" x14ac:dyDescent="0.2">
      <c r="B152" s="6"/>
      <c r="C152" s="6"/>
      <c r="D152" s="6"/>
      <c r="E152" s="9"/>
      <c r="F152" s="9"/>
      <c r="G152" s="11"/>
      <c r="H152" s="5"/>
      <c r="I152" s="8"/>
      <c r="J152" s="8"/>
    </row>
    <row r="153" spans="2:10" ht="12.75" x14ac:dyDescent="0.2">
      <c r="B153" s="6"/>
      <c r="C153" s="6"/>
      <c r="D153" s="6"/>
      <c r="E153" s="9"/>
      <c r="F153" s="9"/>
      <c r="G153" s="11"/>
      <c r="H153" s="5"/>
      <c r="I153" s="8"/>
      <c r="J153" s="8"/>
    </row>
    <row r="154" spans="2:10" ht="12.75" x14ac:dyDescent="0.2">
      <c r="B154" s="6"/>
      <c r="C154" s="6"/>
      <c r="D154" s="6"/>
      <c r="E154" s="9"/>
      <c r="F154" s="9"/>
      <c r="G154" s="11"/>
      <c r="H154" s="5"/>
      <c r="I154" s="8"/>
      <c r="J154" s="8"/>
    </row>
    <row r="155" spans="2:10" ht="12.75" x14ac:dyDescent="0.2">
      <c r="B155" s="6"/>
      <c r="C155" s="6"/>
      <c r="D155" s="6"/>
      <c r="E155" s="9"/>
      <c r="F155" s="9"/>
      <c r="G155" s="11"/>
      <c r="H155" s="5"/>
      <c r="I155" s="8"/>
      <c r="J155" s="8"/>
    </row>
    <row r="156" spans="2:10" ht="12.75" x14ac:dyDescent="0.2">
      <c r="B156" s="6"/>
      <c r="C156" s="6"/>
      <c r="D156" s="6"/>
      <c r="E156" s="9"/>
      <c r="F156" s="9"/>
      <c r="G156" s="11"/>
      <c r="H156" s="5"/>
      <c r="I156" s="8"/>
      <c r="J156" s="8"/>
    </row>
    <row r="157" spans="2:10" ht="12.75" x14ac:dyDescent="0.2">
      <c r="B157" s="6"/>
      <c r="C157" s="6"/>
      <c r="D157" s="6"/>
      <c r="E157" s="9"/>
      <c r="F157" s="9"/>
      <c r="G157" s="11"/>
      <c r="H157" s="5"/>
      <c r="I157" s="8"/>
      <c r="J157" s="8"/>
    </row>
    <row r="158" spans="2:10" ht="12.75" x14ac:dyDescent="0.2">
      <c r="B158" s="6"/>
      <c r="C158" s="6"/>
      <c r="D158" s="6"/>
      <c r="E158" s="9"/>
      <c r="F158" s="9"/>
      <c r="G158" s="11"/>
      <c r="H158" s="5"/>
      <c r="I158" s="8"/>
      <c r="J158" s="8"/>
    </row>
    <row r="159" spans="2:10" ht="12.75" x14ac:dyDescent="0.2">
      <c r="B159" s="6"/>
      <c r="C159" s="6"/>
      <c r="D159" s="6"/>
      <c r="E159" s="9"/>
      <c r="F159" s="9"/>
      <c r="G159" s="11"/>
      <c r="H159" s="5"/>
      <c r="I159" s="8"/>
      <c r="J159" s="8"/>
    </row>
    <row r="160" spans="2:10" ht="12.75" x14ac:dyDescent="0.2">
      <c r="B160" s="6"/>
      <c r="C160" s="6"/>
      <c r="D160" s="6"/>
      <c r="E160" s="9"/>
      <c r="F160" s="9"/>
      <c r="G160" s="11"/>
      <c r="H160" s="5"/>
      <c r="I160" s="8"/>
      <c r="J160" s="8"/>
    </row>
    <row r="161" spans="2:10" ht="12.75" x14ac:dyDescent="0.2">
      <c r="B161" s="6"/>
      <c r="C161" s="6"/>
      <c r="D161" s="6"/>
      <c r="E161" s="9"/>
      <c r="F161" s="9"/>
      <c r="G161" s="11"/>
      <c r="H161" s="5"/>
      <c r="I161" s="8"/>
      <c r="J161" s="8"/>
    </row>
    <row r="162" spans="2:10" ht="12.75" x14ac:dyDescent="0.2">
      <c r="B162" s="6"/>
      <c r="C162" s="6"/>
      <c r="D162" s="6"/>
      <c r="E162" s="9"/>
      <c r="F162" s="9"/>
      <c r="G162" s="11"/>
      <c r="H162" s="5"/>
      <c r="I162" s="8"/>
      <c r="J162" s="8"/>
    </row>
    <row r="163" spans="2:10" ht="12.75" x14ac:dyDescent="0.2">
      <c r="B163" s="6"/>
      <c r="C163" s="6"/>
      <c r="D163" s="6"/>
      <c r="E163" s="9"/>
      <c r="F163" s="9"/>
      <c r="G163" s="11"/>
      <c r="H163" s="5"/>
      <c r="I163" s="8"/>
      <c r="J163" s="8"/>
    </row>
    <row r="164" spans="2:10" ht="12.75" x14ac:dyDescent="0.2">
      <c r="B164" s="6"/>
      <c r="C164" s="6"/>
      <c r="D164" s="6"/>
      <c r="E164" s="9"/>
      <c r="F164" s="9"/>
      <c r="G164" s="11"/>
      <c r="H164" s="5"/>
      <c r="I164" s="8"/>
      <c r="J164" s="8"/>
    </row>
    <row r="165" spans="2:10" ht="12.75" x14ac:dyDescent="0.2">
      <c r="B165" s="6"/>
      <c r="C165" s="6"/>
      <c r="D165" s="6"/>
      <c r="E165" s="9"/>
      <c r="F165" s="9"/>
      <c r="G165" s="11"/>
      <c r="H165" s="5"/>
      <c r="I165" s="8"/>
      <c r="J165" s="8"/>
    </row>
    <row r="166" spans="2:10" ht="12.75" x14ac:dyDescent="0.2">
      <c r="B166" s="6"/>
      <c r="C166" s="6"/>
      <c r="D166" s="6"/>
      <c r="E166" s="9"/>
      <c r="F166" s="9"/>
      <c r="G166" s="11"/>
      <c r="H166" s="5"/>
      <c r="I166" s="8"/>
      <c r="J166" s="8"/>
    </row>
    <row r="167" spans="2:10" ht="12.75" x14ac:dyDescent="0.2">
      <c r="B167" s="6"/>
      <c r="C167" s="6"/>
      <c r="D167" s="6"/>
      <c r="E167" s="9"/>
      <c r="F167" s="9"/>
      <c r="G167" s="11"/>
      <c r="H167" s="5"/>
      <c r="I167" s="8"/>
      <c r="J167" s="8"/>
    </row>
    <row r="168" spans="2:10" ht="12.75" x14ac:dyDescent="0.2">
      <c r="B168" s="6"/>
      <c r="C168" s="6"/>
      <c r="D168" s="6"/>
      <c r="E168" s="9"/>
      <c r="F168" s="9"/>
      <c r="G168" s="11"/>
      <c r="H168" s="5"/>
      <c r="I168" s="8"/>
      <c r="J168" s="8"/>
    </row>
    <row r="169" spans="2:10" ht="12.75" x14ac:dyDescent="0.2">
      <c r="B169" s="6"/>
      <c r="C169" s="6"/>
      <c r="D169" s="6"/>
      <c r="E169" s="9"/>
      <c r="F169" s="9"/>
      <c r="G169" s="11"/>
      <c r="H169" s="5"/>
      <c r="I169" s="8"/>
      <c r="J169" s="8"/>
    </row>
    <row r="170" spans="2:10" ht="12.75" x14ac:dyDescent="0.2">
      <c r="B170" s="6"/>
      <c r="C170" s="6"/>
      <c r="D170" s="6"/>
      <c r="E170" s="9"/>
      <c r="F170" s="9"/>
      <c r="G170" s="11"/>
      <c r="H170" s="5"/>
      <c r="I170" s="8"/>
      <c r="J170" s="8"/>
    </row>
    <row r="171" spans="2:10" ht="12.75" x14ac:dyDescent="0.2">
      <c r="B171" s="6"/>
      <c r="C171" s="6"/>
      <c r="D171" s="6"/>
      <c r="E171" s="9"/>
      <c r="F171" s="9"/>
      <c r="G171" s="11"/>
      <c r="H171" s="5"/>
      <c r="I171" s="8"/>
      <c r="J171" s="8"/>
    </row>
    <row r="172" spans="2:10" ht="12.75" x14ac:dyDescent="0.2">
      <c r="B172" s="6"/>
      <c r="C172" s="6"/>
      <c r="D172" s="6"/>
      <c r="E172" s="9"/>
      <c r="F172" s="9"/>
      <c r="G172" s="11"/>
      <c r="H172" s="5"/>
      <c r="I172" s="8"/>
      <c r="J172" s="8"/>
    </row>
    <row r="173" spans="2:10" ht="12.75" x14ac:dyDescent="0.2">
      <c r="B173" s="6"/>
      <c r="C173" s="6"/>
      <c r="D173" s="6"/>
      <c r="E173" s="9"/>
      <c r="F173" s="9"/>
      <c r="G173" s="11"/>
      <c r="H173" s="5"/>
      <c r="I173" s="8"/>
      <c r="J173" s="8"/>
    </row>
    <row r="174" spans="2:10" ht="12.75" x14ac:dyDescent="0.2">
      <c r="B174" s="6"/>
      <c r="C174" s="6"/>
      <c r="D174" s="6"/>
      <c r="E174" s="9"/>
      <c r="F174" s="9"/>
      <c r="G174" s="11"/>
      <c r="H174" s="5"/>
      <c r="I174" s="8"/>
      <c r="J174" s="8"/>
    </row>
    <row r="175" spans="2:10" ht="12.75" x14ac:dyDescent="0.2">
      <c r="B175" s="6"/>
      <c r="C175" s="6"/>
      <c r="D175" s="6"/>
      <c r="E175" s="9"/>
      <c r="F175" s="9"/>
      <c r="G175" s="11"/>
      <c r="H175" s="5"/>
      <c r="I175" s="8"/>
      <c r="J175" s="8"/>
    </row>
    <row r="176" spans="2:10" ht="12.75" x14ac:dyDescent="0.2">
      <c r="B176" s="6"/>
      <c r="C176" s="6"/>
      <c r="D176" s="6"/>
      <c r="E176" s="9"/>
      <c r="F176" s="9"/>
      <c r="G176" s="11"/>
      <c r="H176" s="5"/>
      <c r="I176" s="8"/>
      <c r="J176" s="8"/>
    </row>
    <row r="177" spans="2:10" ht="12.75" x14ac:dyDescent="0.2">
      <c r="B177" s="6"/>
      <c r="C177" s="6"/>
      <c r="D177" s="6"/>
      <c r="E177" s="9"/>
      <c r="F177" s="9"/>
      <c r="G177" s="11"/>
      <c r="H177" s="5"/>
      <c r="I177" s="8"/>
      <c r="J177" s="8"/>
    </row>
    <row r="178" spans="2:10" ht="12.75" x14ac:dyDescent="0.2">
      <c r="B178" s="6"/>
      <c r="C178" s="6"/>
      <c r="D178" s="6"/>
      <c r="E178" s="9"/>
      <c r="F178" s="9"/>
      <c r="G178" s="11"/>
      <c r="H178" s="5"/>
      <c r="I178" s="8"/>
      <c r="J178" s="8"/>
    </row>
    <row r="179" spans="2:10" ht="12.75" x14ac:dyDescent="0.2">
      <c r="B179" s="6"/>
      <c r="C179" s="6"/>
      <c r="D179" s="6"/>
      <c r="E179" s="9"/>
      <c r="F179" s="9"/>
      <c r="G179" s="11"/>
      <c r="H179" s="5"/>
      <c r="I179" s="8"/>
      <c r="J179" s="8"/>
    </row>
    <row r="180" spans="2:10" ht="12.75" x14ac:dyDescent="0.2">
      <c r="B180" s="6"/>
      <c r="C180" s="6"/>
      <c r="D180" s="6"/>
      <c r="E180" s="9"/>
      <c r="F180" s="9"/>
      <c r="G180" s="11"/>
      <c r="H180" s="5"/>
      <c r="I180" s="8"/>
      <c r="J180" s="8"/>
    </row>
    <row r="181" spans="2:10" ht="12.75" x14ac:dyDescent="0.2">
      <c r="B181" s="6"/>
      <c r="C181" s="6"/>
      <c r="D181" s="6"/>
      <c r="E181" s="9"/>
      <c r="F181" s="9"/>
      <c r="G181" s="11"/>
      <c r="H181" s="5"/>
      <c r="I181" s="8"/>
      <c r="J181" s="8"/>
    </row>
    <row r="182" spans="2:10" ht="12.75" x14ac:dyDescent="0.2">
      <c r="B182" s="6"/>
      <c r="C182" s="6"/>
      <c r="D182" s="6"/>
      <c r="E182" s="9"/>
      <c r="F182" s="9"/>
      <c r="G182" s="11"/>
      <c r="H182" s="5"/>
      <c r="I182" s="8"/>
      <c r="J182" s="8"/>
    </row>
    <row r="183" spans="2:10" ht="12.75" x14ac:dyDescent="0.2">
      <c r="B183" s="6"/>
      <c r="C183" s="6"/>
      <c r="D183" s="6"/>
      <c r="E183" s="9"/>
      <c r="F183" s="9"/>
      <c r="G183" s="11"/>
      <c r="H183" s="5"/>
      <c r="I183" s="8"/>
      <c r="J183" s="8"/>
    </row>
    <row r="184" spans="2:10" ht="12.75" x14ac:dyDescent="0.2">
      <c r="B184" s="6"/>
      <c r="C184" s="6"/>
      <c r="D184" s="6"/>
      <c r="E184" s="9"/>
      <c r="F184" s="9"/>
      <c r="G184" s="11"/>
      <c r="H184" s="5"/>
      <c r="I184" s="8"/>
      <c r="J184" s="8"/>
    </row>
    <row r="185" spans="2:10" ht="12.75" x14ac:dyDescent="0.2">
      <c r="B185" s="6"/>
      <c r="C185" s="6"/>
      <c r="D185" s="6"/>
      <c r="E185" s="9"/>
      <c r="F185" s="9"/>
      <c r="G185" s="11"/>
      <c r="H185" s="5"/>
      <c r="I185" s="8"/>
      <c r="J185" s="8"/>
    </row>
    <row r="186" spans="2:10" ht="12.75" x14ac:dyDescent="0.2">
      <c r="B186" s="6"/>
      <c r="C186" s="6"/>
      <c r="D186" s="6"/>
      <c r="E186" s="9"/>
      <c r="F186" s="9"/>
      <c r="G186" s="11"/>
      <c r="H186" s="5"/>
      <c r="I186" s="8"/>
      <c r="J186" s="8"/>
    </row>
    <row r="187" spans="2:10" ht="12.75" x14ac:dyDescent="0.2">
      <c r="B187" s="6"/>
      <c r="C187" s="6"/>
      <c r="D187" s="6"/>
      <c r="E187" s="9"/>
      <c r="F187" s="9"/>
      <c r="G187" s="11"/>
      <c r="H187" s="5"/>
      <c r="I187" s="8"/>
      <c r="J187" s="8"/>
    </row>
    <row r="188" spans="2:10" ht="12.75" x14ac:dyDescent="0.2">
      <c r="B188" s="6"/>
      <c r="C188" s="6"/>
      <c r="D188" s="6"/>
      <c r="E188" s="9"/>
      <c r="F188" s="9"/>
      <c r="G188" s="11"/>
      <c r="H188" s="5"/>
      <c r="I188" s="8"/>
      <c r="J188" s="8"/>
    </row>
    <row r="189" spans="2:10" ht="12.75" x14ac:dyDescent="0.2">
      <c r="B189" s="6"/>
      <c r="C189" s="6"/>
      <c r="D189" s="6"/>
      <c r="E189" s="9"/>
      <c r="F189" s="9"/>
      <c r="G189" s="11"/>
      <c r="H189" s="5"/>
      <c r="I189" s="8"/>
      <c r="J189" s="8"/>
    </row>
    <row r="190" spans="2:10" ht="12.75" x14ac:dyDescent="0.2">
      <c r="B190" s="6"/>
      <c r="C190" s="6"/>
      <c r="D190" s="6"/>
      <c r="E190" s="9"/>
      <c r="F190" s="9"/>
      <c r="G190" s="11"/>
      <c r="H190" s="5"/>
      <c r="I190" s="8"/>
      <c r="J190" s="8"/>
    </row>
    <row r="191" spans="2:10" ht="12.75" x14ac:dyDescent="0.2">
      <c r="B191" s="6"/>
      <c r="C191" s="6"/>
      <c r="D191" s="6"/>
      <c r="E191" s="9"/>
      <c r="F191" s="9"/>
      <c r="G191" s="11"/>
      <c r="H191" s="5"/>
      <c r="I191" s="8"/>
      <c r="J191" s="8"/>
    </row>
    <row r="192" spans="2:10" ht="12.75" x14ac:dyDescent="0.2">
      <c r="B192" s="6"/>
      <c r="C192" s="6"/>
      <c r="D192" s="6"/>
      <c r="E192" s="9"/>
      <c r="F192" s="9"/>
      <c r="G192" s="11"/>
      <c r="H192" s="5"/>
      <c r="I192" s="8"/>
      <c r="J192" s="8"/>
    </row>
    <row r="193" spans="2:10" ht="12.75" x14ac:dyDescent="0.2">
      <c r="B193" s="6"/>
      <c r="C193" s="6"/>
      <c r="D193" s="6"/>
      <c r="E193" s="9"/>
      <c r="F193" s="9"/>
      <c r="G193" s="11"/>
      <c r="H193" s="5"/>
      <c r="I193" s="8"/>
      <c r="J193" s="8"/>
    </row>
    <row r="194" spans="2:10" ht="12.75" x14ac:dyDescent="0.2">
      <c r="B194" s="6"/>
      <c r="C194" s="6"/>
      <c r="D194" s="6"/>
      <c r="E194" s="9"/>
      <c r="F194" s="9"/>
      <c r="G194" s="11"/>
      <c r="H194" s="5"/>
      <c r="I194" s="8"/>
      <c r="J194" s="8"/>
    </row>
    <row r="195" spans="2:10" ht="12.75" x14ac:dyDescent="0.2">
      <c r="B195" s="6"/>
      <c r="C195" s="6"/>
      <c r="D195" s="6"/>
      <c r="E195" s="9"/>
      <c r="F195" s="9"/>
      <c r="G195" s="11"/>
      <c r="H195" s="5"/>
      <c r="I195" s="8"/>
      <c r="J195" s="8"/>
    </row>
    <row r="196" spans="2:10" ht="12.75" x14ac:dyDescent="0.2">
      <c r="B196" s="6"/>
      <c r="C196" s="6"/>
      <c r="D196" s="6"/>
      <c r="E196" s="9"/>
      <c r="F196" s="9"/>
      <c r="G196" s="11"/>
      <c r="H196" s="5"/>
      <c r="I196" s="8"/>
      <c r="J196" s="8"/>
    </row>
    <row r="197" spans="2:10" ht="12.75" x14ac:dyDescent="0.2">
      <c r="B197" s="6"/>
      <c r="C197" s="6"/>
      <c r="D197" s="6"/>
      <c r="E197" s="9"/>
      <c r="F197" s="9"/>
      <c r="G197" s="11"/>
      <c r="H197" s="5"/>
      <c r="I197" s="8"/>
      <c r="J197" s="8"/>
    </row>
    <row r="198" spans="2:10" ht="12.75" x14ac:dyDescent="0.2">
      <c r="B198" s="6"/>
      <c r="C198" s="6"/>
      <c r="D198" s="6"/>
      <c r="E198" s="9"/>
      <c r="F198" s="9"/>
      <c r="G198" s="11"/>
      <c r="H198" s="5"/>
      <c r="I198" s="8"/>
      <c r="J198" s="8"/>
    </row>
    <row r="199" spans="2:10" ht="12.75" x14ac:dyDescent="0.2">
      <c r="B199" s="6"/>
      <c r="C199" s="6"/>
      <c r="D199" s="6"/>
      <c r="E199" s="9"/>
      <c r="F199" s="9"/>
      <c r="G199" s="11"/>
      <c r="H199" s="5"/>
      <c r="I199" s="8"/>
      <c r="J199" s="8"/>
    </row>
    <row r="200" spans="2:10" ht="12.75" x14ac:dyDescent="0.2">
      <c r="B200" s="6"/>
      <c r="C200" s="6"/>
      <c r="D200" s="6"/>
      <c r="E200" s="9"/>
      <c r="F200" s="9"/>
      <c r="G200" s="11"/>
      <c r="H200" s="5"/>
      <c r="I200" s="8"/>
      <c r="J200" s="8"/>
    </row>
    <row r="201" spans="2:10" ht="12.75" x14ac:dyDescent="0.2">
      <c r="B201" s="6"/>
      <c r="C201" s="6"/>
      <c r="D201" s="6"/>
      <c r="E201" s="9"/>
      <c r="F201" s="9"/>
      <c r="G201" s="11"/>
      <c r="H201" s="5"/>
      <c r="I201" s="8"/>
      <c r="J201" s="8"/>
    </row>
    <row r="202" spans="2:10" ht="12.75" x14ac:dyDescent="0.2">
      <c r="B202" s="6"/>
      <c r="C202" s="6"/>
      <c r="D202" s="6"/>
      <c r="E202" s="9"/>
      <c r="F202" s="9"/>
      <c r="G202" s="11"/>
      <c r="H202" s="5"/>
      <c r="I202" s="8"/>
      <c r="J202" s="8"/>
    </row>
    <row r="203" spans="2:10" ht="12.75" x14ac:dyDescent="0.2">
      <c r="B203" s="6"/>
      <c r="C203" s="6"/>
      <c r="D203" s="6"/>
      <c r="E203" s="9"/>
      <c r="F203" s="9"/>
      <c r="G203" s="11"/>
      <c r="H203" s="5"/>
      <c r="I203" s="8"/>
      <c r="J203" s="8"/>
    </row>
    <row r="204" spans="2:10" ht="12.75" x14ac:dyDescent="0.2">
      <c r="B204" s="6"/>
      <c r="C204" s="6"/>
      <c r="D204" s="6"/>
      <c r="E204" s="9"/>
      <c r="F204" s="9"/>
      <c r="G204" s="11"/>
      <c r="H204" s="5"/>
      <c r="I204" s="8"/>
      <c r="J204" s="8"/>
    </row>
    <row r="205" spans="2:10" ht="12.75" x14ac:dyDescent="0.2">
      <c r="B205" s="6"/>
      <c r="C205" s="6"/>
      <c r="D205" s="6"/>
      <c r="E205" s="9"/>
      <c r="F205" s="9"/>
      <c r="G205" s="11"/>
      <c r="H205" s="5"/>
      <c r="I205" s="8"/>
      <c r="J205" s="8"/>
    </row>
    <row r="206" spans="2:10" ht="12.75" x14ac:dyDescent="0.2">
      <c r="B206" s="6"/>
      <c r="C206" s="6"/>
      <c r="D206" s="6"/>
      <c r="E206" s="9"/>
      <c r="F206" s="9"/>
      <c r="G206" s="11"/>
      <c r="H206" s="5"/>
      <c r="I206" s="8"/>
      <c r="J206" s="8"/>
    </row>
    <row r="207" spans="2:10" ht="12.75" x14ac:dyDescent="0.2">
      <c r="B207" s="6"/>
      <c r="C207" s="6"/>
      <c r="D207" s="6"/>
      <c r="E207" s="9"/>
      <c r="F207" s="9"/>
      <c r="G207" s="11"/>
      <c r="H207" s="5"/>
      <c r="I207" s="8"/>
      <c r="J207" s="8"/>
    </row>
    <row r="208" spans="2:10" ht="12.75" x14ac:dyDescent="0.2">
      <c r="B208" s="6"/>
      <c r="C208" s="6"/>
      <c r="D208" s="6"/>
      <c r="E208" s="9"/>
      <c r="F208" s="9"/>
      <c r="G208" s="11"/>
      <c r="H208" s="5"/>
      <c r="I208" s="8"/>
      <c r="J208" s="8"/>
    </row>
    <row r="209" spans="2:10" ht="12.75" x14ac:dyDescent="0.2">
      <c r="B209" s="6"/>
      <c r="C209" s="6"/>
      <c r="D209" s="6"/>
      <c r="E209" s="9"/>
      <c r="F209" s="9"/>
      <c r="G209" s="11"/>
      <c r="H209" s="5"/>
      <c r="I209" s="8"/>
      <c r="J209" s="8"/>
    </row>
    <row r="210" spans="2:10" ht="12.75" x14ac:dyDescent="0.2">
      <c r="B210" s="6"/>
      <c r="C210" s="6"/>
      <c r="D210" s="6"/>
      <c r="E210" s="9"/>
      <c r="F210" s="9"/>
      <c r="G210" s="11"/>
      <c r="H210" s="5"/>
      <c r="I210" s="8"/>
      <c r="J210" s="8"/>
    </row>
    <row r="211" spans="2:10" ht="12.75" x14ac:dyDescent="0.2">
      <c r="B211" s="6"/>
      <c r="C211" s="6"/>
      <c r="D211" s="6"/>
      <c r="E211" s="9"/>
      <c r="F211" s="9"/>
      <c r="G211" s="11"/>
      <c r="H211" s="5"/>
      <c r="I211" s="8"/>
      <c r="J211" s="8"/>
    </row>
    <row r="212" spans="2:10" ht="12.75" x14ac:dyDescent="0.2">
      <c r="B212" s="6"/>
      <c r="C212" s="6"/>
      <c r="D212" s="6"/>
      <c r="E212" s="9"/>
      <c r="F212" s="9"/>
      <c r="G212" s="11"/>
      <c r="H212" s="5"/>
      <c r="I212" s="8"/>
      <c r="J212" s="8"/>
    </row>
    <row r="213" spans="2:10" ht="12.75" x14ac:dyDescent="0.2">
      <c r="B213" s="6"/>
      <c r="C213" s="6"/>
      <c r="D213" s="6"/>
      <c r="E213" s="9"/>
      <c r="F213" s="9"/>
      <c r="G213" s="11"/>
      <c r="H213" s="5"/>
      <c r="I213" s="8"/>
      <c r="J213" s="8"/>
    </row>
    <row r="214" spans="2:10" ht="12.75" x14ac:dyDescent="0.2">
      <c r="B214" s="6"/>
      <c r="C214" s="6"/>
      <c r="D214" s="6"/>
      <c r="E214" s="9"/>
      <c r="F214" s="9"/>
      <c r="G214" s="11"/>
      <c r="H214" s="5"/>
      <c r="I214" s="8"/>
      <c r="J214" s="8"/>
    </row>
    <row r="215" spans="2:10" ht="12.75" x14ac:dyDescent="0.2">
      <c r="B215" s="6"/>
      <c r="C215" s="6"/>
      <c r="D215" s="6"/>
      <c r="E215" s="9"/>
      <c r="F215" s="9"/>
      <c r="G215" s="11"/>
      <c r="H215" s="5"/>
      <c r="I215" s="8"/>
      <c r="J215" s="8"/>
    </row>
    <row r="216" spans="2:10" ht="12.75" x14ac:dyDescent="0.2">
      <c r="B216" s="6"/>
      <c r="C216" s="6"/>
      <c r="D216" s="6"/>
      <c r="E216" s="9"/>
      <c r="F216" s="9"/>
      <c r="G216" s="11"/>
      <c r="H216" s="5"/>
      <c r="I216" s="8"/>
      <c r="J216" s="8"/>
    </row>
    <row r="217" spans="2:10" ht="12.75" x14ac:dyDescent="0.2">
      <c r="B217" s="6"/>
      <c r="C217" s="6"/>
      <c r="D217" s="6"/>
      <c r="E217" s="9"/>
      <c r="F217" s="9"/>
      <c r="G217" s="11"/>
      <c r="H217" s="5"/>
      <c r="I217" s="8"/>
      <c r="J217" s="8"/>
    </row>
    <row r="218" spans="2:10" ht="12.75" x14ac:dyDescent="0.2">
      <c r="B218" s="6"/>
      <c r="C218" s="6"/>
      <c r="D218" s="6"/>
      <c r="E218" s="9"/>
      <c r="F218" s="9"/>
      <c r="G218" s="11"/>
      <c r="H218" s="5"/>
      <c r="I218" s="8"/>
      <c r="J218" s="8"/>
    </row>
    <row r="219" spans="2:10" ht="12.75" x14ac:dyDescent="0.2">
      <c r="B219" s="6"/>
      <c r="C219" s="6"/>
      <c r="D219" s="6"/>
      <c r="E219" s="9"/>
      <c r="F219" s="9"/>
      <c r="G219" s="11"/>
      <c r="H219" s="5"/>
      <c r="I219" s="8"/>
      <c r="J219" s="8"/>
    </row>
    <row r="220" spans="2:10" ht="12.75" x14ac:dyDescent="0.2">
      <c r="B220" s="6"/>
      <c r="C220" s="6"/>
      <c r="D220" s="6"/>
      <c r="E220" s="9"/>
      <c r="F220" s="9"/>
      <c r="G220" s="11"/>
      <c r="H220" s="5"/>
      <c r="I220" s="8"/>
      <c r="J220" s="8"/>
    </row>
    <row r="221" spans="2:10" ht="12.75" x14ac:dyDescent="0.2">
      <c r="B221" s="6"/>
      <c r="C221" s="6"/>
      <c r="D221" s="6"/>
      <c r="E221" s="9"/>
      <c r="F221" s="9"/>
      <c r="G221" s="11"/>
      <c r="H221" s="5"/>
      <c r="I221" s="8"/>
      <c r="J221" s="8"/>
    </row>
    <row r="222" spans="2:10" ht="12.75" x14ac:dyDescent="0.2">
      <c r="B222" s="6"/>
      <c r="C222" s="6"/>
      <c r="D222" s="6"/>
      <c r="E222" s="9"/>
      <c r="F222" s="9"/>
      <c r="G222" s="11"/>
      <c r="H222" s="5"/>
      <c r="I222" s="8"/>
      <c r="J222" s="8"/>
    </row>
    <row r="223" spans="2:10" ht="12.75" x14ac:dyDescent="0.2">
      <c r="B223" s="6"/>
      <c r="C223" s="6"/>
      <c r="D223" s="6"/>
      <c r="E223" s="9"/>
      <c r="F223" s="9"/>
      <c r="G223" s="11"/>
      <c r="H223" s="5"/>
      <c r="I223" s="8"/>
      <c r="J223" s="8"/>
    </row>
    <row r="224" spans="2:10" ht="12.75" x14ac:dyDescent="0.2">
      <c r="B224" s="6"/>
      <c r="C224" s="6"/>
      <c r="D224" s="6"/>
      <c r="E224" s="9"/>
      <c r="F224" s="9"/>
      <c r="G224" s="11"/>
      <c r="H224" s="5"/>
      <c r="I224" s="8"/>
      <c r="J224" s="8"/>
    </row>
    <row r="225" spans="2:10" ht="12.75" x14ac:dyDescent="0.2">
      <c r="B225" s="6"/>
      <c r="C225" s="6"/>
      <c r="D225" s="6"/>
      <c r="E225" s="9"/>
      <c r="F225" s="9"/>
      <c r="G225" s="11"/>
      <c r="H225" s="5"/>
      <c r="I225" s="8"/>
      <c r="J225" s="8"/>
    </row>
    <row r="226" spans="2:10" ht="12.75" x14ac:dyDescent="0.2">
      <c r="B226" s="6"/>
      <c r="C226" s="6"/>
      <c r="D226" s="6"/>
      <c r="E226" s="9"/>
      <c r="F226" s="9"/>
      <c r="G226" s="11"/>
      <c r="H226" s="5"/>
      <c r="I226" s="8"/>
      <c r="J226" s="8"/>
    </row>
    <row r="227" spans="2:10" ht="12.75" x14ac:dyDescent="0.2">
      <c r="B227" s="6"/>
      <c r="C227" s="6"/>
      <c r="D227" s="6"/>
      <c r="E227" s="9"/>
      <c r="F227" s="9"/>
      <c r="G227" s="11"/>
      <c r="H227" s="5"/>
      <c r="I227" s="8"/>
      <c r="J227" s="8"/>
    </row>
    <row r="228" spans="2:10" ht="12.75" x14ac:dyDescent="0.2">
      <c r="B228" s="6"/>
      <c r="C228" s="6"/>
      <c r="D228" s="6"/>
      <c r="E228" s="9"/>
      <c r="F228" s="9"/>
      <c r="G228" s="11"/>
      <c r="H228" s="5"/>
      <c r="I228" s="8"/>
      <c r="J228" s="8"/>
    </row>
    <row r="229" spans="2:10" ht="12.75" x14ac:dyDescent="0.2">
      <c r="B229" s="6"/>
      <c r="C229" s="6"/>
      <c r="D229" s="6"/>
      <c r="E229" s="9"/>
      <c r="F229" s="9"/>
      <c r="G229" s="11"/>
      <c r="H229" s="5"/>
      <c r="I229" s="8"/>
      <c r="J229" s="8"/>
    </row>
    <row r="230" spans="2:10" ht="12.75" x14ac:dyDescent="0.2">
      <c r="B230" s="6"/>
      <c r="C230" s="6"/>
      <c r="D230" s="6"/>
      <c r="E230" s="9"/>
      <c r="F230" s="9"/>
      <c r="G230" s="11"/>
      <c r="H230" s="5"/>
      <c r="I230" s="8"/>
      <c r="J230" s="8"/>
    </row>
    <row r="231" spans="2:10" ht="12.75" x14ac:dyDescent="0.2">
      <c r="B231" s="6"/>
      <c r="C231" s="6"/>
      <c r="D231" s="6"/>
      <c r="E231" s="9"/>
      <c r="F231" s="9"/>
      <c r="G231" s="11"/>
      <c r="H231" s="5"/>
      <c r="I231" s="8"/>
      <c r="J231" s="8"/>
    </row>
    <row r="232" spans="2:10" ht="12.75" x14ac:dyDescent="0.2">
      <c r="B232" s="6"/>
      <c r="C232" s="6"/>
      <c r="D232" s="6"/>
      <c r="E232" s="9"/>
      <c r="F232" s="9"/>
      <c r="G232" s="11"/>
      <c r="H232" s="5"/>
      <c r="I232" s="8"/>
      <c r="J232" s="8"/>
    </row>
    <row r="233" spans="2:10" ht="12.75" x14ac:dyDescent="0.2">
      <c r="B233" s="6"/>
      <c r="C233" s="6"/>
      <c r="D233" s="6"/>
      <c r="E233" s="9"/>
      <c r="F233" s="9"/>
      <c r="G233" s="11"/>
      <c r="H233" s="5"/>
      <c r="I233" s="8"/>
      <c r="J233" s="8"/>
    </row>
    <row r="234" spans="2:10" ht="12.75" x14ac:dyDescent="0.2">
      <c r="B234" s="6"/>
      <c r="C234" s="6"/>
      <c r="D234" s="6"/>
      <c r="E234" s="9"/>
      <c r="F234" s="9"/>
      <c r="G234" s="11"/>
      <c r="H234" s="5"/>
      <c r="I234" s="8"/>
      <c r="J234" s="8"/>
    </row>
    <row r="235" spans="2:10" ht="12.75" x14ac:dyDescent="0.2">
      <c r="B235" s="6"/>
      <c r="C235" s="6"/>
      <c r="D235" s="6"/>
      <c r="E235" s="9"/>
      <c r="F235" s="9"/>
      <c r="G235" s="11"/>
      <c r="H235" s="5"/>
      <c r="I235" s="8"/>
      <c r="J235" s="8"/>
    </row>
    <row r="236" spans="2:10" ht="12.75" x14ac:dyDescent="0.2">
      <c r="B236" s="6"/>
      <c r="C236" s="6"/>
      <c r="D236" s="6"/>
      <c r="E236" s="9"/>
      <c r="F236" s="9"/>
      <c r="G236" s="11"/>
      <c r="H236" s="5"/>
      <c r="I236" s="8"/>
      <c r="J236" s="8"/>
    </row>
    <row r="237" spans="2:10" ht="12.75" x14ac:dyDescent="0.2">
      <c r="B237" s="6"/>
      <c r="C237" s="6"/>
      <c r="D237" s="6"/>
      <c r="E237" s="9"/>
      <c r="F237" s="9"/>
      <c r="G237" s="11"/>
      <c r="H237" s="5"/>
      <c r="I237" s="8"/>
      <c r="J237" s="8"/>
    </row>
    <row r="238" spans="2:10" ht="12.75" x14ac:dyDescent="0.2">
      <c r="B238" s="6"/>
      <c r="C238" s="6"/>
      <c r="D238" s="6"/>
      <c r="E238" s="9"/>
      <c r="F238" s="9"/>
      <c r="G238" s="11"/>
      <c r="H238" s="5"/>
      <c r="I238" s="8"/>
      <c r="J238" s="8"/>
    </row>
    <row r="239" spans="2:10" ht="12.75" x14ac:dyDescent="0.2">
      <c r="B239" s="6"/>
      <c r="C239" s="6"/>
      <c r="D239" s="6"/>
      <c r="E239" s="9"/>
      <c r="F239" s="9"/>
      <c r="G239" s="11"/>
      <c r="H239" s="5"/>
      <c r="I239" s="8"/>
      <c r="J239" s="8"/>
    </row>
    <row r="240" spans="2:10" ht="12.75" x14ac:dyDescent="0.2">
      <c r="B240" s="6"/>
      <c r="C240" s="6"/>
      <c r="D240" s="6"/>
      <c r="E240" s="9"/>
      <c r="F240" s="9"/>
      <c r="G240" s="11"/>
      <c r="H240" s="5"/>
      <c r="I240" s="8"/>
      <c r="J240" s="8"/>
    </row>
    <row r="241" spans="2:10" ht="12.75" x14ac:dyDescent="0.2">
      <c r="B241" s="6"/>
      <c r="C241" s="6"/>
      <c r="D241" s="6"/>
      <c r="E241" s="9"/>
      <c r="F241" s="9"/>
      <c r="G241" s="11"/>
      <c r="H241" s="5"/>
      <c r="I241" s="8"/>
      <c r="J241" s="8"/>
    </row>
    <row r="242" spans="2:10" ht="12.75" x14ac:dyDescent="0.2">
      <c r="B242" s="6"/>
      <c r="C242" s="6"/>
      <c r="D242" s="6"/>
      <c r="E242" s="9"/>
      <c r="F242" s="9"/>
      <c r="G242" s="11"/>
      <c r="H242" s="5"/>
      <c r="I242" s="8"/>
      <c r="J242" s="8"/>
    </row>
    <row r="243" spans="2:10" ht="12.75" x14ac:dyDescent="0.2">
      <c r="B243" s="6"/>
      <c r="C243" s="6"/>
      <c r="D243" s="6"/>
      <c r="E243" s="9"/>
      <c r="F243" s="9"/>
      <c r="G243" s="11"/>
      <c r="H243" s="5"/>
      <c r="I243" s="8"/>
      <c r="J243" s="8"/>
    </row>
    <row r="244" spans="2:10" ht="12.75" x14ac:dyDescent="0.2">
      <c r="B244" s="6"/>
      <c r="C244" s="6"/>
      <c r="D244" s="6"/>
      <c r="E244" s="9"/>
      <c r="F244" s="9"/>
      <c r="G244" s="11"/>
      <c r="H244" s="5"/>
      <c r="I244" s="8"/>
      <c r="J244" s="8"/>
    </row>
    <row r="245" spans="2:10" ht="12.75" x14ac:dyDescent="0.2">
      <c r="B245" s="6"/>
      <c r="C245" s="6"/>
      <c r="D245" s="6"/>
      <c r="E245" s="9"/>
      <c r="F245" s="9"/>
      <c r="G245" s="11"/>
      <c r="H245" s="5"/>
      <c r="I245" s="8"/>
      <c r="J245" s="8"/>
    </row>
    <row r="246" spans="2:10" ht="12.75" x14ac:dyDescent="0.2">
      <c r="B246" s="6"/>
      <c r="C246" s="6"/>
      <c r="D246" s="6"/>
      <c r="E246" s="9"/>
      <c r="F246" s="9"/>
      <c r="G246" s="11"/>
      <c r="H246" s="5"/>
      <c r="I246" s="8"/>
      <c r="J246" s="8"/>
    </row>
    <row r="247" spans="2:10" ht="12.75" x14ac:dyDescent="0.2">
      <c r="B247" s="6"/>
      <c r="C247" s="6"/>
      <c r="D247" s="6"/>
      <c r="E247" s="9"/>
      <c r="F247" s="9"/>
      <c r="G247" s="11"/>
      <c r="H247" s="5"/>
      <c r="I247" s="8"/>
      <c r="J247" s="8"/>
    </row>
    <row r="248" spans="2:10" ht="12.75" x14ac:dyDescent="0.2">
      <c r="B248" s="6"/>
      <c r="C248" s="6"/>
      <c r="D248" s="6"/>
      <c r="E248" s="9"/>
      <c r="F248" s="9"/>
      <c r="G248" s="11"/>
      <c r="H248" s="5"/>
      <c r="I248" s="8"/>
      <c r="J248" s="8"/>
    </row>
    <row r="249" spans="2:10" ht="12.75" x14ac:dyDescent="0.2">
      <c r="B249" s="6"/>
      <c r="C249" s="6"/>
      <c r="D249" s="6"/>
      <c r="E249" s="9"/>
      <c r="F249" s="9"/>
      <c r="G249" s="11"/>
      <c r="H249" s="5"/>
      <c r="I249" s="8"/>
      <c r="J249" s="8"/>
    </row>
    <row r="250" spans="2:10" ht="12.75" x14ac:dyDescent="0.2">
      <c r="B250" s="6"/>
      <c r="C250" s="6"/>
      <c r="D250" s="6"/>
      <c r="E250" s="9"/>
      <c r="F250" s="9"/>
      <c r="G250" s="11"/>
      <c r="H250" s="5"/>
      <c r="I250" s="8"/>
      <c r="J250" s="8"/>
    </row>
    <row r="251" spans="2:10" ht="12.75" x14ac:dyDescent="0.2">
      <c r="B251" s="6"/>
      <c r="C251" s="6"/>
      <c r="D251" s="6"/>
      <c r="E251" s="9"/>
      <c r="F251" s="9"/>
      <c r="G251" s="11"/>
      <c r="H251" s="5"/>
      <c r="I251" s="8"/>
      <c r="J251" s="8"/>
    </row>
    <row r="252" spans="2:10" ht="12.75" x14ac:dyDescent="0.2">
      <c r="B252" s="6"/>
      <c r="C252" s="6"/>
      <c r="D252" s="6"/>
      <c r="E252" s="9"/>
      <c r="F252" s="9"/>
      <c r="G252" s="11"/>
      <c r="H252" s="5"/>
      <c r="I252" s="8"/>
      <c r="J252" s="8"/>
    </row>
    <row r="253" spans="2:10" ht="12.75" x14ac:dyDescent="0.2">
      <c r="B253" s="6"/>
      <c r="C253" s="6"/>
      <c r="D253" s="6"/>
      <c r="E253" s="9"/>
      <c r="F253" s="9"/>
      <c r="G253" s="11"/>
      <c r="H253" s="5"/>
      <c r="I253" s="8"/>
      <c r="J253" s="8"/>
    </row>
    <row r="254" spans="2:10" ht="12.75" x14ac:dyDescent="0.2">
      <c r="B254" s="6"/>
      <c r="C254" s="6"/>
      <c r="D254" s="6"/>
      <c r="E254" s="9"/>
      <c r="F254" s="9"/>
      <c r="G254" s="11"/>
      <c r="H254" s="5"/>
      <c r="I254" s="8"/>
      <c r="J254" s="8"/>
    </row>
    <row r="255" spans="2:10" ht="12.75" x14ac:dyDescent="0.2">
      <c r="B255" s="6"/>
      <c r="C255" s="6"/>
      <c r="D255" s="6"/>
      <c r="E255" s="9"/>
      <c r="F255" s="9"/>
      <c r="G255" s="11"/>
      <c r="H255" s="5"/>
      <c r="I255" s="8"/>
      <c r="J255" s="8"/>
    </row>
    <row r="256" spans="2:10" ht="12.75" x14ac:dyDescent="0.2">
      <c r="B256" s="6"/>
      <c r="C256" s="6"/>
      <c r="D256" s="6"/>
      <c r="E256" s="9"/>
      <c r="F256" s="9"/>
      <c r="G256" s="11"/>
      <c r="H256" s="5"/>
      <c r="I256" s="8"/>
      <c r="J256" s="8"/>
    </row>
    <row r="257" spans="2:10" ht="12.75" x14ac:dyDescent="0.2">
      <c r="B257" s="6"/>
      <c r="C257" s="6"/>
      <c r="D257" s="6"/>
      <c r="E257" s="9"/>
      <c r="F257" s="9"/>
      <c r="G257" s="11"/>
      <c r="H257" s="5"/>
      <c r="I257" s="8"/>
      <c r="J257" s="8"/>
    </row>
    <row r="258" spans="2:10" ht="12.75" x14ac:dyDescent="0.2">
      <c r="B258" s="6"/>
      <c r="C258" s="6"/>
      <c r="D258" s="6"/>
      <c r="E258" s="9"/>
      <c r="F258" s="9"/>
      <c r="G258" s="11"/>
      <c r="H258" s="5"/>
      <c r="I258" s="8"/>
      <c r="J258" s="8"/>
    </row>
    <row r="259" spans="2:10" ht="12.75" x14ac:dyDescent="0.2">
      <c r="B259" s="6"/>
      <c r="C259" s="6"/>
      <c r="D259" s="6"/>
      <c r="E259" s="9"/>
      <c r="F259" s="9"/>
      <c r="G259" s="11"/>
      <c r="H259" s="5"/>
      <c r="I259" s="8"/>
      <c r="J259" s="8"/>
    </row>
    <row r="260" spans="2:10" ht="12.75" x14ac:dyDescent="0.2">
      <c r="B260" s="6"/>
      <c r="C260" s="6"/>
      <c r="D260" s="6"/>
      <c r="E260" s="9"/>
      <c r="F260" s="9"/>
      <c r="G260" s="11"/>
      <c r="H260" s="5"/>
      <c r="I260" s="8"/>
      <c r="J260" s="8"/>
    </row>
    <row r="261" spans="2:10" ht="12.75" x14ac:dyDescent="0.2">
      <c r="B261" s="6"/>
      <c r="C261" s="6"/>
      <c r="D261" s="6"/>
      <c r="E261" s="9"/>
      <c r="F261" s="9"/>
      <c r="G261" s="11"/>
      <c r="H261" s="5"/>
      <c r="I261" s="8"/>
      <c r="J261" s="8"/>
    </row>
    <row r="262" spans="2:10" ht="12.75" x14ac:dyDescent="0.2">
      <c r="B262" s="6"/>
      <c r="C262" s="6"/>
      <c r="D262" s="6"/>
      <c r="E262" s="9"/>
      <c r="F262" s="9"/>
      <c r="G262" s="11"/>
      <c r="H262" s="5"/>
      <c r="I262" s="8"/>
      <c r="J262" s="8"/>
    </row>
    <row r="263" spans="2:10" ht="12.75" x14ac:dyDescent="0.2">
      <c r="B263" s="6"/>
      <c r="C263" s="6"/>
      <c r="D263" s="6"/>
      <c r="E263" s="9"/>
      <c r="F263" s="9"/>
      <c r="G263" s="11"/>
      <c r="H263" s="5"/>
      <c r="I263" s="8"/>
      <c r="J263" s="8"/>
    </row>
    <row r="264" spans="2:10" ht="12.75" x14ac:dyDescent="0.2">
      <c r="B264" s="6"/>
      <c r="C264" s="6"/>
      <c r="D264" s="6"/>
      <c r="E264" s="9"/>
      <c r="F264" s="9"/>
      <c r="G264" s="11"/>
      <c r="H264" s="5"/>
      <c r="I264" s="8"/>
      <c r="J264" s="8"/>
    </row>
    <row r="265" spans="2:10" ht="12.75" x14ac:dyDescent="0.2">
      <c r="B265" s="6"/>
      <c r="C265" s="6"/>
      <c r="D265" s="6"/>
      <c r="E265" s="9"/>
      <c r="F265" s="9"/>
      <c r="G265" s="11"/>
      <c r="H265" s="5"/>
      <c r="I265" s="8"/>
      <c r="J265" s="8"/>
    </row>
    <row r="266" spans="2:10" ht="12.75" x14ac:dyDescent="0.2">
      <c r="B266" s="6"/>
      <c r="C266" s="6"/>
      <c r="D266" s="6"/>
      <c r="E266" s="9"/>
      <c r="F266" s="9"/>
      <c r="G266" s="11"/>
      <c r="H266" s="5"/>
      <c r="I266" s="8"/>
      <c r="J266" s="8"/>
    </row>
    <row r="267" spans="2:10" ht="12.75" x14ac:dyDescent="0.2">
      <c r="B267" s="6"/>
      <c r="C267" s="6"/>
      <c r="D267" s="6"/>
      <c r="E267" s="9"/>
      <c r="F267" s="9"/>
      <c r="G267" s="11"/>
      <c r="H267" s="5"/>
      <c r="I267" s="8"/>
      <c r="J267" s="8"/>
    </row>
    <row r="268" spans="2:10" ht="12.75" x14ac:dyDescent="0.2">
      <c r="B268" s="6"/>
      <c r="C268" s="6"/>
      <c r="D268" s="6"/>
      <c r="E268" s="9"/>
      <c r="F268" s="9"/>
      <c r="G268" s="11"/>
      <c r="H268" s="5"/>
      <c r="I268" s="8"/>
      <c r="J268" s="8"/>
    </row>
    <row r="269" spans="2:10" ht="12.75" x14ac:dyDescent="0.2">
      <c r="B269" s="6"/>
      <c r="C269" s="6"/>
      <c r="D269" s="6"/>
      <c r="E269" s="9"/>
      <c r="F269" s="9"/>
      <c r="G269" s="11"/>
      <c r="H269" s="5"/>
      <c r="I269" s="8"/>
      <c r="J269" s="8"/>
    </row>
    <row r="270" spans="2:10" ht="12.75" x14ac:dyDescent="0.2">
      <c r="B270" s="6"/>
      <c r="C270" s="6"/>
      <c r="D270" s="6"/>
      <c r="E270" s="9"/>
      <c r="F270" s="9"/>
      <c r="G270" s="11"/>
      <c r="H270" s="5"/>
      <c r="I270" s="8"/>
      <c r="J270" s="8"/>
    </row>
    <row r="271" spans="2:10" ht="12.75" x14ac:dyDescent="0.2">
      <c r="B271" s="6"/>
      <c r="C271" s="6"/>
      <c r="D271" s="6"/>
      <c r="E271" s="9"/>
      <c r="F271" s="9"/>
      <c r="G271" s="11"/>
      <c r="H271" s="5"/>
      <c r="I271" s="8"/>
      <c r="J271" s="8"/>
    </row>
    <row r="272" spans="2:10" ht="12.75" x14ac:dyDescent="0.2">
      <c r="B272" s="6"/>
      <c r="C272" s="6"/>
      <c r="D272" s="6"/>
      <c r="E272" s="9"/>
      <c r="F272" s="9"/>
      <c r="G272" s="11"/>
      <c r="H272" s="5"/>
      <c r="I272" s="8"/>
      <c r="J272" s="8"/>
    </row>
    <row r="273" spans="2:10" ht="12.75" x14ac:dyDescent="0.2">
      <c r="B273" s="6"/>
      <c r="C273" s="6"/>
      <c r="D273" s="6"/>
      <c r="E273" s="9"/>
      <c r="F273" s="9"/>
      <c r="G273" s="11"/>
      <c r="H273" s="5"/>
      <c r="I273" s="8"/>
      <c r="J273" s="8"/>
    </row>
    <row r="274" spans="2:10" ht="12.75" x14ac:dyDescent="0.2">
      <c r="B274" s="6"/>
      <c r="C274" s="6"/>
      <c r="D274" s="6"/>
      <c r="E274" s="9"/>
      <c r="F274" s="9"/>
      <c r="G274" s="11"/>
      <c r="H274" s="5"/>
      <c r="I274" s="8"/>
      <c r="J274" s="8"/>
    </row>
    <row r="275" spans="2:10" ht="12.75" x14ac:dyDescent="0.2">
      <c r="B275" s="6"/>
      <c r="C275" s="6"/>
      <c r="D275" s="6"/>
      <c r="E275" s="9"/>
      <c r="F275" s="9"/>
      <c r="G275" s="11"/>
      <c r="H275" s="5"/>
      <c r="I275" s="8"/>
      <c r="J275" s="8"/>
    </row>
    <row r="276" spans="2:10" ht="12.75" x14ac:dyDescent="0.2">
      <c r="B276" s="6"/>
      <c r="C276" s="6"/>
      <c r="D276" s="6"/>
      <c r="E276" s="9"/>
      <c r="F276" s="9"/>
      <c r="G276" s="11"/>
      <c r="H276" s="5"/>
      <c r="I276" s="8"/>
      <c r="J276" s="8"/>
    </row>
    <row r="277" spans="2:10" ht="12.75" x14ac:dyDescent="0.2">
      <c r="B277" s="6"/>
      <c r="C277" s="6"/>
      <c r="D277" s="6"/>
      <c r="E277" s="9"/>
      <c r="F277" s="9"/>
      <c r="G277" s="11"/>
      <c r="H277" s="5"/>
      <c r="I277" s="8"/>
      <c r="J277" s="8"/>
    </row>
    <row r="278" spans="2:10" ht="12.75" x14ac:dyDescent="0.2">
      <c r="B278" s="6"/>
      <c r="C278" s="6"/>
      <c r="D278" s="6"/>
      <c r="E278" s="9"/>
      <c r="F278" s="9"/>
      <c r="G278" s="11"/>
      <c r="H278" s="5"/>
      <c r="I278" s="8"/>
      <c r="J278" s="8"/>
    </row>
    <row r="279" spans="2:10" ht="12.75" x14ac:dyDescent="0.2">
      <c r="B279" s="6"/>
      <c r="C279" s="6"/>
      <c r="D279" s="6"/>
      <c r="E279" s="9"/>
      <c r="F279" s="9"/>
      <c r="G279" s="11"/>
      <c r="H279" s="5"/>
      <c r="I279" s="8"/>
      <c r="J279" s="8"/>
    </row>
    <row r="280" spans="2:10" ht="12.75" x14ac:dyDescent="0.2">
      <c r="B280" s="6"/>
      <c r="C280" s="6"/>
      <c r="D280" s="6"/>
      <c r="E280" s="9"/>
      <c r="F280" s="9"/>
      <c r="G280" s="11"/>
      <c r="H280" s="5"/>
      <c r="I280" s="8"/>
      <c r="J280" s="8"/>
    </row>
    <row r="281" spans="2:10" ht="12.75" x14ac:dyDescent="0.2">
      <c r="B281" s="6"/>
      <c r="C281" s="6"/>
      <c r="D281" s="6"/>
      <c r="E281" s="9"/>
      <c r="F281" s="9"/>
      <c r="G281" s="11"/>
      <c r="H281" s="5"/>
      <c r="I281" s="8"/>
      <c r="J281" s="8"/>
    </row>
    <row r="282" spans="2:10" ht="12.75" x14ac:dyDescent="0.2">
      <c r="B282" s="6"/>
      <c r="C282" s="6"/>
      <c r="D282" s="6"/>
      <c r="E282" s="9"/>
      <c r="F282" s="9"/>
      <c r="G282" s="11"/>
      <c r="H282" s="5"/>
      <c r="I282" s="8"/>
      <c r="J282" s="8"/>
    </row>
    <row r="283" spans="2:10" ht="12.75" x14ac:dyDescent="0.2">
      <c r="B283" s="6"/>
      <c r="C283" s="6"/>
      <c r="D283" s="6"/>
      <c r="E283" s="9"/>
      <c r="F283" s="9"/>
      <c r="G283" s="11"/>
      <c r="H283" s="5"/>
      <c r="I283" s="8"/>
      <c r="J283" s="8"/>
    </row>
    <row r="284" spans="2:10" ht="12.75" x14ac:dyDescent="0.2">
      <c r="B284" s="6"/>
      <c r="C284" s="6"/>
      <c r="D284" s="6"/>
      <c r="E284" s="9"/>
      <c r="F284" s="9"/>
      <c r="G284" s="11"/>
      <c r="H284" s="5"/>
      <c r="I284" s="8"/>
      <c r="J284" s="8"/>
    </row>
    <row r="285" spans="2:10" ht="12.75" x14ac:dyDescent="0.2">
      <c r="B285" s="6"/>
      <c r="C285" s="6"/>
      <c r="D285" s="6"/>
      <c r="E285" s="9"/>
      <c r="F285" s="9"/>
      <c r="G285" s="11"/>
      <c r="H285" s="5"/>
      <c r="I285" s="8"/>
      <c r="J285" s="8"/>
    </row>
    <row r="286" spans="2:10" ht="12.75" x14ac:dyDescent="0.2">
      <c r="B286" s="6"/>
      <c r="C286" s="6"/>
      <c r="D286" s="6"/>
      <c r="E286" s="9"/>
      <c r="F286" s="9"/>
      <c r="G286" s="11"/>
      <c r="H286" s="5"/>
      <c r="I286" s="8"/>
      <c r="J286" s="8"/>
    </row>
    <row r="287" spans="2:10" ht="12.75" x14ac:dyDescent="0.2">
      <c r="B287" s="6"/>
      <c r="C287" s="6"/>
      <c r="D287" s="6"/>
      <c r="E287" s="9"/>
      <c r="F287" s="9"/>
      <c r="G287" s="11"/>
      <c r="H287" s="5"/>
      <c r="I287" s="8"/>
      <c r="J287" s="8"/>
    </row>
    <row r="288" spans="2:10" ht="12.75" x14ac:dyDescent="0.2">
      <c r="B288" s="6"/>
      <c r="C288" s="6"/>
      <c r="D288" s="6"/>
      <c r="E288" s="9"/>
      <c r="F288" s="9"/>
      <c r="G288" s="11"/>
      <c r="H288" s="5"/>
      <c r="I288" s="8"/>
      <c r="J288" s="8"/>
    </row>
    <row r="289" spans="2:10" ht="12.75" x14ac:dyDescent="0.2">
      <c r="B289" s="6"/>
      <c r="C289" s="6"/>
      <c r="D289" s="6"/>
      <c r="E289" s="9"/>
      <c r="F289" s="9"/>
      <c r="G289" s="11"/>
      <c r="H289" s="5"/>
      <c r="I289" s="8"/>
      <c r="J289" s="8"/>
    </row>
    <row r="290" spans="2:10" ht="12.75" x14ac:dyDescent="0.2">
      <c r="B290" s="6"/>
      <c r="C290" s="6"/>
      <c r="D290" s="6"/>
      <c r="E290" s="9"/>
      <c r="F290" s="9"/>
      <c r="G290" s="11"/>
      <c r="H290" s="5"/>
      <c r="I290" s="8"/>
      <c r="J290" s="8"/>
    </row>
    <row r="291" spans="2:10" ht="12.75" x14ac:dyDescent="0.2">
      <c r="B291" s="6"/>
      <c r="C291" s="6"/>
      <c r="D291" s="6"/>
      <c r="E291" s="9"/>
      <c r="F291" s="9"/>
      <c r="G291" s="11"/>
      <c r="H291" s="5"/>
      <c r="I291" s="8"/>
      <c r="J291" s="8"/>
    </row>
    <row r="292" spans="2:10" ht="12.75" x14ac:dyDescent="0.2">
      <c r="B292" s="6"/>
      <c r="C292" s="6"/>
      <c r="D292" s="6"/>
      <c r="E292" s="9"/>
      <c r="F292" s="9"/>
      <c r="G292" s="11"/>
      <c r="H292" s="5"/>
      <c r="I292" s="8"/>
      <c r="J292" s="8"/>
    </row>
    <row r="293" spans="2:10" ht="12.75" x14ac:dyDescent="0.2">
      <c r="B293" s="6"/>
      <c r="C293" s="6"/>
      <c r="D293" s="6"/>
      <c r="E293" s="9"/>
      <c r="F293" s="9"/>
      <c r="G293" s="11"/>
      <c r="H293" s="5"/>
      <c r="I293" s="8"/>
      <c r="J293" s="8"/>
    </row>
    <row r="294" spans="2:10" ht="12.75" x14ac:dyDescent="0.2">
      <c r="B294" s="6"/>
      <c r="C294" s="6"/>
      <c r="D294" s="6"/>
      <c r="E294" s="9"/>
      <c r="F294" s="9"/>
      <c r="G294" s="11"/>
      <c r="H294" s="5"/>
      <c r="I294" s="8"/>
      <c r="J294" s="8"/>
    </row>
    <row r="295" spans="2:10" ht="12.75" x14ac:dyDescent="0.2">
      <c r="B295" s="6"/>
      <c r="C295" s="6"/>
      <c r="D295" s="6"/>
      <c r="E295" s="9"/>
      <c r="F295" s="9"/>
      <c r="G295" s="11"/>
      <c r="H295" s="5"/>
      <c r="I295" s="8"/>
      <c r="J295" s="8"/>
    </row>
    <row r="296" spans="2:10" ht="12.75" x14ac:dyDescent="0.2">
      <c r="B296" s="6"/>
      <c r="C296" s="6"/>
      <c r="D296" s="6"/>
      <c r="E296" s="9"/>
      <c r="F296" s="9"/>
      <c r="G296" s="11"/>
      <c r="H296" s="5"/>
      <c r="I296" s="8"/>
      <c r="J296" s="8"/>
    </row>
    <row r="297" spans="2:10" ht="12.75" x14ac:dyDescent="0.2">
      <c r="B297" s="6"/>
      <c r="C297" s="6"/>
      <c r="D297" s="6"/>
      <c r="E297" s="9"/>
      <c r="F297" s="9"/>
      <c r="G297" s="11"/>
      <c r="H297" s="5"/>
      <c r="I297" s="8"/>
      <c r="J297" s="8"/>
    </row>
    <row r="298" spans="2:10" ht="12.75" x14ac:dyDescent="0.2">
      <c r="B298" s="6"/>
      <c r="C298" s="6"/>
      <c r="D298" s="6"/>
      <c r="E298" s="9"/>
      <c r="F298" s="9"/>
      <c r="G298" s="11"/>
      <c r="H298" s="5"/>
      <c r="I298" s="8"/>
      <c r="J298" s="8"/>
    </row>
    <row r="299" spans="2:10" ht="12.75" x14ac:dyDescent="0.2">
      <c r="B299" s="6"/>
      <c r="C299" s="6"/>
      <c r="D299" s="6"/>
      <c r="E299" s="9"/>
      <c r="F299" s="9"/>
      <c r="G299" s="11"/>
      <c r="H299" s="5"/>
      <c r="I299" s="8"/>
      <c r="J299" s="8"/>
    </row>
    <row r="300" spans="2:10" ht="12.75" x14ac:dyDescent="0.2">
      <c r="B300" s="6"/>
      <c r="C300" s="6"/>
      <c r="D300" s="6"/>
      <c r="E300" s="9"/>
      <c r="F300" s="9"/>
      <c r="G300" s="11"/>
      <c r="H300" s="5"/>
      <c r="I300" s="8"/>
      <c r="J300" s="8"/>
    </row>
    <row r="301" spans="2:10" ht="12.75" x14ac:dyDescent="0.2">
      <c r="B301" s="6"/>
      <c r="C301" s="6"/>
      <c r="D301" s="6"/>
      <c r="E301" s="9"/>
      <c r="F301" s="9"/>
      <c r="G301" s="11"/>
      <c r="H301" s="5"/>
      <c r="I301" s="8"/>
      <c r="J301" s="8"/>
    </row>
    <row r="302" spans="2:10" ht="12.75" x14ac:dyDescent="0.2">
      <c r="B302" s="6"/>
      <c r="C302" s="6"/>
      <c r="D302" s="6"/>
      <c r="E302" s="9"/>
      <c r="F302" s="9"/>
      <c r="G302" s="11"/>
      <c r="H302" s="5"/>
      <c r="I302" s="8"/>
      <c r="J302" s="8"/>
    </row>
    <row r="303" spans="2:10" ht="12.75" x14ac:dyDescent="0.2">
      <c r="B303" s="6"/>
      <c r="C303" s="6"/>
      <c r="D303" s="6"/>
      <c r="E303" s="9"/>
      <c r="F303" s="9"/>
      <c r="G303" s="11"/>
      <c r="H303" s="5"/>
      <c r="I303" s="8"/>
      <c r="J303" s="8"/>
    </row>
    <row r="304" spans="2:10" ht="12.75" x14ac:dyDescent="0.2">
      <c r="B304" s="6"/>
      <c r="C304" s="6"/>
      <c r="D304" s="6"/>
      <c r="E304" s="9"/>
      <c r="F304" s="9"/>
      <c r="G304" s="11"/>
      <c r="H304" s="5"/>
      <c r="I304" s="8"/>
      <c r="J304" s="8"/>
    </row>
    <row r="305" spans="2:10" ht="12.75" x14ac:dyDescent="0.2">
      <c r="B305" s="6"/>
      <c r="C305" s="6"/>
      <c r="D305" s="6"/>
      <c r="E305" s="9"/>
      <c r="F305" s="9"/>
      <c r="G305" s="11"/>
      <c r="H305" s="5"/>
      <c r="I305" s="8"/>
      <c r="J305" s="8"/>
    </row>
    <row r="306" spans="2:10" ht="12.75" x14ac:dyDescent="0.2">
      <c r="B306" s="6"/>
      <c r="C306" s="6"/>
      <c r="D306" s="6"/>
      <c r="E306" s="9"/>
      <c r="F306" s="9"/>
      <c r="G306" s="11"/>
      <c r="H306" s="5"/>
      <c r="I306" s="8"/>
      <c r="J306" s="8"/>
    </row>
    <row r="307" spans="2:10" ht="12.75" x14ac:dyDescent="0.2">
      <c r="B307" s="6"/>
      <c r="C307" s="6"/>
      <c r="D307" s="6"/>
      <c r="E307" s="9"/>
      <c r="F307" s="9"/>
      <c r="G307" s="11"/>
      <c r="H307" s="5"/>
      <c r="I307" s="8"/>
      <c r="J307" s="8"/>
    </row>
    <row r="308" spans="2:10" ht="12.75" x14ac:dyDescent="0.2">
      <c r="B308" s="6"/>
      <c r="C308" s="6"/>
      <c r="D308" s="6"/>
      <c r="E308" s="9"/>
      <c r="F308" s="9"/>
      <c r="G308" s="11"/>
      <c r="H308" s="5"/>
      <c r="I308" s="8"/>
      <c r="J308" s="8"/>
    </row>
    <row r="309" spans="2:10" ht="12.75" x14ac:dyDescent="0.2">
      <c r="B309" s="6"/>
      <c r="C309" s="6"/>
      <c r="D309" s="6"/>
      <c r="E309" s="9"/>
      <c r="F309" s="9"/>
      <c r="G309" s="11"/>
      <c r="H309" s="5"/>
      <c r="I309" s="8"/>
      <c r="J309" s="8"/>
    </row>
    <row r="310" spans="2:10" ht="12.75" x14ac:dyDescent="0.2">
      <c r="B310" s="6"/>
      <c r="C310" s="6"/>
      <c r="D310" s="6"/>
      <c r="E310" s="9"/>
      <c r="F310" s="9"/>
      <c r="G310" s="11"/>
      <c r="H310" s="5"/>
      <c r="I310" s="8"/>
      <c r="J310" s="8"/>
    </row>
    <row r="311" spans="2:10" ht="12.75" x14ac:dyDescent="0.2">
      <c r="B311" s="6"/>
      <c r="C311" s="6"/>
      <c r="D311" s="6"/>
      <c r="E311" s="9"/>
      <c r="F311" s="9"/>
      <c r="G311" s="11"/>
      <c r="H311" s="5"/>
      <c r="I311" s="8"/>
      <c r="J311" s="8"/>
    </row>
    <row r="312" spans="2:10" ht="12.75" x14ac:dyDescent="0.2">
      <c r="B312" s="6"/>
      <c r="C312" s="6"/>
      <c r="D312" s="6"/>
      <c r="E312" s="9"/>
      <c r="F312" s="9"/>
      <c r="G312" s="11"/>
      <c r="H312" s="5"/>
      <c r="I312" s="8"/>
      <c r="J312" s="8"/>
    </row>
    <row r="313" spans="2:10" ht="12.75" x14ac:dyDescent="0.2">
      <c r="B313" s="6"/>
      <c r="C313" s="6"/>
      <c r="D313" s="6"/>
      <c r="E313" s="9"/>
      <c r="F313" s="9"/>
      <c r="G313" s="11"/>
      <c r="H313" s="5"/>
      <c r="I313" s="8"/>
      <c r="J313" s="8"/>
    </row>
    <row r="314" spans="2:10" ht="12.75" x14ac:dyDescent="0.2">
      <c r="B314" s="6"/>
      <c r="C314" s="6"/>
      <c r="D314" s="6"/>
      <c r="E314" s="9"/>
      <c r="F314" s="9"/>
      <c r="G314" s="11"/>
      <c r="H314" s="5"/>
      <c r="I314" s="8"/>
      <c r="J314" s="8"/>
    </row>
    <row r="315" spans="2:10" ht="12.75" x14ac:dyDescent="0.2">
      <c r="B315" s="6"/>
      <c r="C315" s="6"/>
      <c r="D315" s="6"/>
      <c r="E315" s="9"/>
      <c r="F315" s="9"/>
      <c r="G315" s="11"/>
      <c r="H315" s="5"/>
      <c r="I315" s="8"/>
      <c r="J315" s="8"/>
    </row>
    <row r="316" spans="2:10" ht="12.75" x14ac:dyDescent="0.2">
      <c r="B316" s="6"/>
      <c r="C316" s="6"/>
      <c r="D316" s="6"/>
      <c r="E316" s="9"/>
      <c r="F316" s="9"/>
      <c r="G316" s="11"/>
      <c r="H316" s="5"/>
      <c r="I316" s="8"/>
      <c r="J316" s="8"/>
    </row>
    <row r="317" spans="2:10" ht="12.75" x14ac:dyDescent="0.2">
      <c r="B317" s="6"/>
      <c r="C317" s="6"/>
      <c r="D317" s="6"/>
      <c r="E317" s="9"/>
      <c r="F317" s="9"/>
      <c r="G317" s="11"/>
      <c r="H317" s="5"/>
      <c r="I317" s="8"/>
      <c r="J317" s="8"/>
    </row>
    <row r="318" spans="2:10" ht="12.75" x14ac:dyDescent="0.2">
      <c r="B318" s="6"/>
      <c r="C318" s="6"/>
      <c r="D318" s="6"/>
      <c r="E318" s="9"/>
      <c r="F318" s="9"/>
      <c r="G318" s="11"/>
      <c r="H318" s="5"/>
      <c r="I318" s="8"/>
      <c r="J318" s="8"/>
    </row>
    <row r="319" spans="2:10" ht="12.75" x14ac:dyDescent="0.2">
      <c r="B319" s="6"/>
      <c r="C319" s="6"/>
      <c r="D319" s="6"/>
      <c r="E319" s="9"/>
      <c r="F319" s="9"/>
      <c r="G319" s="11"/>
      <c r="H319" s="5"/>
      <c r="I319" s="8"/>
      <c r="J319" s="8"/>
    </row>
    <row r="320" spans="2:10" ht="12.75" x14ac:dyDescent="0.2">
      <c r="B320" s="6"/>
      <c r="C320" s="6"/>
      <c r="D320" s="6"/>
      <c r="E320" s="9"/>
      <c r="F320" s="9"/>
      <c r="G320" s="11"/>
      <c r="H320" s="5"/>
      <c r="I320" s="8"/>
      <c r="J320" s="8"/>
    </row>
    <row r="321" spans="2:10" ht="12.75" x14ac:dyDescent="0.2">
      <c r="B321" s="6"/>
      <c r="C321" s="6"/>
      <c r="D321" s="6"/>
      <c r="E321" s="9"/>
      <c r="F321" s="9"/>
      <c r="G321" s="11"/>
      <c r="H321" s="5"/>
      <c r="I321" s="8"/>
      <c r="J321" s="8"/>
    </row>
    <row r="322" spans="2:10" ht="12.75" x14ac:dyDescent="0.2">
      <c r="B322" s="6"/>
      <c r="C322" s="6"/>
      <c r="D322" s="6"/>
      <c r="E322" s="9"/>
      <c r="F322" s="9"/>
      <c r="G322" s="11"/>
      <c r="H322" s="5"/>
      <c r="I322" s="8"/>
      <c r="J322" s="8"/>
    </row>
    <row r="323" spans="2:10" ht="12.75" x14ac:dyDescent="0.2">
      <c r="B323" s="6"/>
      <c r="C323" s="6"/>
      <c r="D323" s="6"/>
      <c r="E323" s="9"/>
      <c r="F323" s="9"/>
      <c r="G323" s="11"/>
      <c r="H323" s="5"/>
      <c r="I323" s="8"/>
      <c r="J323" s="8"/>
    </row>
    <row r="324" spans="2:10" ht="12.75" x14ac:dyDescent="0.2">
      <c r="B324" s="6"/>
      <c r="C324" s="6"/>
      <c r="D324" s="6"/>
      <c r="E324" s="9"/>
      <c r="F324" s="9"/>
      <c r="G324" s="11"/>
      <c r="H324" s="5"/>
      <c r="I324" s="8"/>
      <c r="J324" s="8"/>
    </row>
    <row r="325" spans="2:10" ht="12.75" x14ac:dyDescent="0.2">
      <c r="B325" s="6"/>
      <c r="C325" s="6"/>
      <c r="D325" s="6"/>
      <c r="E325" s="9"/>
      <c r="F325" s="9"/>
      <c r="G325" s="11"/>
      <c r="H325" s="5"/>
      <c r="I325" s="8"/>
      <c r="J325" s="8"/>
    </row>
    <row r="326" spans="2:10" ht="12.75" x14ac:dyDescent="0.2">
      <c r="B326" s="6"/>
      <c r="C326" s="6"/>
      <c r="D326" s="6"/>
      <c r="E326" s="9"/>
      <c r="F326" s="9"/>
      <c r="G326" s="11"/>
      <c r="H326" s="5"/>
      <c r="I326" s="8"/>
      <c r="J326" s="8"/>
    </row>
    <row r="327" spans="2:10" ht="12.75" x14ac:dyDescent="0.2">
      <c r="B327" s="6"/>
      <c r="C327" s="6"/>
      <c r="D327" s="6"/>
      <c r="E327" s="9"/>
      <c r="F327" s="9"/>
      <c r="G327" s="11"/>
      <c r="H327" s="5"/>
      <c r="I327" s="8"/>
      <c r="J327" s="8"/>
    </row>
    <row r="328" spans="2:10" ht="12.75" x14ac:dyDescent="0.2">
      <c r="B328" s="6"/>
      <c r="C328" s="6"/>
      <c r="D328" s="6"/>
      <c r="E328" s="9"/>
      <c r="F328" s="9"/>
      <c r="G328" s="11"/>
      <c r="H328" s="5"/>
      <c r="I328" s="8"/>
      <c r="J328" s="8"/>
    </row>
    <row r="329" spans="2:10" ht="12.75" x14ac:dyDescent="0.2">
      <c r="B329" s="6"/>
      <c r="C329" s="6"/>
      <c r="D329" s="6"/>
      <c r="E329" s="9"/>
      <c r="F329" s="9"/>
      <c r="G329" s="11"/>
      <c r="H329" s="5"/>
      <c r="I329" s="8"/>
      <c r="J329" s="8"/>
    </row>
    <row r="330" spans="2:10" ht="12.75" x14ac:dyDescent="0.2">
      <c r="B330" s="6"/>
      <c r="C330" s="6"/>
      <c r="D330" s="6"/>
      <c r="E330" s="9"/>
      <c r="F330" s="9"/>
      <c r="G330" s="11"/>
      <c r="H330" s="5"/>
      <c r="I330" s="8"/>
      <c r="J330" s="8"/>
    </row>
    <row r="331" spans="2:10" ht="12.75" x14ac:dyDescent="0.2">
      <c r="B331" s="6"/>
      <c r="C331" s="6"/>
      <c r="D331" s="6"/>
      <c r="E331" s="9"/>
      <c r="F331" s="9"/>
      <c r="G331" s="11"/>
      <c r="H331" s="5"/>
      <c r="I331" s="8"/>
      <c r="J331" s="8"/>
    </row>
    <row r="332" spans="2:10" ht="12.75" x14ac:dyDescent="0.2">
      <c r="B332" s="6"/>
      <c r="C332" s="6"/>
      <c r="D332" s="6"/>
      <c r="E332" s="9"/>
      <c r="F332" s="9"/>
      <c r="G332" s="11"/>
      <c r="H332" s="5"/>
      <c r="I332" s="8"/>
      <c r="J332" s="8"/>
    </row>
    <row r="333" spans="2:10" ht="12.75" x14ac:dyDescent="0.2">
      <c r="B333" s="6"/>
      <c r="C333" s="6"/>
      <c r="D333" s="6"/>
      <c r="E333" s="9"/>
      <c r="F333" s="9"/>
      <c r="G333" s="11"/>
      <c r="H333" s="5"/>
      <c r="I333" s="8"/>
      <c r="J333" s="8"/>
    </row>
    <row r="334" spans="2:10" ht="12.75" x14ac:dyDescent="0.2">
      <c r="B334" s="6"/>
      <c r="C334" s="6"/>
      <c r="D334" s="6"/>
      <c r="E334" s="9"/>
      <c r="F334" s="9"/>
      <c r="G334" s="11"/>
      <c r="H334" s="5"/>
      <c r="I334" s="8"/>
      <c r="J334" s="8"/>
    </row>
    <row r="335" spans="2:10" ht="12.75" x14ac:dyDescent="0.2">
      <c r="B335" s="6"/>
      <c r="C335" s="6"/>
      <c r="D335" s="6"/>
      <c r="E335" s="9"/>
      <c r="F335" s="9"/>
      <c r="G335" s="11"/>
      <c r="H335" s="5"/>
      <c r="I335" s="8"/>
      <c r="J335" s="8"/>
    </row>
    <row r="336" spans="2:10" ht="12.75" x14ac:dyDescent="0.2">
      <c r="B336" s="6"/>
      <c r="C336" s="6"/>
      <c r="D336" s="6"/>
      <c r="E336" s="9"/>
      <c r="F336" s="9"/>
      <c r="G336" s="11"/>
      <c r="H336" s="5"/>
      <c r="I336" s="8"/>
      <c r="J336" s="8"/>
    </row>
    <row r="337" spans="2:10" ht="12.75" x14ac:dyDescent="0.2">
      <c r="B337" s="6"/>
      <c r="C337" s="6"/>
      <c r="D337" s="6"/>
      <c r="E337" s="9"/>
      <c r="F337" s="9"/>
      <c r="G337" s="11"/>
      <c r="H337" s="5"/>
      <c r="I337" s="8"/>
      <c r="J337" s="8"/>
    </row>
    <row r="338" spans="2:10" ht="12.75" x14ac:dyDescent="0.2">
      <c r="B338" s="6"/>
      <c r="C338" s="6"/>
      <c r="D338" s="6"/>
      <c r="E338" s="9"/>
      <c r="F338" s="9"/>
      <c r="G338" s="11"/>
      <c r="H338" s="5"/>
      <c r="I338" s="8"/>
      <c r="J338" s="8"/>
    </row>
    <row r="339" spans="2:10" ht="12.75" x14ac:dyDescent="0.2">
      <c r="B339" s="6"/>
      <c r="C339" s="6"/>
      <c r="D339" s="6"/>
      <c r="E339" s="9"/>
      <c r="F339" s="9"/>
      <c r="G339" s="11"/>
      <c r="H339" s="5"/>
      <c r="I339" s="8"/>
      <c r="J339" s="8"/>
    </row>
    <row r="340" spans="2:10" ht="12.75" x14ac:dyDescent="0.2">
      <c r="B340" s="6"/>
      <c r="C340" s="6"/>
      <c r="D340" s="6"/>
      <c r="E340" s="9"/>
      <c r="F340" s="9"/>
      <c r="G340" s="11"/>
      <c r="H340" s="5"/>
      <c r="I340" s="8"/>
      <c r="J340" s="8"/>
    </row>
    <row r="341" spans="2:10" ht="12.75" x14ac:dyDescent="0.2">
      <c r="B341" s="6"/>
      <c r="C341" s="6"/>
      <c r="D341" s="6"/>
      <c r="E341" s="9"/>
      <c r="F341" s="9"/>
      <c r="G341" s="11"/>
      <c r="H341" s="5"/>
      <c r="I341" s="8"/>
      <c r="J341" s="8"/>
    </row>
    <row r="342" spans="2:10" ht="12.75" x14ac:dyDescent="0.2">
      <c r="B342" s="6"/>
      <c r="C342" s="6"/>
      <c r="D342" s="6"/>
      <c r="E342" s="9"/>
      <c r="F342" s="9"/>
      <c r="G342" s="11"/>
      <c r="H342" s="5"/>
      <c r="I342" s="8"/>
      <c r="J342" s="8"/>
    </row>
    <row r="343" spans="2:10" ht="12.75" x14ac:dyDescent="0.2">
      <c r="B343" s="6"/>
      <c r="C343" s="6"/>
      <c r="D343" s="6"/>
      <c r="E343" s="9"/>
      <c r="F343" s="9"/>
      <c r="G343" s="11"/>
      <c r="H343" s="5"/>
      <c r="I343" s="8"/>
      <c r="J343" s="8"/>
    </row>
    <row r="344" spans="2:10" ht="12.75" x14ac:dyDescent="0.2">
      <c r="B344" s="6"/>
      <c r="C344" s="6"/>
      <c r="D344" s="6"/>
      <c r="E344" s="9"/>
      <c r="F344" s="9"/>
      <c r="G344" s="11"/>
      <c r="H344" s="5"/>
      <c r="I344" s="8"/>
      <c r="J344" s="8"/>
    </row>
    <row r="345" spans="2:10" ht="12.75" x14ac:dyDescent="0.2">
      <c r="B345" s="6"/>
      <c r="C345" s="6"/>
      <c r="D345" s="6"/>
      <c r="E345" s="9"/>
      <c r="F345" s="9"/>
      <c r="G345" s="11"/>
      <c r="H345" s="5"/>
      <c r="I345" s="8"/>
      <c r="J345" s="8"/>
    </row>
    <row r="346" spans="2:10" ht="12.75" x14ac:dyDescent="0.2">
      <c r="B346" s="6"/>
      <c r="C346" s="6"/>
      <c r="D346" s="6"/>
      <c r="E346" s="9"/>
      <c r="F346" s="9"/>
      <c r="G346" s="11"/>
      <c r="H346" s="5"/>
      <c r="I346" s="8"/>
      <c r="J346" s="8"/>
    </row>
    <row r="347" spans="2:10" ht="12.75" x14ac:dyDescent="0.2">
      <c r="B347" s="6"/>
      <c r="C347" s="6"/>
      <c r="D347" s="6"/>
      <c r="E347" s="9"/>
      <c r="F347" s="9"/>
      <c r="G347" s="11"/>
      <c r="H347" s="5"/>
      <c r="I347" s="8"/>
      <c r="J347" s="8"/>
    </row>
    <row r="348" spans="2:10" ht="12.75" x14ac:dyDescent="0.2">
      <c r="B348" s="6"/>
      <c r="C348" s="6"/>
      <c r="D348" s="6"/>
      <c r="E348" s="9"/>
      <c r="F348" s="9"/>
      <c r="G348" s="11"/>
      <c r="H348" s="5"/>
      <c r="I348" s="8"/>
      <c r="J348" s="8"/>
    </row>
    <row r="349" spans="2:10" ht="12.75" x14ac:dyDescent="0.2">
      <c r="B349" s="6"/>
      <c r="C349" s="6"/>
      <c r="D349" s="6"/>
      <c r="E349" s="9"/>
      <c r="F349" s="9"/>
      <c r="G349" s="11"/>
      <c r="H349" s="5"/>
      <c r="I349" s="8"/>
      <c r="J349" s="8"/>
    </row>
    <row r="350" spans="2:10" ht="12.75" x14ac:dyDescent="0.2">
      <c r="B350" s="6"/>
      <c r="C350" s="6"/>
      <c r="D350" s="6"/>
      <c r="E350" s="9"/>
      <c r="F350" s="9"/>
      <c r="G350" s="11"/>
      <c r="H350" s="5"/>
      <c r="I350" s="8"/>
      <c r="J350" s="8"/>
    </row>
    <row r="351" spans="2:10" ht="12.75" x14ac:dyDescent="0.2">
      <c r="B351" s="6"/>
      <c r="C351" s="6"/>
      <c r="D351" s="6"/>
      <c r="E351" s="9"/>
      <c r="F351" s="9"/>
      <c r="G351" s="11"/>
      <c r="H351" s="5"/>
      <c r="I351" s="8"/>
      <c r="J351" s="8"/>
    </row>
    <row r="352" spans="2:10" ht="12.75" x14ac:dyDescent="0.2">
      <c r="B352" s="6"/>
      <c r="C352" s="6"/>
      <c r="D352" s="6"/>
      <c r="E352" s="9"/>
      <c r="F352" s="9"/>
      <c r="G352" s="11"/>
      <c r="H352" s="5"/>
      <c r="I352" s="8"/>
      <c r="J352" s="8"/>
    </row>
    <row r="353" spans="2:10" ht="12.75" x14ac:dyDescent="0.2">
      <c r="B353" s="6"/>
      <c r="C353" s="6"/>
      <c r="D353" s="6"/>
      <c r="E353" s="9"/>
      <c r="F353" s="9"/>
      <c r="G353" s="11"/>
      <c r="H353" s="5"/>
      <c r="I353" s="8"/>
      <c r="J353" s="8"/>
    </row>
    <row r="354" spans="2:10" ht="12.75" x14ac:dyDescent="0.2">
      <c r="B354" s="6"/>
      <c r="C354" s="6"/>
      <c r="D354" s="6"/>
      <c r="E354" s="9"/>
      <c r="F354" s="9"/>
      <c r="G354" s="11"/>
      <c r="H354" s="5"/>
      <c r="I354" s="8"/>
      <c r="J354" s="8"/>
    </row>
    <row r="355" spans="2:10" ht="12.75" x14ac:dyDescent="0.2">
      <c r="B355" s="6"/>
      <c r="C355" s="6"/>
      <c r="D355" s="6"/>
      <c r="E355" s="9"/>
      <c r="F355" s="9"/>
      <c r="G355" s="11"/>
      <c r="H355" s="5"/>
      <c r="I355" s="8"/>
      <c r="J355" s="8"/>
    </row>
    <row r="356" spans="2:10" ht="12.75" x14ac:dyDescent="0.2">
      <c r="B356" s="6"/>
      <c r="C356" s="6"/>
      <c r="D356" s="6"/>
      <c r="E356" s="9"/>
      <c r="F356" s="9"/>
      <c r="G356" s="11"/>
      <c r="H356" s="5"/>
      <c r="I356" s="8"/>
      <c r="J356" s="8"/>
    </row>
    <row r="357" spans="2:10" ht="12.75" x14ac:dyDescent="0.2">
      <c r="B357" s="6"/>
      <c r="C357" s="6"/>
      <c r="D357" s="6"/>
      <c r="E357" s="9"/>
      <c r="F357" s="9"/>
      <c r="G357" s="11"/>
      <c r="H357" s="5"/>
      <c r="I357" s="8"/>
      <c r="J357" s="8"/>
    </row>
    <row r="358" spans="2:10" ht="12.75" x14ac:dyDescent="0.2">
      <c r="B358" s="6"/>
      <c r="C358" s="6"/>
      <c r="D358" s="6"/>
      <c r="E358" s="9"/>
      <c r="F358" s="9"/>
      <c r="G358" s="11"/>
      <c r="H358" s="5"/>
      <c r="I358" s="8"/>
      <c r="J358" s="8"/>
    </row>
    <row r="359" spans="2:10" ht="12.75" x14ac:dyDescent="0.2">
      <c r="B359" s="6"/>
      <c r="C359" s="6"/>
      <c r="D359" s="6"/>
      <c r="E359" s="9"/>
      <c r="F359" s="9"/>
      <c r="G359" s="11"/>
      <c r="H359" s="5"/>
      <c r="I359" s="8"/>
      <c r="J359" s="8"/>
    </row>
    <row r="360" spans="2:10" ht="12.75" x14ac:dyDescent="0.2">
      <c r="B360" s="6"/>
      <c r="C360" s="6"/>
      <c r="D360" s="6"/>
      <c r="E360" s="9"/>
      <c r="F360" s="9"/>
      <c r="G360" s="11"/>
      <c r="H360" s="5"/>
      <c r="I360" s="8"/>
      <c r="J360" s="8"/>
    </row>
    <row r="361" spans="2:10" ht="12.75" x14ac:dyDescent="0.2">
      <c r="B361" s="6"/>
      <c r="C361" s="6"/>
      <c r="D361" s="6"/>
      <c r="E361" s="9"/>
      <c r="F361" s="9"/>
      <c r="G361" s="11"/>
      <c r="H361" s="5"/>
      <c r="I361" s="8"/>
      <c r="J361" s="8"/>
    </row>
    <row r="362" spans="2:10" ht="12.75" x14ac:dyDescent="0.2">
      <c r="B362" s="6"/>
      <c r="C362" s="6"/>
      <c r="D362" s="6"/>
      <c r="E362" s="9"/>
      <c r="F362" s="9"/>
      <c r="G362" s="11"/>
      <c r="H362" s="5"/>
      <c r="I362" s="8"/>
      <c r="J362" s="8"/>
    </row>
    <row r="363" spans="2:10" ht="12.75" x14ac:dyDescent="0.2">
      <c r="B363" s="6"/>
      <c r="C363" s="6"/>
      <c r="D363" s="6"/>
      <c r="E363" s="9"/>
      <c r="F363" s="9"/>
      <c r="G363" s="11"/>
      <c r="H363" s="5"/>
      <c r="I363" s="8"/>
      <c r="J363" s="8"/>
    </row>
    <row r="364" spans="2:10" ht="12.75" x14ac:dyDescent="0.2">
      <c r="B364" s="6"/>
      <c r="C364" s="6"/>
      <c r="D364" s="6"/>
      <c r="E364" s="9"/>
      <c r="F364" s="9"/>
      <c r="G364" s="11"/>
      <c r="H364" s="5"/>
      <c r="I364" s="8"/>
      <c r="J364" s="8"/>
    </row>
    <row r="365" spans="2:10" ht="12.75" x14ac:dyDescent="0.2">
      <c r="B365" s="6"/>
      <c r="C365" s="6"/>
      <c r="D365" s="6"/>
      <c r="E365" s="9"/>
      <c r="F365" s="9"/>
      <c r="G365" s="11"/>
      <c r="H365" s="5"/>
      <c r="I365" s="8"/>
      <c r="J365" s="8"/>
    </row>
    <row r="366" spans="2:10" ht="12.75" x14ac:dyDescent="0.2">
      <c r="B366" s="6"/>
      <c r="C366" s="6"/>
      <c r="D366" s="6"/>
      <c r="E366" s="9"/>
      <c r="F366" s="9"/>
      <c r="G366" s="11"/>
      <c r="H366" s="5"/>
      <c r="I366" s="8"/>
      <c r="J366" s="8"/>
    </row>
    <row r="367" spans="2:10" ht="12.75" x14ac:dyDescent="0.2">
      <c r="B367" s="6"/>
      <c r="C367" s="6"/>
      <c r="D367" s="6"/>
      <c r="E367" s="9"/>
      <c r="F367" s="9"/>
      <c r="G367" s="11"/>
      <c r="H367" s="5"/>
      <c r="I367" s="8"/>
      <c r="J367" s="8"/>
    </row>
    <row r="368" spans="2:10" ht="12.75" x14ac:dyDescent="0.2">
      <c r="B368" s="6"/>
      <c r="C368" s="6"/>
      <c r="D368" s="6"/>
      <c r="E368" s="9"/>
      <c r="F368" s="9"/>
      <c r="G368" s="11"/>
      <c r="H368" s="5"/>
      <c r="I368" s="8"/>
      <c r="J368" s="8"/>
    </row>
    <row r="369" spans="2:10" ht="12.75" x14ac:dyDescent="0.2">
      <c r="B369" s="6"/>
      <c r="C369" s="6"/>
      <c r="D369" s="6"/>
      <c r="E369" s="9"/>
      <c r="F369" s="9"/>
      <c r="G369" s="11"/>
      <c r="H369" s="5"/>
      <c r="I369" s="8"/>
      <c r="J369" s="8"/>
    </row>
    <row r="370" spans="2:10" ht="12.75" x14ac:dyDescent="0.2">
      <c r="B370" s="6"/>
      <c r="C370" s="6"/>
      <c r="D370" s="6"/>
      <c r="E370" s="9"/>
      <c r="F370" s="9"/>
      <c r="G370" s="11"/>
      <c r="H370" s="5"/>
      <c r="I370" s="8"/>
      <c r="J370" s="8"/>
    </row>
    <row r="371" spans="2:10" ht="12.75" x14ac:dyDescent="0.2">
      <c r="B371" s="6"/>
      <c r="C371" s="6"/>
      <c r="D371" s="6"/>
      <c r="E371" s="9"/>
      <c r="F371" s="9"/>
      <c r="G371" s="11"/>
      <c r="H371" s="5"/>
      <c r="I371" s="8"/>
      <c r="J371" s="8"/>
    </row>
    <row r="372" spans="2:10" ht="12.75" x14ac:dyDescent="0.2">
      <c r="B372" s="6"/>
      <c r="C372" s="6"/>
      <c r="D372" s="6"/>
      <c r="E372" s="9"/>
      <c r="F372" s="9"/>
      <c r="G372" s="11"/>
      <c r="H372" s="5"/>
      <c r="I372" s="8"/>
      <c r="J372" s="8"/>
    </row>
    <row r="373" spans="2:10" ht="12.75" x14ac:dyDescent="0.2">
      <c r="B373" s="6"/>
      <c r="C373" s="6"/>
      <c r="D373" s="6"/>
      <c r="E373" s="9"/>
      <c r="F373" s="9"/>
      <c r="G373" s="11"/>
      <c r="H373" s="5"/>
      <c r="I373" s="8"/>
      <c r="J373" s="8"/>
    </row>
    <row r="374" spans="2:10" ht="12.75" x14ac:dyDescent="0.2">
      <c r="B374" s="6"/>
      <c r="C374" s="6"/>
      <c r="D374" s="6"/>
      <c r="E374" s="9"/>
      <c r="F374" s="9"/>
      <c r="G374" s="11"/>
      <c r="H374" s="5"/>
      <c r="I374" s="8"/>
      <c r="J374" s="8"/>
    </row>
    <row r="375" spans="2:10" ht="12.75" x14ac:dyDescent="0.2">
      <c r="B375" s="6"/>
      <c r="C375" s="6"/>
      <c r="D375" s="6"/>
      <c r="E375" s="9"/>
      <c r="F375" s="9"/>
      <c r="G375" s="11"/>
      <c r="H375" s="5"/>
      <c r="I375" s="8"/>
      <c r="J375" s="8"/>
    </row>
    <row r="376" spans="2:10" ht="12.75" x14ac:dyDescent="0.2">
      <c r="B376" s="6"/>
      <c r="C376" s="6"/>
      <c r="D376" s="6"/>
      <c r="E376" s="9"/>
      <c r="F376" s="9"/>
      <c r="G376" s="11"/>
      <c r="H376" s="5"/>
      <c r="I376" s="8"/>
      <c r="J376" s="8"/>
    </row>
    <row r="377" spans="2:10" ht="12.75" x14ac:dyDescent="0.2">
      <c r="B377" s="6"/>
      <c r="C377" s="6"/>
      <c r="D377" s="6"/>
      <c r="E377" s="9"/>
      <c r="F377" s="9"/>
      <c r="G377" s="11"/>
      <c r="H377" s="5"/>
      <c r="I377" s="8"/>
      <c r="J377" s="8"/>
    </row>
    <row r="378" spans="2:10" ht="12.75" x14ac:dyDescent="0.2">
      <c r="B378" s="6"/>
      <c r="C378" s="6"/>
      <c r="D378" s="6"/>
      <c r="E378" s="9"/>
      <c r="F378" s="9"/>
      <c r="G378" s="11"/>
      <c r="H378" s="5"/>
      <c r="I378" s="8"/>
      <c r="J378" s="8"/>
    </row>
    <row r="379" spans="2:10" ht="12.75" x14ac:dyDescent="0.2">
      <c r="B379" s="6"/>
      <c r="C379" s="6"/>
      <c r="D379" s="6"/>
      <c r="E379" s="9"/>
      <c r="F379" s="9"/>
      <c r="G379" s="11"/>
      <c r="H379" s="5"/>
      <c r="I379" s="8"/>
      <c r="J379" s="8"/>
    </row>
    <row r="380" spans="2:10" ht="12.75" x14ac:dyDescent="0.2">
      <c r="B380" s="6"/>
      <c r="C380" s="6"/>
      <c r="D380" s="6"/>
      <c r="E380" s="9"/>
      <c r="F380" s="9"/>
      <c r="G380" s="11"/>
      <c r="H380" s="5"/>
      <c r="I380" s="8"/>
      <c r="J380" s="8"/>
    </row>
    <row r="381" spans="2:10" ht="12.75" x14ac:dyDescent="0.2">
      <c r="B381" s="6"/>
      <c r="C381" s="6"/>
      <c r="D381" s="6"/>
      <c r="E381" s="9"/>
      <c r="F381" s="9"/>
      <c r="G381" s="11"/>
      <c r="H381" s="5"/>
      <c r="I381" s="8"/>
      <c r="J381" s="8"/>
    </row>
    <row r="382" spans="2:10" ht="12.75" x14ac:dyDescent="0.2">
      <c r="B382" s="6"/>
      <c r="C382" s="6"/>
      <c r="D382" s="6"/>
      <c r="E382" s="9"/>
      <c r="F382" s="9"/>
      <c r="G382" s="11"/>
      <c r="H382" s="5"/>
      <c r="I382" s="8"/>
      <c r="J382" s="8"/>
    </row>
    <row r="383" spans="2:10" ht="12.75" x14ac:dyDescent="0.2">
      <c r="B383" s="6"/>
      <c r="C383" s="6"/>
      <c r="D383" s="6"/>
      <c r="E383" s="9"/>
      <c r="F383" s="9"/>
      <c r="G383" s="11"/>
      <c r="H383" s="5"/>
      <c r="I383" s="8"/>
      <c r="J383" s="8"/>
    </row>
    <row r="384" spans="2:10" ht="12.75" x14ac:dyDescent="0.2">
      <c r="B384" s="6"/>
      <c r="C384" s="6"/>
      <c r="D384" s="6"/>
      <c r="E384" s="9"/>
      <c r="F384" s="9"/>
      <c r="G384" s="11"/>
      <c r="H384" s="5"/>
      <c r="I384" s="8"/>
      <c r="J384" s="8"/>
    </row>
    <row r="385" spans="2:10" ht="12.75" x14ac:dyDescent="0.2">
      <c r="B385" s="6"/>
      <c r="C385" s="6"/>
      <c r="D385" s="6"/>
      <c r="E385" s="9"/>
      <c r="F385" s="9"/>
      <c r="G385" s="11"/>
      <c r="H385" s="5"/>
      <c r="I385" s="8"/>
      <c r="J385" s="8"/>
    </row>
    <row r="386" spans="2:10" ht="12.75" x14ac:dyDescent="0.2">
      <c r="B386" s="6"/>
      <c r="C386" s="6"/>
      <c r="D386" s="6"/>
      <c r="E386" s="9"/>
      <c r="F386" s="9"/>
      <c r="G386" s="11"/>
      <c r="H386" s="5"/>
      <c r="I386" s="8"/>
      <c r="J386" s="8"/>
    </row>
    <row r="387" spans="2:10" ht="12.75" x14ac:dyDescent="0.2">
      <c r="B387" s="6"/>
      <c r="C387" s="6"/>
      <c r="D387" s="6"/>
      <c r="E387" s="9"/>
      <c r="F387" s="9"/>
      <c r="G387" s="11"/>
      <c r="H387" s="5"/>
      <c r="I387" s="8"/>
      <c r="J387" s="8"/>
    </row>
    <row r="388" spans="2:10" ht="12.75" x14ac:dyDescent="0.2">
      <c r="B388" s="6"/>
      <c r="C388" s="6"/>
      <c r="D388" s="6"/>
      <c r="E388" s="9"/>
      <c r="F388" s="9"/>
      <c r="G388" s="11"/>
      <c r="H388" s="5"/>
      <c r="I388" s="8"/>
      <c r="J388" s="8"/>
    </row>
    <row r="389" spans="2:10" ht="12.75" x14ac:dyDescent="0.2">
      <c r="B389" s="6"/>
      <c r="C389" s="6"/>
      <c r="D389" s="6"/>
      <c r="E389" s="9"/>
      <c r="F389" s="9"/>
      <c r="G389" s="11"/>
      <c r="H389" s="5"/>
      <c r="I389" s="8"/>
      <c r="J389" s="8"/>
    </row>
    <row r="390" spans="2:10" ht="12.75" x14ac:dyDescent="0.2">
      <c r="B390" s="6"/>
      <c r="C390" s="6"/>
      <c r="D390" s="6"/>
      <c r="E390" s="9"/>
      <c r="F390" s="9"/>
      <c r="G390" s="11"/>
      <c r="H390" s="5"/>
      <c r="I390" s="8"/>
      <c r="J390" s="8"/>
    </row>
    <row r="391" spans="2:10" ht="12.75" x14ac:dyDescent="0.2">
      <c r="B391" s="6"/>
      <c r="C391" s="6"/>
      <c r="D391" s="6"/>
      <c r="E391" s="9"/>
      <c r="F391" s="9"/>
      <c r="G391" s="11"/>
      <c r="H391" s="5"/>
      <c r="I391" s="8"/>
      <c r="J391" s="8"/>
    </row>
    <row r="392" spans="2:10" ht="12.75" x14ac:dyDescent="0.2">
      <c r="B392" s="6"/>
      <c r="C392" s="6"/>
      <c r="D392" s="6"/>
      <c r="E392" s="9"/>
      <c r="F392" s="9"/>
      <c r="G392" s="11"/>
      <c r="H392" s="5"/>
      <c r="I392" s="8"/>
      <c r="J392" s="8"/>
    </row>
    <row r="393" spans="2:10" ht="12.75" x14ac:dyDescent="0.2">
      <c r="B393" s="6"/>
      <c r="C393" s="6"/>
      <c r="D393" s="6"/>
      <c r="E393" s="9"/>
      <c r="F393" s="9"/>
      <c r="G393" s="11"/>
      <c r="H393" s="5"/>
      <c r="I393" s="8"/>
      <c r="J393" s="8"/>
    </row>
    <row r="394" spans="2:10" ht="12.75" x14ac:dyDescent="0.2">
      <c r="B394" s="6"/>
      <c r="C394" s="6"/>
      <c r="D394" s="6"/>
      <c r="E394" s="9"/>
      <c r="F394" s="9"/>
      <c r="G394" s="11"/>
      <c r="H394" s="5"/>
      <c r="I394" s="8"/>
      <c r="J394" s="8"/>
    </row>
    <row r="395" spans="2:10" ht="12.75" x14ac:dyDescent="0.2">
      <c r="B395" s="6"/>
      <c r="C395" s="6"/>
      <c r="D395" s="6"/>
      <c r="E395" s="9"/>
      <c r="F395" s="9"/>
      <c r="G395" s="11"/>
      <c r="H395" s="5"/>
      <c r="I395" s="8"/>
      <c r="J395" s="8"/>
    </row>
    <row r="396" spans="2:10" ht="12.75" x14ac:dyDescent="0.2">
      <c r="B396" s="6"/>
      <c r="C396" s="6"/>
      <c r="D396" s="6"/>
      <c r="E396" s="9"/>
      <c r="F396" s="9"/>
      <c r="G396" s="11"/>
      <c r="H396" s="5"/>
      <c r="I396" s="8"/>
      <c r="J396" s="8"/>
    </row>
    <row r="397" spans="2:10" ht="12.75" x14ac:dyDescent="0.2">
      <c r="B397" s="6"/>
      <c r="C397" s="6"/>
      <c r="D397" s="6"/>
      <c r="E397" s="9"/>
      <c r="F397" s="9"/>
      <c r="G397" s="11"/>
      <c r="H397" s="5"/>
      <c r="I397" s="8"/>
      <c r="J397" s="8"/>
    </row>
    <row r="398" spans="2:10" ht="12.75" x14ac:dyDescent="0.2">
      <c r="B398" s="6"/>
      <c r="C398" s="6"/>
      <c r="D398" s="6"/>
      <c r="E398" s="9"/>
      <c r="F398" s="9"/>
      <c r="G398" s="11"/>
      <c r="H398" s="5"/>
      <c r="I398" s="8"/>
      <c r="J398" s="8"/>
    </row>
    <row r="399" spans="2:10" ht="12.75" x14ac:dyDescent="0.2">
      <c r="B399" s="6"/>
      <c r="C399" s="6"/>
      <c r="D399" s="6"/>
      <c r="E399" s="9"/>
      <c r="F399" s="9"/>
      <c r="G399" s="11"/>
      <c r="H399" s="5"/>
      <c r="I399" s="8"/>
      <c r="J399" s="8"/>
    </row>
    <row r="400" spans="2:10" ht="12.75" x14ac:dyDescent="0.2">
      <c r="B400" s="6"/>
      <c r="C400" s="6"/>
      <c r="D400" s="6"/>
      <c r="E400" s="9"/>
      <c r="F400" s="9"/>
      <c r="G400" s="11"/>
      <c r="H400" s="5"/>
      <c r="I400" s="8"/>
      <c r="J400" s="8"/>
    </row>
    <row r="401" spans="2:10" ht="12.75" x14ac:dyDescent="0.2">
      <c r="B401" s="6"/>
      <c r="C401" s="6"/>
      <c r="D401" s="6"/>
      <c r="E401" s="9"/>
      <c r="F401" s="9"/>
      <c r="G401" s="11"/>
      <c r="H401" s="5"/>
      <c r="I401" s="8"/>
      <c r="J401" s="8"/>
    </row>
    <row r="402" spans="2:10" ht="12.75" x14ac:dyDescent="0.2">
      <c r="B402" s="6"/>
      <c r="C402" s="6"/>
      <c r="D402" s="6"/>
      <c r="E402" s="9"/>
      <c r="F402" s="9"/>
      <c r="G402" s="11"/>
      <c r="H402" s="5"/>
      <c r="I402" s="8"/>
      <c r="J402" s="8"/>
    </row>
    <row r="403" spans="2:10" ht="12.75" x14ac:dyDescent="0.2">
      <c r="B403" s="6"/>
      <c r="C403" s="6"/>
      <c r="D403" s="6"/>
      <c r="E403" s="9"/>
      <c r="F403" s="9"/>
      <c r="G403" s="11"/>
      <c r="H403" s="5"/>
      <c r="I403" s="8"/>
      <c r="J403" s="8"/>
    </row>
    <row r="404" spans="2:10" ht="12.75" x14ac:dyDescent="0.2">
      <c r="B404" s="6"/>
      <c r="C404" s="6"/>
      <c r="D404" s="6"/>
      <c r="E404" s="9"/>
      <c r="F404" s="9"/>
      <c r="G404" s="11"/>
      <c r="H404" s="5"/>
      <c r="I404" s="8"/>
      <c r="J404" s="8"/>
    </row>
    <row r="405" spans="2:10" ht="12.75" x14ac:dyDescent="0.2">
      <c r="B405" s="6"/>
      <c r="C405" s="6"/>
      <c r="D405" s="6"/>
      <c r="E405" s="9"/>
      <c r="F405" s="9"/>
      <c r="G405" s="11"/>
      <c r="H405" s="5"/>
      <c r="I405" s="8"/>
      <c r="J405" s="8"/>
    </row>
    <row r="406" spans="2:10" ht="12.75" x14ac:dyDescent="0.2">
      <c r="B406" s="6"/>
      <c r="C406" s="6"/>
      <c r="D406" s="6"/>
      <c r="E406" s="9"/>
      <c r="F406" s="9"/>
      <c r="G406" s="11"/>
      <c r="H406" s="5"/>
      <c r="I406" s="8"/>
      <c r="J406" s="8"/>
    </row>
    <row r="407" spans="2:10" ht="12.75" x14ac:dyDescent="0.2">
      <c r="B407" s="6"/>
      <c r="C407" s="6"/>
      <c r="D407" s="6"/>
      <c r="E407" s="9"/>
      <c r="F407" s="9"/>
      <c r="G407" s="11"/>
      <c r="H407" s="5"/>
      <c r="I407" s="8"/>
      <c r="J407" s="8"/>
    </row>
    <row r="408" spans="2:10" ht="12.75" x14ac:dyDescent="0.2">
      <c r="B408" s="6"/>
      <c r="C408" s="6"/>
      <c r="D408" s="6"/>
      <c r="E408" s="9"/>
      <c r="F408" s="9"/>
      <c r="G408" s="11"/>
      <c r="H408" s="5"/>
      <c r="I408" s="8"/>
      <c r="J408" s="8"/>
    </row>
    <row r="409" spans="2:10" ht="12.75" x14ac:dyDescent="0.2">
      <c r="B409" s="6"/>
      <c r="C409" s="6"/>
      <c r="D409" s="6"/>
      <c r="E409" s="9"/>
      <c r="F409" s="9"/>
      <c r="G409" s="11"/>
      <c r="H409" s="5"/>
      <c r="I409" s="8"/>
      <c r="J409" s="8"/>
    </row>
    <row r="410" spans="2:10" ht="12.75" x14ac:dyDescent="0.2">
      <c r="B410" s="6"/>
      <c r="C410" s="6"/>
      <c r="D410" s="6"/>
      <c r="E410" s="9"/>
      <c r="F410" s="9"/>
      <c r="G410" s="11"/>
      <c r="H410" s="5"/>
      <c r="I410" s="8"/>
      <c r="J410" s="8"/>
    </row>
    <row r="411" spans="2:10" ht="12.75" x14ac:dyDescent="0.2">
      <c r="B411" s="6"/>
      <c r="C411" s="6"/>
      <c r="D411" s="6"/>
      <c r="E411" s="9"/>
      <c r="F411" s="9"/>
      <c r="G411" s="11"/>
      <c r="H411" s="5"/>
      <c r="I411" s="8"/>
      <c r="J411" s="8"/>
    </row>
    <row r="412" spans="2:10" ht="12.75" x14ac:dyDescent="0.2">
      <c r="B412" s="6"/>
      <c r="C412" s="6"/>
      <c r="D412" s="6"/>
      <c r="E412" s="9"/>
      <c r="F412" s="9"/>
      <c r="G412" s="11"/>
      <c r="H412" s="5"/>
      <c r="I412" s="8"/>
      <c r="J412" s="8"/>
    </row>
    <row r="413" spans="2:10" ht="12.75" x14ac:dyDescent="0.2">
      <c r="B413" s="6"/>
      <c r="C413" s="6"/>
      <c r="D413" s="6"/>
      <c r="E413" s="9"/>
      <c r="F413" s="9"/>
      <c r="G413" s="11"/>
      <c r="H413" s="5"/>
      <c r="I413" s="8"/>
      <c r="J413" s="8"/>
    </row>
    <row r="414" spans="2:10" ht="12.75" x14ac:dyDescent="0.2">
      <c r="B414" s="6"/>
      <c r="C414" s="6"/>
      <c r="D414" s="6"/>
      <c r="E414" s="9"/>
      <c r="F414" s="9"/>
      <c r="G414" s="11"/>
      <c r="H414" s="5"/>
      <c r="I414" s="8"/>
      <c r="J414" s="8"/>
    </row>
    <row r="415" spans="2:10" ht="12.75" x14ac:dyDescent="0.2">
      <c r="B415" s="6"/>
      <c r="C415" s="6"/>
      <c r="D415" s="6"/>
      <c r="E415" s="9"/>
      <c r="F415" s="9"/>
      <c r="G415" s="11"/>
      <c r="H415" s="5"/>
      <c r="I415" s="8"/>
      <c r="J415" s="8"/>
    </row>
    <row r="416" spans="2:10" ht="12.75" x14ac:dyDescent="0.2">
      <c r="B416" s="6"/>
      <c r="C416" s="6"/>
      <c r="D416" s="6"/>
      <c r="E416" s="9"/>
      <c r="F416" s="9"/>
      <c r="G416" s="11"/>
      <c r="H416" s="5"/>
      <c r="I416" s="8"/>
      <c r="J416" s="8"/>
    </row>
    <row r="417" spans="2:10" ht="12.75" x14ac:dyDescent="0.2">
      <c r="B417" s="6"/>
      <c r="C417" s="6"/>
      <c r="D417" s="6"/>
      <c r="E417" s="9"/>
      <c r="F417" s="9"/>
      <c r="G417" s="11"/>
      <c r="H417" s="5"/>
      <c r="I417" s="8"/>
      <c r="J417" s="8"/>
    </row>
    <row r="418" spans="2:10" ht="12.75" x14ac:dyDescent="0.2">
      <c r="B418" s="6"/>
      <c r="C418" s="6"/>
      <c r="D418" s="6"/>
      <c r="E418" s="9"/>
      <c r="F418" s="9"/>
      <c r="G418" s="11"/>
      <c r="H418" s="5"/>
      <c r="I418" s="8"/>
      <c r="J418" s="8"/>
    </row>
    <row r="419" spans="2:10" ht="12.75" x14ac:dyDescent="0.2">
      <c r="B419" s="6"/>
      <c r="C419" s="6"/>
      <c r="D419" s="6"/>
      <c r="E419" s="9"/>
      <c r="F419" s="9"/>
      <c r="G419" s="11"/>
      <c r="H419" s="5"/>
      <c r="I419" s="8"/>
      <c r="J419" s="8"/>
    </row>
    <row r="420" spans="2:10" ht="12.75" x14ac:dyDescent="0.2">
      <c r="B420" s="6"/>
      <c r="C420" s="6"/>
      <c r="D420" s="6"/>
      <c r="E420" s="9"/>
      <c r="F420" s="9"/>
      <c r="G420" s="11"/>
      <c r="H420" s="5"/>
      <c r="I420" s="8"/>
      <c r="J420" s="8"/>
    </row>
    <row r="421" spans="2:10" ht="12.75" x14ac:dyDescent="0.2">
      <c r="B421" s="6"/>
      <c r="C421" s="6"/>
      <c r="D421" s="6"/>
      <c r="E421" s="9"/>
      <c r="F421" s="9"/>
      <c r="G421" s="11"/>
      <c r="H421" s="5"/>
      <c r="I421" s="8"/>
      <c r="J421" s="8"/>
    </row>
    <row r="422" spans="2:10" ht="12.75" x14ac:dyDescent="0.2">
      <c r="B422" s="6"/>
      <c r="C422" s="6"/>
      <c r="D422" s="6"/>
      <c r="E422" s="9"/>
      <c r="F422" s="9"/>
      <c r="G422" s="11"/>
      <c r="H422" s="5"/>
      <c r="I422" s="8"/>
      <c r="J422" s="8"/>
    </row>
    <row r="423" spans="2:10" ht="12.75" x14ac:dyDescent="0.2">
      <c r="B423" s="6"/>
      <c r="C423" s="6"/>
      <c r="D423" s="6"/>
      <c r="E423" s="9"/>
      <c r="F423" s="9"/>
      <c r="G423" s="11"/>
      <c r="H423" s="5"/>
      <c r="I423" s="8"/>
      <c r="J423" s="8"/>
    </row>
    <row r="424" spans="2:10" ht="12.75" x14ac:dyDescent="0.2">
      <c r="B424" s="6"/>
      <c r="C424" s="6"/>
      <c r="D424" s="6"/>
      <c r="E424" s="9"/>
      <c r="F424" s="9"/>
      <c r="G424" s="11"/>
      <c r="H424" s="5"/>
      <c r="I424" s="8"/>
      <c r="J424" s="8"/>
    </row>
    <row r="425" spans="2:10" ht="12.75" x14ac:dyDescent="0.2">
      <c r="B425" s="6"/>
      <c r="C425" s="6"/>
      <c r="D425" s="6"/>
      <c r="E425" s="9"/>
      <c r="F425" s="9"/>
      <c r="G425" s="11"/>
      <c r="H425" s="5"/>
      <c r="I425" s="8"/>
      <c r="J425" s="8"/>
    </row>
    <row r="426" spans="2:10" ht="12.75" x14ac:dyDescent="0.2">
      <c r="B426" s="6"/>
      <c r="C426" s="6"/>
      <c r="D426" s="6"/>
      <c r="E426" s="9"/>
      <c r="F426" s="9"/>
      <c r="G426" s="11"/>
      <c r="H426" s="5"/>
      <c r="I426" s="8"/>
      <c r="J426" s="8"/>
    </row>
    <row r="427" spans="2:10" ht="12.75" x14ac:dyDescent="0.2">
      <c r="B427" s="6"/>
      <c r="C427" s="6"/>
      <c r="D427" s="6"/>
      <c r="E427" s="9"/>
      <c r="F427" s="9"/>
      <c r="G427" s="11"/>
      <c r="H427" s="5"/>
      <c r="I427" s="8"/>
      <c r="J427" s="8"/>
    </row>
    <row r="428" spans="2:10" ht="12.75" x14ac:dyDescent="0.2">
      <c r="B428" s="6"/>
      <c r="C428" s="6"/>
      <c r="D428" s="6"/>
      <c r="E428" s="9"/>
      <c r="F428" s="9"/>
      <c r="G428" s="11"/>
      <c r="H428" s="5"/>
      <c r="I428" s="8"/>
      <c r="J428" s="8"/>
    </row>
    <row r="429" spans="2:10" ht="12.75" x14ac:dyDescent="0.2">
      <c r="B429" s="6"/>
      <c r="C429" s="6"/>
      <c r="D429" s="6"/>
      <c r="E429" s="9"/>
      <c r="F429" s="9"/>
      <c r="G429" s="11"/>
      <c r="H429" s="5"/>
      <c r="I429" s="8"/>
      <c r="J429" s="8"/>
    </row>
    <row r="430" spans="2:10" ht="12.75" x14ac:dyDescent="0.2">
      <c r="B430" s="6"/>
      <c r="C430" s="6"/>
      <c r="D430" s="6"/>
      <c r="E430" s="9"/>
      <c r="F430" s="9"/>
      <c r="G430" s="11"/>
      <c r="H430" s="5"/>
      <c r="I430" s="8"/>
      <c r="J430" s="8"/>
    </row>
    <row r="431" spans="2:10" ht="12.75" x14ac:dyDescent="0.2">
      <c r="B431" s="6"/>
      <c r="C431" s="6"/>
      <c r="D431" s="6"/>
      <c r="E431" s="9"/>
      <c r="F431" s="9"/>
      <c r="G431" s="11"/>
      <c r="H431" s="5"/>
      <c r="I431" s="8"/>
      <c r="J431" s="8"/>
    </row>
    <row r="432" spans="2:10" ht="12.75" x14ac:dyDescent="0.2">
      <c r="B432" s="6"/>
      <c r="C432" s="6"/>
      <c r="D432" s="6"/>
      <c r="E432" s="9"/>
      <c r="F432" s="9"/>
      <c r="G432" s="11"/>
      <c r="H432" s="5"/>
      <c r="I432" s="8"/>
      <c r="J432" s="8"/>
    </row>
    <row r="433" spans="2:10" ht="12.75" x14ac:dyDescent="0.2">
      <c r="B433" s="6"/>
      <c r="C433" s="6"/>
      <c r="D433" s="6"/>
      <c r="E433" s="9"/>
      <c r="F433" s="9"/>
      <c r="G433" s="11"/>
      <c r="H433" s="5"/>
      <c r="I433" s="8"/>
      <c r="J433" s="8"/>
    </row>
    <row r="434" spans="2:10" ht="12.75" x14ac:dyDescent="0.2">
      <c r="B434" s="6"/>
      <c r="C434" s="6"/>
      <c r="D434" s="6"/>
      <c r="E434" s="9"/>
      <c r="F434" s="9"/>
      <c r="G434" s="11"/>
      <c r="H434" s="5"/>
      <c r="I434" s="8"/>
      <c r="J434" s="8"/>
    </row>
    <row r="435" spans="2:10" ht="12.75" x14ac:dyDescent="0.2">
      <c r="B435" s="6"/>
      <c r="C435" s="6"/>
      <c r="D435" s="6"/>
      <c r="E435" s="9"/>
      <c r="F435" s="9"/>
      <c r="G435" s="11"/>
      <c r="H435" s="5"/>
      <c r="I435" s="8"/>
      <c r="J435" s="8"/>
    </row>
    <row r="436" spans="2:10" ht="12.75" x14ac:dyDescent="0.2">
      <c r="B436" s="6"/>
      <c r="C436" s="6"/>
      <c r="D436" s="6"/>
      <c r="E436" s="9"/>
      <c r="F436" s="9"/>
      <c r="G436" s="11"/>
      <c r="H436" s="5"/>
      <c r="I436" s="8"/>
      <c r="J436" s="8"/>
    </row>
    <row r="437" spans="2:10" ht="12.75" x14ac:dyDescent="0.2">
      <c r="B437" s="6"/>
      <c r="C437" s="6"/>
      <c r="D437" s="6"/>
      <c r="E437" s="9"/>
      <c r="F437" s="9"/>
      <c r="G437" s="11"/>
      <c r="H437" s="5"/>
      <c r="I437" s="8"/>
      <c r="J437" s="8"/>
    </row>
    <row r="438" spans="2:10" ht="12.75" x14ac:dyDescent="0.2">
      <c r="B438" s="6"/>
      <c r="C438" s="6"/>
      <c r="D438" s="6"/>
      <c r="E438" s="9"/>
      <c r="F438" s="9"/>
      <c r="G438" s="11"/>
      <c r="H438" s="5"/>
      <c r="I438" s="8"/>
      <c r="J438" s="8"/>
    </row>
    <row r="439" spans="2:10" ht="12.75" x14ac:dyDescent="0.2">
      <c r="B439" s="6"/>
      <c r="C439" s="6"/>
      <c r="D439" s="6"/>
      <c r="E439" s="9"/>
      <c r="F439" s="9"/>
      <c r="G439" s="11"/>
      <c r="H439" s="5"/>
      <c r="I439" s="8"/>
      <c r="J439" s="8"/>
    </row>
    <row r="440" spans="2:10" ht="12.75" x14ac:dyDescent="0.2">
      <c r="B440" s="6"/>
      <c r="C440" s="6"/>
      <c r="D440" s="6"/>
      <c r="E440" s="9"/>
      <c r="F440" s="9"/>
      <c r="G440" s="11"/>
      <c r="H440" s="5"/>
      <c r="I440" s="8"/>
      <c r="J440" s="8"/>
    </row>
    <row r="441" spans="2:10" ht="12.75" x14ac:dyDescent="0.2">
      <c r="B441" s="6"/>
      <c r="C441" s="6"/>
      <c r="D441" s="6"/>
      <c r="E441" s="9"/>
      <c r="F441" s="9"/>
      <c r="G441" s="11"/>
      <c r="H441" s="5"/>
      <c r="I441" s="8"/>
      <c r="J441" s="8"/>
    </row>
    <row r="442" spans="2:10" ht="12.75" x14ac:dyDescent="0.2">
      <c r="B442" s="6"/>
      <c r="C442" s="6"/>
      <c r="D442" s="6"/>
      <c r="E442" s="9"/>
      <c r="F442" s="9"/>
      <c r="G442" s="11"/>
      <c r="H442" s="5"/>
      <c r="I442" s="8"/>
      <c r="J442" s="8"/>
    </row>
    <row r="443" spans="2:10" ht="12.75" x14ac:dyDescent="0.2">
      <c r="B443" s="6"/>
      <c r="C443" s="6"/>
      <c r="D443" s="6"/>
      <c r="E443" s="9"/>
      <c r="F443" s="9"/>
      <c r="G443" s="11"/>
      <c r="H443" s="5"/>
      <c r="I443" s="8"/>
      <c r="J443" s="8"/>
    </row>
    <row r="444" spans="2:10" ht="12.75" x14ac:dyDescent="0.2">
      <c r="B444" s="6"/>
      <c r="C444" s="6"/>
      <c r="D444" s="6"/>
      <c r="E444" s="9"/>
      <c r="F444" s="9"/>
      <c r="G444" s="11"/>
      <c r="H444" s="5"/>
      <c r="I444" s="8"/>
      <c r="J444" s="8"/>
    </row>
    <row r="445" spans="2:10" ht="12.75" x14ac:dyDescent="0.2">
      <c r="B445" s="6"/>
      <c r="C445" s="6"/>
      <c r="D445" s="6"/>
      <c r="E445" s="9"/>
      <c r="F445" s="9"/>
      <c r="G445" s="11"/>
      <c r="H445" s="5"/>
      <c r="I445" s="8"/>
      <c r="J445" s="8"/>
    </row>
    <row r="446" spans="2:10" ht="12.75" x14ac:dyDescent="0.2">
      <c r="B446" s="6"/>
      <c r="C446" s="6"/>
      <c r="D446" s="6"/>
      <c r="E446" s="9"/>
      <c r="F446" s="9"/>
      <c r="G446" s="11"/>
      <c r="H446" s="5"/>
      <c r="I446" s="8"/>
      <c r="J446" s="8"/>
    </row>
    <row r="447" spans="2:10" ht="12.75" x14ac:dyDescent="0.2">
      <c r="B447" s="6"/>
      <c r="C447" s="6"/>
      <c r="D447" s="6"/>
      <c r="E447" s="9"/>
      <c r="F447" s="9"/>
      <c r="G447" s="11"/>
      <c r="H447" s="5"/>
      <c r="I447" s="8"/>
      <c r="J447" s="8"/>
    </row>
    <row r="448" spans="2:10" ht="12.75" x14ac:dyDescent="0.2">
      <c r="B448" s="6"/>
      <c r="C448" s="6"/>
      <c r="D448" s="6"/>
      <c r="E448" s="9"/>
      <c r="F448" s="9"/>
      <c r="G448" s="11"/>
      <c r="H448" s="5"/>
      <c r="I448" s="8"/>
      <c r="J448" s="8"/>
    </row>
    <row r="449" spans="2:10" ht="12.75" x14ac:dyDescent="0.2">
      <c r="B449" s="6"/>
      <c r="C449" s="6"/>
      <c r="D449" s="6"/>
      <c r="E449" s="9"/>
      <c r="F449" s="9"/>
      <c r="G449" s="11"/>
      <c r="H449" s="5"/>
      <c r="I449" s="8"/>
      <c r="J449" s="8"/>
    </row>
    <row r="450" spans="2:10" ht="12.75" x14ac:dyDescent="0.2">
      <c r="B450" s="6"/>
      <c r="C450" s="6"/>
      <c r="D450" s="6"/>
      <c r="E450" s="9"/>
      <c r="F450" s="9"/>
      <c r="G450" s="11"/>
      <c r="H450" s="5"/>
      <c r="I450" s="8"/>
      <c r="J450" s="8"/>
    </row>
    <row r="451" spans="2:10" ht="12.75" x14ac:dyDescent="0.2">
      <c r="B451" s="6"/>
      <c r="C451" s="6"/>
      <c r="D451" s="6"/>
      <c r="E451" s="9"/>
      <c r="F451" s="9"/>
      <c r="G451" s="11"/>
      <c r="H451" s="5"/>
      <c r="I451" s="8"/>
      <c r="J451" s="8"/>
    </row>
    <row r="452" spans="2:10" ht="12.75" x14ac:dyDescent="0.2">
      <c r="B452" s="6"/>
      <c r="C452" s="6"/>
      <c r="D452" s="6"/>
      <c r="E452" s="9"/>
      <c r="F452" s="9"/>
      <c r="G452" s="11"/>
      <c r="H452" s="5"/>
      <c r="I452" s="8"/>
      <c r="J452" s="8"/>
    </row>
    <row r="453" spans="2:10" ht="12.75" x14ac:dyDescent="0.2">
      <c r="B453" s="6"/>
      <c r="C453" s="6"/>
      <c r="D453" s="6"/>
      <c r="E453" s="9"/>
      <c r="F453" s="9"/>
      <c r="G453" s="11"/>
      <c r="H453" s="5"/>
      <c r="I453" s="8"/>
      <c r="J453" s="8"/>
    </row>
    <row r="454" spans="2:10" ht="12.75" x14ac:dyDescent="0.2">
      <c r="B454" s="6"/>
      <c r="C454" s="6"/>
      <c r="D454" s="6"/>
      <c r="E454" s="9"/>
      <c r="F454" s="9"/>
      <c r="G454" s="11"/>
      <c r="H454" s="5"/>
      <c r="I454" s="8"/>
      <c r="J454" s="8"/>
    </row>
    <row r="455" spans="2:10" ht="12.75" x14ac:dyDescent="0.2">
      <c r="B455" s="6"/>
      <c r="C455" s="6"/>
      <c r="D455" s="6"/>
      <c r="E455" s="9"/>
      <c r="F455" s="9"/>
      <c r="G455" s="11"/>
      <c r="H455" s="5"/>
      <c r="I455" s="8"/>
      <c r="J455" s="8"/>
    </row>
    <row r="456" spans="2:10" ht="12.75" x14ac:dyDescent="0.2">
      <c r="B456" s="6"/>
      <c r="C456" s="6"/>
      <c r="D456" s="6"/>
      <c r="E456" s="9"/>
      <c r="F456" s="9"/>
      <c r="G456" s="11"/>
      <c r="H456" s="5"/>
      <c r="I456" s="8"/>
      <c r="J456" s="8"/>
    </row>
    <row r="457" spans="2:10" ht="12.75" x14ac:dyDescent="0.2">
      <c r="B457" s="6"/>
      <c r="C457" s="6"/>
      <c r="D457" s="6"/>
      <c r="E457" s="9"/>
      <c r="F457" s="9"/>
      <c r="G457" s="11"/>
      <c r="H457" s="5"/>
      <c r="I457" s="8"/>
      <c r="J457" s="8"/>
    </row>
    <row r="458" spans="2:10" ht="12.75" x14ac:dyDescent="0.2">
      <c r="B458" s="6"/>
      <c r="C458" s="6"/>
      <c r="D458" s="6"/>
      <c r="E458" s="9"/>
      <c r="F458" s="9"/>
      <c r="G458" s="11"/>
      <c r="H458" s="5"/>
      <c r="I458" s="8"/>
      <c r="J458" s="8"/>
    </row>
    <row r="459" spans="2:10" ht="12.75" x14ac:dyDescent="0.2">
      <c r="B459" s="6"/>
      <c r="C459" s="6"/>
      <c r="D459" s="6"/>
      <c r="E459" s="9"/>
      <c r="F459" s="9"/>
      <c r="G459" s="11"/>
      <c r="H459" s="5"/>
      <c r="I459" s="8"/>
      <c r="J459" s="8"/>
    </row>
    <row r="460" spans="2:10" ht="12.75" x14ac:dyDescent="0.2">
      <c r="B460" s="6"/>
      <c r="C460" s="6"/>
      <c r="D460" s="6"/>
      <c r="E460" s="9"/>
      <c r="F460" s="9"/>
      <c r="G460" s="11"/>
      <c r="H460" s="5"/>
      <c r="I460" s="8"/>
      <c r="J460" s="8"/>
    </row>
    <row r="461" spans="2:10" ht="12.75" x14ac:dyDescent="0.2">
      <c r="B461" s="6"/>
      <c r="C461" s="6"/>
      <c r="D461" s="6"/>
      <c r="E461" s="9"/>
      <c r="F461" s="9"/>
      <c r="G461" s="11"/>
      <c r="H461" s="5"/>
      <c r="I461" s="8"/>
      <c r="J461" s="8"/>
    </row>
    <row r="462" spans="2:10" ht="12.75" x14ac:dyDescent="0.2">
      <c r="B462" s="6"/>
      <c r="C462" s="6"/>
      <c r="D462" s="6"/>
      <c r="E462" s="9"/>
      <c r="F462" s="9"/>
      <c r="G462" s="11"/>
      <c r="H462" s="5"/>
      <c r="I462" s="8"/>
      <c r="J462" s="8"/>
    </row>
    <row r="463" spans="2:10" ht="12.75" x14ac:dyDescent="0.2">
      <c r="B463" s="6"/>
      <c r="C463" s="6"/>
      <c r="D463" s="6"/>
      <c r="E463" s="9"/>
      <c r="F463" s="9"/>
      <c r="G463" s="11"/>
      <c r="H463" s="5"/>
      <c r="I463" s="8"/>
      <c r="J463" s="8"/>
    </row>
    <row r="464" spans="2:10" ht="12.75" x14ac:dyDescent="0.2">
      <c r="B464" s="6"/>
      <c r="C464" s="6"/>
      <c r="D464" s="6"/>
      <c r="E464" s="9"/>
      <c r="F464" s="9"/>
      <c r="G464" s="11"/>
      <c r="H464" s="5"/>
      <c r="I464" s="8"/>
      <c r="J464" s="8"/>
    </row>
    <row r="465" spans="2:10" ht="12.75" x14ac:dyDescent="0.2">
      <c r="B465" s="6"/>
      <c r="C465" s="6"/>
      <c r="D465" s="6"/>
      <c r="E465" s="9"/>
      <c r="F465" s="9"/>
      <c r="G465" s="11"/>
      <c r="H465" s="5"/>
      <c r="I465" s="8"/>
      <c r="J465" s="8"/>
    </row>
    <row r="466" spans="2:10" ht="12.75" x14ac:dyDescent="0.2">
      <c r="B466" s="6"/>
      <c r="C466" s="6"/>
      <c r="D466" s="6"/>
      <c r="E466" s="9"/>
      <c r="F466" s="9"/>
      <c r="G466" s="11"/>
      <c r="H466" s="5"/>
      <c r="I466" s="8"/>
      <c r="J466" s="8"/>
    </row>
    <row r="467" spans="2:10" ht="12.75" x14ac:dyDescent="0.2">
      <c r="B467" s="6"/>
      <c r="C467" s="6"/>
      <c r="D467" s="6"/>
      <c r="E467" s="9"/>
      <c r="F467" s="9"/>
      <c r="G467" s="11"/>
      <c r="H467" s="5"/>
      <c r="I467" s="8"/>
      <c r="J467" s="8"/>
    </row>
    <row r="468" spans="2:10" ht="12.75" x14ac:dyDescent="0.2">
      <c r="B468" s="6"/>
      <c r="C468" s="6"/>
      <c r="D468" s="6"/>
      <c r="E468" s="9"/>
      <c r="F468" s="9"/>
      <c r="G468" s="11"/>
      <c r="H468" s="5"/>
      <c r="I468" s="8"/>
      <c r="J468" s="8"/>
    </row>
    <row r="469" spans="2:10" ht="12.75" x14ac:dyDescent="0.2">
      <c r="B469" s="6"/>
      <c r="C469" s="6"/>
      <c r="D469" s="6"/>
      <c r="E469" s="9"/>
      <c r="F469" s="9"/>
      <c r="G469" s="11"/>
      <c r="H469" s="5"/>
      <c r="I469" s="8"/>
      <c r="J469" s="8"/>
    </row>
    <row r="470" spans="2:10" ht="12.75" x14ac:dyDescent="0.2">
      <c r="B470" s="6"/>
      <c r="C470" s="6"/>
      <c r="D470" s="6"/>
      <c r="E470" s="9"/>
      <c r="F470" s="9"/>
      <c r="G470" s="11"/>
      <c r="H470" s="5"/>
      <c r="I470" s="8"/>
      <c r="J470" s="8"/>
    </row>
    <row r="471" spans="2:10" ht="12.75" x14ac:dyDescent="0.2">
      <c r="B471" s="6"/>
      <c r="C471" s="6"/>
      <c r="D471" s="6"/>
      <c r="E471" s="9"/>
      <c r="F471" s="9"/>
      <c r="G471" s="11"/>
      <c r="H471" s="5"/>
      <c r="I471" s="8"/>
      <c r="J471" s="8"/>
    </row>
    <row r="472" spans="2:10" ht="12.75" x14ac:dyDescent="0.2">
      <c r="B472" s="6"/>
      <c r="C472" s="6"/>
      <c r="D472" s="6"/>
      <c r="E472" s="9"/>
      <c r="F472" s="9"/>
      <c r="G472" s="11"/>
      <c r="H472" s="5"/>
      <c r="I472" s="8"/>
      <c r="J472" s="8"/>
    </row>
    <row r="473" spans="2:10" ht="12.75" x14ac:dyDescent="0.2">
      <c r="B473" s="6"/>
      <c r="C473" s="6"/>
      <c r="D473" s="6"/>
      <c r="E473" s="9"/>
      <c r="F473" s="9"/>
      <c r="G473" s="11"/>
      <c r="H473" s="5"/>
      <c r="I473" s="8"/>
      <c r="J473" s="8"/>
    </row>
    <row r="474" spans="2:10" ht="12.75" x14ac:dyDescent="0.2">
      <c r="B474" s="6"/>
      <c r="C474" s="6"/>
      <c r="D474" s="6"/>
      <c r="E474" s="9"/>
      <c r="F474" s="9"/>
      <c r="G474" s="11"/>
      <c r="H474" s="5"/>
      <c r="I474" s="8"/>
      <c r="J474" s="8"/>
    </row>
    <row r="475" spans="2:10" ht="12.75" x14ac:dyDescent="0.2">
      <c r="B475" s="6"/>
      <c r="C475" s="6"/>
      <c r="D475" s="6"/>
      <c r="E475" s="9"/>
      <c r="F475" s="9"/>
      <c r="G475" s="11"/>
      <c r="H475" s="5"/>
      <c r="I475" s="8"/>
      <c r="J475" s="8"/>
    </row>
    <row r="476" spans="2:10" ht="12.75" x14ac:dyDescent="0.2">
      <c r="B476" s="6"/>
      <c r="C476" s="6"/>
      <c r="D476" s="6"/>
      <c r="E476" s="9"/>
      <c r="F476" s="9"/>
      <c r="G476" s="11"/>
      <c r="H476" s="5"/>
      <c r="I476" s="8"/>
      <c r="J476" s="8"/>
    </row>
    <row r="477" spans="2:10" ht="12.75" x14ac:dyDescent="0.2">
      <c r="B477" s="6"/>
      <c r="C477" s="6"/>
      <c r="D477" s="6"/>
      <c r="E477" s="9"/>
      <c r="F477" s="9"/>
      <c r="G477" s="11"/>
      <c r="H477" s="5"/>
      <c r="I477" s="8"/>
      <c r="J477" s="8"/>
    </row>
    <row r="478" spans="2:10" ht="12.75" x14ac:dyDescent="0.2">
      <c r="B478" s="6"/>
      <c r="C478" s="6"/>
      <c r="D478" s="6"/>
      <c r="E478" s="9"/>
      <c r="F478" s="9"/>
      <c r="G478" s="11"/>
      <c r="H478" s="5"/>
      <c r="I478" s="8"/>
      <c r="J478" s="8"/>
    </row>
    <row r="479" spans="2:10" ht="12.75" x14ac:dyDescent="0.2">
      <c r="B479" s="6"/>
      <c r="C479" s="6"/>
      <c r="D479" s="6"/>
      <c r="E479" s="9"/>
      <c r="F479" s="9"/>
      <c r="G479" s="11"/>
      <c r="H479" s="5"/>
      <c r="I479" s="8"/>
      <c r="J479" s="8"/>
    </row>
    <row r="480" spans="2:10" ht="12.75" x14ac:dyDescent="0.2">
      <c r="B480" s="6"/>
      <c r="C480" s="6"/>
      <c r="D480" s="6"/>
      <c r="E480" s="9"/>
      <c r="F480" s="9"/>
      <c r="G480" s="11"/>
      <c r="H480" s="5"/>
      <c r="I480" s="8"/>
      <c r="J480" s="8"/>
    </row>
    <row r="481" spans="2:10" ht="12.75" x14ac:dyDescent="0.2">
      <c r="B481" s="6"/>
      <c r="C481" s="6"/>
      <c r="D481" s="6"/>
      <c r="E481" s="9"/>
      <c r="F481" s="9"/>
      <c r="G481" s="11"/>
      <c r="H481" s="5"/>
      <c r="I481" s="8"/>
      <c r="J481" s="8"/>
    </row>
    <row r="482" spans="2:10" ht="12.75" x14ac:dyDescent="0.2">
      <c r="B482" s="6"/>
      <c r="C482" s="6"/>
      <c r="D482" s="6"/>
      <c r="E482" s="9"/>
      <c r="F482" s="9"/>
      <c r="G482" s="11"/>
      <c r="H482" s="5"/>
      <c r="I482" s="8"/>
      <c r="J482" s="8"/>
    </row>
    <row r="483" spans="2:10" ht="12.75" x14ac:dyDescent="0.2">
      <c r="B483" s="6"/>
      <c r="C483" s="6"/>
      <c r="D483" s="6"/>
      <c r="E483" s="9"/>
      <c r="F483" s="9"/>
      <c r="G483" s="11"/>
      <c r="H483" s="5"/>
      <c r="I483" s="8"/>
      <c r="J483" s="8"/>
    </row>
    <row r="484" spans="2:10" ht="12.75" x14ac:dyDescent="0.2">
      <c r="B484" s="6"/>
      <c r="C484" s="6"/>
      <c r="D484" s="6"/>
      <c r="E484" s="9"/>
      <c r="F484" s="9"/>
      <c r="G484" s="11"/>
      <c r="H484" s="5"/>
      <c r="I484" s="8"/>
      <c r="J484" s="8"/>
    </row>
    <row r="485" spans="2:10" ht="12.75" x14ac:dyDescent="0.2">
      <c r="B485" s="6"/>
      <c r="C485" s="6"/>
      <c r="D485" s="6"/>
      <c r="E485" s="9"/>
      <c r="F485" s="9"/>
      <c r="G485" s="11"/>
      <c r="H485" s="5"/>
      <c r="I485" s="8"/>
      <c r="J485" s="8"/>
    </row>
    <row r="486" spans="2:10" ht="12.75" x14ac:dyDescent="0.2">
      <c r="B486" s="6"/>
      <c r="C486" s="6"/>
      <c r="D486" s="6"/>
      <c r="E486" s="9"/>
      <c r="F486" s="9"/>
      <c r="G486" s="11"/>
      <c r="H486" s="5"/>
      <c r="I486" s="8"/>
      <c r="J486" s="8"/>
    </row>
    <row r="487" spans="2:10" ht="12.75" x14ac:dyDescent="0.2">
      <c r="B487" s="6"/>
      <c r="C487" s="6"/>
      <c r="D487" s="6"/>
      <c r="E487" s="9"/>
      <c r="F487" s="9"/>
      <c r="G487" s="11"/>
      <c r="H487" s="5"/>
      <c r="I487" s="8"/>
      <c r="J487" s="8"/>
    </row>
    <row r="488" spans="2:10" ht="12.75" x14ac:dyDescent="0.2">
      <c r="B488" s="6"/>
      <c r="C488" s="6"/>
      <c r="D488" s="6"/>
      <c r="E488" s="9"/>
      <c r="F488" s="9"/>
      <c r="G488" s="11"/>
      <c r="H488" s="5"/>
      <c r="I488" s="8"/>
      <c r="J488" s="8"/>
    </row>
    <row r="489" spans="2:10" ht="12.75" x14ac:dyDescent="0.2">
      <c r="B489" s="6"/>
      <c r="C489" s="6"/>
      <c r="D489" s="6"/>
      <c r="E489" s="9"/>
      <c r="F489" s="9"/>
      <c r="G489" s="11"/>
      <c r="H489" s="5"/>
      <c r="I489" s="8"/>
      <c r="J489" s="8"/>
    </row>
    <row r="490" spans="2:10" ht="12.75" x14ac:dyDescent="0.2">
      <c r="B490" s="6"/>
      <c r="C490" s="6"/>
      <c r="D490" s="6"/>
      <c r="E490" s="9"/>
      <c r="F490" s="9"/>
      <c r="G490" s="11"/>
      <c r="H490" s="5"/>
      <c r="I490" s="8"/>
      <c r="J490" s="8"/>
    </row>
    <row r="491" spans="2:10" ht="12.75" x14ac:dyDescent="0.2">
      <c r="B491" s="6"/>
      <c r="C491" s="6"/>
      <c r="D491" s="6"/>
      <c r="E491" s="9"/>
      <c r="F491" s="9"/>
      <c r="G491" s="11"/>
      <c r="H491" s="5"/>
      <c r="I491" s="8"/>
      <c r="J491" s="8"/>
    </row>
    <row r="492" spans="2:10" ht="12.75" x14ac:dyDescent="0.2">
      <c r="B492" s="6"/>
      <c r="C492" s="6"/>
      <c r="D492" s="6"/>
      <c r="E492" s="9"/>
      <c r="F492" s="9"/>
      <c r="G492" s="11"/>
      <c r="H492" s="5"/>
      <c r="I492" s="8"/>
      <c r="J492" s="8"/>
    </row>
    <row r="493" spans="2:10" ht="12.75" x14ac:dyDescent="0.2">
      <c r="B493" s="6"/>
      <c r="C493" s="6"/>
      <c r="D493" s="6"/>
      <c r="E493" s="9"/>
      <c r="F493" s="9"/>
      <c r="G493" s="11"/>
      <c r="H493" s="5"/>
      <c r="I493" s="8"/>
      <c r="J493" s="8"/>
    </row>
    <row r="494" spans="2:10" ht="12.75" x14ac:dyDescent="0.2">
      <c r="B494" s="6"/>
      <c r="C494" s="6"/>
      <c r="D494" s="6"/>
      <c r="E494" s="9"/>
      <c r="F494" s="9"/>
      <c r="G494" s="11"/>
      <c r="H494" s="5"/>
      <c r="I494" s="8"/>
      <c r="J494" s="8"/>
    </row>
    <row r="495" spans="2:10" ht="12.75" x14ac:dyDescent="0.2">
      <c r="B495" s="6"/>
      <c r="C495" s="6"/>
      <c r="D495" s="6"/>
      <c r="E495" s="9"/>
      <c r="F495" s="9"/>
      <c r="G495" s="11"/>
      <c r="H495" s="5"/>
      <c r="I495" s="8"/>
      <c r="J495" s="8"/>
    </row>
    <row r="496" spans="2:10" ht="12.75" x14ac:dyDescent="0.2">
      <c r="B496" s="6"/>
      <c r="C496" s="6"/>
      <c r="D496" s="6"/>
      <c r="E496" s="9"/>
      <c r="F496" s="9"/>
      <c r="G496" s="11"/>
      <c r="H496" s="5"/>
      <c r="I496" s="8"/>
      <c r="J496" s="8"/>
    </row>
    <row r="497" spans="2:10" ht="12.75" x14ac:dyDescent="0.2">
      <c r="B497" s="6"/>
      <c r="C497" s="6"/>
      <c r="D497" s="6"/>
      <c r="E497" s="9"/>
      <c r="F497" s="9"/>
      <c r="G497" s="11"/>
      <c r="H497" s="5"/>
      <c r="I497" s="8"/>
      <c r="J497" s="8"/>
    </row>
    <row r="498" spans="2:10" ht="12.75" x14ac:dyDescent="0.2">
      <c r="B498" s="6"/>
      <c r="C498" s="6"/>
      <c r="D498" s="6"/>
      <c r="E498" s="9"/>
      <c r="F498" s="9"/>
      <c r="G498" s="11"/>
      <c r="H498" s="5"/>
      <c r="I498" s="8"/>
      <c r="J498" s="8"/>
    </row>
    <row r="499" spans="2:10" ht="12.75" x14ac:dyDescent="0.2">
      <c r="B499" s="6"/>
      <c r="C499" s="6"/>
      <c r="D499" s="6"/>
      <c r="E499" s="9"/>
      <c r="F499" s="9"/>
      <c r="G499" s="11"/>
      <c r="H499" s="5"/>
      <c r="I499" s="8"/>
      <c r="J499" s="8"/>
    </row>
    <row r="500" spans="2:10" ht="12.75" x14ac:dyDescent="0.2">
      <c r="B500" s="6"/>
      <c r="C500" s="6"/>
      <c r="D500" s="6"/>
      <c r="E500" s="9"/>
      <c r="F500" s="9"/>
      <c r="G500" s="11"/>
      <c r="H500" s="5"/>
      <c r="I500" s="8"/>
      <c r="J500" s="8"/>
    </row>
    <row r="501" spans="2:10" ht="12.75" x14ac:dyDescent="0.2">
      <c r="B501" s="6"/>
      <c r="C501" s="6"/>
      <c r="D501" s="6"/>
      <c r="E501" s="9"/>
      <c r="F501" s="9"/>
      <c r="G501" s="11"/>
      <c r="H501" s="5"/>
      <c r="I501" s="8"/>
      <c r="J501" s="8"/>
    </row>
    <row r="502" spans="2:10" ht="12.75" x14ac:dyDescent="0.2">
      <c r="B502" s="6"/>
      <c r="C502" s="6"/>
      <c r="D502" s="6"/>
      <c r="E502" s="9"/>
      <c r="F502" s="9"/>
      <c r="G502" s="11"/>
      <c r="H502" s="5"/>
      <c r="I502" s="8"/>
      <c r="J502" s="8"/>
    </row>
    <row r="503" spans="2:10" ht="12.75" x14ac:dyDescent="0.2">
      <c r="B503" s="6"/>
      <c r="C503" s="6"/>
      <c r="D503" s="6"/>
      <c r="E503" s="9"/>
      <c r="F503" s="9"/>
      <c r="G503" s="11"/>
      <c r="H503" s="5"/>
      <c r="I503" s="8"/>
      <c r="J503" s="8"/>
    </row>
    <row r="504" spans="2:10" ht="12.75" x14ac:dyDescent="0.2">
      <c r="B504" s="6"/>
      <c r="C504" s="6"/>
      <c r="D504" s="6"/>
      <c r="E504" s="9"/>
      <c r="F504" s="9"/>
      <c r="G504" s="11"/>
      <c r="H504" s="5"/>
      <c r="I504" s="8"/>
      <c r="J504" s="8"/>
    </row>
    <row r="505" spans="2:10" ht="12.75" x14ac:dyDescent="0.2">
      <c r="B505" s="6"/>
      <c r="C505" s="6"/>
      <c r="D505" s="6"/>
      <c r="E505" s="9"/>
      <c r="F505" s="9"/>
      <c r="G505" s="11"/>
      <c r="H505" s="5"/>
      <c r="I505" s="8"/>
      <c r="J505" s="8"/>
    </row>
    <row r="506" spans="2:10" ht="12.75" x14ac:dyDescent="0.2">
      <c r="B506" s="6"/>
      <c r="C506" s="6"/>
      <c r="D506" s="6"/>
      <c r="E506" s="9"/>
      <c r="F506" s="9"/>
      <c r="G506" s="11"/>
      <c r="H506" s="5"/>
      <c r="I506" s="8"/>
      <c r="J506" s="8"/>
    </row>
    <row r="507" spans="2:10" ht="12.75" x14ac:dyDescent="0.2">
      <c r="B507" s="6"/>
      <c r="C507" s="6"/>
      <c r="D507" s="6"/>
      <c r="E507" s="9"/>
      <c r="F507" s="9"/>
      <c r="G507" s="11"/>
      <c r="H507" s="5"/>
      <c r="I507" s="8"/>
      <c r="J507" s="8"/>
    </row>
    <row r="508" spans="2:10" ht="12.75" x14ac:dyDescent="0.2">
      <c r="B508" s="6"/>
      <c r="C508" s="6"/>
      <c r="D508" s="6"/>
      <c r="E508" s="9"/>
      <c r="F508" s="9"/>
      <c r="G508" s="11"/>
      <c r="H508" s="5"/>
      <c r="I508" s="8"/>
      <c r="J508" s="8"/>
    </row>
    <row r="509" spans="2:10" ht="12.75" x14ac:dyDescent="0.2">
      <c r="B509" s="6"/>
      <c r="C509" s="6"/>
      <c r="D509" s="6"/>
      <c r="E509" s="9"/>
      <c r="F509" s="9"/>
      <c r="G509" s="11"/>
      <c r="H509" s="5"/>
      <c r="I509" s="8"/>
      <c r="J509" s="8"/>
    </row>
    <row r="510" spans="2:10" ht="12.75" x14ac:dyDescent="0.2">
      <c r="B510" s="6"/>
      <c r="C510" s="6"/>
      <c r="D510" s="6"/>
      <c r="E510" s="9"/>
      <c r="F510" s="9"/>
      <c r="G510" s="11"/>
      <c r="H510" s="5"/>
      <c r="I510" s="8"/>
      <c r="J510" s="8"/>
    </row>
    <row r="511" spans="2:10" ht="12.75" x14ac:dyDescent="0.2">
      <c r="B511" s="6"/>
      <c r="C511" s="6"/>
      <c r="D511" s="6"/>
      <c r="E511" s="9"/>
      <c r="F511" s="9"/>
      <c r="G511" s="11"/>
      <c r="H511" s="5"/>
      <c r="I511" s="8"/>
      <c r="J511" s="8"/>
    </row>
    <row r="512" spans="2:10" ht="12.75" x14ac:dyDescent="0.2">
      <c r="B512" s="6"/>
      <c r="C512" s="6"/>
      <c r="D512" s="6"/>
      <c r="E512" s="9"/>
      <c r="F512" s="9"/>
      <c r="G512" s="11"/>
      <c r="H512" s="5"/>
      <c r="I512" s="8"/>
      <c r="J512" s="8"/>
    </row>
    <row r="513" spans="2:10" ht="12.75" x14ac:dyDescent="0.2">
      <c r="B513" s="6"/>
      <c r="C513" s="6"/>
      <c r="D513" s="6"/>
      <c r="E513" s="9"/>
      <c r="F513" s="9"/>
      <c r="G513" s="11"/>
      <c r="H513" s="5"/>
      <c r="I513" s="8"/>
      <c r="J513" s="8"/>
    </row>
    <row r="514" spans="2:10" ht="12.75" x14ac:dyDescent="0.2">
      <c r="B514" s="6"/>
      <c r="C514" s="6"/>
      <c r="D514" s="6"/>
      <c r="E514" s="9"/>
      <c r="F514" s="9"/>
      <c r="G514" s="11"/>
      <c r="H514" s="5"/>
      <c r="I514" s="8"/>
      <c r="J514" s="8"/>
    </row>
    <row r="515" spans="2:10" ht="12.75" x14ac:dyDescent="0.2">
      <c r="B515" s="6"/>
      <c r="C515" s="6"/>
      <c r="D515" s="6"/>
      <c r="E515" s="9"/>
      <c r="F515" s="9"/>
      <c r="G515" s="11"/>
      <c r="H515" s="5"/>
      <c r="I515" s="8"/>
      <c r="J515" s="8"/>
    </row>
    <row r="516" spans="2:10" ht="12.75" x14ac:dyDescent="0.2">
      <c r="B516" s="6"/>
      <c r="C516" s="6"/>
      <c r="D516" s="6"/>
      <c r="E516" s="9"/>
      <c r="F516" s="9"/>
      <c r="G516" s="11"/>
      <c r="H516" s="5"/>
      <c r="I516" s="8"/>
      <c r="J516" s="8"/>
    </row>
    <row r="517" spans="2:10" ht="12.75" x14ac:dyDescent="0.2">
      <c r="B517" s="6"/>
      <c r="C517" s="6"/>
      <c r="D517" s="6"/>
      <c r="E517" s="9"/>
      <c r="F517" s="9"/>
      <c r="G517" s="11"/>
      <c r="H517" s="5"/>
      <c r="I517" s="8"/>
      <c r="J517" s="8"/>
    </row>
    <row r="518" spans="2:10" ht="12.75" x14ac:dyDescent="0.2">
      <c r="B518" s="6"/>
      <c r="C518" s="6"/>
      <c r="D518" s="6"/>
      <c r="E518" s="9"/>
      <c r="F518" s="9"/>
      <c r="G518" s="11"/>
      <c r="H518" s="5"/>
      <c r="I518" s="8"/>
      <c r="J518" s="8"/>
    </row>
    <row r="519" spans="2:10" ht="12.75" x14ac:dyDescent="0.2">
      <c r="B519" s="6"/>
      <c r="C519" s="6"/>
      <c r="D519" s="6"/>
      <c r="E519" s="9"/>
      <c r="F519" s="9"/>
      <c r="G519" s="11"/>
      <c r="H519" s="5"/>
      <c r="I519" s="8"/>
      <c r="J519" s="8"/>
    </row>
    <row r="520" spans="2:10" ht="12.75" x14ac:dyDescent="0.2">
      <c r="B520" s="6"/>
      <c r="C520" s="6"/>
      <c r="D520" s="6"/>
      <c r="E520" s="9"/>
      <c r="F520" s="9"/>
      <c r="G520" s="11"/>
      <c r="H520" s="5"/>
      <c r="I520" s="8"/>
      <c r="J520" s="8"/>
    </row>
    <row r="521" spans="2:10" ht="12.75" x14ac:dyDescent="0.2">
      <c r="B521" s="6"/>
      <c r="C521" s="6"/>
      <c r="D521" s="6"/>
      <c r="E521" s="9"/>
      <c r="F521" s="9"/>
      <c r="G521" s="11"/>
      <c r="H521" s="5"/>
      <c r="I521" s="8"/>
      <c r="J521" s="8"/>
    </row>
    <row r="522" spans="2:10" ht="12.75" x14ac:dyDescent="0.2">
      <c r="B522" s="6"/>
      <c r="C522" s="6"/>
      <c r="D522" s="6"/>
      <c r="E522" s="9"/>
      <c r="F522" s="9"/>
      <c r="G522" s="11"/>
      <c r="H522" s="5"/>
      <c r="I522" s="8"/>
      <c r="J522" s="8"/>
    </row>
    <row r="523" spans="2:10" ht="12.75" x14ac:dyDescent="0.2">
      <c r="B523" s="6"/>
      <c r="C523" s="6"/>
      <c r="D523" s="6"/>
      <c r="E523" s="9"/>
      <c r="F523" s="9"/>
      <c r="G523" s="11"/>
      <c r="H523" s="5"/>
      <c r="I523" s="8"/>
      <c r="J523" s="8"/>
    </row>
    <row r="524" spans="2:10" ht="12.75" x14ac:dyDescent="0.2">
      <c r="B524" s="6"/>
      <c r="C524" s="6"/>
      <c r="D524" s="6"/>
      <c r="E524" s="9"/>
      <c r="F524" s="9"/>
      <c r="G524" s="11"/>
      <c r="H524" s="5"/>
      <c r="I524" s="8"/>
      <c r="J524" s="8"/>
    </row>
    <row r="525" spans="2:10" ht="12.75" x14ac:dyDescent="0.2">
      <c r="B525" s="6"/>
      <c r="C525" s="6"/>
      <c r="D525" s="6"/>
      <c r="E525" s="9"/>
      <c r="F525" s="9"/>
      <c r="G525" s="11"/>
      <c r="H525" s="5"/>
      <c r="I525" s="8"/>
      <c r="J525" s="8"/>
    </row>
    <row r="526" spans="2:10" ht="12.75" x14ac:dyDescent="0.2">
      <c r="B526" s="6"/>
      <c r="C526" s="6"/>
      <c r="D526" s="6"/>
      <c r="E526" s="9"/>
      <c r="F526" s="9"/>
      <c r="G526" s="11"/>
      <c r="H526" s="5"/>
      <c r="I526" s="8"/>
      <c r="J526" s="8"/>
    </row>
    <row r="527" spans="2:10" ht="12.75" x14ac:dyDescent="0.2">
      <c r="B527" s="6"/>
      <c r="C527" s="6"/>
      <c r="D527" s="6"/>
      <c r="E527" s="9"/>
      <c r="F527" s="9"/>
      <c r="G527" s="11"/>
      <c r="H527" s="5"/>
      <c r="I527" s="8"/>
      <c r="J527" s="8"/>
    </row>
    <row r="528" spans="2:10" ht="12.75" x14ac:dyDescent="0.2">
      <c r="B528" s="6"/>
      <c r="C528" s="6"/>
      <c r="D528" s="6"/>
      <c r="E528" s="9"/>
      <c r="F528" s="9"/>
      <c r="G528" s="11"/>
      <c r="H528" s="5"/>
      <c r="I528" s="8"/>
      <c r="J528" s="8"/>
    </row>
    <row r="529" spans="2:10" ht="12.75" x14ac:dyDescent="0.2">
      <c r="B529" s="6"/>
      <c r="C529" s="6"/>
      <c r="D529" s="6"/>
      <c r="E529" s="9"/>
      <c r="F529" s="9"/>
      <c r="G529" s="11"/>
      <c r="H529" s="5"/>
      <c r="I529" s="8"/>
      <c r="J529" s="8"/>
    </row>
    <row r="530" spans="2:10" ht="12.75" x14ac:dyDescent="0.2">
      <c r="B530" s="6"/>
      <c r="C530" s="6"/>
      <c r="D530" s="6"/>
      <c r="E530" s="9"/>
      <c r="F530" s="9"/>
      <c r="G530" s="11"/>
      <c r="H530" s="5"/>
      <c r="I530" s="8"/>
      <c r="J530" s="8"/>
    </row>
    <row r="531" spans="2:10" ht="12.75" x14ac:dyDescent="0.2">
      <c r="B531" s="6"/>
      <c r="C531" s="6"/>
      <c r="D531" s="6"/>
      <c r="E531" s="9"/>
      <c r="F531" s="9"/>
      <c r="G531" s="11"/>
      <c r="H531" s="5"/>
      <c r="I531" s="8"/>
      <c r="J531" s="8"/>
    </row>
    <row r="532" spans="2:10" ht="12.75" x14ac:dyDescent="0.2">
      <c r="B532" s="6"/>
      <c r="C532" s="6"/>
      <c r="D532" s="6"/>
      <c r="E532" s="9"/>
      <c r="F532" s="9"/>
      <c r="G532" s="11"/>
      <c r="H532" s="5"/>
      <c r="I532" s="8"/>
      <c r="J532" s="8"/>
    </row>
    <row r="533" spans="2:10" ht="12.75" x14ac:dyDescent="0.2">
      <c r="B533" s="6"/>
      <c r="C533" s="6"/>
      <c r="D533" s="6"/>
      <c r="E533" s="9"/>
      <c r="F533" s="9"/>
      <c r="G533" s="11"/>
      <c r="H533" s="5"/>
      <c r="I533" s="8"/>
      <c r="J533" s="8"/>
    </row>
    <row r="534" spans="2:10" ht="12.75" x14ac:dyDescent="0.2">
      <c r="B534" s="6"/>
      <c r="C534" s="6"/>
      <c r="D534" s="6"/>
      <c r="E534" s="9"/>
      <c r="F534" s="9"/>
      <c r="G534" s="11"/>
      <c r="H534" s="5"/>
      <c r="I534" s="8"/>
      <c r="J534" s="8"/>
    </row>
    <row r="535" spans="2:10" ht="12.75" x14ac:dyDescent="0.2">
      <c r="B535" s="6"/>
      <c r="C535" s="6"/>
      <c r="D535" s="6"/>
      <c r="E535" s="9"/>
      <c r="F535" s="9"/>
      <c r="G535" s="11"/>
      <c r="H535" s="5"/>
      <c r="I535" s="8"/>
      <c r="J535" s="8"/>
    </row>
    <row r="536" spans="2:10" ht="12.75" x14ac:dyDescent="0.2">
      <c r="B536" s="6"/>
      <c r="C536" s="6"/>
      <c r="D536" s="6"/>
      <c r="E536" s="9"/>
      <c r="F536" s="9"/>
      <c r="G536" s="11"/>
      <c r="H536" s="5"/>
      <c r="I536" s="8"/>
      <c r="J536" s="8"/>
    </row>
    <row r="537" spans="2:10" ht="12.75" x14ac:dyDescent="0.2">
      <c r="B537" s="6"/>
      <c r="C537" s="6"/>
      <c r="D537" s="6"/>
      <c r="E537" s="9"/>
      <c r="F537" s="9"/>
      <c r="G537" s="11"/>
      <c r="H537" s="5"/>
      <c r="I537" s="8"/>
      <c r="J537" s="8"/>
    </row>
    <row r="538" spans="2:10" ht="12.75" x14ac:dyDescent="0.2">
      <c r="B538" s="6"/>
      <c r="C538" s="6"/>
      <c r="D538" s="6"/>
      <c r="E538" s="9"/>
      <c r="F538" s="9"/>
      <c r="G538" s="11"/>
      <c r="H538" s="5"/>
      <c r="I538" s="8"/>
      <c r="J538" s="8"/>
    </row>
    <row r="539" spans="2:10" ht="12.75" x14ac:dyDescent="0.2">
      <c r="B539" s="6"/>
      <c r="C539" s="6"/>
      <c r="D539" s="6"/>
      <c r="E539" s="9"/>
      <c r="F539" s="9"/>
      <c r="G539" s="11"/>
      <c r="H539" s="5"/>
      <c r="I539" s="8"/>
      <c r="J539" s="8"/>
    </row>
    <row r="540" spans="2:10" ht="12.75" x14ac:dyDescent="0.2">
      <c r="B540" s="6"/>
      <c r="C540" s="6"/>
      <c r="D540" s="6"/>
      <c r="E540" s="9"/>
      <c r="F540" s="9"/>
      <c r="G540" s="11"/>
      <c r="H540" s="5"/>
      <c r="I540" s="8"/>
      <c r="J540" s="8"/>
    </row>
    <row r="541" spans="2:10" ht="12.75" x14ac:dyDescent="0.2">
      <c r="B541" s="6"/>
      <c r="C541" s="6"/>
      <c r="D541" s="6"/>
      <c r="E541" s="9"/>
      <c r="F541" s="9"/>
      <c r="G541" s="11"/>
      <c r="H541" s="5"/>
      <c r="I541" s="8"/>
      <c r="J541" s="8"/>
    </row>
    <row r="542" spans="2:10" ht="12.75" x14ac:dyDescent="0.2">
      <c r="B542" s="6"/>
      <c r="C542" s="6"/>
      <c r="D542" s="6"/>
      <c r="E542" s="9"/>
      <c r="F542" s="9"/>
      <c r="G542" s="11"/>
      <c r="H542" s="5"/>
      <c r="I542" s="8"/>
      <c r="J542" s="8"/>
    </row>
    <row r="543" spans="2:10" ht="12.75" x14ac:dyDescent="0.2">
      <c r="B543" s="6"/>
      <c r="C543" s="6"/>
      <c r="D543" s="6"/>
      <c r="E543" s="9"/>
      <c r="F543" s="9"/>
      <c r="G543" s="11"/>
      <c r="H543" s="5"/>
      <c r="I543" s="8"/>
      <c r="J543" s="8"/>
    </row>
    <row r="544" spans="2:10" ht="12.75" x14ac:dyDescent="0.2">
      <c r="B544" s="6"/>
      <c r="C544" s="6"/>
      <c r="D544" s="6"/>
      <c r="E544" s="9"/>
      <c r="F544" s="9"/>
      <c r="G544" s="11"/>
      <c r="H544" s="5"/>
      <c r="I544" s="8"/>
      <c r="J544" s="8"/>
    </row>
    <row r="545" spans="2:10" ht="12.75" x14ac:dyDescent="0.2">
      <c r="B545" s="6"/>
      <c r="C545" s="6"/>
      <c r="D545" s="6"/>
      <c r="E545" s="9"/>
      <c r="F545" s="9"/>
      <c r="G545" s="11"/>
      <c r="H545" s="5"/>
      <c r="I545" s="8"/>
      <c r="J545" s="8"/>
    </row>
    <row r="546" spans="2:10" ht="12.75" x14ac:dyDescent="0.2">
      <c r="B546" s="6"/>
      <c r="C546" s="6"/>
      <c r="D546" s="6"/>
      <c r="E546" s="9"/>
      <c r="F546" s="9"/>
      <c r="G546" s="11"/>
      <c r="H546" s="5"/>
      <c r="I546" s="8"/>
      <c r="J546" s="8"/>
    </row>
    <row r="547" spans="2:10" ht="12.75" x14ac:dyDescent="0.2">
      <c r="B547" s="6"/>
      <c r="C547" s="6"/>
      <c r="D547" s="6"/>
      <c r="E547" s="9"/>
      <c r="F547" s="9"/>
      <c r="G547" s="11"/>
      <c r="H547" s="5"/>
      <c r="I547" s="8"/>
      <c r="J547" s="8"/>
    </row>
    <row r="548" spans="2:10" ht="12.75" x14ac:dyDescent="0.2">
      <c r="B548" s="6"/>
      <c r="C548" s="6"/>
      <c r="D548" s="6"/>
      <c r="E548" s="9"/>
      <c r="F548" s="9"/>
      <c r="G548" s="11"/>
      <c r="H548" s="5"/>
      <c r="I548" s="8"/>
      <c r="J548" s="8"/>
    </row>
    <row r="549" spans="2:10" ht="12.75" x14ac:dyDescent="0.2">
      <c r="B549" s="6"/>
      <c r="C549" s="6"/>
      <c r="D549" s="6"/>
      <c r="E549" s="9"/>
      <c r="F549" s="9"/>
      <c r="G549" s="11"/>
      <c r="H549" s="5"/>
      <c r="I549" s="8"/>
      <c r="J549" s="8"/>
    </row>
    <row r="550" spans="2:10" ht="12.75" x14ac:dyDescent="0.2">
      <c r="B550" s="6"/>
      <c r="C550" s="6"/>
      <c r="D550" s="6"/>
      <c r="E550" s="9"/>
      <c r="F550" s="9"/>
      <c r="G550" s="11"/>
      <c r="H550" s="5"/>
      <c r="I550" s="8"/>
      <c r="J550" s="8"/>
    </row>
    <row r="551" spans="2:10" ht="12.75" x14ac:dyDescent="0.2">
      <c r="B551" s="6"/>
      <c r="C551" s="6"/>
      <c r="D551" s="6"/>
      <c r="E551" s="9"/>
      <c r="F551" s="9"/>
      <c r="G551" s="11"/>
      <c r="H551" s="5"/>
      <c r="I551" s="8"/>
      <c r="J551" s="8"/>
    </row>
    <row r="552" spans="2:10" ht="12.75" x14ac:dyDescent="0.2">
      <c r="B552" s="6"/>
      <c r="C552" s="6"/>
      <c r="D552" s="6"/>
      <c r="E552" s="9"/>
      <c r="F552" s="9"/>
      <c r="G552" s="11"/>
      <c r="H552" s="5"/>
      <c r="I552" s="8"/>
      <c r="J552" s="8"/>
    </row>
    <row r="553" spans="2:10" ht="12.75" x14ac:dyDescent="0.2">
      <c r="B553" s="6"/>
      <c r="C553" s="6"/>
      <c r="D553" s="6"/>
      <c r="E553" s="9"/>
      <c r="F553" s="9"/>
      <c r="G553" s="11"/>
      <c r="H553" s="5"/>
      <c r="I553" s="8"/>
      <c r="J553" s="8"/>
    </row>
    <row r="554" spans="2:10" ht="12.75" x14ac:dyDescent="0.2">
      <c r="B554" s="6"/>
      <c r="C554" s="6"/>
      <c r="D554" s="6"/>
      <c r="E554" s="9"/>
      <c r="F554" s="9"/>
      <c r="G554" s="11"/>
      <c r="H554" s="5"/>
      <c r="I554" s="8"/>
      <c r="J554" s="8"/>
    </row>
    <row r="555" spans="2:10" ht="12.75" x14ac:dyDescent="0.2">
      <c r="B555" s="6"/>
      <c r="C555" s="6"/>
      <c r="D555" s="6"/>
      <c r="E555" s="9"/>
      <c r="F555" s="9"/>
      <c r="G555" s="11"/>
      <c r="H555" s="5"/>
      <c r="I555" s="8"/>
      <c r="J555" s="8"/>
    </row>
    <row r="556" spans="2:10" ht="12.75" x14ac:dyDescent="0.2">
      <c r="B556" s="6"/>
      <c r="C556" s="6"/>
      <c r="D556" s="6"/>
      <c r="E556" s="9"/>
      <c r="F556" s="9"/>
      <c r="G556" s="11"/>
      <c r="H556" s="5"/>
      <c r="I556" s="8"/>
      <c r="J556" s="8"/>
    </row>
    <row r="557" spans="2:10" ht="12.75" x14ac:dyDescent="0.2">
      <c r="B557" s="6"/>
      <c r="C557" s="6"/>
      <c r="D557" s="6"/>
      <c r="E557" s="9"/>
      <c r="F557" s="9"/>
      <c r="G557" s="11"/>
      <c r="H557" s="5"/>
      <c r="I557" s="8"/>
      <c r="J557" s="8"/>
    </row>
    <row r="558" spans="2:10" ht="12.75" x14ac:dyDescent="0.2">
      <c r="B558" s="6"/>
      <c r="C558" s="6"/>
      <c r="D558" s="6"/>
      <c r="E558" s="9"/>
      <c r="F558" s="9"/>
      <c r="G558" s="11"/>
      <c r="H558" s="5"/>
      <c r="I558" s="8"/>
      <c r="J558" s="8"/>
    </row>
    <row r="559" spans="2:10" ht="12.75" x14ac:dyDescent="0.2">
      <c r="B559" s="6"/>
      <c r="C559" s="6"/>
      <c r="D559" s="6"/>
      <c r="E559" s="9"/>
      <c r="F559" s="9"/>
      <c r="G559" s="11"/>
      <c r="H559" s="5"/>
      <c r="I559" s="8"/>
      <c r="J559" s="8"/>
    </row>
    <row r="560" spans="2:10" ht="12.75" x14ac:dyDescent="0.2">
      <c r="B560" s="6"/>
      <c r="C560" s="6"/>
      <c r="D560" s="6"/>
      <c r="E560" s="9"/>
      <c r="F560" s="9"/>
      <c r="G560" s="11"/>
      <c r="H560" s="5"/>
      <c r="I560" s="8"/>
      <c r="J560" s="8"/>
    </row>
    <row r="561" spans="2:10" ht="12.75" x14ac:dyDescent="0.2">
      <c r="B561" s="6"/>
      <c r="C561" s="6"/>
      <c r="D561" s="6"/>
      <c r="E561" s="9"/>
      <c r="F561" s="9"/>
      <c r="G561" s="11"/>
      <c r="H561" s="5"/>
      <c r="I561" s="8"/>
      <c r="J561" s="8"/>
    </row>
    <row r="562" spans="2:10" ht="12.75" x14ac:dyDescent="0.2">
      <c r="B562" s="6"/>
      <c r="C562" s="6"/>
      <c r="D562" s="6"/>
      <c r="E562" s="9"/>
      <c r="F562" s="9"/>
      <c r="G562" s="11"/>
      <c r="H562" s="5"/>
      <c r="I562" s="8"/>
      <c r="J562" s="8"/>
    </row>
    <row r="563" spans="2:10" ht="12.75" x14ac:dyDescent="0.2">
      <c r="B563" s="6"/>
      <c r="C563" s="6"/>
      <c r="D563" s="6"/>
      <c r="E563" s="9"/>
      <c r="F563" s="9"/>
      <c r="G563" s="11"/>
      <c r="H563" s="5"/>
      <c r="I563" s="8"/>
      <c r="J563" s="8"/>
    </row>
    <row r="564" spans="2:10" ht="12.75" x14ac:dyDescent="0.2">
      <c r="B564" s="6"/>
      <c r="C564" s="6"/>
      <c r="D564" s="6"/>
      <c r="E564" s="9"/>
      <c r="F564" s="9"/>
      <c r="G564" s="11"/>
      <c r="H564" s="5"/>
      <c r="I564" s="8"/>
      <c r="J564" s="8"/>
    </row>
    <row r="565" spans="2:10" ht="12.75" x14ac:dyDescent="0.2">
      <c r="B565" s="6"/>
      <c r="C565" s="6"/>
      <c r="D565" s="6"/>
      <c r="E565" s="9"/>
      <c r="F565" s="9"/>
      <c r="G565" s="11"/>
      <c r="H565" s="5"/>
      <c r="I565" s="8"/>
      <c r="J565" s="8"/>
    </row>
    <row r="566" spans="2:10" ht="12.75" x14ac:dyDescent="0.2">
      <c r="B566" s="6"/>
      <c r="C566" s="6"/>
      <c r="D566" s="6"/>
      <c r="E566" s="9"/>
      <c r="F566" s="9"/>
      <c r="G566" s="11"/>
      <c r="H566" s="5"/>
      <c r="I566" s="8"/>
      <c r="J566" s="8"/>
    </row>
    <row r="567" spans="2:10" ht="12.75" x14ac:dyDescent="0.2">
      <c r="B567" s="6"/>
      <c r="C567" s="6"/>
      <c r="D567" s="6"/>
      <c r="E567" s="9"/>
      <c r="F567" s="9"/>
      <c r="G567" s="11"/>
      <c r="H567" s="5"/>
      <c r="I567" s="8"/>
      <c r="J567" s="8"/>
    </row>
    <row r="568" spans="2:10" ht="12.75" x14ac:dyDescent="0.2">
      <c r="B568" s="6"/>
      <c r="C568" s="6"/>
      <c r="D568" s="6"/>
      <c r="E568" s="9"/>
      <c r="F568" s="9"/>
      <c r="G568" s="11"/>
      <c r="H568" s="5"/>
      <c r="I568" s="8"/>
      <c r="J568" s="8"/>
    </row>
    <row r="569" spans="2:10" ht="12.75" x14ac:dyDescent="0.2">
      <c r="B569" s="6"/>
      <c r="C569" s="6"/>
      <c r="D569" s="6"/>
      <c r="E569" s="9"/>
      <c r="F569" s="9"/>
      <c r="G569" s="11"/>
      <c r="H569" s="5"/>
      <c r="I569" s="8"/>
      <c r="J569" s="8"/>
    </row>
    <row r="570" spans="2:10" ht="12.75" x14ac:dyDescent="0.2">
      <c r="B570" s="6"/>
      <c r="C570" s="6"/>
      <c r="D570" s="6"/>
      <c r="E570" s="9"/>
      <c r="F570" s="9"/>
      <c r="G570" s="11"/>
      <c r="H570" s="5"/>
      <c r="I570" s="8"/>
      <c r="J570" s="8"/>
    </row>
    <row r="571" spans="2:10" ht="12.75" x14ac:dyDescent="0.2">
      <c r="B571" s="6"/>
      <c r="C571" s="6"/>
      <c r="D571" s="6"/>
      <c r="E571" s="9"/>
      <c r="F571" s="9"/>
      <c r="G571" s="11"/>
      <c r="H571" s="5"/>
      <c r="I571" s="8"/>
      <c r="J571" s="8"/>
    </row>
    <row r="572" spans="2:10" ht="12.75" x14ac:dyDescent="0.2">
      <c r="B572" s="6"/>
      <c r="C572" s="6"/>
      <c r="D572" s="6"/>
      <c r="E572" s="9"/>
      <c r="F572" s="9"/>
      <c r="G572" s="11"/>
      <c r="H572" s="5"/>
      <c r="I572" s="8"/>
      <c r="J572" s="8"/>
    </row>
    <row r="573" spans="2:10" ht="12.75" x14ac:dyDescent="0.2">
      <c r="B573" s="6"/>
      <c r="C573" s="6"/>
      <c r="D573" s="6"/>
      <c r="E573" s="9"/>
      <c r="F573" s="9"/>
      <c r="G573" s="11"/>
      <c r="H573" s="5"/>
      <c r="I573" s="8"/>
      <c r="J573" s="8"/>
    </row>
    <row r="574" spans="2:10" ht="12.75" x14ac:dyDescent="0.2">
      <c r="B574" s="6"/>
      <c r="C574" s="6"/>
      <c r="D574" s="6"/>
      <c r="E574" s="9"/>
      <c r="F574" s="9"/>
      <c r="G574" s="11"/>
      <c r="H574" s="5"/>
      <c r="I574" s="8"/>
      <c r="J574" s="8"/>
    </row>
    <row r="575" spans="2:10" ht="12.75" x14ac:dyDescent="0.2">
      <c r="B575" s="6"/>
      <c r="C575" s="6"/>
      <c r="D575" s="6"/>
      <c r="E575" s="9"/>
      <c r="F575" s="9"/>
      <c r="G575" s="11"/>
      <c r="H575" s="5"/>
      <c r="I575" s="8"/>
      <c r="J575" s="8"/>
    </row>
    <row r="576" spans="2:10" ht="12.75" x14ac:dyDescent="0.2">
      <c r="B576" s="6"/>
      <c r="C576" s="6"/>
      <c r="D576" s="6"/>
      <c r="E576" s="9"/>
      <c r="F576" s="9"/>
      <c r="G576" s="11"/>
      <c r="H576" s="5"/>
      <c r="I576" s="8"/>
      <c r="J576" s="8"/>
    </row>
    <row r="577" spans="2:10" ht="12.75" x14ac:dyDescent="0.2">
      <c r="B577" s="6"/>
      <c r="C577" s="6"/>
      <c r="D577" s="6"/>
      <c r="E577" s="9"/>
      <c r="F577" s="9"/>
      <c r="G577" s="11"/>
      <c r="H577" s="5"/>
      <c r="I577" s="8"/>
      <c r="J577" s="8"/>
    </row>
    <row r="578" spans="2:10" ht="12.75" x14ac:dyDescent="0.2">
      <c r="B578" s="6"/>
      <c r="C578" s="6"/>
      <c r="D578" s="6"/>
      <c r="E578" s="9"/>
      <c r="F578" s="9"/>
      <c r="G578" s="11"/>
      <c r="H578" s="5"/>
      <c r="I578" s="8"/>
      <c r="J578" s="8"/>
    </row>
    <row r="579" spans="2:10" ht="12.75" x14ac:dyDescent="0.2">
      <c r="B579" s="6"/>
      <c r="C579" s="6"/>
      <c r="D579" s="6"/>
      <c r="E579" s="9"/>
      <c r="F579" s="9"/>
      <c r="G579" s="11"/>
      <c r="H579" s="5"/>
      <c r="I579" s="8"/>
      <c r="J579" s="8"/>
    </row>
    <row r="580" spans="2:10" ht="12.75" x14ac:dyDescent="0.2">
      <c r="B580" s="6"/>
      <c r="C580" s="6"/>
      <c r="D580" s="6"/>
      <c r="E580" s="9"/>
      <c r="F580" s="9"/>
      <c r="G580" s="11"/>
      <c r="H580" s="5"/>
      <c r="I580" s="8"/>
      <c r="J580" s="8"/>
    </row>
    <row r="581" spans="2:10" ht="12.75" x14ac:dyDescent="0.2">
      <c r="B581" s="6"/>
      <c r="C581" s="6"/>
      <c r="D581" s="6"/>
      <c r="E581" s="9"/>
      <c r="F581" s="9"/>
      <c r="G581" s="11"/>
      <c r="H581" s="5"/>
      <c r="I581" s="8"/>
      <c r="J581" s="8"/>
    </row>
    <row r="582" spans="2:10" ht="12.75" x14ac:dyDescent="0.2">
      <c r="B582" s="6"/>
      <c r="C582" s="6"/>
      <c r="D582" s="6"/>
      <c r="E582" s="9"/>
      <c r="F582" s="9"/>
      <c r="G582" s="11"/>
      <c r="H582" s="5"/>
      <c r="I582" s="8"/>
      <c r="J582" s="8"/>
    </row>
    <row r="583" spans="2:10" ht="12.75" x14ac:dyDescent="0.2">
      <c r="B583" s="6"/>
      <c r="C583" s="6"/>
      <c r="D583" s="6"/>
      <c r="E583" s="9"/>
      <c r="F583" s="9"/>
      <c r="G583" s="11"/>
      <c r="H583" s="5"/>
      <c r="I583" s="8"/>
      <c r="J583" s="8"/>
    </row>
    <row r="584" spans="2:10" ht="12.75" x14ac:dyDescent="0.2">
      <c r="B584" s="6"/>
      <c r="C584" s="6"/>
      <c r="D584" s="6"/>
      <c r="E584" s="9"/>
      <c r="F584" s="9"/>
      <c r="G584" s="11"/>
      <c r="H584" s="5"/>
      <c r="I584" s="8"/>
      <c r="J584" s="8"/>
    </row>
    <row r="585" spans="2:10" ht="12.75" x14ac:dyDescent="0.2">
      <c r="B585" s="6"/>
      <c r="C585" s="6"/>
      <c r="D585" s="6"/>
      <c r="E585" s="9"/>
      <c r="F585" s="9"/>
      <c r="G585" s="11"/>
      <c r="H585" s="5"/>
      <c r="I585" s="8"/>
      <c r="J585" s="8"/>
    </row>
    <row r="586" spans="2:10" ht="12.75" x14ac:dyDescent="0.2">
      <c r="B586" s="6"/>
      <c r="C586" s="6"/>
      <c r="D586" s="6"/>
      <c r="E586" s="9"/>
      <c r="F586" s="9"/>
      <c r="G586" s="11"/>
      <c r="H586" s="5"/>
      <c r="I586" s="8"/>
      <c r="J586" s="8"/>
    </row>
    <row r="587" spans="2:10" ht="12.75" x14ac:dyDescent="0.2">
      <c r="B587" s="6"/>
      <c r="C587" s="6"/>
      <c r="D587" s="6"/>
      <c r="E587" s="9"/>
      <c r="F587" s="9"/>
      <c r="G587" s="11"/>
      <c r="H587" s="5"/>
      <c r="I587" s="8"/>
      <c r="J587" s="8"/>
    </row>
    <row r="588" spans="2:10" ht="12.75" x14ac:dyDescent="0.2">
      <c r="B588" s="6"/>
      <c r="C588" s="6"/>
      <c r="D588" s="6"/>
      <c r="E588" s="9"/>
      <c r="F588" s="9"/>
      <c r="G588" s="11"/>
      <c r="H588" s="5"/>
      <c r="I588" s="8"/>
      <c r="J588" s="8"/>
    </row>
    <row r="589" spans="2:10" ht="12.75" x14ac:dyDescent="0.2">
      <c r="B589" s="6"/>
      <c r="C589" s="6"/>
      <c r="D589" s="6"/>
      <c r="E589" s="9"/>
      <c r="F589" s="9"/>
      <c r="G589" s="11"/>
      <c r="H589" s="5"/>
      <c r="I589" s="8"/>
      <c r="J589" s="8"/>
    </row>
    <row r="590" spans="2:10" ht="12.75" x14ac:dyDescent="0.2">
      <c r="B590" s="6"/>
      <c r="C590" s="6"/>
      <c r="D590" s="6"/>
      <c r="E590" s="9"/>
      <c r="F590" s="9"/>
      <c r="G590" s="11"/>
      <c r="H590" s="5"/>
      <c r="I590" s="8"/>
      <c r="J590" s="8"/>
    </row>
    <row r="591" spans="2:10" ht="12.75" x14ac:dyDescent="0.2">
      <c r="B591" s="6"/>
      <c r="C591" s="6"/>
      <c r="D591" s="6"/>
      <c r="E591" s="9"/>
      <c r="F591" s="9"/>
      <c r="G591" s="11"/>
      <c r="H591" s="5"/>
      <c r="I591" s="8"/>
      <c r="J591" s="8"/>
    </row>
    <row r="592" spans="2:10" ht="12.75" x14ac:dyDescent="0.2">
      <c r="B592" s="6"/>
      <c r="C592" s="6"/>
      <c r="D592" s="6"/>
      <c r="E592" s="9"/>
      <c r="F592" s="9"/>
      <c r="G592" s="11"/>
      <c r="H592" s="5"/>
      <c r="I592" s="8"/>
      <c r="J592" s="8"/>
    </row>
    <row r="593" spans="2:10" ht="12.75" x14ac:dyDescent="0.2">
      <c r="B593" s="6"/>
      <c r="C593" s="6"/>
      <c r="D593" s="6"/>
      <c r="E593" s="9"/>
      <c r="F593" s="9"/>
      <c r="G593" s="11"/>
      <c r="H593" s="5"/>
      <c r="I593" s="8"/>
      <c r="J593" s="8"/>
    </row>
    <row r="594" spans="2:10" ht="12.75" x14ac:dyDescent="0.2">
      <c r="B594" s="6"/>
      <c r="C594" s="6"/>
      <c r="D594" s="6"/>
      <c r="E594" s="9"/>
      <c r="F594" s="9"/>
      <c r="G594" s="11"/>
      <c r="H594" s="5"/>
      <c r="I594" s="8"/>
      <c r="J594" s="8"/>
    </row>
    <row r="595" spans="2:10" ht="12.75" x14ac:dyDescent="0.2">
      <c r="B595" s="6"/>
      <c r="C595" s="6"/>
      <c r="D595" s="6"/>
      <c r="E595" s="9"/>
      <c r="F595" s="9"/>
      <c r="G595" s="11"/>
      <c r="H595" s="5"/>
      <c r="I595" s="8"/>
      <c r="J595" s="8"/>
    </row>
    <row r="596" spans="2:10" ht="12.75" x14ac:dyDescent="0.2">
      <c r="B596" s="6"/>
      <c r="C596" s="6"/>
      <c r="D596" s="6"/>
      <c r="E596" s="9"/>
      <c r="F596" s="9"/>
      <c r="G596" s="11"/>
      <c r="H596" s="5"/>
      <c r="I596" s="8"/>
      <c r="J596" s="8"/>
    </row>
    <row r="597" spans="2:10" ht="12.75" x14ac:dyDescent="0.2">
      <c r="B597" s="6"/>
      <c r="C597" s="6"/>
      <c r="D597" s="6"/>
      <c r="E597" s="9"/>
      <c r="F597" s="9"/>
      <c r="G597" s="11"/>
      <c r="H597" s="5"/>
      <c r="I597" s="8"/>
      <c r="J597" s="8"/>
    </row>
    <row r="598" spans="2:10" ht="12.75" x14ac:dyDescent="0.2">
      <c r="B598" s="6"/>
      <c r="C598" s="6"/>
      <c r="D598" s="6"/>
      <c r="E598" s="9"/>
      <c r="F598" s="9"/>
      <c r="G598" s="11"/>
      <c r="H598" s="5"/>
      <c r="I598" s="8"/>
      <c r="J598" s="8"/>
    </row>
    <row r="599" spans="2:10" ht="12.75" x14ac:dyDescent="0.2">
      <c r="B599" s="6"/>
      <c r="C599" s="6"/>
      <c r="D599" s="6"/>
      <c r="E599" s="9"/>
      <c r="F599" s="9"/>
      <c r="G599" s="11"/>
      <c r="H599" s="5"/>
      <c r="I599" s="8"/>
      <c r="J599" s="8"/>
    </row>
    <row r="600" spans="2:10" ht="12.75" x14ac:dyDescent="0.2">
      <c r="B600" s="6"/>
      <c r="C600" s="6"/>
      <c r="D600" s="6"/>
      <c r="E600" s="9"/>
      <c r="F600" s="9"/>
      <c r="G600" s="11"/>
      <c r="H600" s="5"/>
      <c r="I600" s="8"/>
      <c r="J600" s="8"/>
    </row>
    <row r="601" spans="2:10" ht="12.75" x14ac:dyDescent="0.2">
      <c r="B601" s="6"/>
      <c r="C601" s="6"/>
      <c r="D601" s="6"/>
      <c r="E601" s="9"/>
      <c r="F601" s="9"/>
      <c r="G601" s="11"/>
      <c r="H601" s="5"/>
      <c r="I601" s="8"/>
      <c r="J601" s="8"/>
    </row>
    <row r="602" spans="2:10" ht="12.75" x14ac:dyDescent="0.2">
      <c r="B602" s="6"/>
      <c r="C602" s="6"/>
      <c r="D602" s="6"/>
      <c r="E602" s="9"/>
      <c r="F602" s="9"/>
      <c r="G602" s="11"/>
      <c r="H602" s="5"/>
      <c r="I602" s="8"/>
      <c r="J602" s="8"/>
    </row>
    <row r="603" spans="2:10" ht="12.75" x14ac:dyDescent="0.2">
      <c r="B603" s="6"/>
      <c r="C603" s="6"/>
      <c r="D603" s="6"/>
      <c r="E603" s="9"/>
      <c r="F603" s="9"/>
      <c r="G603" s="11"/>
      <c r="H603" s="5"/>
      <c r="I603" s="8"/>
      <c r="J603" s="8"/>
    </row>
    <row r="604" spans="2:10" ht="12.75" x14ac:dyDescent="0.2">
      <c r="B604" s="6"/>
      <c r="C604" s="6"/>
      <c r="D604" s="6"/>
      <c r="E604" s="9"/>
      <c r="F604" s="9"/>
      <c r="G604" s="11"/>
      <c r="H604" s="5"/>
      <c r="I604" s="8"/>
      <c r="J604" s="8"/>
    </row>
    <row r="605" spans="2:10" ht="12.75" x14ac:dyDescent="0.2">
      <c r="B605" s="6"/>
      <c r="C605" s="6"/>
      <c r="D605" s="6"/>
      <c r="E605" s="9"/>
      <c r="F605" s="9"/>
      <c r="G605" s="11"/>
      <c r="H605" s="5"/>
      <c r="I605" s="8"/>
      <c r="J605" s="8"/>
    </row>
    <row r="606" spans="2:10" ht="12.75" x14ac:dyDescent="0.2">
      <c r="B606" s="6"/>
      <c r="C606" s="6"/>
      <c r="D606" s="6"/>
      <c r="E606" s="9"/>
      <c r="F606" s="9"/>
      <c r="G606" s="11"/>
      <c r="H606" s="5"/>
      <c r="I606" s="8"/>
      <c r="J606" s="8"/>
    </row>
    <row r="607" spans="2:10" ht="12.75" x14ac:dyDescent="0.2">
      <c r="B607" s="6"/>
      <c r="C607" s="6"/>
      <c r="D607" s="6"/>
      <c r="E607" s="9"/>
      <c r="F607" s="9"/>
      <c r="G607" s="11"/>
      <c r="H607" s="5"/>
      <c r="I607" s="8"/>
      <c r="J607" s="8"/>
    </row>
    <row r="608" spans="2:10" ht="12.75" x14ac:dyDescent="0.2">
      <c r="B608" s="6"/>
      <c r="C608" s="6"/>
      <c r="D608" s="6"/>
      <c r="E608" s="9"/>
      <c r="F608" s="9"/>
      <c r="G608" s="11"/>
      <c r="H608" s="5"/>
      <c r="I608" s="8"/>
      <c r="J608" s="8"/>
    </row>
    <row r="609" spans="2:10" ht="12.75" x14ac:dyDescent="0.2">
      <c r="B609" s="6"/>
      <c r="C609" s="6"/>
      <c r="D609" s="6"/>
      <c r="E609" s="9"/>
      <c r="F609" s="9"/>
      <c r="G609" s="11"/>
      <c r="H609" s="5"/>
      <c r="I609" s="8"/>
      <c r="J609" s="8"/>
    </row>
    <row r="610" spans="2:10" ht="12.75" x14ac:dyDescent="0.2">
      <c r="B610" s="6"/>
      <c r="C610" s="6"/>
      <c r="D610" s="6"/>
      <c r="E610" s="9"/>
      <c r="F610" s="9"/>
      <c r="G610" s="11"/>
      <c r="H610" s="5"/>
      <c r="I610" s="8"/>
      <c r="J610" s="8"/>
    </row>
    <row r="611" spans="2:10" ht="12.75" x14ac:dyDescent="0.2">
      <c r="B611" s="6"/>
      <c r="C611" s="6"/>
      <c r="D611" s="6"/>
      <c r="E611" s="9"/>
      <c r="F611" s="9"/>
      <c r="G611" s="11"/>
      <c r="H611" s="5"/>
      <c r="I611" s="8"/>
      <c r="J611" s="8"/>
    </row>
    <row r="612" spans="2:10" ht="12.75" x14ac:dyDescent="0.2">
      <c r="B612" s="6"/>
      <c r="C612" s="6"/>
      <c r="D612" s="6"/>
      <c r="E612" s="9"/>
      <c r="F612" s="9"/>
      <c r="G612" s="11"/>
      <c r="H612" s="5"/>
      <c r="I612" s="8"/>
      <c r="J612" s="8"/>
    </row>
    <row r="613" spans="2:10" ht="12.75" x14ac:dyDescent="0.2">
      <c r="B613" s="6"/>
      <c r="C613" s="6"/>
      <c r="D613" s="6"/>
      <c r="E613" s="9"/>
      <c r="F613" s="9"/>
      <c r="G613" s="11"/>
      <c r="H613" s="5"/>
      <c r="I613" s="8"/>
      <c r="J613" s="8"/>
    </row>
    <row r="614" spans="2:10" ht="12.75" x14ac:dyDescent="0.2">
      <c r="B614" s="6"/>
      <c r="C614" s="6"/>
      <c r="D614" s="6"/>
      <c r="E614" s="9"/>
      <c r="F614" s="9"/>
      <c r="G614" s="11"/>
      <c r="H614" s="5"/>
      <c r="I614" s="8"/>
      <c r="J614" s="8"/>
    </row>
    <row r="615" spans="2:10" ht="12.75" x14ac:dyDescent="0.2">
      <c r="B615" s="6"/>
      <c r="C615" s="6"/>
      <c r="D615" s="6"/>
      <c r="E615" s="9"/>
      <c r="F615" s="9"/>
      <c r="G615" s="11"/>
      <c r="H615" s="5"/>
      <c r="I615" s="8"/>
      <c r="J615" s="8"/>
    </row>
    <row r="616" spans="2:10" ht="12.75" x14ac:dyDescent="0.2">
      <c r="B616" s="6"/>
      <c r="C616" s="6"/>
      <c r="D616" s="6"/>
      <c r="E616" s="9"/>
      <c r="F616" s="9"/>
      <c r="G616" s="11"/>
      <c r="H616" s="5"/>
      <c r="I616" s="8"/>
      <c r="J616" s="8"/>
    </row>
    <row r="617" spans="2:10" ht="12.75" x14ac:dyDescent="0.2">
      <c r="B617" s="6"/>
      <c r="C617" s="6"/>
      <c r="D617" s="6"/>
      <c r="E617" s="9"/>
      <c r="F617" s="9"/>
      <c r="G617" s="11"/>
      <c r="H617" s="5"/>
      <c r="I617" s="8"/>
      <c r="J617" s="8"/>
    </row>
    <row r="618" spans="2:10" ht="12.75" x14ac:dyDescent="0.2">
      <c r="B618" s="6"/>
      <c r="C618" s="6"/>
      <c r="D618" s="6"/>
      <c r="E618" s="9"/>
      <c r="F618" s="9"/>
      <c r="G618" s="11"/>
      <c r="H618" s="5"/>
      <c r="I618" s="8"/>
      <c r="J618" s="8"/>
    </row>
    <row r="619" spans="2:10" ht="12.75" x14ac:dyDescent="0.2">
      <c r="B619" s="6"/>
      <c r="C619" s="6"/>
      <c r="D619" s="6"/>
      <c r="E619" s="9"/>
      <c r="F619" s="9"/>
      <c r="G619" s="11"/>
      <c r="H619" s="5"/>
      <c r="I619" s="8"/>
      <c r="J619" s="8"/>
    </row>
    <row r="620" spans="2:10" ht="12.75" x14ac:dyDescent="0.2">
      <c r="B620" s="6"/>
      <c r="C620" s="6"/>
      <c r="D620" s="6"/>
      <c r="E620" s="9"/>
      <c r="F620" s="9"/>
      <c r="G620" s="11"/>
      <c r="H620" s="5"/>
      <c r="I620" s="8"/>
      <c r="J620" s="8"/>
    </row>
    <row r="621" spans="2:10" ht="12.75" x14ac:dyDescent="0.2">
      <c r="B621" s="6"/>
      <c r="C621" s="6"/>
      <c r="D621" s="6"/>
      <c r="E621" s="9"/>
      <c r="F621" s="9"/>
      <c r="G621" s="11"/>
      <c r="H621" s="5"/>
      <c r="I621" s="8"/>
      <c r="J621" s="8"/>
    </row>
    <row r="622" spans="2:10" ht="12.75" x14ac:dyDescent="0.2">
      <c r="B622" s="6"/>
      <c r="C622" s="6"/>
      <c r="D622" s="6"/>
      <c r="E622" s="9"/>
      <c r="F622" s="9"/>
      <c r="G622" s="11"/>
      <c r="H622" s="5"/>
      <c r="I622" s="8"/>
      <c r="J622" s="8"/>
    </row>
    <row r="623" spans="2:10" ht="12.75" x14ac:dyDescent="0.2">
      <c r="B623" s="6"/>
      <c r="C623" s="6"/>
      <c r="D623" s="6"/>
      <c r="E623" s="9"/>
      <c r="F623" s="9"/>
      <c r="G623" s="11"/>
      <c r="H623" s="5"/>
      <c r="I623" s="8"/>
      <c r="J623" s="8"/>
    </row>
    <row r="624" spans="2:10" ht="12.75" x14ac:dyDescent="0.2">
      <c r="B624" s="6"/>
      <c r="C624" s="6"/>
      <c r="D624" s="6"/>
      <c r="E624" s="9"/>
      <c r="F624" s="9"/>
      <c r="G624" s="11"/>
      <c r="H624" s="5"/>
      <c r="I624" s="8"/>
      <c r="J624" s="8"/>
    </row>
    <row r="625" spans="2:10" ht="12.75" x14ac:dyDescent="0.2">
      <c r="B625" s="6"/>
      <c r="C625" s="6"/>
      <c r="D625" s="6"/>
      <c r="E625" s="9"/>
      <c r="F625" s="9"/>
      <c r="G625" s="11"/>
      <c r="H625" s="5"/>
      <c r="I625" s="8"/>
      <c r="J625" s="8"/>
    </row>
    <row r="626" spans="2:10" ht="12.75" x14ac:dyDescent="0.2">
      <c r="B626" s="6"/>
      <c r="C626" s="6"/>
      <c r="D626" s="6"/>
      <c r="E626" s="9"/>
      <c r="F626" s="9"/>
      <c r="G626" s="11"/>
      <c r="H626" s="5"/>
      <c r="I626" s="8"/>
      <c r="J626" s="8"/>
    </row>
    <row r="627" spans="2:10" ht="12.75" x14ac:dyDescent="0.2">
      <c r="B627" s="6"/>
      <c r="C627" s="6"/>
      <c r="D627" s="6"/>
      <c r="E627" s="9"/>
      <c r="F627" s="9"/>
      <c r="G627" s="11"/>
      <c r="H627" s="5"/>
      <c r="I627" s="8"/>
      <c r="J627" s="8"/>
    </row>
    <row r="628" spans="2:10" ht="12.75" x14ac:dyDescent="0.2">
      <c r="B628" s="6"/>
      <c r="C628" s="6"/>
      <c r="D628" s="6"/>
      <c r="E628" s="9"/>
      <c r="F628" s="9"/>
      <c r="G628" s="11"/>
      <c r="H628" s="5"/>
      <c r="I628" s="8"/>
      <c r="J628" s="8"/>
    </row>
    <row r="629" spans="2:10" ht="12.75" x14ac:dyDescent="0.2">
      <c r="B629" s="6"/>
      <c r="C629" s="6"/>
      <c r="D629" s="6"/>
      <c r="E629" s="9"/>
      <c r="F629" s="9"/>
      <c r="G629" s="11"/>
      <c r="H629" s="5"/>
      <c r="I629" s="8"/>
      <c r="J629" s="8"/>
    </row>
    <row r="630" spans="2:10" ht="12.75" x14ac:dyDescent="0.2">
      <c r="B630" s="6"/>
      <c r="C630" s="6"/>
      <c r="D630" s="6"/>
      <c r="E630" s="9"/>
      <c r="F630" s="9"/>
      <c r="G630" s="11"/>
      <c r="H630" s="5"/>
      <c r="I630" s="8"/>
      <c r="J630" s="8"/>
    </row>
    <row r="631" spans="2:10" ht="12.75" x14ac:dyDescent="0.2">
      <c r="B631" s="6"/>
      <c r="C631" s="6"/>
      <c r="D631" s="6"/>
      <c r="E631" s="9"/>
      <c r="F631" s="9"/>
      <c r="G631" s="11"/>
      <c r="H631" s="5"/>
      <c r="I631" s="8"/>
      <c r="J631" s="8"/>
    </row>
    <row r="632" spans="2:10" ht="12.75" x14ac:dyDescent="0.2">
      <c r="B632" s="6"/>
      <c r="C632" s="6"/>
      <c r="D632" s="6"/>
      <c r="E632" s="9"/>
      <c r="F632" s="9"/>
      <c r="G632" s="11"/>
      <c r="H632" s="5"/>
      <c r="I632" s="8"/>
      <c r="J632" s="8"/>
    </row>
    <row r="633" spans="2:10" ht="12.75" x14ac:dyDescent="0.2">
      <c r="B633" s="6"/>
      <c r="C633" s="6"/>
      <c r="D633" s="6"/>
      <c r="E633" s="9"/>
      <c r="F633" s="9"/>
      <c r="G633" s="11"/>
      <c r="H633" s="5"/>
      <c r="I633" s="8"/>
      <c r="J633" s="8"/>
    </row>
    <row r="634" spans="2:10" ht="12.75" x14ac:dyDescent="0.2">
      <c r="B634" s="6"/>
      <c r="C634" s="6"/>
      <c r="D634" s="6"/>
      <c r="E634" s="9"/>
      <c r="F634" s="9"/>
      <c r="G634" s="11"/>
      <c r="H634" s="5"/>
      <c r="I634" s="8"/>
      <c r="J634" s="8"/>
    </row>
    <row r="635" spans="2:10" ht="12.75" x14ac:dyDescent="0.2">
      <c r="B635" s="6"/>
      <c r="C635" s="6"/>
      <c r="D635" s="6"/>
      <c r="E635" s="9"/>
      <c r="F635" s="9"/>
      <c r="G635" s="11"/>
      <c r="H635" s="5"/>
      <c r="I635" s="8"/>
      <c r="J635" s="8"/>
    </row>
    <row r="636" spans="2:10" ht="12.75" x14ac:dyDescent="0.2">
      <c r="B636" s="6"/>
      <c r="C636" s="6"/>
      <c r="D636" s="6"/>
      <c r="E636" s="9"/>
      <c r="F636" s="9"/>
      <c r="G636" s="11"/>
      <c r="H636" s="5"/>
      <c r="I636" s="8"/>
      <c r="J636" s="8"/>
    </row>
    <row r="637" spans="2:10" ht="12.75" x14ac:dyDescent="0.2">
      <c r="B637" s="6"/>
      <c r="C637" s="6"/>
      <c r="D637" s="6"/>
      <c r="E637" s="9"/>
      <c r="F637" s="9"/>
      <c r="G637" s="11"/>
      <c r="H637" s="5"/>
      <c r="I637" s="8"/>
      <c r="J637" s="8"/>
    </row>
    <row r="638" spans="2:10" ht="12.75" x14ac:dyDescent="0.2">
      <c r="B638" s="6"/>
      <c r="C638" s="6"/>
      <c r="D638" s="6"/>
      <c r="E638" s="9"/>
      <c r="F638" s="9"/>
      <c r="G638" s="11"/>
      <c r="H638" s="5"/>
      <c r="I638" s="8"/>
      <c r="J638" s="8"/>
    </row>
    <row r="639" spans="2:10" ht="12.75" x14ac:dyDescent="0.2">
      <c r="B639" s="6"/>
      <c r="C639" s="6"/>
      <c r="D639" s="6"/>
      <c r="E639" s="9"/>
      <c r="F639" s="9"/>
      <c r="G639" s="11"/>
      <c r="H639" s="5"/>
      <c r="I639" s="8"/>
      <c r="J639" s="8"/>
    </row>
    <row r="640" spans="2:10" ht="12.75" x14ac:dyDescent="0.2">
      <c r="B640" s="6"/>
      <c r="C640" s="6"/>
      <c r="D640" s="6"/>
      <c r="E640" s="9"/>
      <c r="F640" s="9"/>
      <c r="G640" s="11"/>
      <c r="H640" s="5"/>
      <c r="I640" s="8"/>
      <c r="J640" s="8"/>
    </row>
    <row r="641" spans="2:10" ht="12.75" x14ac:dyDescent="0.2">
      <c r="B641" s="6"/>
      <c r="C641" s="6"/>
      <c r="D641" s="6"/>
      <c r="E641" s="9"/>
      <c r="F641" s="9"/>
      <c r="G641" s="11"/>
      <c r="H641" s="5"/>
      <c r="I641" s="8"/>
      <c r="J641" s="8"/>
    </row>
    <row r="642" spans="2:10" ht="12.75" x14ac:dyDescent="0.2">
      <c r="B642" s="6"/>
      <c r="C642" s="6"/>
      <c r="D642" s="6"/>
      <c r="E642" s="9"/>
      <c r="F642" s="9"/>
      <c r="G642" s="11"/>
      <c r="H642" s="5"/>
      <c r="I642" s="8"/>
      <c r="J642" s="8"/>
    </row>
    <row r="643" spans="2:10" ht="12.75" x14ac:dyDescent="0.2">
      <c r="B643" s="6"/>
      <c r="C643" s="6"/>
      <c r="D643" s="6"/>
      <c r="E643" s="9"/>
      <c r="F643" s="9"/>
      <c r="G643" s="11"/>
      <c r="H643" s="5"/>
      <c r="I643" s="8"/>
      <c r="J643" s="8"/>
    </row>
    <row r="644" spans="2:10" ht="12.75" x14ac:dyDescent="0.2">
      <c r="B644" s="6"/>
      <c r="C644" s="6"/>
      <c r="D644" s="6"/>
      <c r="E644" s="9"/>
      <c r="F644" s="9"/>
      <c r="G644" s="11"/>
      <c r="H644" s="5"/>
      <c r="I644" s="8"/>
      <c r="J644" s="8"/>
    </row>
    <row r="645" spans="2:10" ht="12.75" x14ac:dyDescent="0.2">
      <c r="B645" s="6"/>
      <c r="C645" s="6"/>
      <c r="D645" s="6"/>
      <c r="E645" s="9"/>
      <c r="F645" s="9"/>
      <c r="G645" s="11"/>
      <c r="H645" s="5"/>
      <c r="I645" s="8"/>
      <c r="J645" s="8"/>
    </row>
    <row r="646" spans="2:10" ht="12.75" x14ac:dyDescent="0.2">
      <c r="B646" s="6"/>
      <c r="C646" s="6"/>
      <c r="D646" s="6"/>
      <c r="E646" s="9"/>
      <c r="F646" s="9"/>
      <c r="G646" s="11"/>
      <c r="H646" s="5"/>
      <c r="I646" s="8"/>
      <c r="J646" s="8"/>
    </row>
    <row r="647" spans="2:10" ht="12.75" x14ac:dyDescent="0.2">
      <c r="B647" s="6"/>
      <c r="C647" s="6"/>
      <c r="D647" s="6"/>
      <c r="E647" s="9"/>
      <c r="F647" s="9"/>
      <c r="G647" s="11"/>
      <c r="H647" s="5"/>
      <c r="I647" s="8"/>
      <c r="J647" s="8"/>
    </row>
    <row r="648" spans="2:10" ht="12.75" x14ac:dyDescent="0.2">
      <c r="B648" s="6"/>
      <c r="C648" s="6"/>
      <c r="D648" s="6"/>
      <c r="E648" s="9"/>
      <c r="F648" s="9"/>
      <c r="G648" s="11"/>
      <c r="H648" s="5"/>
      <c r="I648" s="8"/>
      <c r="J648" s="8"/>
    </row>
    <row r="649" spans="2:10" ht="12.75" x14ac:dyDescent="0.2">
      <c r="B649" s="6"/>
      <c r="C649" s="6"/>
      <c r="D649" s="6"/>
      <c r="E649" s="9"/>
      <c r="F649" s="9"/>
      <c r="G649" s="11"/>
      <c r="H649" s="5"/>
      <c r="I649" s="8"/>
      <c r="J649" s="8"/>
    </row>
    <row r="650" spans="2:10" ht="12.75" x14ac:dyDescent="0.2">
      <c r="B650" s="6"/>
      <c r="C650" s="6"/>
      <c r="D650" s="6"/>
      <c r="E650" s="9"/>
      <c r="F650" s="9"/>
      <c r="G650" s="11"/>
      <c r="H650" s="5"/>
      <c r="I650" s="8"/>
      <c r="J650" s="8"/>
    </row>
    <row r="651" spans="2:10" ht="12.75" x14ac:dyDescent="0.2">
      <c r="B651" s="6"/>
      <c r="C651" s="6"/>
      <c r="D651" s="6"/>
      <c r="E651" s="9"/>
      <c r="F651" s="9"/>
      <c r="G651" s="11"/>
      <c r="H651" s="5"/>
      <c r="I651" s="8"/>
      <c r="J651" s="8"/>
    </row>
    <row r="652" spans="2:10" ht="12.75" x14ac:dyDescent="0.2">
      <c r="B652" s="6"/>
      <c r="C652" s="6"/>
      <c r="D652" s="6"/>
      <c r="E652" s="9"/>
      <c r="F652" s="9"/>
      <c r="G652" s="11"/>
      <c r="H652" s="5"/>
      <c r="I652" s="8"/>
      <c r="J652" s="8"/>
    </row>
    <row r="653" spans="2:10" ht="12.75" x14ac:dyDescent="0.2">
      <c r="B653" s="6"/>
      <c r="C653" s="6"/>
      <c r="D653" s="6"/>
      <c r="E653" s="9"/>
      <c r="F653" s="9"/>
      <c r="G653" s="11"/>
      <c r="H653" s="5"/>
      <c r="I653" s="8"/>
      <c r="J653" s="8"/>
    </row>
    <row r="654" spans="2:10" ht="12.75" x14ac:dyDescent="0.2">
      <c r="B654" s="6"/>
      <c r="C654" s="6"/>
      <c r="D654" s="6"/>
      <c r="E654" s="9"/>
      <c r="F654" s="9"/>
      <c r="G654" s="11"/>
      <c r="H654" s="5"/>
      <c r="I654" s="8"/>
      <c r="J654" s="8"/>
    </row>
    <row r="655" spans="2:10" ht="12.75" x14ac:dyDescent="0.2">
      <c r="B655" s="6"/>
      <c r="C655" s="6"/>
      <c r="D655" s="6"/>
      <c r="E655" s="9"/>
      <c r="F655" s="9"/>
      <c r="G655" s="11"/>
      <c r="H655" s="5"/>
      <c r="I655" s="8"/>
      <c r="J655" s="8"/>
    </row>
    <row r="656" spans="2:10" ht="12.75" x14ac:dyDescent="0.2">
      <c r="B656" s="6"/>
      <c r="C656" s="6"/>
      <c r="D656" s="6"/>
      <c r="E656" s="9"/>
      <c r="F656" s="9"/>
      <c r="G656" s="11"/>
      <c r="H656" s="5"/>
      <c r="I656" s="8"/>
      <c r="J656" s="8"/>
    </row>
    <row r="657" spans="2:10" ht="12.75" x14ac:dyDescent="0.2">
      <c r="B657" s="6"/>
      <c r="C657" s="6"/>
      <c r="D657" s="6"/>
      <c r="E657" s="9"/>
      <c r="F657" s="9"/>
      <c r="G657" s="11"/>
      <c r="H657" s="5"/>
      <c r="I657" s="8"/>
      <c r="J657" s="8"/>
    </row>
    <row r="658" spans="2:10" ht="12.75" x14ac:dyDescent="0.2">
      <c r="B658" s="6"/>
      <c r="C658" s="6"/>
      <c r="D658" s="6"/>
      <c r="E658" s="9"/>
      <c r="F658" s="9"/>
      <c r="G658" s="11"/>
      <c r="H658" s="5"/>
      <c r="I658" s="8"/>
      <c r="J658" s="8"/>
    </row>
    <row r="659" spans="2:10" ht="12.75" x14ac:dyDescent="0.2">
      <c r="B659" s="6"/>
      <c r="C659" s="6"/>
      <c r="D659" s="6"/>
      <c r="E659" s="9"/>
      <c r="F659" s="9"/>
      <c r="G659" s="11"/>
      <c r="H659" s="5"/>
      <c r="I659" s="8"/>
      <c r="J659" s="8"/>
    </row>
    <row r="660" spans="2:10" ht="12.75" x14ac:dyDescent="0.2">
      <c r="B660" s="6"/>
      <c r="C660" s="6"/>
      <c r="D660" s="6"/>
      <c r="E660" s="9"/>
      <c r="F660" s="9"/>
      <c r="G660" s="11"/>
      <c r="H660" s="5"/>
      <c r="I660" s="8"/>
      <c r="J660" s="8"/>
    </row>
    <row r="661" spans="2:10" ht="12.75" x14ac:dyDescent="0.2">
      <c r="B661" s="6"/>
      <c r="C661" s="6"/>
      <c r="D661" s="6"/>
      <c r="E661" s="9"/>
      <c r="F661" s="9"/>
      <c r="G661" s="11"/>
      <c r="H661" s="5"/>
      <c r="I661" s="8"/>
      <c r="J661" s="8"/>
    </row>
    <row r="662" spans="2:10" ht="12.75" x14ac:dyDescent="0.2">
      <c r="B662" s="6"/>
      <c r="C662" s="6"/>
      <c r="D662" s="6"/>
      <c r="E662" s="9"/>
      <c r="F662" s="9"/>
      <c r="G662" s="11"/>
      <c r="H662" s="5"/>
      <c r="I662" s="8"/>
      <c r="J662" s="8"/>
    </row>
    <row r="663" spans="2:10" ht="12.75" x14ac:dyDescent="0.2">
      <c r="B663" s="6"/>
      <c r="C663" s="6"/>
      <c r="D663" s="6"/>
      <c r="E663" s="9"/>
      <c r="F663" s="9"/>
      <c r="G663" s="11"/>
      <c r="H663" s="5"/>
      <c r="I663" s="8"/>
      <c r="J663" s="8"/>
    </row>
    <row r="664" spans="2:10" ht="12.75" x14ac:dyDescent="0.2">
      <c r="B664" s="6"/>
      <c r="C664" s="6"/>
      <c r="D664" s="6"/>
      <c r="E664" s="9"/>
      <c r="F664" s="9"/>
      <c r="G664" s="11"/>
      <c r="H664" s="5"/>
      <c r="I664" s="8"/>
      <c r="J664" s="8"/>
    </row>
    <row r="665" spans="2:10" ht="12.75" x14ac:dyDescent="0.2">
      <c r="B665" s="6"/>
      <c r="C665" s="6"/>
      <c r="D665" s="6"/>
      <c r="E665" s="9"/>
      <c r="F665" s="9"/>
      <c r="G665" s="11"/>
      <c r="H665" s="5"/>
      <c r="I665" s="8"/>
      <c r="J665" s="8"/>
    </row>
    <row r="666" spans="2:10" ht="12.75" x14ac:dyDescent="0.2">
      <c r="B666" s="6"/>
      <c r="C666" s="6"/>
      <c r="D666" s="6"/>
      <c r="E666" s="9"/>
      <c r="F666" s="9"/>
      <c r="G666" s="11"/>
      <c r="H666" s="5"/>
      <c r="I666" s="8"/>
      <c r="J666" s="8"/>
    </row>
    <row r="667" spans="2:10" ht="12.75" x14ac:dyDescent="0.2">
      <c r="B667" s="6"/>
      <c r="C667" s="6"/>
      <c r="D667" s="6"/>
      <c r="E667" s="9"/>
      <c r="F667" s="9"/>
      <c r="G667" s="11"/>
      <c r="H667" s="5"/>
      <c r="I667" s="8"/>
      <c r="J667" s="8"/>
    </row>
    <row r="668" spans="2:10" ht="12.75" x14ac:dyDescent="0.2">
      <c r="B668" s="6"/>
      <c r="C668" s="6"/>
      <c r="D668" s="6"/>
      <c r="E668" s="9"/>
      <c r="F668" s="9"/>
      <c r="G668" s="11"/>
      <c r="H668" s="5"/>
      <c r="I668" s="8"/>
      <c r="J668" s="8"/>
    </row>
    <row r="669" spans="2:10" ht="12.75" x14ac:dyDescent="0.2">
      <c r="B669" s="6"/>
      <c r="C669" s="6"/>
      <c r="D669" s="6"/>
      <c r="E669" s="9"/>
      <c r="F669" s="9"/>
      <c r="G669" s="11"/>
      <c r="H669" s="5"/>
      <c r="I669" s="8"/>
      <c r="J669" s="8"/>
    </row>
    <row r="670" spans="2:10" ht="12.75" x14ac:dyDescent="0.2">
      <c r="B670" s="6"/>
      <c r="C670" s="6"/>
      <c r="D670" s="6"/>
      <c r="E670" s="9"/>
      <c r="F670" s="9"/>
      <c r="G670" s="11"/>
      <c r="H670" s="5"/>
      <c r="I670" s="8"/>
      <c r="J670" s="8"/>
    </row>
    <row r="671" spans="2:10" ht="12.75" x14ac:dyDescent="0.2">
      <c r="B671" s="6"/>
      <c r="C671" s="6"/>
      <c r="D671" s="6"/>
      <c r="E671" s="9"/>
      <c r="F671" s="9"/>
      <c r="G671" s="11"/>
      <c r="H671" s="5"/>
      <c r="I671" s="8"/>
      <c r="J671" s="8"/>
    </row>
    <row r="672" spans="2:10" ht="12.75" x14ac:dyDescent="0.2">
      <c r="B672" s="6"/>
      <c r="C672" s="6"/>
      <c r="D672" s="6"/>
      <c r="E672" s="9"/>
      <c r="F672" s="9"/>
      <c r="G672" s="11"/>
      <c r="H672" s="5"/>
      <c r="I672" s="8"/>
      <c r="J672" s="8"/>
    </row>
    <row r="673" spans="2:10" ht="12.75" x14ac:dyDescent="0.2">
      <c r="B673" s="6"/>
      <c r="C673" s="6"/>
      <c r="D673" s="6"/>
      <c r="E673" s="9"/>
      <c r="F673" s="9"/>
      <c r="G673" s="11"/>
      <c r="H673" s="5"/>
      <c r="I673" s="8"/>
      <c r="J673" s="8"/>
    </row>
    <row r="674" spans="2:10" ht="12.75" x14ac:dyDescent="0.2">
      <c r="B674" s="6"/>
      <c r="C674" s="6"/>
      <c r="D674" s="6"/>
      <c r="E674" s="9"/>
      <c r="F674" s="9"/>
      <c r="G674" s="11"/>
      <c r="H674" s="5"/>
      <c r="I674" s="8"/>
      <c r="J674" s="8"/>
    </row>
    <row r="675" spans="2:10" ht="12.75" x14ac:dyDescent="0.2">
      <c r="B675" s="6"/>
      <c r="C675" s="6"/>
      <c r="D675" s="6"/>
      <c r="E675" s="9"/>
      <c r="F675" s="9"/>
      <c r="G675" s="11"/>
      <c r="H675" s="5"/>
      <c r="I675" s="8"/>
      <c r="J675" s="8"/>
    </row>
    <row r="676" spans="2:10" ht="12.75" x14ac:dyDescent="0.2">
      <c r="B676" s="6"/>
      <c r="C676" s="6"/>
      <c r="D676" s="6"/>
      <c r="E676" s="9"/>
      <c r="F676" s="9"/>
      <c r="G676" s="11"/>
      <c r="H676" s="5"/>
      <c r="I676" s="8"/>
      <c r="J676" s="8"/>
    </row>
    <row r="677" spans="2:10" ht="12.75" x14ac:dyDescent="0.2">
      <c r="B677" s="6"/>
      <c r="C677" s="6"/>
      <c r="D677" s="6"/>
      <c r="E677" s="9"/>
      <c r="F677" s="9"/>
      <c r="G677" s="11"/>
      <c r="H677" s="5"/>
      <c r="I677" s="8"/>
      <c r="J677" s="8"/>
    </row>
    <row r="678" spans="2:10" ht="12.75" x14ac:dyDescent="0.2">
      <c r="B678" s="6"/>
      <c r="C678" s="6"/>
      <c r="D678" s="6"/>
      <c r="E678" s="9"/>
      <c r="F678" s="9"/>
      <c r="G678" s="11"/>
      <c r="H678" s="5"/>
      <c r="I678" s="8"/>
      <c r="J678" s="8"/>
    </row>
    <row r="679" spans="2:10" ht="12.75" x14ac:dyDescent="0.2">
      <c r="B679" s="6"/>
      <c r="C679" s="6"/>
      <c r="D679" s="6"/>
      <c r="E679" s="9"/>
      <c r="F679" s="9"/>
      <c r="G679" s="11"/>
      <c r="H679" s="5"/>
      <c r="I679" s="8"/>
      <c r="J679" s="8"/>
    </row>
    <row r="680" spans="2:10" ht="12.75" x14ac:dyDescent="0.2">
      <c r="B680" s="6"/>
      <c r="C680" s="6"/>
      <c r="D680" s="6"/>
      <c r="E680" s="9"/>
      <c r="F680" s="9"/>
      <c r="G680" s="11"/>
      <c r="H680" s="5"/>
      <c r="I680" s="8"/>
      <c r="J680" s="8"/>
    </row>
    <row r="681" spans="2:10" ht="12.75" x14ac:dyDescent="0.2">
      <c r="B681" s="6"/>
      <c r="C681" s="6"/>
      <c r="D681" s="6"/>
      <c r="E681" s="9"/>
      <c r="F681" s="9"/>
      <c r="G681" s="11"/>
      <c r="H681" s="5"/>
      <c r="I681" s="8"/>
      <c r="J681" s="8"/>
    </row>
    <row r="682" spans="2:10" ht="12.75" x14ac:dyDescent="0.2">
      <c r="B682" s="6"/>
      <c r="C682" s="6"/>
      <c r="D682" s="6"/>
      <c r="E682" s="9"/>
      <c r="F682" s="9"/>
      <c r="G682" s="11"/>
      <c r="H682" s="5"/>
      <c r="I682" s="8"/>
      <c r="J682" s="8"/>
    </row>
    <row r="683" spans="2:10" ht="12.75" x14ac:dyDescent="0.2">
      <c r="B683" s="6"/>
      <c r="C683" s="6"/>
      <c r="D683" s="6"/>
      <c r="E683" s="9"/>
      <c r="F683" s="9"/>
      <c r="G683" s="11"/>
      <c r="H683" s="5"/>
      <c r="I683" s="8"/>
      <c r="J683" s="8"/>
    </row>
    <row r="684" spans="2:10" ht="12.75" x14ac:dyDescent="0.2">
      <c r="B684" s="6"/>
      <c r="C684" s="6"/>
      <c r="D684" s="6"/>
      <c r="E684" s="9"/>
      <c r="F684" s="9"/>
      <c r="G684" s="11"/>
      <c r="H684" s="5"/>
      <c r="I684" s="8"/>
      <c r="J684" s="8"/>
    </row>
    <row r="685" spans="2:10" ht="12.75" x14ac:dyDescent="0.2">
      <c r="B685" s="6"/>
      <c r="C685" s="6"/>
      <c r="D685" s="6"/>
      <c r="E685" s="9"/>
      <c r="F685" s="9"/>
      <c r="G685" s="11"/>
      <c r="H685" s="5"/>
      <c r="I685" s="8"/>
      <c r="J685" s="8"/>
    </row>
    <row r="686" spans="2:10" ht="12.75" x14ac:dyDescent="0.2">
      <c r="B686" s="6"/>
      <c r="C686" s="6"/>
      <c r="D686" s="6"/>
      <c r="E686" s="9"/>
      <c r="F686" s="9"/>
      <c r="G686" s="11"/>
      <c r="H686" s="5"/>
      <c r="I686" s="8"/>
      <c r="J686" s="8"/>
    </row>
    <row r="687" spans="2:10" ht="12.75" x14ac:dyDescent="0.2">
      <c r="B687" s="6"/>
      <c r="C687" s="6"/>
      <c r="D687" s="6"/>
      <c r="E687" s="9"/>
      <c r="F687" s="9"/>
      <c r="G687" s="11"/>
      <c r="H687" s="5"/>
      <c r="I687" s="8"/>
      <c r="J687" s="8"/>
    </row>
    <row r="688" spans="2:10" ht="12.75" x14ac:dyDescent="0.2">
      <c r="B688" s="6"/>
      <c r="C688" s="6"/>
      <c r="D688" s="6"/>
      <c r="E688" s="9"/>
      <c r="F688" s="9"/>
      <c r="G688" s="11"/>
      <c r="H688" s="5"/>
      <c r="I688" s="8"/>
      <c r="J688" s="8"/>
    </row>
    <row r="689" spans="2:10" ht="12.75" x14ac:dyDescent="0.2">
      <c r="B689" s="6"/>
      <c r="C689" s="6"/>
      <c r="D689" s="6"/>
      <c r="E689" s="9"/>
      <c r="F689" s="9"/>
      <c r="G689" s="11"/>
      <c r="H689" s="5"/>
      <c r="I689" s="8"/>
      <c r="J689" s="8"/>
    </row>
    <row r="690" spans="2:10" ht="12.75" x14ac:dyDescent="0.2">
      <c r="B690" s="6"/>
      <c r="C690" s="6"/>
      <c r="D690" s="6"/>
      <c r="E690" s="9"/>
      <c r="F690" s="9"/>
      <c r="G690" s="11"/>
      <c r="H690" s="5"/>
      <c r="I690" s="8"/>
      <c r="J690" s="8"/>
    </row>
    <row r="691" spans="2:10" ht="12.75" x14ac:dyDescent="0.2">
      <c r="B691" s="6"/>
      <c r="C691" s="6"/>
      <c r="D691" s="6"/>
      <c r="E691" s="9"/>
      <c r="F691" s="9"/>
      <c r="G691" s="11"/>
      <c r="H691" s="5"/>
      <c r="I691" s="8"/>
      <c r="J691" s="8"/>
    </row>
    <row r="692" spans="2:10" ht="12.75" x14ac:dyDescent="0.2">
      <c r="B692" s="6"/>
      <c r="C692" s="6"/>
      <c r="D692" s="6"/>
      <c r="E692" s="9"/>
      <c r="F692" s="9"/>
      <c r="G692" s="11"/>
      <c r="H692" s="5"/>
      <c r="I692" s="8"/>
      <c r="J692" s="8"/>
    </row>
    <row r="693" spans="2:10" ht="12.75" x14ac:dyDescent="0.2">
      <c r="B693" s="6"/>
      <c r="C693" s="6"/>
      <c r="D693" s="6"/>
      <c r="E693" s="9"/>
      <c r="F693" s="9"/>
      <c r="G693" s="11"/>
      <c r="H693" s="5"/>
      <c r="I693" s="8"/>
      <c r="J693" s="8"/>
    </row>
    <row r="694" spans="2:10" ht="12.75" x14ac:dyDescent="0.2">
      <c r="B694" s="6"/>
      <c r="C694" s="6"/>
      <c r="D694" s="6"/>
      <c r="E694" s="9"/>
      <c r="F694" s="9"/>
      <c r="G694" s="11"/>
      <c r="H694" s="5"/>
      <c r="I694" s="8"/>
      <c r="J694" s="8"/>
    </row>
    <row r="695" spans="2:10" ht="12.75" x14ac:dyDescent="0.2">
      <c r="B695" s="6"/>
      <c r="C695" s="6"/>
      <c r="D695" s="6"/>
      <c r="E695" s="9"/>
      <c r="F695" s="9"/>
      <c r="G695" s="11"/>
      <c r="H695" s="5"/>
      <c r="I695" s="8"/>
      <c r="J695" s="8"/>
    </row>
    <row r="696" spans="2:10" ht="12.75" x14ac:dyDescent="0.2">
      <c r="B696" s="6"/>
      <c r="C696" s="6"/>
      <c r="D696" s="6"/>
      <c r="E696" s="9"/>
      <c r="F696" s="9"/>
      <c r="G696" s="11"/>
      <c r="H696" s="5"/>
      <c r="I696" s="8"/>
      <c r="J696" s="8"/>
    </row>
    <row r="697" spans="2:10" ht="12.75" x14ac:dyDescent="0.2">
      <c r="B697" s="6"/>
      <c r="C697" s="6"/>
      <c r="D697" s="6"/>
      <c r="E697" s="9"/>
      <c r="F697" s="9"/>
      <c r="G697" s="11"/>
      <c r="H697" s="5"/>
      <c r="I697" s="8"/>
      <c r="J697" s="8"/>
    </row>
    <row r="698" spans="2:10" ht="12.75" x14ac:dyDescent="0.2">
      <c r="B698" s="6"/>
      <c r="C698" s="6"/>
      <c r="D698" s="6"/>
      <c r="E698" s="9"/>
      <c r="F698" s="9"/>
      <c r="G698" s="11"/>
      <c r="H698" s="5"/>
      <c r="I698" s="8"/>
      <c r="J698" s="8"/>
    </row>
    <row r="699" spans="2:10" ht="12.75" x14ac:dyDescent="0.2">
      <c r="B699" s="6"/>
      <c r="C699" s="6"/>
      <c r="D699" s="6"/>
      <c r="E699" s="9"/>
      <c r="F699" s="9"/>
      <c r="G699" s="11"/>
      <c r="H699" s="5"/>
      <c r="I699" s="8"/>
      <c r="J699" s="8"/>
    </row>
    <row r="700" spans="2:10" ht="12.75" x14ac:dyDescent="0.2">
      <c r="B700" s="6"/>
      <c r="C700" s="6"/>
      <c r="D700" s="6"/>
      <c r="E700" s="9"/>
      <c r="F700" s="9"/>
      <c r="G700" s="11"/>
      <c r="H700" s="5"/>
      <c r="I700" s="8"/>
      <c r="J700" s="8"/>
    </row>
    <row r="701" spans="2:10" ht="12.75" x14ac:dyDescent="0.2">
      <c r="B701" s="6"/>
      <c r="C701" s="6"/>
      <c r="D701" s="6"/>
      <c r="E701" s="9"/>
      <c r="F701" s="9"/>
      <c r="G701" s="11"/>
      <c r="H701" s="5"/>
      <c r="I701" s="8"/>
      <c r="J701" s="8"/>
    </row>
    <row r="702" spans="2:10" ht="12.75" x14ac:dyDescent="0.2">
      <c r="B702" s="6"/>
      <c r="C702" s="6"/>
      <c r="D702" s="6"/>
      <c r="E702" s="9"/>
      <c r="F702" s="9"/>
      <c r="G702" s="11"/>
      <c r="H702" s="5"/>
      <c r="I702" s="8"/>
      <c r="J702" s="8"/>
    </row>
    <row r="703" spans="2:10" ht="12.75" x14ac:dyDescent="0.2">
      <c r="B703" s="6"/>
      <c r="C703" s="6"/>
      <c r="D703" s="6"/>
      <c r="E703" s="9"/>
      <c r="F703" s="9"/>
      <c r="G703" s="11"/>
      <c r="H703" s="5"/>
      <c r="I703" s="8"/>
      <c r="J703" s="8"/>
    </row>
    <row r="704" spans="2:10" ht="12.75" x14ac:dyDescent="0.2">
      <c r="B704" s="6"/>
      <c r="C704" s="6"/>
      <c r="D704" s="6"/>
      <c r="E704" s="9"/>
      <c r="F704" s="9"/>
      <c r="G704" s="11"/>
      <c r="H704" s="5"/>
      <c r="I704" s="8"/>
      <c r="J704" s="8"/>
    </row>
    <row r="705" spans="2:10" ht="12.75" x14ac:dyDescent="0.2">
      <c r="B705" s="6"/>
      <c r="C705" s="6"/>
      <c r="D705" s="6"/>
      <c r="E705" s="9"/>
      <c r="F705" s="9"/>
      <c r="G705" s="11"/>
      <c r="H705" s="5"/>
      <c r="I705" s="8"/>
      <c r="J705" s="8"/>
    </row>
    <row r="706" spans="2:10" ht="12.75" x14ac:dyDescent="0.2">
      <c r="B706" s="6"/>
      <c r="C706" s="6"/>
      <c r="D706" s="6"/>
      <c r="E706" s="9"/>
      <c r="F706" s="9"/>
      <c r="G706" s="11"/>
      <c r="H706" s="5"/>
      <c r="I706" s="8"/>
      <c r="J706" s="8"/>
    </row>
    <row r="707" spans="2:10" ht="12.75" x14ac:dyDescent="0.2">
      <c r="B707" s="6"/>
      <c r="C707" s="6"/>
      <c r="D707" s="6"/>
      <c r="E707" s="9"/>
      <c r="F707" s="9"/>
      <c r="G707" s="11"/>
      <c r="H707" s="5"/>
      <c r="I707" s="8"/>
      <c r="J707" s="8"/>
    </row>
    <row r="708" spans="2:10" ht="12.75" x14ac:dyDescent="0.2">
      <c r="B708" s="6"/>
      <c r="C708" s="6"/>
      <c r="D708" s="6"/>
      <c r="E708" s="9"/>
      <c r="F708" s="9"/>
      <c r="G708" s="11"/>
      <c r="H708" s="5"/>
      <c r="I708" s="8"/>
      <c r="J708" s="8"/>
    </row>
    <row r="709" spans="2:10" ht="12.75" x14ac:dyDescent="0.2">
      <c r="B709" s="6"/>
      <c r="C709" s="6"/>
      <c r="D709" s="6"/>
      <c r="E709" s="9"/>
      <c r="F709" s="9"/>
      <c r="G709" s="11"/>
      <c r="H709" s="5"/>
      <c r="I709" s="8"/>
      <c r="J709" s="8"/>
    </row>
    <row r="710" spans="2:10" ht="12.75" x14ac:dyDescent="0.2">
      <c r="B710" s="6"/>
      <c r="C710" s="6"/>
      <c r="D710" s="6"/>
      <c r="E710" s="9"/>
      <c r="F710" s="9"/>
      <c r="G710" s="11"/>
      <c r="H710" s="5"/>
      <c r="I710" s="8"/>
      <c r="J710" s="8"/>
    </row>
    <row r="711" spans="2:10" ht="12.75" x14ac:dyDescent="0.2">
      <c r="B711" s="6"/>
      <c r="C711" s="6"/>
      <c r="D711" s="6"/>
      <c r="E711" s="9"/>
      <c r="F711" s="9"/>
      <c r="G711" s="11"/>
      <c r="H711" s="5"/>
      <c r="I711" s="8"/>
      <c r="J711" s="8"/>
    </row>
    <row r="712" spans="2:10" ht="12.75" x14ac:dyDescent="0.2">
      <c r="B712" s="6"/>
      <c r="C712" s="6"/>
      <c r="D712" s="6"/>
      <c r="E712" s="9"/>
      <c r="F712" s="9"/>
      <c r="G712" s="11"/>
      <c r="H712" s="5"/>
      <c r="I712" s="8"/>
      <c r="J712" s="8"/>
    </row>
    <row r="713" spans="2:10" ht="12.75" x14ac:dyDescent="0.2">
      <c r="B713" s="6"/>
      <c r="C713" s="6"/>
      <c r="D713" s="6"/>
      <c r="E713" s="9"/>
      <c r="F713" s="9"/>
      <c r="G713" s="11"/>
      <c r="H713" s="5"/>
      <c r="I713" s="8"/>
      <c r="J713" s="8"/>
    </row>
    <row r="714" spans="2:10" ht="12.75" x14ac:dyDescent="0.2">
      <c r="B714" s="6"/>
      <c r="C714" s="6"/>
      <c r="D714" s="6"/>
      <c r="E714" s="9"/>
      <c r="F714" s="9"/>
      <c r="G714" s="11"/>
      <c r="H714" s="5"/>
      <c r="I714" s="8"/>
      <c r="J714" s="8"/>
    </row>
    <row r="715" spans="2:10" ht="12.75" x14ac:dyDescent="0.2">
      <c r="B715" s="6"/>
      <c r="C715" s="6"/>
      <c r="D715" s="6"/>
      <c r="E715" s="9"/>
      <c r="F715" s="9"/>
      <c r="G715" s="11"/>
      <c r="H715" s="5"/>
      <c r="I715" s="8"/>
      <c r="J715" s="8"/>
    </row>
    <row r="716" spans="2:10" ht="12.75" x14ac:dyDescent="0.2">
      <c r="B716" s="6"/>
      <c r="C716" s="6"/>
      <c r="D716" s="6"/>
      <c r="E716" s="9"/>
      <c r="F716" s="9"/>
      <c r="G716" s="11"/>
      <c r="H716" s="5"/>
      <c r="I716" s="8"/>
      <c r="J716" s="8"/>
    </row>
    <row r="717" spans="2:10" ht="12.75" x14ac:dyDescent="0.2">
      <c r="B717" s="6"/>
      <c r="C717" s="6"/>
      <c r="D717" s="6"/>
      <c r="E717" s="9"/>
      <c r="F717" s="9"/>
      <c r="G717" s="11"/>
      <c r="H717" s="5"/>
      <c r="I717" s="8"/>
      <c r="J717" s="8"/>
    </row>
    <row r="718" spans="2:10" ht="12.75" x14ac:dyDescent="0.2">
      <c r="B718" s="6"/>
      <c r="C718" s="6"/>
      <c r="D718" s="6"/>
      <c r="E718" s="9"/>
      <c r="F718" s="9"/>
      <c r="G718" s="11"/>
      <c r="H718" s="5"/>
      <c r="I718" s="8"/>
      <c r="J718" s="8"/>
    </row>
    <row r="719" spans="2:10" ht="12.75" x14ac:dyDescent="0.2">
      <c r="B719" s="6"/>
      <c r="C719" s="6"/>
      <c r="D719" s="6"/>
      <c r="E719" s="9"/>
      <c r="F719" s="9"/>
      <c r="G719" s="11"/>
      <c r="H719" s="5"/>
      <c r="I719" s="8"/>
      <c r="J719" s="8"/>
    </row>
    <row r="720" spans="2:10" ht="12.75" x14ac:dyDescent="0.2">
      <c r="B720" s="6"/>
      <c r="C720" s="6"/>
      <c r="D720" s="6"/>
      <c r="E720" s="9"/>
      <c r="F720" s="9"/>
      <c r="G720" s="11"/>
      <c r="H720" s="5"/>
      <c r="I720" s="8"/>
      <c r="J720" s="8"/>
    </row>
    <row r="721" spans="2:10" ht="12.75" x14ac:dyDescent="0.2">
      <c r="B721" s="6"/>
      <c r="C721" s="6"/>
      <c r="D721" s="6"/>
      <c r="E721" s="9"/>
      <c r="F721" s="9"/>
      <c r="G721" s="11"/>
      <c r="H721" s="5"/>
      <c r="I721" s="8"/>
      <c r="J721" s="8"/>
    </row>
    <row r="722" spans="2:10" ht="12.75" x14ac:dyDescent="0.2">
      <c r="B722" s="6"/>
      <c r="C722" s="6"/>
      <c r="D722" s="6"/>
      <c r="E722" s="9"/>
      <c r="F722" s="9"/>
      <c r="G722" s="11"/>
      <c r="H722" s="5"/>
      <c r="I722" s="8"/>
      <c r="J722" s="8"/>
    </row>
    <row r="723" spans="2:10" ht="12.75" x14ac:dyDescent="0.2">
      <c r="B723" s="6"/>
      <c r="C723" s="6"/>
      <c r="D723" s="6"/>
      <c r="E723" s="9"/>
      <c r="F723" s="9"/>
      <c r="G723" s="11"/>
      <c r="H723" s="5"/>
      <c r="I723" s="8"/>
      <c r="J723" s="8"/>
    </row>
    <row r="724" spans="2:10" ht="12.75" x14ac:dyDescent="0.2">
      <c r="B724" s="6"/>
      <c r="C724" s="6"/>
      <c r="D724" s="6"/>
      <c r="E724" s="9"/>
      <c r="F724" s="9"/>
      <c r="G724" s="11"/>
      <c r="H724" s="5"/>
      <c r="I724" s="8"/>
      <c r="J724" s="8"/>
    </row>
    <row r="725" spans="2:10" ht="12.75" x14ac:dyDescent="0.2">
      <c r="B725" s="6"/>
      <c r="C725" s="6"/>
      <c r="D725" s="6"/>
      <c r="E725" s="9"/>
      <c r="F725" s="9"/>
      <c r="G725" s="11"/>
      <c r="H725" s="5"/>
      <c r="I725" s="8"/>
      <c r="J725" s="8"/>
    </row>
    <row r="726" spans="2:10" ht="12.75" x14ac:dyDescent="0.2">
      <c r="B726" s="6"/>
      <c r="C726" s="6"/>
      <c r="D726" s="6"/>
      <c r="E726" s="9"/>
      <c r="F726" s="9"/>
      <c r="G726" s="11"/>
      <c r="H726" s="5"/>
      <c r="I726" s="8"/>
      <c r="J726" s="8"/>
    </row>
    <row r="727" spans="2:10" ht="12.75" x14ac:dyDescent="0.2">
      <c r="B727" s="6"/>
      <c r="C727" s="6"/>
      <c r="D727" s="6"/>
      <c r="E727" s="9"/>
      <c r="F727" s="9"/>
      <c r="G727" s="11"/>
      <c r="H727" s="5"/>
      <c r="I727" s="8"/>
      <c r="J727" s="8"/>
    </row>
    <row r="728" spans="2:10" ht="12.75" x14ac:dyDescent="0.2">
      <c r="B728" s="6"/>
      <c r="C728" s="6"/>
      <c r="D728" s="6"/>
      <c r="E728" s="9"/>
      <c r="F728" s="9"/>
      <c r="G728" s="11"/>
      <c r="H728" s="5"/>
      <c r="I728" s="8"/>
      <c r="J728" s="8"/>
    </row>
    <row r="729" spans="2:10" ht="12.75" x14ac:dyDescent="0.2">
      <c r="B729" s="6"/>
      <c r="C729" s="6"/>
      <c r="D729" s="6"/>
      <c r="E729" s="9"/>
      <c r="F729" s="9"/>
      <c r="G729" s="11"/>
      <c r="H729" s="5"/>
      <c r="I729" s="8"/>
      <c r="J729" s="8"/>
    </row>
    <row r="730" spans="2:10" ht="12.75" x14ac:dyDescent="0.2">
      <c r="B730" s="6"/>
      <c r="C730" s="6"/>
      <c r="D730" s="6"/>
      <c r="E730" s="9"/>
      <c r="F730" s="9"/>
      <c r="G730" s="11"/>
      <c r="H730" s="5"/>
      <c r="I730" s="8"/>
      <c r="J730" s="8"/>
    </row>
    <row r="731" spans="2:10" ht="12.75" x14ac:dyDescent="0.2">
      <c r="B731" s="6"/>
      <c r="C731" s="6"/>
      <c r="D731" s="6"/>
      <c r="E731" s="9"/>
      <c r="F731" s="9"/>
      <c r="G731" s="11"/>
      <c r="H731" s="5"/>
      <c r="I731" s="8"/>
      <c r="J731" s="8"/>
    </row>
    <row r="732" spans="2:10" ht="12.75" x14ac:dyDescent="0.2">
      <c r="B732" s="6"/>
      <c r="C732" s="6"/>
      <c r="D732" s="6"/>
      <c r="E732" s="9"/>
      <c r="F732" s="9"/>
      <c r="G732" s="11"/>
      <c r="H732" s="5"/>
      <c r="I732" s="8"/>
      <c r="J732" s="8"/>
    </row>
    <row r="733" spans="2:10" ht="12.75" x14ac:dyDescent="0.2">
      <c r="B733" s="6"/>
      <c r="C733" s="6"/>
      <c r="D733" s="6"/>
      <c r="E733" s="9"/>
      <c r="F733" s="9"/>
      <c r="G733" s="11"/>
      <c r="H733" s="5"/>
      <c r="I733" s="8"/>
      <c r="J733" s="8"/>
    </row>
    <row r="734" spans="2:10" ht="12.75" x14ac:dyDescent="0.2">
      <c r="B734" s="6"/>
      <c r="C734" s="6"/>
      <c r="D734" s="6"/>
      <c r="E734" s="9"/>
      <c r="F734" s="9"/>
      <c r="G734" s="11"/>
      <c r="H734" s="5"/>
      <c r="I734" s="8"/>
      <c r="J734" s="8"/>
    </row>
    <row r="735" spans="2:10" ht="12.75" x14ac:dyDescent="0.2">
      <c r="B735" s="6"/>
      <c r="C735" s="6"/>
      <c r="D735" s="6"/>
      <c r="E735" s="9"/>
      <c r="F735" s="9"/>
      <c r="G735" s="11"/>
      <c r="H735" s="5"/>
      <c r="I735" s="8"/>
      <c r="J735" s="8"/>
    </row>
    <row r="736" spans="2:10" ht="12.75" x14ac:dyDescent="0.2">
      <c r="B736" s="6"/>
      <c r="C736" s="6"/>
      <c r="D736" s="6"/>
      <c r="E736" s="9"/>
      <c r="F736" s="9"/>
      <c r="G736" s="11"/>
      <c r="H736" s="5"/>
      <c r="I736" s="8"/>
      <c r="J736" s="8"/>
    </row>
    <row r="737" spans="2:10" ht="12.75" x14ac:dyDescent="0.2">
      <c r="B737" s="6"/>
      <c r="C737" s="6"/>
      <c r="D737" s="6"/>
      <c r="E737" s="9"/>
      <c r="F737" s="9"/>
      <c r="G737" s="11"/>
      <c r="H737" s="5"/>
      <c r="I737" s="8"/>
      <c r="J737" s="8"/>
    </row>
    <row r="738" spans="2:10" ht="12.75" x14ac:dyDescent="0.2">
      <c r="B738" s="6"/>
      <c r="C738" s="6"/>
      <c r="D738" s="6"/>
      <c r="E738" s="9"/>
      <c r="F738" s="9"/>
      <c r="G738" s="11"/>
      <c r="H738" s="5"/>
      <c r="I738" s="8"/>
      <c r="J738" s="8"/>
    </row>
    <row r="739" spans="2:10" ht="12.75" x14ac:dyDescent="0.2">
      <c r="B739" s="6"/>
      <c r="C739" s="6"/>
      <c r="D739" s="6"/>
      <c r="E739" s="9"/>
      <c r="F739" s="9"/>
      <c r="G739" s="11"/>
      <c r="H739" s="5"/>
      <c r="I739" s="8"/>
      <c r="J739" s="8"/>
    </row>
    <row r="740" spans="2:10" ht="12.75" x14ac:dyDescent="0.2">
      <c r="B740" s="6"/>
      <c r="C740" s="6"/>
      <c r="D740" s="6"/>
      <c r="E740" s="9"/>
      <c r="F740" s="9"/>
      <c r="G740" s="11"/>
      <c r="H740" s="5"/>
      <c r="I740" s="8"/>
      <c r="J740" s="8"/>
    </row>
    <row r="741" spans="2:10" ht="12.75" x14ac:dyDescent="0.2">
      <c r="B741" s="6"/>
      <c r="C741" s="6"/>
      <c r="D741" s="6"/>
      <c r="E741" s="9"/>
      <c r="F741" s="9"/>
      <c r="G741" s="11"/>
      <c r="H741" s="5"/>
      <c r="I741" s="8"/>
      <c r="J741" s="8"/>
    </row>
    <row r="742" spans="2:10" ht="12.75" x14ac:dyDescent="0.2">
      <c r="B742" s="6"/>
      <c r="C742" s="6"/>
      <c r="D742" s="6"/>
      <c r="E742" s="9"/>
      <c r="F742" s="9"/>
      <c r="G742" s="11"/>
      <c r="H742" s="5"/>
      <c r="I742" s="8"/>
      <c r="J742" s="8"/>
    </row>
    <row r="743" spans="2:10" ht="12.75" x14ac:dyDescent="0.2">
      <c r="B743" s="6"/>
      <c r="C743" s="6"/>
      <c r="D743" s="6"/>
      <c r="E743" s="9"/>
      <c r="F743" s="9"/>
      <c r="G743" s="11"/>
      <c r="H743" s="5"/>
      <c r="I743" s="8"/>
      <c r="J743" s="8"/>
    </row>
    <row r="744" spans="2:10" ht="12.75" x14ac:dyDescent="0.2">
      <c r="B744" s="6"/>
      <c r="C744" s="6"/>
      <c r="D744" s="6"/>
      <c r="E744" s="9"/>
      <c r="F744" s="9"/>
      <c r="G744" s="11"/>
      <c r="H744" s="5"/>
      <c r="I744" s="8"/>
      <c r="J744" s="8"/>
    </row>
    <row r="745" spans="2:10" ht="12.75" x14ac:dyDescent="0.2">
      <c r="B745" s="6"/>
      <c r="C745" s="6"/>
      <c r="D745" s="6"/>
      <c r="E745" s="9"/>
      <c r="F745" s="9"/>
      <c r="G745" s="11"/>
      <c r="H745" s="5"/>
      <c r="I745" s="8"/>
      <c r="J745" s="8"/>
    </row>
    <row r="746" spans="2:10" ht="12.75" x14ac:dyDescent="0.2">
      <c r="B746" s="6"/>
      <c r="C746" s="6"/>
      <c r="D746" s="6"/>
      <c r="E746" s="9"/>
      <c r="F746" s="9"/>
      <c r="G746" s="11"/>
      <c r="H746" s="5"/>
      <c r="I746" s="8"/>
      <c r="J746" s="8"/>
    </row>
    <row r="747" spans="2:10" ht="12.75" x14ac:dyDescent="0.2">
      <c r="B747" s="6"/>
      <c r="C747" s="6"/>
      <c r="D747" s="6"/>
      <c r="E747" s="9"/>
      <c r="F747" s="9"/>
      <c r="G747" s="11"/>
      <c r="H747" s="5"/>
      <c r="I747" s="8"/>
      <c r="J747" s="8"/>
    </row>
    <row r="748" spans="2:10" ht="12.75" x14ac:dyDescent="0.2">
      <c r="B748" s="6"/>
      <c r="C748" s="6"/>
      <c r="D748" s="6"/>
      <c r="E748" s="9"/>
      <c r="F748" s="9"/>
      <c r="G748" s="11"/>
      <c r="H748" s="5"/>
      <c r="I748" s="8"/>
      <c r="J748" s="8"/>
    </row>
    <row r="749" spans="2:10" ht="12.75" x14ac:dyDescent="0.2">
      <c r="B749" s="6"/>
      <c r="C749" s="6"/>
      <c r="D749" s="6"/>
      <c r="E749" s="9"/>
      <c r="F749" s="9"/>
      <c r="G749" s="11"/>
      <c r="H749" s="5"/>
      <c r="I749" s="8"/>
      <c r="J749" s="8"/>
    </row>
    <row r="750" spans="2:10" ht="12.75" x14ac:dyDescent="0.2">
      <c r="B750" s="6"/>
      <c r="C750" s="6"/>
      <c r="D750" s="6"/>
      <c r="E750" s="9"/>
      <c r="F750" s="9"/>
      <c r="G750" s="11"/>
      <c r="H750" s="5"/>
      <c r="I750" s="8"/>
      <c r="J750" s="8"/>
    </row>
    <row r="751" spans="2:10" ht="12.75" x14ac:dyDescent="0.2">
      <c r="B751" s="6"/>
      <c r="C751" s="6"/>
      <c r="D751" s="6"/>
      <c r="E751" s="9"/>
      <c r="F751" s="9"/>
      <c r="G751" s="11"/>
      <c r="H751" s="5"/>
      <c r="I751" s="8"/>
      <c r="J751" s="8"/>
    </row>
    <row r="752" spans="2:10" ht="12.75" x14ac:dyDescent="0.2">
      <c r="B752" s="6"/>
      <c r="C752" s="6"/>
      <c r="D752" s="6"/>
      <c r="E752" s="9"/>
      <c r="F752" s="9"/>
      <c r="G752" s="11"/>
      <c r="H752" s="5"/>
      <c r="I752" s="8"/>
      <c r="J752" s="8"/>
    </row>
    <row r="753" spans="2:10" ht="12.75" x14ac:dyDescent="0.2">
      <c r="B753" s="6"/>
      <c r="C753" s="6"/>
      <c r="D753" s="6"/>
      <c r="E753" s="9"/>
      <c r="F753" s="9"/>
      <c r="G753" s="11"/>
      <c r="H753" s="5"/>
      <c r="I753" s="8"/>
      <c r="J753" s="8"/>
    </row>
    <row r="754" spans="2:10" ht="12.75" x14ac:dyDescent="0.2">
      <c r="B754" s="6"/>
      <c r="C754" s="6"/>
      <c r="D754" s="6"/>
      <c r="E754" s="9"/>
      <c r="F754" s="9"/>
      <c r="G754" s="11"/>
      <c r="H754" s="5"/>
      <c r="I754" s="8"/>
      <c r="J754" s="8"/>
    </row>
    <row r="755" spans="2:10" ht="12.75" x14ac:dyDescent="0.2">
      <c r="B755" s="6"/>
      <c r="C755" s="6"/>
      <c r="D755" s="6"/>
      <c r="E755" s="9"/>
      <c r="F755" s="9"/>
      <c r="G755" s="11"/>
      <c r="H755" s="5"/>
      <c r="I755" s="8"/>
      <c r="J755" s="8"/>
    </row>
    <row r="756" spans="2:10" ht="12.75" x14ac:dyDescent="0.2">
      <c r="B756" s="6"/>
      <c r="C756" s="6"/>
      <c r="D756" s="6"/>
      <c r="E756" s="9"/>
      <c r="F756" s="9"/>
      <c r="G756" s="11"/>
      <c r="H756" s="5"/>
      <c r="I756" s="8"/>
      <c r="J756" s="8"/>
    </row>
    <row r="757" spans="2:10" ht="12.75" x14ac:dyDescent="0.2">
      <c r="B757" s="6"/>
      <c r="C757" s="6"/>
      <c r="D757" s="6"/>
      <c r="E757" s="9"/>
      <c r="F757" s="9"/>
      <c r="G757" s="11"/>
      <c r="H757" s="5"/>
      <c r="I757" s="8"/>
      <c r="J757" s="8"/>
    </row>
    <row r="758" spans="2:10" ht="12.75" x14ac:dyDescent="0.2">
      <c r="B758" s="6"/>
      <c r="C758" s="6"/>
      <c r="D758" s="6"/>
      <c r="E758" s="9"/>
      <c r="F758" s="9"/>
      <c r="G758" s="11"/>
      <c r="H758" s="5"/>
      <c r="I758" s="8"/>
      <c r="J758" s="8"/>
    </row>
    <row r="759" spans="2:10" ht="12.75" x14ac:dyDescent="0.2">
      <c r="B759" s="6"/>
      <c r="C759" s="6"/>
      <c r="D759" s="6"/>
      <c r="E759" s="9"/>
      <c r="F759" s="9"/>
      <c r="G759" s="11"/>
      <c r="H759" s="5"/>
      <c r="I759" s="8"/>
      <c r="J759" s="8"/>
    </row>
    <row r="760" spans="2:10" ht="12.75" x14ac:dyDescent="0.2">
      <c r="B760" s="6"/>
      <c r="C760" s="6"/>
      <c r="D760" s="6"/>
      <c r="E760" s="9"/>
      <c r="F760" s="9"/>
      <c r="G760" s="11"/>
      <c r="H760" s="5"/>
      <c r="I760" s="8"/>
      <c r="J760" s="8"/>
    </row>
    <row r="761" spans="2:10" ht="12.75" x14ac:dyDescent="0.2">
      <c r="B761" s="6"/>
      <c r="C761" s="6"/>
      <c r="D761" s="6"/>
      <c r="E761" s="9"/>
      <c r="F761" s="9"/>
      <c r="G761" s="11"/>
      <c r="H761" s="5"/>
      <c r="I761" s="8"/>
      <c r="J761" s="8"/>
    </row>
    <row r="762" spans="2:10" ht="12.75" x14ac:dyDescent="0.2">
      <c r="B762" s="6"/>
      <c r="C762" s="6"/>
      <c r="D762" s="6"/>
      <c r="E762" s="9"/>
      <c r="F762" s="9"/>
      <c r="G762" s="11"/>
      <c r="H762" s="5"/>
      <c r="I762" s="8"/>
      <c r="J762" s="8"/>
    </row>
    <row r="763" spans="2:10" ht="12.75" x14ac:dyDescent="0.2">
      <c r="B763" s="6"/>
      <c r="C763" s="6"/>
      <c r="D763" s="6"/>
      <c r="E763" s="9"/>
      <c r="F763" s="9"/>
      <c r="G763" s="11"/>
      <c r="H763" s="5"/>
      <c r="I763" s="8"/>
      <c r="J763" s="8"/>
    </row>
    <row r="764" spans="2:10" ht="12.75" x14ac:dyDescent="0.2">
      <c r="B764" s="6"/>
      <c r="C764" s="6"/>
      <c r="D764" s="6"/>
      <c r="E764" s="9"/>
      <c r="F764" s="9"/>
      <c r="G764" s="11"/>
      <c r="H764" s="5"/>
      <c r="I764" s="8"/>
      <c r="J764" s="8"/>
    </row>
    <row r="765" spans="2:10" ht="12.75" x14ac:dyDescent="0.2">
      <c r="B765" s="6"/>
      <c r="C765" s="6"/>
      <c r="D765" s="6"/>
      <c r="E765" s="9"/>
      <c r="F765" s="9"/>
      <c r="G765" s="11"/>
      <c r="H765" s="5"/>
      <c r="I765" s="8"/>
      <c r="J765" s="8"/>
    </row>
    <row r="766" spans="2:10" ht="12.75" x14ac:dyDescent="0.2">
      <c r="B766" s="6"/>
      <c r="C766" s="6"/>
      <c r="D766" s="6"/>
      <c r="E766" s="9"/>
      <c r="F766" s="9"/>
      <c r="G766" s="11"/>
      <c r="H766" s="5"/>
      <c r="I766" s="8"/>
      <c r="J766" s="8"/>
    </row>
    <row r="767" spans="2:10" ht="12.75" x14ac:dyDescent="0.2">
      <c r="B767" s="6"/>
      <c r="C767" s="6"/>
      <c r="D767" s="6"/>
      <c r="E767" s="9"/>
      <c r="F767" s="9"/>
      <c r="G767" s="11"/>
      <c r="H767" s="5"/>
      <c r="I767" s="8"/>
      <c r="J767" s="8"/>
    </row>
    <row r="768" spans="2:10" ht="12.75" x14ac:dyDescent="0.2">
      <c r="B768" s="6"/>
      <c r="C768" s="6"/>
      <c r="D768" s="6"/>
      <c r="E768" s="9"/>
      <c r="F768" s="9"/>
      <c r="G768" s="11"/>
      <c r="H768" s="5"/>
      <c r="I768" s="8"/>
      <c r="J768" s="8"/>
    </row>
    <row r="769" spans="2:10" ht="12.75" x14ac:dyDescent="0.2">
      <c r="B769" s="6"/>
      <c r="C769" s="6"/>
      <c r="D769" s="6"/>
      <c r="E769" s="9"/>
      <c r="F769" s="9"/>
      <c r="G769" s="11"/>
      <c r="H769" s="5"/>
      <c r="I769" s="8"/>
      <c r="J769" s="8"/>
    </row>
    <row r="770" spans="2:10" ht="12.75" x14ac:dyDescent="0.2">
      <c r="B770" s="6"/>
      <c r="C770" s="6"/>
      <c r="D770" s="6"/>
      <c r="E770" s="9"/>
      <c r="F770" s="9"/>
      <c r="G770" s="11"/>
      <c r="H770" s="5"/>
      <c r="I770" s="8"/>
      <c r="J770" s="8"/>
    </row>
    <row r="771" spans="2:10" ht="12.75" x14ac:dyDescent="0.2">
      <c r="B771" s="6"/>
      <c r="C771" s="6"/>
      <c r="D771" s="6"/>
      <c r="E771" s="9"/>
      <c r="F771" s="9"/>
      <c r="G771" s="11"/>
      <c r="H771" s="5"/>
      <c r="I771" s="8"/>
      <c r="J771" s="8"/>
    </row>
    <row r="772" spans="2:10" ht="12.75" x14ac:dyDescent="0.2">
      <c r="B772" s="6"/>
      <c r="C772" s="6"/>
      <c r="D772" s="6"/>
      <c r="E772" s="9"/>
      <c r="F772" s="9"/>
      <c r="G772" s="11"/>
      <c r="H772" s="5"/>
      <c r="I772" s="8"/>
      <c r="J772" s="8"/>
    </row>
    <row r="773" spans="2:10" ht="12.75" x14ac:dyDescent="0.2">
      <c r="B773" s="6"/>
      <c r="C773" s="6"/>
      <c r="D773" s="6"/>
      <c r="E773" s="9"/>
      <c r="F773" s="9"/>
      <c r="G773" s="11"/>
      <c r="H773" s="5"/>
      <c r="I773" s="8"/>
      <c r="J773" s="8"/>
    </row>
    <row r="774" spans="2:10" ht="12.75" x14ac:dyDescent="0.2">
      <c r="B774" s="6"/>
      <c r="C774" s="6"/>
      <c r="D774" s="6"/>
      <c r="E774" s="9"/>
      <c r="F774" s="9"/>
      <c r="G774" s="11"/>
      <c r="H774" s="5"/>
      <c r="I774" s="8"/>
      <c r="J774" s="8"/>
    </row>
    <row r="775" spans="2:10" ht="12.75" x14ac:dyDescent="0.2">
      <c r="B775" s="6"/>
      <c r="C775" s="6"/>
      <c r="D775" s="6"/>
      <c r="E775" s="9"/>
      <c r="F775" s="9"/>
      <c r="G775" s="11"/>
      <c r="H775" s="5"/>
      <c r="I775" s="8"/>
      <c r="J775" s="8"/>
    </row>
    <row r="776" spans="2:10" ht="12.75" x14ac:dyDescent="0.2">
      <c r="B776" s="6"/>
      <c r="C776" s="6"/>
      <c r="D776" s="6"/>
      <c r="E776" s="9"/>
      <c r="F776" s="9"/>
      <c r="G776" s="11"/>
      <c r="H776" s="5"/>
      <c r="I776" s="8"/>
      <c r="J776" s="8"/>
    </row>
    <row r="777" spans="2:10" ht="12.75" x14ac:dyDescent="0.2">
      <c r="B777" s="6"/>
      <c r="C777" s="6"/>
      <c r="D777" s="6"/>
      <c r="E777" s="9"/>
      <c r="F777" s="9"/>
      <c r="G777" s="11"/>
      <c r="H777" s="5"/>
      <c r="I777" s="8"/>
      <c r="J777" s="8"/>
    </row>
    <row r="778" spans="2:10" ht="12.75" x14ac:dyDescent="0.2">
      <c r="B778" s="6"/>
      <c r="C778" s="6"/>
      <c r="D778" s="6"/>
      <c r="E778" s="9"/>
      <c r="F778" s="9"/>
      <c r="G778" s="11"/>
      <c r="H778" s="5"/>
      <c r="I778" s="8"/>
      <c r="J778" s="8"/>
    </row>
    <row r="779" spans="2:10" ht="12.75" x14ac:dyDescent="0.2">
      <c r="B779" s="6"/>
      <c r="C779" s="6"/>
      <c r="D779" s="6"/>
      <c r="E779" s="9"/>
      <c r="F779" s="9"/>
      <c r="G779" s="11"/>
      <c r="H779" s="5"/>
      <c r="I779" s="8"/>
      <c r="J779" s="8"/>
    </row>
    <row r="780" spans="2:10" ht="12.75" x14ac:dyDescent="0.2">
      <c r="B780" s="6"/>
      <c r="C780" s="6"/>
      <c r="D780" s="6"/>
      <c r="E780" s="9"/>
      <c r="F780" s="9"/>
      <c r="G780" s="11"/>
      <c r="H780" s="5"/>
      <c r="I780" s="8"/>
      <c r="J780" s="8"/>
    </row>
    <row r="781" spans="2:10" ht="12.75" x14ac:dyDescent="0.2">
      <c r="B781" s="6"/>
      <c r="C781" s="6"/>
      <c r="D781" s="6"/>
      <c r="E781" s="9"/>
      <c r="F781" s="9"/>
      <c r="G781" s="11"/>
      <c r="H781" s="5"/>
      <c r="I781" s="8"/>
      <c r="J781" s="8"/>
    </row>
    <row r="782" spans="2:10" ht="12.75" x14ac:dyDescent="0.2">
      <c r="B782" s="6"/>
      <c r="C782" s="6"/>
      <c r="D782" s="6"/>
      <c r="E782" s="9"/>
      <c r="F782" s="9"/>
      <c r="G782" s="11"/>
      <c r="H782" s="5"/>
      <c r="I782" s="8"/>
      <c r="J782" s="8"/>
    </row>
    <row r="783" spans="2:10" ht="12.75" x14ac:dyDescent="0.2">
      <c r="B783" s="6"/>
      <c r="C783" s="6"/>
      <c r="D783" s="6"/>
      <c r="E783" s="9"/>
      <c r="F783" s="9"/>
      <c r="G783" s="11"/>
      <c r="H783" s="5"/>
      <c r="I783" s="8"/>
      <c r="J783" s="8"/>
    </row>
    <row r="784" spans="2:10" ht="12.75" x14ac:dyDescent="0.2">
      <c r="B784" s="6"/>
      <c r="C784" s="6"/>
      <c r="D784" s="6"/>
      <c r="E784" s="9"/>
      <c r="F784" s="9"/>
      <c r="G784" s="11"/>
      <c r="H784" s="5"/>
      <c r="I784" s="8"/>
      <c r="J784" s="8"/>
    </row>
    <row r="785" spans="2:10" ht="12.75" x14ac:dyDescent="0.2">
      <c r="B785" s="6"/>
      <c r="C785" s="6"/>
      <c r="D785" s="6"/>
      <c r="E785" s="9"/>
      <c r="F785" s="9"/>
      <c r="G785" s="11"/>
      <c r="H785" s="5"/>
      <c r="I785" s="8"/>
      <c r="J785" s="8"/>
    </row>
    <row r="786" spans="2:10" ht="12.75" x14ac:dyDescent="0.2">
      <c r="B786" s="6"/>
      <c r="C786" s="6"/>
      <c r="D786" s="6"/>
      <c r="E786" s="9"/>
      <c r="F786" s="9"/>
      <c r="G786" s="11"/>
      <c r="H786" s="5"/>
      <c r="I786" s="8"/>
      <c r="J786" s="8"/>
    </row>
    <row r="787" spans="2:10" ht="12.75" x14ac:dyDescent="0.2">
      <c r="B787" s="6"/>
      <c r="C787" s="6"/>
      <c r="D787" s="6"/>
      <c r="E787" s="9"/>
      <c r="F787" s="9"/>
      <c r="G787" s="11"/>
      <c r="H787" s="5"/>
      <c r="I787" s="8"/>
      <c r="J787" s="8"/>
    </row>
    <row r="788" spans="2:10" ht="12.75" x14ac:dyDescent="0.2">
      <c r="B788" s="6"/>
      <c r="C788" s="6"/>
      <c r="D788" s="6"/>
      <c r="E788" s="9"/>
      <c r="F788" s="9"/>
      <c r="G788" s="11"/>
      <c r="H788" s="5"/>
      <c r="I788" s="8"/>
      <c r="J788" s="8"/>
    </row>
    <row r="789" spans="2:10" ht="12.75" x14ac:dyDescent="0.2">
      <c r="B789" s="6"/>
      <c r="C789" s="6"/>
      <c r="D789" s="6"/>
      <c r="E789" s="9"/>
      <c r="F789" s="9"/>
      <c r="G789" s="11"/>
      <c r="H789" s="5"/>
      <c r="I789" s="8"/>
      <c r="J789" s="8"/>
    </row>
    <row r="790" spans="2:10" ht="12.75" x14ac:dyDescent="0.2">
      <c r="B790" s="6"/>
      <c r="C790" s="6"/>
      <c r="D790" s="6"/>
      <c r="E790" s="9"/>
      <c r="F790" s="9"/>
      <c r="G790" s="11"/>
      <c r="H790" s="5"/>
      <c r="I790" s="8"/>
      <c r="J790" s="8"/>
    </row>
    <row r="791" spans="2:10" ht="12.75" x14ac:dyDescent="0.2">
      <c r="B791" s="6"/>
      <c r="C791" s="6"/>
      <c r="D791" s="6"/>
      <c r="E791" s="9"/>
      <c r="F791" s="9"/>
      <c r="G791" s="11"/>
      <c r="H791" s="5"/>
      <c r="I791" s="8"/>
      <c r="J791" s="8"/>
    </row>
    <row r="792" spans="2:10" ht="12.75" x14ac:dyDescent="0.2">
      <c r="B792" s="6"/>
      <c r="C792" s="6"/>
      <c r="D792" s="6"/>
      <c r="E792" s="9"/>
      <c r="F792" s="9"/>
      <c r="G792" s="11"/>
      <c r="H792" s="5"/>
      <c r="I792" s="8"/>
      <c r="J792" s="8"/>
    </row>
    <row r="793" spans="2:10" ht="12.75" x14ac:dyDescent="0.2">
      <c r="B793" s="6"/>
      <c r="C793" s="6"/>
      <c r="D793" s="6"/>
      <c r="E793" s="9"/>
      <c r="F793" s="9"/>
      <c r="G793" s="11"/>
      <c r="H793" s="5"/>
      <c r="I793" s="8"/>
      <c r="J793" s="8"/>
    </row>
    <row r="794" spans="2:10" ht="12.75" x14ac:dyDescent="0.2">
      <c r="B794" s="6"/>
      <c r="C794" s="6"/>
      <c r="D794" s="6"/>
      <c r="E794" s="9"/>
      <c r="F794" s="9"/>
      <c r="G794" s="11"/>
      <c r="H794" s="5"/>
      <c r="I794" s="8"/>
      <c r="J794" s="8"/>
    </row>
    <row r="795" spans="2:10" ht="12.75" x14ac:dyDescent="0.2">
      <c r="B795" s="6"/>
      <c r="C795" s="6"/>
      <c r="D795" s="6"/>
      <c r="E795" s="9"/>
      <c r="F795" s="9"/>
      <c r="G795" s="11"/>
      <c r="H795" s="5"/>
      <c r="I795" s="8"/>
      <c r="J795" s="8"/>
    </row>
    <row r="796" spans="2:10" ht="12.75" x14ac:dyDescent="0.2">
      <c r="B796" s="6"/>
      <c r="C796" s="6"/>
      <c r="D796" s="6"/>
      <c r="E796" s="9"/>
      <c r="F796" s="9"/>
      <c r="G796" s="11"/>
      <c r="H796" s="5"/>
      <c r="I796" s="8"/>
      <c r="J796" s="8"/>
    </row>
    <row r="797" spans="2:10" ht="12.75" x14ac:dyDescent="0.2">
      <c r="B797" s="6"/>
      <c r="C797" s="6"/>
      <c r="D797" s="6"/>
      <c r="E797" s="9"/>
      <c r="F797" s="9"/>
      <c r="G797" s="11"/>
      <c r="H797" s="5"/>
      <c r="I797" s="8"/>
      <c r="J797" s="8"/>
    </row>
    <row r="798" spans="2:10" ht="12.75" x14ac:dyDescent="0.2">
      <c r="B798" s="6"/>
      <c r="C798" s="6"/>
      <c r="D798" s="6"/>
      <c r="E798" s="9"/>
      <c r="F798" s="9"/>
      <c r="G798" s="11"/>
      <c r="H798" s="5"/>
      <c r="I798" s="8"/>
      <c r="J798" s="8"/>
    </row>
    <row r="799" spans="2:10" ht="12.75" x14ac:dyDescent="0.2">
      <c r="B799" s="6"/>
      <c r="C799" s="6"/>
      <c r="D799" s="6"/>
      <c r="E799" s="9"/>
      <c r="F799" s="9"/>
      <c r="G799" s="11"/>
      <c r="H799" s="5"/>
      <c r="I799" s="8"/>
      <c r="J799" s="8"/>
    </row>
    <row r="800" spans="2:10" ht="12.75" x14ac:dyDescent="0.2">
      <c r="B800" s="6"/>
      <c r="C800" s="6"/>
      <c r="D800" s="6"/>
      <c r="E800" s="9"/>
      <c r="F800" s="9"/>
      <c r="G800" s="11"/>
      <c r="H800" s="5"/>
      <c r="I800" s="8"/>
      <c r="J800" s="8"/>
    </row>
    <row r="801" spans="2:10" ht="12.75" x14ac:dyDescent="0.2">
      <c r="B801" s="6"/>
      <c r="C801" s="6"/>
      <c r="D801" s="6"/>
      <c r="E801" s="9"/>
      <c r="F801" s="9"/>
      <c r="G801" s="11"/>
      <c r="H801" s="5"/>
      <c r="I801" s="8"/>
      <c r="J801" s="8"/>
    </row>
    <row r="802" spans="2:10" ht="12.75" x14ac:dyDescent="0.2">
      <c r="B802" s="6"/>
      <c r="C802" s="6"/>
      <c r="D802" s="6"/>
      <c r="E802" s="9"/>
      <c r="F802" s="9"/>
      <c r="G802" s="11"/>
      <c r="H802" s="5"/>
      <c r="I802" s="8"/>
      <c r="J802" s="8"/>
    </row>
    <row r="803" spans="2:10" ht="12.75" x14ac:dyDescent="0.2">
      <c r="B803" s="6"/>
      <c r="C803" s="6"/>
      <c r="D803" s="6"/>
      <c r="E803" s="9"/>
      <c r="F803" s="9"/>
      <c r="G803" s="11"/>
      <c r="H803" s="5"/>
      <c r="I803" s="8"/>
      <c r="J803" s="8"/>
    </row>
    <row r="804" spans="2:10" ht="12.75" x14ac:dyDescent="0.2">
      <c r="B804" s="6"/>
      <c r="C804" s="6"/>
      <c r="D804" s="6"/>
      <c r="E804" s="9"/>
      <c r="F804" s="9"/>
      <c r="G804" s="11"/>
      <c r="H804" s="5"/>
      <c r="I804" s="8"/>
      <c r="J804" s="8"/>
    </row>
    <row r="805" spans="2:10" ht="12.75" x14ac:dyDescent="0.2">
      <c r="B805" s="6"/>
      <c r="C805" s="6"/>
      <c r="D805" s="6"/>
      <c r="E805" s="9"/>
      <c r="F805" s="9"/>
      <c r="G805" s="11"/>
      <c r="H805" s="5"/>
      <c r="I805" s="8"/>
      <c r="J805" s="8"/>
    </row>
    <row r="806" spans="2:10" ht="12.75" x14ac:dyDescent="0.2">
      <c r="B806" s="6"/>
      <c r="C806" s="6"/>
      <c r="D806" s="6"/>
      <c r="E806" s="9"/>
      <c r="F806" s="9"/>
      <c r="G806" s="11"/>
      <c r="H806" s="5"/>
      <c r="I806" s="8"/>
      <c r="J806" s="8"/>
    </row>
    <row r="807" spans="2:10" ht="12.75" x14ac:dyDescent="0.2">
      <c r="B807" s="6"/>
      <c r="C807" s="6"/>
      <c r="D807" s="6"/>
      <c r="E807" s="9"/>
      <c r="F807" s="9"/>
      <c r="G807" s="11"/>
      <c r="H807" s="5"/>
      <c r="I807" s="8"/>
      <c r="J807" s="8"/>
    </row>
    <row r="808" spans="2:10" ht="12.75" x14ac:dyDescent="0.2">
      <c r="B808" s="6"/>
      <c r="C808" s="6"/>
      <c r="D808" s="6"/>
      <c r="E808" s="9"/>
      <c r="F808" s="9"/>
      <c r="G808" s="11"/>
      <c r="H808" s="5"/>
      <c r="I808" s="8"/>
      <c r="J808" s="8"/>
    </row>
    <row r="809" spans="2:10" ht="12.75" x14ac:dyDescent="0.2">
      <c r="B809" s="6"/>
      <c r="C809" s="6"/>
      <c r="D809" s="6"/>
      <c r="E809" s="9"/>
      <c r="F809" s="9"/>
      <c r="G809" s="11"/>
      <c r="H809" s="5"/>
      <c r="I809" s="8"/>
      <c r="J809" s="8"/>
    </row>
    <row r="810" spans="2:10" ht="12.75" x14ac:dyDescent="0.2">
      <c r="B810" s="6"/>
      <c r="C810" s="6"/>
      <c r="D810" s="6"/>
      <c r="E810" s="9"/>
      <c r="F810" s="9"/>
      <c r="G810" s="11"/>
      <c r="H810" s="5"/>
      <c r="I810" s="8"/>
      <c r="J810" s="8"/>
    </row>
    <row r="811" spans="2:10" ht="12.75" x14ac:dyDescent="0.2">
      <c r="B811" s="6"/>
      <c r="C811" s="6"/>
      <c r="D811" s="6"/>
      <c r="E811" s="9"/>
      <c r="F811" s="9"/>
      <c r="G811" s="11"/>
      <c r="H811" s="5"/>
      <c r="I811" s="8"/>
      <c r="J811" s="8"/>
    </row>
    <row r="812" spans="2:10" ht="12.75" x14ac:dyDescent="0.2">
      <c r="B812" s="6"/>
      <c r="C812" s="6"/>
      <c r="D812" s="6"/>
      <c r="E812" s="9"/>
      <c r="F812" s="9"/>
      <c r="G812" s="11"/>
      <c r="H812" s="5"/>
      <c r="I812" s="8"/>
      <c r="J812" s="8"/>
    </row>
    <row r="813" spans="2:10" ht="12.75" x14ac:dyDescent="0.2">
      <c r="B813" s="6"/>
      <c r="C813" s="6"/>
      <c r="D813" s="6"/>
      <c r="E813" s="9"/>
      <c r="F813" s="9"/>
      <c r="G813" s="11"/>
      <c r="H813" s="5"/>
      <c r="I813" s="8"/>
      <c r="J813" s="8"/>
    </row>
    <row r="814" spans="2:10" ht="12.75" x14ac:dyDescent="0.2">
      <c r="B814" s="6"/>
      <c r="C814" s="6"/>
      <c r="D814" s="6"/>
      <c r="E814" s="9"/>
      <c r="F814" s="9"/>
      <c r="G814" s="11"/>
      <c r="H814" s="5"/>
      <c r="I814" s="8"/>
      <c r="J814" s="8"/>
    </row>
    <row r="815" spans="2:10" ht="12.75" x14ac:dyDescent="0.2">
      <c r="B815" s="6"/>
      <c r="C815" s="6"/>
      <c r="D815" s="6"/>
      <c r="E815" s="9"/>
      <c r="F815" s="9"/>
      <c r="G815" s="11"/>
      <c r="H815" s="5"/>
      <c r="I815" s="8"/>
      <c r="J815" s="8"/>
    </row>
    <row r="816" spans="2:10" ht="12.75" x14ac:dyDescent="0.2">
      <c r="B816" s="6"/>
      <c r="C816" s="6"/>
      <c r="D816" s="6"/>
      <c r="E816" s="9"/>
      <c r="F816" s="9"/>
      <c r="G816" s="11"/>
      <c r="H816" s="5"/>
      <c r="I816" s="8"/>
      <c r="J816" s="8"/>
    </row>
    <row r="817" spans="2:10" ht="12.75" x14ac:dyDescent="0.2">
      <c r="B817" s="6"/>
      <c r="C817" s="6"/>
      <c r="D817" s="6"/>
      <c r="E817" s="9"/>
      <c r="F817" s="9"/>
      <c r="G817" s="11"/>
      <c r="H817" s="5"/>
      <c r="I817" s="8"/>
      <c r="J817" s="8"/>
    </row>
    <row r="818" spans="2:10" ht="12.75" x14ac:dyDescent="0.2">
      <c r="B818" s="6"/>
      <c r="C818" s="6"/>
      <c r="D818" s="6"/>
      <c r="E818" s="9"/>
      <c r="F818" s="9"/>
      <c r="G818" s="11"/>
      <c r="H818" s="5"/>
      <c r="I818" s="8"/>
      <c r="J818" s="8"/>
    </row>
    <row r="819" spans="2:10" ht="12.75" x14ac:dyDescent="0.2">
      <c r="B819" s="6"/>
      <c r="C819" s="6"/>
      <c r="D819" s="6"/>
      <c r="E819" s="9"/>
      <c r="F819" s="9"/>
      <c r="G819" s="11"/>
      <c r="H819" s="5"/>
      <c r="I819" s="8"/>
      <c r="J819" s="8"/>
    </row>
    <row r="820" spans="2:10" ht="12.75" x14ac:dyDescent="0.2">
      <c r="B820" s="6"/>
      <c r="C820" s="6"/>
      <c r="D820" s="6"/>
      <c r="E820" s="9"/>
      <c r="F820" s="9"/>
      <c r="G820" s="11"/>
      <c r="H820" s="5"/>
      <c r="I820" s="8"/>
      <c r="J820" s="8"/>
    </row>
    <row r="821" spans="2:10" ht="12.75" x14ac:dyDescent="0.2">
      <c r="B821" s="6"/>
      <c r="C821" s="6"/>
      <c r="D821" s="6"/>
      <c r="E821" s="9"/>
      <c r="F821" s="9"/>
      <c r="G821" s="11"/>
      <c r="H821" s="5"/>
      <c r="I821" s="8"/>
      <c r="J821" s="8"/>
    </row>
    <row r="822" spans="2:10" ht="12.75" x14ac:dyDescent="0.2">
      <c r="B822" s="6"/>
      <c r="C822" s="6"/>
      <c r="D822" s="6"/>
      <c r="E822" s="9"/>
      <c r="F822" s="9"/>
      <c r="G822" s="11"/>
      <c r="H822" s="5"/>
      <c r="I822" s="8"/>
      <c r="J822" s="8"/>
    </row>
    <row r="823" spans="2:10" ht="12.75" x14ac:dyDescent="0.2">
      <c r="B823" s="6"/>
      <c r="C823" s="6"/>
      <c r="D823" s="6"/>
      <c r="E823" s="9"/>
      <c r="F823" s="9"/>
      <c r="G823" s="11"/>
      <c r="H823" s="5"/>
      <c r="I823" s="8"/>
      <c r="J823" s="8"/>
    </row>
    <row r="824" spans="2:10" ht="12.75" x14ac:dyDescent="0.2">
      <c r="B824" s="6"/>
      <c r="C824" s="6"/>
      <c r="D824" s="6"/>
      <c r="E824" s="9"/>
      <c r="F824" s="9"/>
      <c r="G824" s="11"/>
      <c r="H824" s="5"/>
      <c r="I824" s="8"/>
      <c r="J824" s="8"/>
    </row>
    <row r="825" spans="2:10" ht="12.75" x14ac:dyDescent="0.2">
      <c r="B825" s="6"/>
      <c r="C825" s="6"/>
      <c r="D825" s="6"/>
      <c r="E825" s="9"/>
      <c r="F825" s="9"/>
      <c r="G825" s="11"/>
      <c r="H825" s="5"/>
      <c r="I825" s="8"/>
      <c r="J825" s="8"/>
    </row>
    <row r="826" spans="2:10" ht="12.75" x14ac:dyDescent="0.2">
      <c r="B826" s="6"/>
      <c r="C826" s="6"/>
      <c r="D826" s="6"/>
      <c r="E826" s="9"/>
      <c r="F826" s="9"/>
      <c r="G826" s="11"/>
      <c r="H826" s="5"/>
      <c r="I826" s="8"/>
      <c r="J826" s="8"/>
    </row>
    <row r="827" spans="2:10" ht="12.75" x14ac:dyDescent="0.2">
      <c r="B827" s="6"/>
      <c r="C827" s="6"/>
      <c r="D827" s="6"/>
      <c r="E827" s="9"/>
      <c r="F827" s="9"/>
      <c r="G827" s="11"/>
      <c r="H827" s="5"/>
      <c r="I827" s="8"/>
      <c r="J827" s="8"/>
    </row>
    <row r="828" spans="2:10" ht="12.75" x14ac:dyDescent="0.2">
      <c r="B828" s="6"/>
      <c r="C828" s="6"/>
      <c r="D828" s="6"/>
      <c r="E828" s="9"/>
      <c r="F828" s="9"/>
      <c r="G828" s="11"/>
      <c r="H828" s="5"/>
      <c r="I828" s="8"/>
      <c r="J828" s="8"/>
    </row>
    <row r="829" spans="2:10" ht="12.75" x14ac:dyDescent="0.2">
      <c r="B829" s="6"/>
      <c r="C829" s="6"/>
      <c r="D829" s="6"/>
      <c r="E829" s="9"/>
      <c r="F829" s="9"/>
      <c r="G829" s="11"/>
      <c r="H829" s="5"/>
      <c r="I829" s="8"/>
      <c r="J829" s="8"/>
    </row>
    <row r="830" spans="2:10" ht="12.75" x14ac:dyDescent="0.2">
      <c r="B830" s="6"/>
      <c r="C830" s="6"/>
      <c r="D830" s="6"/>
      <c r="E830" s="9"/>
      <c r="F830" s="9"/>
      <c r="G830" s="11"/>
      <c r="H830" s="5"/>
      <c r="I830" s="8"/>
      <c r="J830" s="8"/>
    </row>
    <row r="831" spans="2:10" ht="12.75" x14ac:dyDescent="0.2">
      <c r="B831" s="6"/>
      <c r="C831" s="6"/>
      <c r="D831" s="6"/>
      <c r="E831" s="9"/>
      <c r="F831" s="9"/>
      <c r="G831" s="11"/>
      <c r="H831" s="5"/>
      <c r="I831" s="8"/>
      <c r="J831" s="8"/>
    </row>
    <row r="832" spans="2:10" ht="12.75" x14ac:dyDescent="0.2">
      <c r="B832" s="6"/>
      <c r="C832" s="6"/>
      <c r="D832" s="6"/>
      <c r="E832" s="9"/>
      <c r="F832" s="9"/>
      <c r="G832" s="11"/>
      <c r="H832" s="5"/>
      <c r="I832" s="8"/>
      <c r="J832" s="8"/>
    </row>
    <row r="833" spans="2:10" ht="12.75" x14ac:dyDescent="0.2">
      <c r="B833" s="6"/>
      <c r="C833" s="6"/>
      <c r="D833" s="6"/>
      <c r="E833" s="9"/>
      <c r="F833" s="9"/>
      <c r="G833" s="11"/>
      <c r="H833" s="5"/>
      <c r="I833" s="8"/>
      <c r="J833" s="8"/>
    </row>
    <row r="834" spans="2:10" ht="12.75" x14ac:dyDescent="0.2">
      <c r="B834" s="6"/>
      <c r="C834" s="6"/>
      <c r="D834" s="6"/>
      <c r="E834" s="9"/>
      <c r="F834" s="9"/>
      <c r="G834" s="11"/>
      <c r="H834" s="5"/>
      <c r="I834" s="8"/>
      <c r="J834" s="8"/>
    </row>
    <row r="835" spans="2:10" ht="12.75" x14ac:dyDescent="0.2">
      <c r="B835" s="6"/>
      <c r="C835" s="6"/>
      <c r="D835" s="6"/>
      <c r="E835" s="9"/>
      <c r="F835" s="9"/>
      <c r="G835" s="11"/>
      <c r="H835" s="5"/>
      <c r="I835" s="8"/>
      <c r="J835" s="8"/>
    </row>
    <row r="836" spans="2:10" ht="12.75" x14ac:dyDescent="0.2">
      <c r="B836" s="6"/>
      <c r="C836" s="6"/>
      <c r="D836" s="6"/>
      <c r="E836" s="9"/>
      <c r="F836" s="9"/>
      <c r="G836" s="11"/>
      <c r="H836" s="5"/>
      <c r="I836" s="8"/>
      <c r="J836" s="8"/>
    </row>
    <row r="837" spans="2:10" ht="12.75" x14ac:dyDescent="0.2">
      <c r="B837" s="6"/>
      <c r="C837" s="6"/>
      <c r="D837" s="6"/>
      <c r="E837" s="9"/>
      <c r="F837" s="9"/>
      <c r="G837" s="11"/>
      <c r="H837" s="5"/>
      <c r="I837" s="8"/>
      <c r="J837" s="8"/>
    </row>
    <row r="838" spans="2:10" ht="12.75" x14ac:dyDescent="0.2">
      <c r="B838" s="6"/>
      <c r="C838" s="6"/>
      <c r="D838" s="6"/>
      <c r="E838" s="9"/>
      <c r="F838" s="9"/>
      <c r="G838" s="11"/>
      <c r="H838" s="5"/>
      <c r="I838" s="8"/>
      <c r="J838" s="8"/>
    </row>
    <row r="839" spans="2:10" ht="12.75" x14ac:dyDescent="0.2">
      <c r="B839" s="6"/>
      <c r="C839" s="6"/>
      <c r="D839" s="6"/>
      <c r="E839" s="9"/>
      <c r="F839" s="9"/>
      <c r="G839" s="11"/>
      <c r="H839" s="5"/>
      <c r="I839" s="8"/>
      <c r="J839" s="8"/>
    </row>
    <row r="840" spans="2:10" ht="12.75" x14ac:dyDescent="0.2">
      <c r="B840" s="6"/>
      <c r="C840" s="6"/>
      <c r="D840" s="6"/>
      <c r="E840" s="9"/>
      <c r="F840" s="9"/>
      <c r="G840" s="11"/>
      <c r="H840" s="5"/>
      <c r="I840" s="8"/>
      <c r="J840" s="8"/>
    </row>
    <row r="841" spans="2:10" ht="12.75" x14ac:dyDescent="0.2">
      <c r="B841" s="6"/>
      <c r="C841" s="6"/>
      <c r="D841" s="6"/>
      <c r="E841" s="9"/>
      <c r="F841" s="9"/>
      <c r="G841" s="11"/>
      <c r="H841" s="5"/>
      <c r="I841" s="8"/>
      <c r="J841" s="8"/>
    </row>
    <row r="842" spans="2:10" ht="12.75" x14ac:dyDescent="0.2">
      <c r="B842" s="6"/>
      <c r="C842" s="6"/>
      <c r="D842" s="6"/>
      <c r="E842" s="9"/>
      <c r="F842" s="9"/>
      <c r="G842" s="11"/>
      <c r="H842" s="5"/>
      <c r="I842" s="8"/>
      <c r="J842" s="8"/>
    </row>
    <row r="843" spans="2:10" ht="12.75" x14ac:dyDescent="0.2">
      <c r="B843" s="6"/>
      <c r="C843" s="6"/>
      <c r="D843" s="6"/>
      <c r="E843" s="9"/>
      <c r="F843" s="9"/>
      <c r="G843" s="11"/>
      <c r="H843" s="5"/>
      <c r="I843" s="8"/>
      <c r="J843" s="8"/>
    </row>
    <row r="844" spans="2:10" ht="12.75" x14ac:dyDescent="0.2">
      <c r="B844" s="6"/>
      <c r="C844" s="6"/>
      <c r="D844" s="6"/>
      <c r="E844" s="9"/>
      <c r="F844" s="9"/>
      <c r="G844" s="11"/>
      <c r="H844" s="5"/>
      <c r="I844" s="8"/>
      <c r="J844" s="8"/>
    </row>
    <row r="845" spans="2:10" ht="12.75" x14ac:dyDescent="0.2">
      <c r="B845" s="6"/>
      <c r="C845" s="6"/>
      <c r="D845" s="6"/>
      <c r="E845" s="9"/>
      <c r="F845" s="9"/>
      <c r="G845" s="11"/>
      <c r="H845" s="5"/>
      <c r="I845" s="8"/>
      <c r="J845" s="8"/>
    </row>
    <row r="846" spans="2:10" ht="12.75" x14ac:dyDescent="0.2">
      <c r="B846" s="6"/>
      <c r="C846" s="6"/>
      <c r="D846" s="6"/>
      <c r="E846" s="9"/>
      <c r="F846" s="9"/>
      <c r="G846" s="11"/>
      <c r="H846" s="5"/>
      <c r="I846" s="8"/>
      <c r="J846" s="8"/>
    </row>
    <row r="847" spans="2:10" ht="12.75" x14ac:dyDescent="0.2">
      <c r="B847" s="6"/>
      <c r="C847" s="6"/>
      <c r="D847" s="6"/>
      <c r="E847" s="9"/>
      <c r="F847" s="9"/>
      <c r="G847" s="11"/>
      <c r="H847" s="5"/>
      <c r="I847" s="8"/>
      <c r="J847" s="8"/>
    </row>
    <row r="848" spans="2:10" ht="12.75" x14ac:dyDescent="0.2">
      <c r="B848" s="6"/>
      <c r="C848" s="6"/>
      <c r="D848" s="6"/>
      <c r="E848" s="9"/>
      <c r="F848" s="9"/>
      <c r="G848" s="11"/>
      <c r="H848" s="5"/>
      <c r="I848" s="8"/>
      <c r="J848" s="8"/>
    </row>
    <row r="849" spans="2:10" ht="12.75" x14ac:dyDescent="0.2">
      <c r="B849" s="6"/>
      <c r="C849" s="6"/>
      <c r="D849" s="6"/>
      <c r="E849" s="9"/>
      <c r="F849" s="9"/>
      <c r="G849" s="11"/>
      <c r="H849" s="5"/>
      <c r="I849" s="8"/>
      <c r="J849" s="8"/>
    </row>
    <row r="850" spans="2:10" ht="12.75" x14ac:dyDescent="0.2">
      <c r="B850" s="6"/>
      <c r="C850" s="6"/>
      <c r="D850" s="6"/>
      <c r="E850" s="9"/>
      <c r="F850" s="9"/>
      <c r="G850" s="11"/>
      <c r="H850" s="5"/>
      <c r="I850" s="8"/>
      <c r="J850" s="8"/>
    </row>
    <row r="851" spans="2:10" ht="12.75" x14ac:dyDescent="0.2">
      <c r="B851" s="6"/>
      <c r="C851" s="6"/>
      <c r="D851" s="6"/>
      <c r="E851" s="9"/>
      <c r="F851" s="9"/>
      <c r="G851" s="11"/>
      <c r="H851" s="5"/>
      <c r="I851" s="8"/>
      <c r="J851" s="8"/>
    </row>
    <row r="852" spans="2:10" ht="12.75" x14ac:dyDescent="0.2">
      <c r="B852" s="6"/>
      <c r="C852" s="6"/>
      <c r="D852" s="6"/>
      <c r="E852" s="9"/>
      <c r="F852" s="9"/>
      <c r="G852" s="11"/>
      <c r="H852" s="5"/>
      <c r="I852" s="8"/>
      <c r="J852" s="8"/>
    </row>
    <row r="853" spans="2:10" ht="12.75" x14ac:dyDescent="0.2">
      <c r="B853" s="6"/>
      <c r="C853" s="6"/>
      <c r="D853" s="6"/>
      <c r="E853" s="9"/>
      <c r="F853" s="9"/>
      <c r="G853" s="11"/>
      <c r="H853" s="5"/>
      <c r="I853" s="8"/>
      <c r="J853" s="8"/>
    </row>
    <row r="854" spans="2:10" ht="12.75" x14ac:dyDescent="0.2">
      <c r="B854" s="6"/>
      <c r="C854" s="6"/>
      <c r="D854" s="6"/>
      <c r="E854" s="9"/>
      <c r="F854" s="9"/>
      <c r="G854" s="11"/>
      <c r="H854" s="5"/>
      <c r="I854" s="8"/>
      <c r="J854" s="8"/>
    </row>
    <row r="855" spans="2:10" ht="12.75" x14ac:dyDescent="0.2">
      <c r="B855" s="6"/>
      <c r="C855" s="6"/>
      <c r="D855" s="6"/>
      <c r="E855" s="9"/>
      <c r="F855" s="9"/>
      <c r="G855" s="11"/>
      <c r="H855" s="5"/>
      <c r="I855" s="8"/>
      <c r="J855" s="8"/>
    </row>
    <row r="856" spans="2:10" ht="12.75" x14ac:dyDescent="0.2">
      <c r="B856" s="6"/>
      <c r="C856" s="6"/>
      <c r="D856" s="6"/>
      <c r="E856" s="9"/>
      <c r="F856" s="9"/>
      <c r="G856" s="11"/>
      <c r="H856" s="5"/>
      <c r="I856" s="8"/>
      <c r="J856" s="8"/>
    </row>
    <row r="857" spans="2:10" ht="12.75" x14ac:dyDescent="0.2">
      <c r="B857" s="6"/>
      <c r="C857" s="6"/>
      <c r="D857" s="6"/>
      <c r="E857" s="9"/>
      <c r="F857" s="9"/>
      <c r="G857" s="11"/>
      <c r="H857" s="5"/>
      <c r="I857" s="8"/>
      <c r="J857" s="8"/>
    </row>
    <row r="858" spans="2:10" ht="12.75" x14ac:dyDescent="0.2">
      <c r="B858" s="6"/>
      <c r="C858" s="6"/>
      <c r="D858" s="6"/>
      <c r="E858" s="9"/>
      <c r="F858" s="9"/>
      <c r="G858" s="11"/>
      <c r="H858" s="5"/>
      <c r="I858" s="8"/>
      <c r="J858" s="8"/>
    </row>
    <row r="859" spans="2:10" ht="12.75" x14ac:dyDescent="0.2">
      <c r="B859" s="6"/>
      <c r="C859" s="6"/>
      <c r="D859" s="6"/>
      <c r="E859" s="9"/>
      <c r="F859" s="9"/>
      <c r="G859" s="11"/>
      <c r="H859" s="5"/>
      <c r="I859" s="8"/>
      <c r="J859" s="8"/>
    </row>
    <row r="860" spans="2:10" ht="12.75" x14ac:dyDescent="0.2">
      <c r="B860" s="6"/>
      <c r="C860" s="6"/>
      <c r="D860" s="6"/>
      <c r="E860" s="9"/>
      <c r="F860" s="9"/>
      <c r="G860" s="11"/>
      <c r="H860" s="5"/>
      <c r="I860" s="8"/>
      <c r="J860" s="8"/>
    </row>
    <row r="861" spans="2:10" ht="12.75" x14ac:dyDescent="0.2">
      <c r="B861" s="6"/>
      <c r="C861" s="6"/>
      <c r="D861" s="6"/>
      <c r="E861" s="9"/>
      <c r="F861" s="9"/>
      <c r="G861" s="11"/>
      <c r="H861" s="5"/>
      <c r="I861" s="8"/>
      <c r="J861" s="8"/>
    </row>
  </sheetData>
  <dataValidations count="1">
    <dataValidation type="list" allowBlank="1" showErrorMessage="1" sqref="C3:C7" xr:uid="{00000000-0002-0000-0B00-000000000000}">
      <formula1>"5DD,EOM,LBD,TP"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AY46"/>
  <sheetViews>
    <sheetView tabSelected="1" topLeftCell="A29" workbookViewId="0">
      <selection activeCell="H6" sqref="H6:K6"/>
    </sheetView>
  </sheetViews>
  <sheetFormatPr defaultColWidth="12.5703125" defaultRowHeight="15.75" customHeight="1" x14ac:dyDescent="0.2"/>
  <cols>
    <col min="1" max="1" width="11" bestFit="1" customWidth="1"/>
    <col min="2" max="3" width="4.85546875" bestFit="1" customWidth="1"/>
    <col min="4" max="4" width="4.5703125" bestFit="1" customWidth="1"/>
    <col min="5" max="5" width="4.5703125" customWidth="1"/>
    <col min="6" max="6" width="6.42578125" customWidth="1"/>
    <col min="7" max="7" width="21.28515625" customWidth="1"/>
    <col min="8" max="8" width="8.140625" bestFit="1" customWidth="1"/>
    <col min="9" max="9" width="7.42578125" bestFit="1" customWidth="1"/>
    <col min="10" max="10" width="7.42578125" customWidth="1"/>
    <col min="11" max="11" width="5.5703125" bestFit="1" customWidth="1"/>
    <col min="12" max="12" width="6.5703125" bestFit="1" customWidth="1"/>
    <col min="13" max="13" width="4.85546875" bestFit="1" customWidth="1"/>
    <col min="14" max="14" width="4.85546875" customWidth="1"/>
    <col min="15" max="15" width="9.140625" bestFit="1" customWidth="1"/>
    <col min="16" max="16" width="5.5703125" bestFit="1" customWidth="1"/>
    <col min="17" max="17" width="8.5703125" bestFit="1" customWidth="1"/>
    <col min="18" max="18" width="9.42578125" bestFit="1" customWidth="1"/>
    <col min="19" max="19" width="3.140625" customWidth="1"/>
    <col min="20" max="20" width="9.140625" bestFit="1" customWidth="1"/>
    <col min="21" max="21" width="5.5703125" bestFit="1" customWidth="1"/>
    <col min="22" max="22" width="9.140625" bestFit="1" customWidth="1"/>
    <col min="23" max="23" width="9.42578125" bestFit="1" customWidth="1"/>
    <col min="24" max="24" width="5.28515625" customWidth="1"/>
    <col min="25" max="25" width="10.7109375" bestFit="1" customWidth="1"/>
    <col min="26" max="26" width="5.140625" bestFit="1" customWidth="1"/>
    <col min="27" max="27" width="9.5703125" bestFit="1" customWidth="1"/>
    <col min="28" max="28" width="8.28515625" bestFit="1" customWidth="1"/>
    <col min="29" max="29" width="8.5703125" bestFit="1" customWidth="1"/>
    <col min="30" max="30" width="4.7109375" customWidth="1"/>
    <col min="32" max="32" width="5.5703125" bestFit="1" customWidth="1"/>
    <col min="33" max="33" width="6.28515625" bestFit="1" customWidth="1"/>
    <col min="34" max="34" width="4.5703125" bestFit="1" customWidth="1"/>
    <col min="35" max="35" width="7.42578125" bestFit="1" customWidth="1"/>
    <col min="36" max="36" width="7.28515625" bestFit="1" customWidth="1"/>
    <col min="37" max="37" width="4.5703125" customWidth="1"/>
    <col min="38" max="38" width="14.5703125" bestFit="1" customWidth="1"/>
    <col min="39" max="39" width="8.28515625" bestFit="1" customWidth="1"/>
    <col min="40" max="40" width="8.140625" bestFit="1" customWidth="1"/>
    <col min="41" max="41" width="8.28515625" bestFit="1" customWidth="1"/>
    <col min="42" max="42" width="9.7109375" bestFit="1" customWidth="1"/>
    <col min="43" max="43" width="8.28515625" bestFit="1" customWidth="1"/>
    <col min="44" max="44" width="4.7109375" customWidth="1"/>
    <col min="45" max="45" width="14" bestFit="1" customWidth="1"/>
    <col min="46" max="46" width="8.28515625" bestFit="1" customWidth="1"/>
    <col min="47" max="47" width="8.140625" bestFit="1" customWidth="1"/>
    <col min="48" max="48" width="8.28515625" bestFit="1" customWidth="1"/>
    <col min="49" max="49" width="8.5703125" bestFit="1" customWidth="1"/>
    <col min="50" max="50" width="9.7109375" bestFit="1" customWidth="1"/>
    <col min="51" max="51" width="9.28515625" bestFit="1" customWidth="1"/>
  </cols>
  <sheetData>
    <row r="1" spans="1:51" ht="12.75" x14ac:dyDescent="0.2"/>
    <row r="2" spans="1:51" ht="12.75" x14ac:dyDescent="0.2">
      <c r="A2" s="73" t="s">
        <v>27</v>
      </c>
      <c r="H2" s="12"/>
      <c r="I2" s="12"/>
      <c r="J2" s="12"/>
      <c r="K2" s="12"/>
      <c r="L2" s="12"/>
      <c r="M2" s="12"/>
      <c r="N2" s="12"/>
      <c r="O2" s="59" t="s">
        <v>28</v>
      </c>
      <c r="P2" s="12"/>
      <c r="Q2" s="12"/>
      <c r="R2" s="12"/>
      <c r="S2" s="12"/>
      <c r="T2" s="59" t="s">
        <v>29</v>
      </c>
      <c r="U2" s="12"/>
      <c r="V2" s="12"/>
      <c r="W2" s="12"/>
    </row>
    <row r="3" spans="1:51" ht="12.75" x14ac:dyDescent="0.2">
      <c r="A3" s="28" t="s">
        <v>69</v>
      </c>
      <c r="B3" s="28" t="s">
        <v>30</v>
      </c>
      <c r="C3" s="60" t="s">
        <v>71</v>
      </c>
      <c r="D3" s="60" t="s">
        <v>81</v>
      </c>
      <c r="E3" s="60" t="s">
        <v>72</v>
      </c>
      <c r="G3" s="28" t="s">
        <v>3</v>
      </c>
      <c r="H3" s="28" t="s">
        <v>0</v>
      </c>
      <c r="I3" s="28" t="s">
        <v>55</v>
      </c>
      <c r="J3" s="60" t="s">
        <v>79</v>
      </c>
      <c r="K3" s="28" t="s">
        <v>1</v>
      </c>
      <c r="L3" s="60" t="s">
        <v>70</v>
      </c>
      <c r="M3" s="28" t="s">
        <v>30</v>
      </c>
      <c r="N3" s="12"/>
      <c r="O3" s="28" t="s">
        <v>31</v>
      </c>
      <c r="P3" s="28" t="s">
        <v>1</v>
      </c>
      <c r="Q3" s="60" t="s">
        <v>10</v>
      </c>
      <c r="R3" s="60" t="s">
        <v>73</v>
      </c>
      <c r="S3" s="63"/>
      <c r="T3" s="28" t="s">
        <v>31</v>
      </c>
      <c r="U3" s="28" t="s">
        <v>1</v>
      </c>
      <c r="V3" s="60" t="s">
        <v>10</v>
      </c>
      <c r="W3" s="60" t="s">
        <v>73</v>
      </c>
    </row>
    <row r="4" spans="1:51" ht="12.75" x14ac:dyDescent="0.2">
      <c r="A4" s="33">
        <v>100</v>
      </c>
      <c r="B4" s="29">
        <v>0.3</v>
      </c>
      <c r="C4" s="53">
        <v>5</v>
      </c>
      <c r="D4">
        <v>10</v>
      </c>
      <c r="E4" s="53">
        <v>0</v>
      </c>
      <c r="G4" s="47" t="s">
        <v>46</v>
      </c>
      <c r="H4" s="13">
        <v>100</v>
      </c>
      <c r="I4" s="13"/>
      <c r="J4" s="13"/>
      <c r="K4" s="13">
        <v>200</v>
      </c>
      <c r="L4" s="13"/>
      <c r="M4" s="29">
        <v>0.3</v>
      </c>
      <c r="N4" s="12"/>
      <c r="O4" s="13">
        <f>H4</f>
        <v>100</v>
      </c>
      <c r="P4" s="13">
        <f>K4*M4</f>
        <v>60</v>
      </c>
      <c r="Q4" s="13"/>
      <c r="R4" s="30">
        <f>P4/O4</f>
        <v>0.6</v>
      </c>
      <c r="S4" s="30"/>
      <c r="T4" s="13">
        <f>H4</f>
        <v>100</v>
      </c>
      <c r="U4" s="13">
        <f>K4*(1-M4)</f>
        <v>140</v>
      </c>
      <c r="V4" s="13"/>
      <c r="W4" s="30">
        <f>U4/T4</f>
        <v>1.4</v>
      </c>
    </row>
    <row r="5" spans="1:51" ht="12.75" x14ac:dyDescent="0.2">
      <c r="A5" s="36">
        <v>100</v>
      </c>
      <c r="B5" s="37">
        <v>0.3</v>
      </c>
      <c r="C5" s="54">
        <v>5</v>
      </c>
      <c r="D5" s="35">
        <v>10</v>
      </c>
      <c r="E5" s="54">
        <v>0</v>
      </c>
      <c r="G5" s="48" t="s">
        <v>47</v>
      </c>
      <c r="H5" s="42">
        <v>100</v>
      </c>
      <c r="I5" s="42"/>
      <c r="J5" s="42"/>
      <c r="K5" s="42">
        <v>300</v>
      </c>
      <c r="L5" s="42"/>
      <c r="M5" s="37">
        <v>0.3</v>
      </c>
      <c r="N5" s="12"/>
      <c r="O5" s="42">
        <f>H5</f>
        <v>100</v>
      </c>
      <c r="P5" s="42">
        <f>(K5*M5)+P4</f>
        <v>150</v>
      </c>
      <c r="Q5" s="42"/>
      <c r="R5" s="43">
        <f>P5/O5</f>
        <v>1.5</v>
      </c>
      <c r="S5" s="30"/>
      <c r="T5" s="42">
        <f>H5</f>
        <v>100</v>
      </c>
      <c r="U5" s="42">
        <f>K5*(1-M5)+U4</f>
        <v>350</v>
      </c>
      <c r="V5" s="42"/>
      <c r="W5" s="43">
        <f>U5/T5</f>
        <v>3.5</v>
      </c>
    </row>
    <row r="6" spans="1:51" ht="12.75" x14ac:dyDescent="0.2">
      <c r="A6" s="33">
        <v>100</v>
      </c>
      <c r="B6" s="29">
        <v>0.3</v>
      </c>
      <c r="C6" s="53">
        <v>5</v>
      </c>
      <c r="D6">
        <v>10</v>
      </c>
      <c r="E6" s="53">
        <v>0</v>
      </c>
      <c r="G6" s="49" t="s">
        <v>48</v>
      </c>
      <c r="H6" s="13">
        <v>10</v>
      </c>
      <c r="I6" s="13"/>
      <c r="J6" s="13"/>
      <c r="K6" s="13">
        <v>200</v>
      </c>
      <c r="L6" s="13"/>
      <c r="M6" s="29">
        <v>0.3</v>
      </c>
      <c r="N6" s="12"/>
      <c r="O6" s="13">
        <f>H6</f>
        <v>10</v>
      </c>
      <c r="P6" s="13">
        <f>K6*M6</f>
        <v>60</v>
      </c>
      <c r="Q6" s="13"/>
      <c r="R6" s="30">
        <f t="shared" ref="R6:R7" si="0">P6/O6</f>
        <v>6</v>
      </c>
      <c r="S6" s="30"/>
      <c r="T6" s="13">
        <f>H6</f>
        <v>10</v>
      </c>
      <c r="U6" s="13">
        <f>K6*(1-M6)</f>
        <v>140</v>
      </c>
      <c r="V6" s="13"/>
      <c r="W6" s="30">
        <f t="shared" ref="W6:W7" si="1">U6/T6</f>
        <v>14</v>
      </c>
    </row>
    <row r="7" spans="1:51" ht="12.75" x14ac:dyDescent="0.2">
      <c r="G7" s="12"/>
      <c r="H7" s="12"/>
      <c r="I7" s="12"/>
      <c r="J7" s="12"/>
      <c r="K7" s="12"/>
      <c r="L7" s="12"/>
      <c r="M7" s="12"/>
      <c r="N7" s="12"/>
      <c r="O7" s="13">
        <f>O5</f>
        <v>100</v>
      </c>
      <c r="P7" s="13">
        <f>P5-P4</f>
        <v>90</v>
      </c>
      <c r="Q7" s="13"/>
      <c r="R7" s="30">
        <f t="shared" si="0"/>
        <v>0.9</v>
      </c>
      <c r="S7" s="30"/>
      <c r="T7" s="13">
        <v>100</v>
      </c>
      <c r="U7" s="13">
        <f>U5-U6</f>
        <v>210</v>
      </c>
      <c r="V7" s="13"/>
      <c r="W7" s="30">
        <f t="shared" si="1"/>
        <v>2.1</v>
      </c>
    </row>
    <row r="8" spans="1:51" ht="12.75" x14ac:dyDescent="0.2">
      <c r="A8" s="36">
        <v>100</v>
      </c>
      <c r="B8" s="37">
        <v>0.3</v>
      </c>
      <c r="C8" s="54">
        <v>5</v>
      </c>
      <c r="D8" s="35">
        <v>10</v>
      </c>
      <c r="E8" s="54">
        <v>0</v>
      </c>
      <c r="G8" s="48" t="s">
        <v>49</v>
      </c>
      <c r="H8" s="42">
        <v>8</v>
      </c>
      <c r="I8" s="42"/>
      <c r="J8" s="42"/>
      <c r="K8" s="42">
        <v>300</v>
      </c>
      <c r="L8" s="42"/>
      <c r="M8" s="37">
        <v>0.3</v>
      </c>
      <c r="N8" s="12"/>
      <c r="O8" s="42">
        <f>O6</f>
        <v>10</v>
      </c>
      <c r="P8" s="42">
        <v>60</v>
      </c>
      <c r="Q8" s="42"/>
      <c r="R8" s="43">
        <v>6</v>
      </c>
      <c r="S8" s="30"/>
      <c r="T8" s="42">
        <v>10</v>
      </c>
      <c r="U8" s="42">
        <v>140</v>
      </c>
      <c r="V8" s="42"/>
      <c r="W8" s="43">
        <v>14</v>
      </c>
    </row>
    <row r="9" spans="1:51" ht="12.75" x14ac:dyDescent="0.2">
      <c r="G9" s="41"/>
      <c r="H9" s="41"/>
      <c r="I9" s="41"/>
      <c r="J9" s="41"/>
      <c r="K9" s="41"/>
      <c r="L9" s="41"/>
      <c r="M9" s="41"/>
      <c r="N9" s="12"/>
      <c r="O9" s="44">
        <f>O7</f>
        <v>100</v>
      </c>
      <c r="P9" s="44">
        <v>90</v>
      </c>
      <c r="Q9" s="44"/>
      <c r="R9" s="45">
        <v>0.9</v>
      </c>
      <c r="S9" s="67"/>
      <c r="T9" s="44">
        <v>100</v>
      </c>
      <c r="U9" s="44">
        <v>210</v>
      </c>
      <c r="V9" s="44"/>
      <c r="W9" s="45">
        <v>2.1</v>
      </c>
    </row>
    <row r="10" spans="1:51" ht="12.75" x14ac:dyDescent="0.2">
      <c r="G10" s="41"/>
      <c r="H10" s="41"/>
      <c r="I10" s="41"/>
      <c r="J10" s="41"/>
      <c r="K10" s="41"/>
      <c r="L10" s="41"/>
      <c r="M10" s="41"/>
      <c r="N10" s="12"/>
      <c r="O10" s="42">
        <f>H8</f>
        <v>8</v>
      </c>
      <c r="P10" s="42">
        <f>K8*M8</f>
        <v>90</v>
      </c>
      <c r="Q10" s="42"/>
      <c r="R10" s="43">
        <f>P10/O10</f>
        <v>11.25</v>
      </c>
      <c r="S10" s="30"/>
      <c r="T10" s="42">
        <v>8</v>
      </c>
      <c r="U10" s="42">
        <f>K8*(1-M8)</f>
        <v>210</v>
      </c>
      <c r="V10" s="42"/>
      <c r="W10" s="43">
        <f>U10/T10</f>
        <v>26.25</v>
      </c>
    </row>
    <row r="12" spans="1:51" ht="15.75" customHeight="1" x14ac:dyDescent="0.2">
      <c r="A12" s="71" t="s">
        <v>32</v>
      </c>
      <c r="O12" s="59" t="s">
        <v>28</v>
      </c>
      <c r="P12" s="12"/>
      <c r="Q12" s="12"/>
      <c r="R12" s="12"/>
      <c r="S12" s="12"/>
      <c r="T12" s="59" t="s">
        <v>29</v>
      </c>
      <c r="U12" s="12"/>
      <c r="V12" s="12"/>
      <c r="W12" s="12"/>
      <c r="Y12" s="34" t="s">
        <v>63</v>
      </c>
      <c r="AE12" s="34" t="s">
        <v>57</v>
      </c>
      <c r="AL12" s="34" t="s">
        <v>58</v>
      </c>
      <c r="AS12" s="34" t="s">
        <v>74</v>
      </c>
    </row>
    <row r="13" spans="1:51" ht="15.75" customHeight="1" x14ac:dyDescent="0.2">
      <c r="A13" s="28" t="s">
        <v>69</v>
      </c>
      <c r="B13" s="28" t="s">
        <v>30</v>
      </c>
      <c r="C13" s="60" t="s">
        <v>71</v>
      </c>
      <c r="D13" s="60" t="s">
        <v>81</v>
      </c>
      <c r="E13" s="60" t="s">
        <v>72</v>
      </c>
      <c r="G13" s="28" t="s">
        <v>3</v>
      </c>
      <c r="H13" s="28" t="s">
        <v>0</v>
      </c>
      <c r="I13" s="60" t="s">
        <v>55</v>
      </c>
      <c r="J13" s="60" t="s">
        <v>79</v>
      </c>
      <c r="K13" s="28" t="s">
        <v>1</v>
      </c>
      <c r="L13" s="60" t="s">
        <v>70</v>
      </c>
      <c r="O13" s="28" t="s">
        <v>31</v>
      </c>
      <c r="P13" s="28" t="s">
        <v>1</v>
      </c>
      <c r="Q13" s="60" t="s">
        <v>10</v>
      </c>
      <c r="R13" s="60" t="s">
        <v>73</v>
      </c>
      <c r="S13" s="63"/>
      <c r="T13" s="28" t="s">
        <v>31</v>
      </c>
      <c r="U13" s="28" t="s">
        <v>1</v>
      </c>
      <c r="V13" s="60" t="s">
        <v>10</v>
      </c>
      <c r="W13" s="60" t="s">
        <v>73</v>
      </c>
      <c r="Y13" s="28" t="s">
        <v>64</v>
      </c>
      <c r="Z13" s="28" t="s">
        <v>65</v>
      </c>
      <c r="AA13" s="28" t="s">
        <v>66</v>
      </c>
      <c r="AB13" s="28" t="s">
        <v>67</v>
      </c>
      <c r="AC13" s="28" t="s">
        <v>68</v>
      </c>
      <c r="AE13" s="65" t="s">
        <v>59</v>
      </c>
      <c r="AF13" s="65" t="s">
        <v>62</v>
      </c>
      <c r="AG13" s="65" t="s">
        <v>60</v>
      </c>
      <c r="AH13" s="65" t="s">
        <v>62</v>
      </c>
      <c r="AI13" s="65" t="s">
        <v>61</v>
      </c>
      <c r="AJ13" s="65" t="s">
        <v>62</v>
      </c>
      <c r="AK13" s="63"/>
      <c r="AL13" s="28" t="s">
        <v>59</v>
      </c>
      <c r="AM13" s="28" t="s">
        <v>62</v>
      </c>
      <c r="AN13" s="28" t="s">
        <v>60</v>
      </c>
      <c r="AO13" s="28" t="s">
        <v>62</v>
      </c>
      <c r="AP13" s="28" t="s">
        <v>61</v>
      </c>
      <c r="AQ13" s="28" t="s">
        <v>62</v>
      </c>
      <c r="AR13" s="63"/>
      <c r="AS13" s="65" t="s">
        <v>59</v>
      </c>
      <c r="AT13" s="65" t="s">
        <v>62</v>
      </c>
      <c r="AU13" s="65" t="s">
        <v>60</v>
      </c>
      <c r="AV13" s="65" t="s">
        <v>62</v>
      </c>
      <c r="AW13" s="65" t="s">
        <v>75</v>
      </c>
      <c r="AX13" s="65" t="s">
        <v>61</v>
      </c>
      <c r="AY13" s="65" t="s">
        <v>62</v>
      </c>
    </row>
    <row r="14" spans="1:51" ht="15.75" customHeight="1" x14ac:dyDescent="0.2">
      <c r="A14" s="33">
        <v>100</v>
      </c>
      <c r="B14" s="29">
        <v>0.7</v>
      </c>
      <c r="C14" s="53">
        <v>5</v>
      </c>
      <c r="D14">
        <v>10</v>
      </c>
      <c r="E14" s="53">
        <v>1</v>
      </c>
      <c r="G14" s="12" t="s">
        <v>33</v>
      </c>
      <c r="H14" s="13">
        <v>100</v>
      </c>
      <c r="I14" s="13"/>
      <c r="J14" s="13"/>
      <c r="K14" s="13">
        <v>200</v>
      </c>
      <c r="L14" s="61">
        <f>K14/H14</f>
        <v>2</v>
      </c>
      <c r="O14" s="31">
        <f>H14</f>
        <v>100</v>
      </c>
      <c r="P14" s="31">
        <f>K14*B14</f>
        <v>140</v>
      </c>
      <c r="Q14" s="68">
        <f>(H14+(H14*(D14/100)))/(1-E14/100)</f>
        <v>111.11111111111111</v>
      </c>
      <c r="R14" s="32">
        <f>P14/O14</f>
        <v>1.4</v>
      </c>
      <c r="S14" s="32"/>
      <c r="T14" s="31">
        <f>H14</f>
        <v>100</v>
      </c>
      <c r="U14" s="31">
        <f>K14*(1-B14)</f>
        <v>60.000000000000007</v>
      </c>
      <c r="V14" s="68">
        <f>(H14+(H14*(D14/100)))/(1-E14/100)</f>
        <v>111.11111111111111</v>
      </c>
      <c r="W14" s="32">
        <f>U14/T14</f>
        <v>0.60000000000000009</v>
      </c>
      <c r="Y14">
        <v>1</v>
      </c>
      <c r="Z14">
        <v>0</v>
      </c>
      <c r="AA14" s="32">
        <f>R14</f>
        <v>1.4</v>
      </c>
      <c r="AB14" s="32">
        <f>W14</f>
        <v>0.60000000000000009</v>
      </c>
      <c r="AC14" s="32">
        <f>AA14+AB14</f>
        <v>2</v>
      </c>
      <c r="AE14" s="55">
        <v>0</v>
      </c>
      <c r="AF14" s="53">
        <v>0</v>
      </c>
      <c r="AG14" s="55">
        <v>0</v>
      </c>
      <c r="AH14" s="53">
        <v>0</v>
      </c>
      <c r="AI14" s="55">
        <v>0</v>
      </c>
      <c r="AJ14" s="57">
        <v>0</v>
      </c>
      <c r="AK14" s="53"/>
      <c r="AL14" s="55">
        <v>0</v>
      </c>
      <c r="AM14" s="53">
        <v>0</v>
      </c>
      <c r="AN14" s="55">
        <v>0</v>
      </c>
      <c r="AO14" s="53">
        <v>0</v>
      </c>
      <c r="AP14" s="55">
        <v>0</v>
      </c>
      <c r="AQ14" s="53">
        <v>0</v>
      </c>
      <c r="AR14" s="53"/>
      <c r="AS14" s="55">
        <v>0</v>
      </c>
      <c r="AT14" s="53">
        <v>0</v>
      </c>
      <c r="AU14" s="55">
        <v>0</v>
      </c>
      <c r="AV14" s="53">
        <v>0</v>
      </c>
      <c r="AW14" s="55">
        <v>0</v>
      </c>
      <c r="AX14" s="55">
        <v>0</v>
      </c>
      <c r="AY14" s="53">
        <v>0</v>
      </c>
    </row>
    <row r="15" spans="1:51" ht="15.75" customHeight="1" x14ac:dyDescent="0.2">
      <c r="A15" s="36">
        <v>100</v>
      </c>
      <c r="B15" s="37">
        <v>0.7</v>
      </c>
      <c r="C15" s="54">
        <v>5</v>
      </c>
      <c r="D15" s="35">
        <v>10</v>
      </c>
      <c r="E15" s="54">
        <v>1</v>
      </c>
      <c r="G15" s="41" t="s">
        <v>56</v>
      </c>
      <c r="H15" s="37"/>
      <c r="I15" s="42">
        <v>20</v>
      </c>
      <c r="J15" s="42"/>
      <c r="K15" s="42"/>
      <c r="L15" s="62"/>
      <c r="O15" s="38"/>
      <c r="P15" s="38"/>
      <c r="Q15" s="70"/>
      <c r="R15" s="39"/>
      <c r="S15" s="32"/>
      <c r="T15" s="38"/>
      <c r="U15" s="38"/>
      <c r="V15" s="38"/>
      <c r="W15" s="39"/>
      <c r="Y15" s="35">
        <f>Y14</f>
        <v>1</v>
      </c>
      <c r="Z15" s="35">
        <f>Z14</f>
        <v>0</v>
      </c>
      <c r="AA15" s="39">
        <f t="shared" ref="AA15:AC15" si="2">AA14</f>
        <v>1.4</v>
      </c>
      <c r="AB15" s="39">
        <f t="shared" si="2"/>
        <v>0.60000000000000009</v>
      </c>
      <c r="AC15" s="39">
        <f t="shared" si="2"/>
        <v>2</v>
      </c>
      <c r="AE15" s="40">
        <f>AE14</f>
        <v>0</v>
      </c>
      <c r="AF15" s="54">
        <f t="shared" ref="AF15:AH15" si="3">AF14</f>
        <v>0</v>
      </c>
      <c r="AG15" s="40">
        <f t="shared" si="3"/>
        <v>0</v>
      </c>
      <c r="AH15" s="54">
        <f t="shared" si="3"/>
        <v>0</v>
      </c>
      <c r="AI15" s="40">
        <f>AI14</f>
        <v>0</v>
      </c>
      <c r="AJ15" s="58">
        <f>AI15/K14</f>
        <v>0</v>
      </c>
      <c r="AK15" s="64"/>
      <c r="AL15" s="40">
        <f>AL14</f>
        <v>0</v>
      </c>
      <c r="AM15" s="54">
        <f t="shared" ref="AM15" si="4">AM14</f>
        <v>0</v>
      </c>
      <c r="AN15" s="40">
        <f t="shared" ref="AN15" si="5">AN14</f>
        <v>0</v>
      </c>
      <c r="AO15" s="54">
        <f t="shared" ref="AO15" si="6">AO14</f>
        <v>0</v>
      </c>
      <c r="AP15" s="40">
        <f>AP14</f>
        <v>0</v>
      </c>
      <c r="AQ15" s="54">
        <f t="shared" ref="AQ15" si="7">AQ14</f>
        <v>0</v>
      </c>
      <c r="AR15" s="53"/>
      <c r="AS15" s="40">
        <f>AE15+AL15</f>
        <v>0</v>
      </c>
      <c r="AT15" s="54">
        <f t="shared" ref="AT15" si="8">AT14</f>
        <v>0</v>
      </c>
      <c r="AU15" s="40">
        <f t="shared" ref="AU15" si="9">AU14</f>
        <v>0</v>
      </c>
      <c r="AV15" s="54">
        <f t="shared" ref="AV15" si="10">AV14</f>
        <v>0</v>
      </c>
      <c r="AW15" s="70">
        <f>I15</f>
        <v>20</v>
      </c>
      <c r="AX15" s="70">
        <f>AS15+AU15+AW15</f>
        <v>20</v>
      </c>
      <c r="AY15" s="58">
        <f>AX15/(P14+U14)</f>
        <v>0.1</v>
      </c>
    </row>
    <row r="16" spans="1:51" ht="15.75" customHeight="1" x14ac:dyDescent="0.2">
      <c r="A16" s="33">
        <v>300</v>
      </c>
      <c r="B16" s="29">
        <v>0.7</v>
      </c>
      <c r="C16" s="53">
        <v>5</v>
      </c>
      <c r="D16">
        <v>10</v>
      </c>
      <c r="E16" s="53">
        <v>1</v>
      </c>
      <c r="G16" t="s">
        <v>34</v>
      </c>
      <c r="H16" s="33">
        <v>250</v>
      </c>
      <c r="I16" s="33"/>
      <c r="J16" s="33"/>
      <c r="K16" s="33">
        <v>400</v>
      </c>
      <c r="L16" s="53">
        <f>K16/H16</f>
        <v>1.6</v>
      </c>
      <c r="O16" s="31">
        <f>O14</f>
        <v>100</v>
      </c>
      <c r="P16" s="31">
        <v>140</v>
      </c>
      <c r="Q16" s="68">
        <f>(H14+(H14*(D14/100)))/(1-E14/100)</f>
        <v>111.11111111111111</v>
      </c>
      <c r="R16" s="32">
        <v>1.4</v>
      </c>
      <c r="S16" s="32"/>
      <c r="T16" s="31">
        <v>100</v>
      </c>
      <c r="U16" s="31">
        <v>60.000000000000007</v>
      </c>
      <c r="V16" s="68">
        <f>(H14+(H14*(D14/100)))/(1-E14/100)</f>
        <v>111.11111111111111</v>
      </c>
      <c r="W16" s="32">
        <v>0.60000000000000009</v>
      </c>
      <c r="Y16">
        <f>Y14+1</f>
        <v>2</v>
      </c>
      <c r="Z16">
        <f>Z15</f>
        <v>0</v>
      </c>
      <c r="AA16" s="32">
        <f>AA15+R17</f>
        <v>3</v>
      </c>
      <c r="AB16" s="32">
        <f>AB15</f>
        <v>0.60000000000000009</v>
      </c>
      <c r="AC16" s="32">
        <f>AA16+AB16</f>
        <v>3.6</v>
      </c>
      <c r="AE16" s="55">
        <f>AE15</f>
        <v>0</v>
      </c>
      <c r="AF16" s="53">
        <f>AF15</f>
        <v>0</v>
      </c>
      <c r="AG16" s="55">
        <f>AG15</f>
        <v>0</v>
      </c>
      <c r="AH16" s="53">
        <f>AH15</f>
        <v>0</v>
      </c>
      <c r="AI16" s="55">
        <f>AI15</f>
        <v>0</v>
      </c>
      <c r="AJ16" s="69">
        <f>AI16 / (K14+K16)</f>
        <v>0</v>
      </c>
      <c r="AK16" s="64"/>
      <c r="AL16" s="55">
        <f>(A16*AA16)-(P16+P17)</f>
        <v>360</v>
      </c>
      <c r="AM16" s="57">
        <f>AL16/(P16+P17)</f>
        <v>0.66666666666666663</v>
      </c>
      <c r="AN16" s="55">
        <f>(AB16*A16)-U16</f>
        <v>120.00000000000003</v>
      </c>
      <c r="AO16" s="56">
        <f>AN16/(T16*W16)</f>
        <v>2.0000000000000004</v>
      </c>
      <c r="AP16" s="55">
        <f>AL16+AN16</f>
        <v>480</v>
      </c>
      <c r="AQ16" s="66">
        <f>AP16/(P16+P17+U16)</f>
        <v>0.8</v>
      </c>
      <c r="AR16" s="66"/>
      <c r="AS16" s="55">
        <f>AE16+AL16</f>
        <v>360</v>
      </c>
      <c r="AT16" s="57">
        <f>AM16</f>
        <v>0.66666666666666663</v>
      </c>
      <c r="AU16" s="55">
        <f>AG16+AN16</f>
        <v>120.00000000000003</v>
      </c>
      <c r="AV16" s="56">
        <f>AU16/U16</f>
        <v>2.0000000000000004</v>
      </c>
      <c r="AW16" s="68">
        <f>AW15</f>
        <v>20</v>
      </c>
      <c r="AX16" s="55">
        <f>AS16+AU16+AW16</f>
        <v>500</v>
      </c>
      <c r="AY16" s="57">
        <f>AX16/(P16+P17+U16)</f>
        <v>0.83333333333333337</v>
      </c>
    </row>
    <row r="17" spans="1:51" ht="15.75" customHeight="1" x14ac:dyDescent="0.2">
      <c r="C17" s="53"/>
      <c r="E17" s="53"/>
      <c r="L17" s="53"/>
      <c r="O17" s="31">
        <f>H16</f>
        <v>250</v>
      </c>
      <c r="P17" s="31">
        <f>K16</f>
        <v>400</v>
      </c>
      <c r="Q17" s="68">
        <f>(H16+(H16*(D16/100)))/(1-E16/100)</f>
        <v>277.77777777777777</v>
      </c>
      <c r="R17" s="32">
        <f>P17/O17</f>
        <v>1.6</v>
      </c>
      <c r="S17" s="32"/>
      <c r="T17" s="52" t="s">
        <v>35</v>
      </c>
      <c r="U17" s="52" t="s">
        <v>35</v>
      </c>
      <c r="V17" s="52" t="s">
        <v>35</v>
      </c>
      <c r="W17" s="52" t="s">
        <v>35</v>
      </c>
      <c r="AF17" s="53"/>
      <c r="AH17" s="53"/>
      <c r="AJ17" s="57"/>
      <c r="AK17" s="53"/>
      <c r="AL17" s="31"/>
      <c r="AM17" s="57"/>
      <c r="AO17" s="53"/>
      <c r="AQ17" s="53"/>
      <c r="AR17" s="53"/>
      <c r="AT17" s="53"/>
      <c r="AV17" s="53"/>
      <c r="AW17" s="68"/>
      <c r="AY17" s="53"/>
    </row>
    <row r="18" spans="1:51" ht="15.75" customHeight="1" x14ac:dyDescent="0.2">
      <c r="A18" s="36">
        <v>910</v>
      </c>
      <c r="B18" s="37">
        <v>0.7</v>
      </c>
      <c r="C18" s="54">
        <v>5</v>
      </c>
      <c r="D18" s="35">
        <v>10</v>
      </c>
      <c r="E18" s="54">
        <v>1</v>
      </c>
      <c r="G18" s="35" t="s">
        <v>36</v>
      </c>
      <c r="H18" s="36">
        <v>900</v>
      </c>
      <c r="I18" s="36"/>
      <c r="J18" s="36"/>
      <c r="K18" s="36">
        <v>350</v>
      </c>
      <c r="L18" s="54">
        <f>K18/H18</f>
        <v>0.3888888888888889</v>
      </c>
      <c r="O18" s="38">
        <f>O16</f>
        <v>100</v>
      </c>
      <c r="P18" s="38">
        <v>140</v>
      </c>
      <c r="Q18" s="70">
        <f>Q16</f>
        <v>111.11111111111111</v>
      </c>
      <c r="R18" s="39">
        <v>1.4</v>
      </c>
      <c r="S18" s="32"/>
      <c r="T18" s="38">
        <v>100</v>
      </c>
      <c r="U18" s="38">
        <v>60.000000000000007</v>
      </c>
      <c r="V18" s="70">
        <f>V16</f>
        <v>111.11111111111111</v>
      </c>
      <c r="W18" s="39">
        <v>0.60000000000000009</v>
      </c>
      <c r="Y18" s="35">
        <f>Y16+1</f>
        <v>3</v>
      </c>
      <c r="Z18" s="35">
        <f>Z16</f>
        <v>0</v>
      </c>
      <c r="AA18" s="39">
        <f>AA16</f>
        <v>3</v>
      </c>
      <c r="AB18" s="39">
        <f>AB16+W19</f>
        <v>0.98888888888888893</v>
      </c>
      <c r="AC18" s="39">
        <f>AA18+AB18</f>
        <v>3.9888888888888889</v>
      </c>
      <c r="AE18" s="40">
        <f t="shared" ref="AE18:AJ18" si="11">AE16</f>
        <v>0</v>
      </c>
      <c r="AF18" s="54">
        <f t="shared" si="11"/>
        <v>0</v>
      </c>
      <c r="AG18" s="40">
        <f t="shared" si="11"/>
        <v>0</v>
      </c>
      <c r="AH18" s="54">
        <f t="shared" si="11"/>
        <v>0</v>
      </c>
      <c r="AI18" s="40">
        <f t="shared" si="11"/>
        <v>0</v>
      </c>
      <c r="AJ18" s="58">
        <f t="shared" si="11"/>
        <v>0</v>
      </c>
      <c r="AK18" s="64"/>
      <c r="AL18" s="40">
        <f>(A18*AA18)-(P18+P19)</f>
        <v>2190</v>
      </c>
      <c r="AM18" s="58">
        <f>AL18/(P18+P19)</f>
        <v>4.0555555555555554</v>
      </c>
      <c r="AN18" s="40">
        <f>(AB18*A18)-(U18+U19)</f>
        <v>489.88888888888891</v>
      </c>
      <c r="AO18" s="58">
        <f>AN18/(U18+U19)</f>
        <v>1.1948509485094851</v>
      </c>
      <c r="AP18" s="40">
        <f>AL18+AN18</f>
        <v>2679.8888888888887</v>
      </c>
      <c r="AQ18" s="58">
        <f>AP18/(P18+P19+U18+U19)</f>
        <v>2.8209356725146195</v>
      </c>
      <c r="AR18" s="53"/>
      <c r="AS18" s="40">
        <f>AE18+AL18</f>
        <v>2190</v>
      </c>
      <c r="AT18" s="58">
        <f>AM18</f>
        <v>4.0555555555555554</v>
      </c>
      <c r="AU18" s="40">
        <f>AG18+AN18</f>
        <v>489.88888888888891</v>
      </c>
      <c r="AV18" s="58">
        <f>AU18/(U18+U19)</f>
        <v>1.1948509485094851</v>
      </c>
      <c r="AW18" s="70">
        <f>AW16</f>
        <v>20</v>
      </c>
      <c r="AX18" s="40">
        <f>AS18+AU18+AW18</f>
        <v>2699.8888888888887</v>
      </c>
      <c r="AY18" s="58">
        <f>AX18/(P18+P19+U18+U19)</f>
        <v>2.841988304093567</v>
      </c>
    </row>
    <row r="19" spans="1:51" ht="15.75" customHeight="1" x14ac:dyDescent="0.2">
      <c r="A19" s="35"/>
      <c r="B19" s="35"/>
      <c r="C19" s="54"/>
      <c r="D19" s="35"/>
      <c r="E19" s="54"/>
      <c r="G19" s="35"/>
      <c r="H19" s="35"/>
      <c r="I19" s="35"/>
      <c r="J19" s="35"/>
      <c r="K19" s="35"/>
      <c r="L19" s="54"/>
      <c r="O19" s="38">
        <f>O17</f>
        <v>250</v>
      </c>
      <c r="P19" s="38">
        <v>400</v>
      </c>
      <c r="Q19" s="70">
        <f>Q17</f>
        <v>277.77777777777777</v>
      </c>
      <c r="R19" s="39">
        <v>1.6</v>
      </c>
      <c r="S19" s="32"/>
      <c r="T19" s="36">
        <f>H18</f>
        <v>900</v>
      </c>
      <c r="U19" s="36">
        <f>K18</f>
        <v>350</v>
      </c>
      <c r="V19" s="70">
        <f>(H18+(H18*(D18/100)))/(1-E18/100)</f>
        <v>1000</v>
      </c>
      <c r="W19" s="39">
        <f>U19/T19</f>
        <v>0.3888888888888889</v>
      </c>
      <c r="AF19" s="53"/>
      <c r="AH19" s="53"/>
      <c r="AJ19" s="53"/>
      <c r="AK19" s="53"/>
      <c r="AM19" s="53"/>
      <c r="AO19" s="53"/>
      <c r="AQ19" s="53"/>
      <c r="AR19" s="53"/>
      <c r="AT19" s="53"/>
      <c r="AV19" s="53"/>
      <c r="AW19" s="68"/>
      <c r="AY19" s="53"/>
    </row>
    <row r="20" spans="1:51" ht="15.75" customHeight="1" x14ac:dyDescent="0.2">
      <c r="A20" s="33">
        <v>910</v>
      </c>
      <c r="B20" s="29">
        <v>0.7</v>
      </c>
      <c r="C20" s="53">
        <v>5</v>
      </c>
      <c r="D20">
        <v>10</v>
      </c>
      <c r="E20" s="53">
        <v>1</v>
      </c>
      <c r="G20" t="s">
        <v>54</v>
      </c>
      <c r="I20" s="33">
        <v>10</v>
      </c>
      <c r="J20" s="33"/>
      <c r="L20" s="53"/>
      <c r="O20" s="31"/>
      <c r="P20" s="31"/>
      <c r="Q20" s="31"/>
      <c r="R20" s="31"/>
      <c r="S20" s="31"/>
      <c r="T20" s="33"/>
      <c r="U20" s="33"/>
      <c r="V20" s="31"/>
      <c r="W20" s="32"/>
      <c r="Y20">
        <f>Y18</f>
        <v>3</v>
      </c>
      <c r="Z20">
        <f>Z18</f>
        <v>0</v>
      </c>
      <c r="AA20" s="32">
        <f>AA18</f>
        <v>3</v>
      </c>
      <c r="AB20" s="32">
        <f>AB18+W21</f>
        <v>1.588888888888889</v>
      </c>
      <c r="AC20" s="32">
        <f>AA20+AB20</f>
        <v>4.5888888888888886</v>
      </c>
      <c r="AE20" s="55">
        <f>AE18</f>
        <v>0</v>
      </c>
      <c r="AF20" s="53">
        <f>AF18</f>
        <v>0</v>
      </c>
      <c r="AG20" s="55">
        <f>AG18</f>
        <v>0</v>
      </c>
      <c r="AH20" s="53">
        <f>AH18</f>
        <v>0</v>
      </c>
      <c r="AI20" s="55">
        <f>AI18</f>
        <v>0</v>
      </c>
      <c r="AJ20" s="66">
        <f>AJ18</f>
        <v>0</v>
      </c>
      <c r="AK20" s="64"/>
      <c r="AL20" s="55">
        <f>AL18</f>
        <v>2190</v>
      </c>
      <c r="AM20" s="66">
        <f>AM18</f>
        <v>4.0555555555555554</v>
      </c>
      <c r="AN20" s="55">
        <f>AN18</f>
        <v>489.88888888888891</v>
      </c>
      <c r="AO20" s="66">
        <f>AO18</f>
        <v>1.1948509485094851</v>
      </c>
      <c r="AP20" s="55">
        <f>AP18</f>
        <v>2679.8888888888887</v>
      </c>
      <c r="AQ20" s="66">
        <f>AQ18</f>
        <v>2.8209356725146195</v>
      </c>
      <c r="AR20" s="53"/>
      <c r="AS20" s="55">
        <f>AS18</f>
        <v>2190</v>
      </c>
      <c r="AT20" s="66">
        <f>AT18</f>
        <v>4.0555555555555554</v>
      </c>
      <c r="AU20" s="55">
        <f>AU18</f>
        <v>489.88888888888891</v>
      </c>
      <c r="AV20" s="66">
        <f>AV18</f>
        <v>1.1948509485094851</v>
      </c>
      <c r="AW20" s="68">
        <f>AW18+I20</f>
        <v>30</v>
      </c>
      <c r="AX20" s="55">
        <f>AS20+AU20+AW20</f>
        <v>2709.8888888888887</v>
      </c>
      <c r="AY20" s="66">
        <f>AX20/(P18+P19+U18+U19)</f>
        <v>2.8525146198830407</v>
      </c>
    </row>
    <row r="21" spans="1:51" ht="15.75" customHeight="1" x14ac:dyDescent="0.2">
      <c r="A21" s="36">
        <v>510</v>
      </c>
      <c r="B21" s="37">
        <v>0.7</v>
      </c>
      <c r="C21" s="54">
        <v>5</v>
      </c>
      <c r="D21" s="35">
        <v>10</v>
      </c>
      <c r="E21" s="54">
        <v>1</v>
      </c>
      <c r="G21" s="35" t="s">
        <v>37</v>
      </c>
      <c r="H21" s="40">
        <v>500.34</v>
      </c>
      <c r="I21" s="40"/>
      <c r="J21" s="40"/>
      <c r="K21" s="36">
        <v>100</v>
      </c>
      <c r="L21" s="54">
        <f>K21/H21</f>
        <v>0.19986409241715633</v>
      </c>
      <c r="O21" s="38">
        <v>100</v>
      </c>
      <c r="P21" s="38">
        <v>140</v>
      </c>
      <c r="Q21" s="38">
        <f>Q18</f>
        <v>111.11111111111111</v>
      </c>
      <c r="R21" s="39">
        <v>1.4</v>
      </c>
      <c r="S21" s="32"/>
      <c r="T21" s="38">
        <v>100</v>
      </c>
      <c r="U21" s="38">
        <v>60.000000000000007</v>
      </c>
      <c r="V21" s="38">
        <f>V18</f>
        <v>111.11111111111111</v>
      </c>
      <c r="W21" s="39">
        <v>0.60000000000000009</v>
      </c>
      <c r="Y21" s="35">
        <f>Y20+1</f>
        <v>4</v>
      </c>
      <c r="Z21" s="35">
        <f>Z19</f>
        <v>0</v>
      </c>
      <c r="AA21" s="39">
        <f>R21+R22+R23</f>
        <v>3.1399048646920096</v>
      </c>
      <c r="AB21" s="39">
        <f>W21+W22+W23</f>
        <v>1.0488481166140358</v>
      </c>
      <c r="AC21" s="39">
        <f>AA21+AB21</f>
        <v>4.1887529813060453</v>
      </c>
      <c r="AE21" s="40">
        <f>AE19</f>
        <v>0</v>
      </c>
      <c r="AF21" s="54">
        <f>AF19</f>
        <v>0</v>
      </c>
      <c r="AG21" s="40">
        <f>AG19</f>
        <v>0</v>
      </c>
      <c r="AH21" s="54">
        <f>AH19</f>
        <v>0</v>
      </c>
      <c r="AI21" s="40">
        <f>AI19</f>
        <v>0</v>
      </c>
      <c r="AJ21" s="58">
        <f>AJ19</f>
        <v>0</v>
      </c>
      <c r="AK21" s="64"/>
      <c r="AL21" s="40">
        <f>(A21*AA21)-(P21+P22+P23)</f>
        <v>991.35148099292496</v>
      </c>
      <c r="AM21" s="58">
        <f>AL21/(P21+P22+P23)</f>
        <v>1.6251663622834835</v>
      </c>
      <c r="AN21" s="40">
        <f>(AB21*A21)-(U21+U22+U23)</f>
        <v>94.91253947315829</v>
      </c>
      <c r="AO21" s="58">
        <f>AN21/(U21+U22+U23)</f>
        <v>0.21571031698445067</v>
      </c>
      <c r="AP21" s="40">
        <f>AL21+AN21</f>
        <v>1086.2640204660834</v>
      </c>
      <c r="AQ21" s="58">
        <f>AP21/(P21+P22+P23+U21+U22+U23)</f>
        <v>1.0345371623486508</v>
      </c>
      <c r="AR21" s="53"/>
      <c r="AS21" s="40">
        <f>AE21+AL21</f>
        <v>991.35148099292496</v>
      </c>
      <c r="AT21" s="58">
        <f>AM21</f>
        <v>1.6251663622834835</v>
      </c>
      <c r="AU21" s="40">
        <f>AG21+AN21</f>
        <v>94.91253947315829</v>
      </c>
      <c r="AV21" s="58">
        <f>AU21/(U21+U22+U23)</f>
        <v>0.21571031698445067</v>
      </c>
      <c r="AW21" s="70">
        <f>AW20</f>
        <v>30</v>
      </c>
      <c r="AX21" s="40">
        <f>AS21+AU21+AW21</f>
        <v>1116.2640204660834</v>
      </c>
      <c r="AY21" s="58">
        <f>AX21/(P21+P22+P23+U21+U22+U23)</f>
        <v>1.0631085909200795</v>
      </c>
    </row>
    <row r="22" spans="1:51" ht="15.75" customHeight="1" x14ac:dyDescent="0.2">
      <c r="A22" s="35"/>
      <c r="B22" s="35"/>
      <c r="C22" s="54"/>
      <c r="D22" s="35"/>
      <c r="E22" s="54"/>
      <c r="G22" s="35"/>
      <c r="H22" s="35"/>
      <c r="I22" s="35"/>
      <c r="J22" s="35"/>
      <c r="K22" s="35"/>
      <c r="L22" s="54"/>
      <c r="O22" s="38">
        <v>250</v>
      </c>
      <c r="P22" s="38">
        <v>400</v>
      </c>
      <c r="Q22" s="38">
        <f>Q19</f>
        <v>277.77777777777777</v>
      </c>
      <c r="R22" s="39">
        <v>1.6</v>
      </c>
      <c r="S22" s="32"/>
      <c r="T22" s="36">
        <v>900</v>
      </c>
      <c r="U22" s="36">
        <v>350</v>
      </c>
      <c r="V22" s="38">
        <f>V19</f>
        <v>1000</v>
      </c>
      <c r="W22" s="39">
        <v>0.3888888888888889</v>
      </c>
      <c r="Y22" s="35"/>
      <c r="Z22" s="35"/>
      <c r="AA22" s="35"/>
      <c r="AB22" s="35"/>
      <c r="AC22" s="35"/>
      <c r="AE22" s="35"/>
      <c r="AF22" s="54"/>
      <c r="AG22" s="35"/>
      <c r="AH22" s="54"/>
      <c r="AI22" s="35"/>
      <c r="AJ22" s="54"/>
      <c r="AK22" s="53"/>
      <c r="AL22" s="35"/>
      <c r="AM22" s="54"/>
      <c r="AN22" s="35"/>
      <c r="AO22" s="54"/>
      <c r="AP22" s="35"/>
      <c r="AQ22" s="54"/>
      <c r="AR22" s="53"/>
      <c r="AS22" s="35"/>
      <c r="AT22" s="54"/>
      <c r="AU22" s="35"/>
      <c r="AV22" s="54"/>
      <c r="AW22" s="35"/>
      <c r="AX22" s="35"/>
      <c r="AY22" s="54"/>
    </row>
    <row r="23" spans="1:51" ht="15.75" customHeight="1" x14ac:dyDescent="0.2">
      <c r="A23" s="35"/>
      <c r="B23" s="35"/>
      <c r="C23" s="54"/>
      <c r="D23" s="35"/>
      <c r="E23" s="54"/>
      <c r="G23" s="35"/>
      <c r="H23" s="35"/>
      <c r="I23" s="35"/>
      <c r="J23" s="35"/>
      <c r="K23" s="35"/>
      <c r="L23" s="54"/>
      <c r="O23" s="40">
        <f>H21</f>
        <v>500.34</v>
      </c>
      <c r="P23" s="36">
        <f>K21*B21</f>
        <v>70</v>
      </c>
      <c r="Q23" s="70">
        <f>(H21+(H21*(D21/100)))/(1-E21/100)</f>
        <v>555.93333333333339</v>
      </c>
      <c r="R23" s="39">
        <f>P23/O23</f>
        <v>0.13990486469200944</v>
      </c>
      <c r="S23" s="31"/>
      <c r="T23" s="40">
        <f>H21</f>
        <v>500.34</v>
      </c>
      <c r="U23" s="36">
        <f>K21*(1-B21)</f>
        <v>30.000000000000004</v>
      </c>
      <c r="V23" s="70">
        <f>(H21+(H21*(D21/100)))/(1-E21/100)</f>
        <v>555.93333333333339</v>
      </c>
      <c r="W23" s="39">
        <f>U23/T23</f>
        <v>5.9959227725146912E-2</v>
      </c>
      <c r="Y23" s="35"/>
      <c r="Z23" s="35"/>
      <c r="AA23" s="35"/>
      <c r="AB23" s="35"/>
      <c r="AC23" s="35"/>
      <c r="AE23" s="35"/>
      <c r="AF23" s="54"/>
      <c r="AG23" s="35"/>
      <c r="AH23" s="54"/>
      <c r="AI23" s="35"/>
      <c r="AJ23" s="54"/>
      <c r="AK23" s="53"/>
      <c r="AL23" s="35"/>
      <c r="AM23" s="54"/>
      <c r="AN23" s="35"/>
      <c r="AO23" s="54"/>
      <c r="AP23" s="35"/>
      <c r="AQ23" s="54"/>
      <c r="AR23" s="53"/>
      <c r="AS23" s="35"/>
      <c r="AT23" s="54"/>
      <c r="AU23" s="35"/>
      <c r="AV23" s="54"/>
      <c r="AW23" s="35"/>
      <c r="AX23" s="35"/>
      <c r="AY23" s="54"/>
    </row>
    <row r="24" spans="1:51" ht="15.75" customHeight="1" x14ac:dyDescent="0.2">
      <c r="C24" s="53"/>
      <c r="E24" s="53"/>
      <c r="L24" s="53"/>
      <c r="O24" s="55"/>
      <c r="P24" s="33"/>
      <c r="Q24" s="33"/>
      <c r="R24" s="32"/>
      <c r="S24" s="31"/>
      <c r="T24" s="55"/>
      <c r="U24" s="33"/>
      <c r="V24" s="33"/>
      <c r="W24" s="32"/>
      <c r="AF24" s="53"/>
      <c r="AH24" s="53"/>
      <c r="AJ24" s="53"/>
      <c r="AK24" s="53"/>
      <c r="AM24" s="53"/>
      <c r="AO24" s="53"/>
      <c r="AQ24" s="53"/>
      <c r="AR24" s="53"/>
      <c r="AT24" s="53"/>
      <c r="AV24" s="53"/>
      <c r="AY24" s="53"/>
    </row>
    <row r="25" spans="1:51" ht="15.75" customHeight="1" x14ac:dyDescent="0.2">
      <c r="A25" s="71" t="s">
        <v>76</v>
      </c>
      <c r="O25" s="59" t="s">
        <v>28</v>
      </c>
      <c r="P25" s="12"/>
      <c r="Q25" s="12"/>
      <c r="R25" s="12"/>
      <c r="S25" s="12"/>
      <c r="T25" s="59" t="s">
        <v>29</v>
      </c>
      <c r="U25" s="12"/>
      <c r="V25" s="12"/>
      <c r="W25" s="12"/>
      <c r="Y25" s="34" t="s">
        <v>63</v>
      </c>
      <c r="AE25" s="34" t="s">
        <v>57</v>
      </c>
      <c r="AL25" s="34" t="s">
        <v>58</v>
      </c>
      <c r="AS25" s="34" t="s">
        <v>74</v>
      </c>
    </row>
    <row r="26" spans="1:51" ht="15.75" customHeight="1" x14ac:dyDescent="0.2">
      <c r="A26" s="28" t="s">
        <v>69</v>
      </c>
      <c r="B26" s="28" t="s">
        <v>30</v>
      </c>
      <c r="C26" s="60" t="s">
        <v>71</v>
      </c>
      <c r="D26" s="60" t="s">
        <v>81</v>
      </c>
      <c r="E26" s="60" t="s">
        <v>72</v>
      </c>
      <c r="G26" s="28" t="s">
        <v>3</v>
      </c>
      <c r="H26" s="28" t="s">
        <v>0</v>
      </c>
      <c r="I26" s="60" t="s">
        <v>55</v>
      </c>
      <c r="J26" s="60" t="s">
        <v>79</v>
      </c>
      <c r="K26" s="28" t="s">
        <v>1</v>
      </c>
      <c r="L26" s="60" t="s">
        <v>70</v>
      </c>
      <c r="O26" s="28" t="s">
        <v>31</v>
      </c>
      <c r="P26" s="28" t="s">
        <v>1</v>
      </c>
      <c r="Q26" s="60" t="s">
        <v>10</v>
      </c>
      <c r="R26" s="60" t="s">
        <v>73</v>
      </c>
      <c r="S26" s="63"/>
      <c r="T26" s="28" t="s">
        <v>31</v>
      </c>
      <c r="U26" s="28" t="s">
        <v>1</v>
      </c>
      <c r="V26" s="60" t="s">
        <v>10</v>
      </c>
      <c r="W26" s="60" t="s">
        <v>73</v>
      </c>
      <c r="Y26" s="28" t="s">
        <v>64</v>
      </c>
      <c r="Z26" s="28" t="s">
        <v>65</v>
      </c>
      <c r="AA26" s="28" t="s">
        <v>66</v>
      </c>
      <c r="AB26" s="28" t="s">
        <v>67</v>
      </c>
      <c r="AC26" s="28" t="s">
        <v>68</v>
      </c>
      <c r="AE26" s="65" t="s">
        <v>59</v>
      </c>
      <c r="AF26" s="65" t="s">
        <v>62</v>
      </c>
      <c r="AG26" s="65" t="s">
        <v>60</v>
      </c>
      <c r="AH26" s="65" t="s">
        <v>62</v>
      </c>
      <c r="AI26" s="65" t="s">
        <v>61</v>
      </c>
      <c r="AJ26" s="65" t="s">
        <v>62</v>
      </c>
      <c r="AK26" s="63"/>
      <c r="AL26" s="28" t="s">
        <v>59</v>
      </c>
      <c r="AM26" s="28" t="s">
        <v>62</v>
      </c>
      <c r="AN26" s="28" t="s">
        <v>60</v>
      </c>
      <c r="AO26" s="28" t="s">
        <v>62</v>
      </c>
      <c r="AP26" s="28" t="s">
        <v>61</v>
      </c>
      <c r="AQ26" s="28" t="s">
        <v>62</v>
      </c>
      <c r="AR26" s="63"/>
      <c r="AS26" s="65" t="s">
        <v>59</v>
      </c>
      <c r="AT26" s="65" t="s">
        <v>62</v>
      </c>
      <c r="AU26" s="65" t="s">
        <v>60</v>
      </c>
      <c r="AV26" s="65" t="s">
        <v>62</v>
      </c>
      <c r="AW26" s="65" t="s">
        <v>75</v>
      </c>
      <c r="AX26" s="65" t="s">
        <v>61</v>
      </c>
      <c r="AY26" s="65" t="s">
        <v>62</v>
      </c>
    </row>
    <row r="27" spans="1:51" ht="15.75" customHeight="1" x14ac:dyDescent="0.2">
      <c r="A27" s="33">
        <v>200</v>
      </c>
      <c r="B27" s="29">
        <v>0.6</v>
      </c>
      <c r="C27" s="53">
        <v>5</v>
      </c>
      <c r="D27">
        <v>10</v>
      </c>
      <c r="E27" s="53">
        <v>0</v>
      </c>
      <c r="G27" s="12" t="s">
        <v>77</v>
      </c>
      <c r="H27" s="13">
        <v>200</v>
      </c>
      <c r="I27" s="13"/>
      <c r="J27" s="13"/>
      <c r="K27" s="13">
        <v>400</v>
      </c>
      <c r="L27" s="61">
        <f>K27/H27</f>
        <v>2</v>
      </c>
      <c r="O27" s="31">
        <f>H27</f>
        <v>200</v>
      </c>
      <c r="P27" s="31">
        <f>K27*B27</f>
        <v>240</v>
      </c>
      <c r="Q27" s="68">
        <f>(H27+(H27*(D27/100)))/(1-E27/100)</f>
        <v>220</v>
      </c>
      <c r="R27" s="32">
        <f>P27/O27</f>
        <v>1.2</v>
      </c>
      <c r="S27" s="32"/>
      <c r="T27" s="31">
        <f>H27</f>
        <v>200</v>
      </c>
      <c r="U27" s="31">
        <f>K27*(1-B27)</f>
        <v>160</v>
      </c>
      <c r="V27" s="68">
        <f>(H27+(H27*(D27/100)))/(1-E27/100)</f>
        <v>220</v>
      </c>
      <c r="W27" s="32">
        <f>U27/T27</f>
        <v>0.8</v>
      </c>
      <c r="Y27">
        <v>1</v>
      </c>
      <c r="Z27">
        <v>0</v>
      </c>
      <c r="AA27" s="32">
        <f>R27</f>
        <v>1.2</v>
      </c>
      <c r="AB27" s="32">
        <f>W27</f>
        <v>0.8</v>
      </c>
      <c r="AC27" s="32">
        <f>AA27+AB27</f>
        <v>2</v>
      </c>
      <c r="AE27" s="55">
        <v>0</v>
      </c>
      <c r="AF27" s="53">
        <v>0</v>
      </c>
      <c r="AG27" s="55">
        <v>0</v>
      </c>
      <c r="AH27" s="53">
        <v>0</v>
      </c>
      <c r="AI27" s="55">
        <v>0</v>
      </c>
      <c r="AJ27" s="57">
        <v>0</v>
      </c>
      <c r="AK27" s="53"/>
      <c r="AL27" s="55">
        <v>0</v>
      </c>
      <c r="AM27" s="53">
        <v>0</v>
      </c>
      <c r="AN27" s="55">
        <v>0</v>
      </c>
      <c r="AO27" s="53">
        <v>0</v>
      </c>
      <c r="AP27" s="55">
        <v>0</v>
      </c>
      <c r="AQ27" s="53">
        <v>0</v>
      </c>
      <c r="AR27" s="53"/>
      <c r="AS27" s="55">
        <v>0</v>
      </c>
      <c r="AT27" s="53">
        <v>0</v>
      </c>
      <c r="AU27" s="55">
        <v>0</v>
      </c>
      <c r="AV27" s="53">
        <v>0</v>
      </c>
      <c r="AW27" s="55">
        <v>0</v>
      </c>
      <c r="AX27" s="55">
        <v>0</v>
      </c>
      <c r="AY27" s="53">
        <v>0</v>
      </c>
    </row>
    <row r="28" spans="1:51" ht="15.75" customHeight="1" x14ac:dyDescent="0.2">
      <c r="A28" s="36">
        <v>100</v>
      </c>
      <c r="B28" s="37">
        <v>0.6</v>
      </c>
      <c r="C28" s="54">
        <v>5</v>
      </c>
      <c r="D28" s="35">
        <v>10</v>
      </c>
      <c r="E28" s="54">
        <v>0</v>
      </c>
      <c r="G28" s="41" t="s">
        <v>78</v>
      </c>
      <c r="H28" s="42"/>
      <c r="I28" s="35"/>
      <c r="J28" s="62">
        <v>2</v>
      </c>
      <c r="K28" s="42"/>
      <c r="L28" s="62"/>
      <c r="O28" s="38">
        <f>O27/J28</f>
        <v>100</v>
      </c>
      <c r="P28" s="38">
        <f>P27</f>
        <v>240</v>
      </c>
      <c r="Q28" s="70">
        <f>Q27/J28</f>
        <v>110</v>
      </c>
      <c r="R28" s="39">
        <f>R27*J28</f>
        <v>2.4</v>
      </c>
      <c r="S28" s="32"/>
      <c r="T28" s="38">
        <f>T27/J28</f>
        <v>100</v>
      </c>
      <c r="U28" s="38">
        <f>U27</f>
        <v>160</v>
      </c>
      <c r="V28" s="70">
        <f>V27/J28</f>
        <v>110</v>
      </c>
      <c r="W28" s="39">
        <f>W27*J28</f>
        <v>1.6</v>
      </c>
      <c r="Y28" s="35">
        <f>Y27</f>
        <v>1</v>
      </c>
      <c r="Z28" s="35">
        <f>Z27</f>
        <v>0</v>
      </c>
      <c r="AA28" s="39">
        <f>AA27*J28</f>
        <v>2.4</v>
      </c>
      <c r="AB28" s="39">
        <f>AB27*J28</f>
        <v>1.6</v>
      </c>
      <c r="AC28" s="39">
        <f>AA28+AB28</f>
        <v>4</v>
      </c>
      <c r="AE28" s="40">
        <f t="shared" ref="AE28:AJ28" si="12">AE27</f>
        <v>0</v>
      </c>
      <c r="AF28" s="54">
        <f t="shared" si="12"/>
        <v>0</v>
      </c>
      <c r="AG28" s="40">
        <f t="shared" si="12"/>
        <v>0</v>
      </c>
      <c r="AH28" s="54">
        <f t="shared" si="12"/>
        <v>0</v>
      </c>
      <c r="AI28" s="40">
        <f t="shared" si="12"/>
        <v>0</v>
      </c>
      <c r="AJ28" s="58">
        <f t="shared" si="12"/>
        <v>0</v>
      </c>
      <c r="AK28" s="53"/>
      <c r="AL28" s="40">
        <f t="shared" ref="AL28:AQ28" si="13">AL27</f>
        <v>0</v>
      </c>
      <c r="AM28" s="54">
        <f t="shared" si="13"/>
        <v>0</v>
      </c>
      <c r="AN28" s="40">
        <f t="shared" si="13"/>
        <v>0</v>
      </c>
      <c r="AO28" s="54">
        <f t="shared" si="13"/>
        <v>0</v>
      </c>
      <c r="AP28" s="40">
        <f t="shared" si="13"/>
        <v>0</v>
      </c>
      <c r="AQ28" s="54">
        <f t="shared" si="13"/>
        <v>0</v>
      </c>
      <c r="AR28" s="53"/>
      <c r="AS28" s="40">
        <f t="shared" ref="AS28:AY28" si="14">AS27</f>
        <v>0</v>
      </c>
      <c r="AT28" s="54">
        <f t="shared" si="14"/>
        <v>0</v>
      </c>
      <c r="AU28" s="40">
        <f t="shared" si="14"/>
        <v>0</v>
      </c>
      <c r="AV28" s="54">
        <f t="shared" si="14"/>
        <v>0</v>
      </c>
      <c r="AW28" s="40">
        <f t="shared" si="14"/>
        <v>0</v>
      </c>
      <c r="AX28" s="40">
        <f t="shared" si="14"/>
        <v>0</v>
      </c>
      <c r="AY28" s="54">
        <f t="shared" si="14"/>
        <v>0</v>
      </c>
    </row>
    <row r="29" spans="1:51" ht="15.75" customHeight="1" x14ac:dyDescent="0.2">
      <c r="A29" s="33">
        <v>100</v>
      </c>
      <c r="B29" s="29">
        <v>0.6</v>
      </c>
      <c r="C29" s="53">
        <v>5</v>
      </c>
      <c r="D29">
        <v>10</v>
      </c>
      <c r="E29" s="53">
        <v>0</v>
      </c>
      <c r="G29" s="12" t="s">
        <v>80</v>
      </c>
      <c r="H29" s="33">
        <v>120</v>
      </c>
      <c r="I29" s="13"/>
      <c r="J29" s="13"/>
      <c r="K29" s="13">
        <v>300</v>
      </c>
      <c r="L29" s="61">
        <f>K29/H29</f>
        <v>2.5</v>
      </c>
      <c r="O29" s="31">
        <f>H29</f>
        <v>120</v>
      </c>
      <c r="P29" s="31">
        <f>K29*B29</f>
        <v>180</v>
      </c>
      <c r="Q29" s="68">
        <f>(H29+(H29*(D29/100)))/(1-E29/100)</f>
        <v>132</v>
      </c>
      <c r="R29" s="32">
        <f>P29/O29</f>
        <v>1.5</v>
      </c>
      <c r="S29" s="32"/>
      <c r="T29" s="31">
        <f>H29</f>
        <v>120</v>
      </c>
      <c r="U29" s="31">
        <f>K29*(1-B29)</f>
        <v>120</v>
      </c>
      <c r="V29" s="68">
        <f>(H29+(H29*(D29/100)))/(1-E29/100)</f>
        <v>132</v>
      </c>
      <c r="W29" s="32">
        <f>U29/T29</f>
        <v>1</v>
      </c>
      <c r="Y29">
        <f>Y28+1</f>
        <v>2</v>
      </c>
      <c r="Z29">
        <f>Z27</f>
        <v>0</v>
      </c>
      <c r="AA29" s="32">
        <f>R29+R30</f>
        <v>3.9</v>
      </c>
      <c r="AB29" s="32">
        <f>W29+W30</f>
        <v>2.6</v>
      </c>
      <c r="AC29" s="32">
        <f>AA29+AB29</f>
        <v>6.5</v>
      </c>
      <c r="AE29" s="55">
        <f>AE27</f>
        <v>0</v>
      </c>
      <c r="AF29" s="53">
        <f t="shared" ref="AF29:AH29" si="15">AF27</f>
        <v>0</v>
      </c>
      <c r="AG29" s="55">
        <f t="shared" si="15"/>
        <v>0</v>
      </c>
      <c r="AH29" s="53">
        <f t="shared" si="15"/>
        <v>0</v>
      </c>
      <c r="AI29" s="55">
        <f>AI27</f>
        <v>0</v>
      </c>
      <c r="AJ29" s="66">
        <f>AI29/K27</f>
        <v>0</v>
      </c>
      <c r="AK29" s="64"/>
      <c r="AL29" s="68">
        <f>(A29*AA29)-(P29+P30)</f>
        <v>-30</v>
      </c>
      <c r="AM29" s="66">
        <f>AL29/(P29+P30)</f>
        <v>-7.1428571428571425E-2</v>
      </c>
      <c r="AN29" s="68">
        <f>(AB29*A29)-(U29+U30)</f>
        <v>-20</v>
      </c>
      <c r="AO29" s="66">
        <f>AN29/(U29+U30)</f>
        <v>-7.1428571428571425E-2</v>
      </c>
      <c r="AP29" s="68">
        <f>AL29+AN29</f>
        <v>-50</v>
      </c>
      <c r="AQ29" s="66">
        <f>AP29/(P29+P30+U29+U30)</f>
        <v>-7.1428571428571425E-2</v>
      </c>
      <c r="AR29" s="53"/>
      <c r="AS29" s="68">
        <f>AE29+AL29</f>
        <v>-30</v>
      </c>
      <c r="AT29" s="66">
        <f>AM29</f>
        <v>-7.1428571428571425E-2</v>
      </c>
      <c r="AU29" s="68">
        <f>AG29+AN29</f>
        <v>-20</v>
      </c>
      <c r="AV29" s="66">
        <f>AU29/(U29+U30)</f>
        <v>-7.1428571428571425E-2</v>
      </c>
      <c r="AW29" s="68">
        <f>AW27</f>
        <v>0</v>
      </c>
      <c r="AX29" s="68">
        <f>AS29+AU29+AW29</f>
        <v>-50</v>
      </c>
      <c r="AY29" s="66">
        <f>AX29/(P29+P30+U29+U30)</f>
        <v>-7.1428571428571425E-2</v>
      </c>
    </row>
    <row r="30" spans="1:51" ht="15.75" customHeight="1" x14ac:dyDescent="0.2">
      <c r="A30" s="33"/>
      <c r="B30" s="29"/>
      <c r="C30" s="53"/>
      <c r="E30" s="53"/>
      <c r="G30" s="12"/>
      <c r="H30" s="33"/>
      <c r="I30" s="13"/>
      <c r="J30" s="13"/>
      <c r="K30" s="13"/>
      <c r="L30" s="61"/>
      <c r="O30" s="31">
        <f>O28</f>
        <v>100</v>
      </c>
      <c r="P30" s="31">
        <f>P28</f>
        <v>240</v>
      </c>
      <c r="Q30" s="68">
        <f>Q28</f>
        <v>110</v>
      </c>
      <c r="R30" s="32">
        <f>R28</f>
        <v>2.4</v>
      </c>
      <c r="S30" s="32"/>
      <c r="T30" s="31">
        <f>T28</f>
        <v>100</v>
      </c>
      <c r="U30" s="31">
        <f>U28</f>
        <v>160</v>
      </c>
      <c r="V30" s="68">
        <f>V28</f>
        <v>110</v>
      </c>
      <c r="W30" s="32">
        <f>W28</f>
        <v>1.6</v>
      </c>
      <c r="AA30" s="32"/>
      <c r="AB30" s="32"/>
      <c r="AC30" s="32"/>
      <c r="AE30" s="55"/>
      <c r="AF30" s="53"/>
      <c r="AG30" s="55"/>
      <c r="AH30" s="53"/>
      <c r="AI30" s="55"/>
      <c r="AJ30" s="66"/>
      <c r="AK30" s="64"/>
      <c r="AL30" s="55"/>
      <c r="AM30" s="53"/>
      <c r="AN30" s="55"/>
      <c r="AO30" s="53"/>
      <c r="AP30" s="55"/>
      <c r="AQ30" s="53"/>
      <c r="AR30" s="53"/>
      <c r="AS30" s="55"/>
      <c r="AT30" s="53"/>
      <c r="AU30" s="55"/>
      <c r="AV30" s="53"/>
      <c r="AW30" s="68"/>
      <c r="AX30" s="68"/>
      <c r="AY30" s="66"/>
    </row>
    <row r="31" spans="1:51" ht="15.75" customHeight="1" x14ac:dyDescent="0.2">
      <c r="A31" s="33"/>
      <c r="B31" s="29"/>
      <c r="C31" s="53"/>
      <c r="E31" s="53"/>
      <c r="G31" s="12"/>
      <c r="H31" s="33"/>
      <c r="I31" s="13"/>
      <c r="J31" s="13"/>
      <c r="K31" s="13"/>
      <c r="L31" s="61"/>
      <c r="O31" s="31"/>
      <c r="P31" s="31"/>
      <c r="Q31" s="68"/>
      <c r="R31" s="32"/>
      <c r="S31" s="32"/>
      <c r="T31" s="31"/>
      <c r="U31" s="31"/>
      <c r="V31" s="68"/>
      <c r="W31" s="32"/>
      <c r="AA31" s="32"/>
      <c r="AB31" s="32"/>
      <c r="AC31" s="32"/>
      <c r="AE31" s="55"/>
      <c r="AF31" s="53"/>
      <c r="AG31" s="55"/>
      <c r="AH31" s="53"/>
      <c r="AI31" s="55"/>
      <c r="AJ31" s="66"/>
      <c r="AK31" s="64"/>
      <c r="AL31" s="55"/>
      <c r="AM31" s="53"/>
      <c r="AN31" s="55"/>
      <c r="AO31" s="53"/>
      <c r="AP31" s="55"/>
      <c r="AQ31" s="53"/>
      <c r="AR31" s="53"/>
      <c r="AS31" s="55"/>
      <c r="AT31" s="53"/>
      <c r="AU31" s="55"/>
      <c r="AV31" s="53"/>
      <c r="AW31" s="68"/>
      <c r="AX31" s="68"/>
      <c r="AY31" s="66"/>
    </row>
    <row r="32" spans="1:51" ht="15.75" customHeight="1" x14ac:dyDescent="0.2">
      <c r="A32" s="73" t="s">
        <v>38</v>
      </c>
      <c r="H32" s="12"/>
      <c r="I32" s="12"/>
      <c r="J32" s="12"/>
      <c r="K32" s="12"/>
      <c r="L32" s="12"/>
      <c r="M32" s="12"/>
      <c r="N32" s="12"/>
      <c r="O32" s="59" t="s">
        <v>28</v>
      </c>
      <c r="P32" s="12"/>
      <c r="Q32" s="12"/>
      <c r="R32" s="12"/>
      <c r="S32" s="12"/>
      <c r="T32" s="59" t="s">
        <v>29</v>
      </c>
      <c r="U32" s="12"/>
      <c r="V32" s="12"/>
      <c r="W32" s="12"/>
      <c r="AF32" s="33"/>
      <c r="AL32" s="68"/>
    </row>
    <row r="33" spans="1:32" ht="15.75" customHeight="1" x14ac:dyDescent="0.2">
      <c r="A33" s="28" t="s">
        <v>69</v>
      </c>
      <c r="B33" s="28" t="s">
        <v>30</v>
      </c>
      <c r="C33" s="60" t="s">
        <v>71</v>
      </c>
      <c r="D33" s="60" t="s">
        <v>81</v>
      </c>
      <c r="E33" s="60" t="s">
        <v>72</v>
      </c>
      <c r="G33" s="28" t="s">
        <v>3</v>
      </c>
      <c r="H33" s="28" t="s">
        <v>0</v>
      </c>
      <c r="I33" s="28"/>
      <c r="J33" s="60" t="s">
        <v>79</v>
      </c>
      <c r="K33" s="28" t="s">
        <v>1</v>
      </c>
      <c r="L33" s="60" t="s">
        <v>70</v>
      </c>
      <c r="M33" s="74"/>
      <c r="N33" s="12"/>
      <c r="O33" s="28" t="s">
        <v>31</v>
      </c>
      <c r="P33" s="28" t="s">
        <v>1</v>
      </c>
      <c r="Q33" s="60" t="s">
        <v>10</v>
      </c>
      <c r="R33" s="60" t="s">
        <v>73</v>
      </c>
      <c r="S33" s="63"/>
      <c r="T33" s="28" t="s">
        <v>31</v>
      </c>
      <c r="U33" s="28" t="s">
        <v>1</v>
      </c>
      <c r="V33" s="60" t="s">
        <v>10</v>
      </c>
      <c r="W33" s="60" t="s">
        <v>73</v>
      </c>
      <c r="AF33" s="33"/>
    </row>
    <row r="34" spans="1:32" ht="15.75" customHeight="1" x14ac:dyDescent="0.2">
      <c r="A34" s="33">
        <v>100</v>
      </c>
      <c r="B34" s="29">
        <v>0.6</v>
      </c>
      <c r="C34" s="53">
        <v>5</v>
      </c>
      <c r="D34">
        <v>10</v>
      </c>
      <c r="E34" s="53">
        <v>0</v>
      </c>
      <c r="G34" t="s">
        <v>39</v>
      </c>
      <c r="H34" s="33">
        <v>10</v>
      </c>
      <c r="I34" s="33"/>
      <c r="J34" s="33"/>
      <c r="K34" s="33">
        <v>200</v>
      </c>
      <c r="L34" s="33"/>
      <c r="M34" s="75"/>
      <c r="O34" s="33">
        <f>H34</f>
        <v>10</v>
      </c>
      <c r="P34" s="33">
        <f>K34*B34</f>
        <v>120</v>
      </c>
      <c r="Q34" s="33"/>
      <c r="R34" s="46">
        <f>P34/O34</f>
        <v>12</v>
      </c>
      <c r="S34" s="46"/>
      <c r="T34" s="33">
        <f>H34</f>
        <v>10</v>
      </c>
      <c r="U34" s="31">
        <f>K34*(1-B34)</f>
        <v>80</v>
      </c>
      <c r="V34" s="33"/>
      <c r="W34" s="32">
        <f>U34/T34</f>
        <v>8</v>
      </c>
    </row>
    <row r="35" spans="1:32" ht="15.75" customHeight="1" x14ac:dyDescent="0.2">
      <c r="A35" s="36">
        <v>100</v>
      </c>
      <c r="B35" s="37">
        <v>0.6</v>
      </c>
      <c r="C35" s="54">
        <v>5</v>
      </c>
      <c r="D35" s="35">
        <v>10</v>
      </c>
      <c r="E35" s="54">
        <v>0</v>
      </c>
      <c r="G35" s="35" t="s">
        <v>40</v>
      </c>
      <c r="H35" s="35"/>
      <c r="I35" s="35"/>
      <c r="J35" s="35"/>
      <c r="K35" s="35"/>
      <c r="L35" s="35"/>
      <c r="M35" s="72"/>
      <c r="O35" s="38" t="s">
        <v>35</v>
      </c>
      <c r="P35" s="38" t="s">
        <v>35</v>
      </c>
      <c r="Q35" s="38"/>
      <c r="R35" s="38" t="s">
        <v>35</v>
      </c>
      <c r="S35" s="31"/>
      <c r="T35" s="38" t="s">
        <v>35</v>
      </c>
      <c r="U35" s="38" t="s">
        <v>35</v>
      </c>
      <c r="V35" s="38"/>
      <c r="W35" s="38" t="s">
        <v>35</v>
      </c>
    </row>
    <row r="36" spans="1:32" ht="15.75" customHeight="1" x14ac:dyDescent="0.2">
      <c r="A36" s="33">
        <v>100</v>
      </c>
      <c r="B36" s="29">
        <v>0.6</v>
      </c>
      <c r="C36" s="53">
        <v>5</v>
      </c>
      <c r="D36">
        <v>10</v>
      </c>
      <c r="E36" s="53">
        <v>0</v>
      </c>
      <c r="G36" t="s">
        <v>41</v>
      </c>
      <c r="H36" s="33">
        <v>25</v>
      </c>
      <c r="I36" s="33"/>
      <c r="J36" s="33"/>
      <c r="K36" s="33">
        <v>500</v>
      </c>
      <c r="L36" s="33"/>
      <c r="M36" s="75"/>
      <c r="O36" s="33">
        <f>H36</f>
        <v>25</v>
      </c>
      <c r="P36" s="33">
        <f>K36</f>
        <v>500</v>
      </c>
      <c r="Q36" s="33"/>
      <c r="R36" s="46">
        <f>P36/O36</f>
        <v>20</v>
      </c>
      <c r="S36" s="46"/>
      <c r="T36" s="31" t="s">
        <v>35</v>
      </c>
      <c r="U36" s="31" t="s">
        <v>35</v>
      </c>
      <c r="V36" s="33"/>
      <c r="W36" s="31" t="s">
        <v>35</v>
      </c>
    </row>
    <row r="37" spans="1:32" ht="15.75" customHeight="1" x14ac:dyDescent="0.2">
      <c r="A37" s="36">
        <v>100</v>
      </c>
      <c r="B37" s="37">
        <v>0.6</v>
      </c>
      <c r="C37" s="54">
        <v>5</v>
      </c>
      <c r="D37" s="35">
        <v>10</v>
      </c>
      <c r="E37" s="54">
        <v>0</v>
      </c>
      <c r="G37" s="35" t="s">
        <v>42</v>
      </c>
      <c r="H37" s="35"/>
      <c r="I37" s="35"/>
      <c r="J37" s="35"/>
      <c r="K37" s="35"/>
      <c r="L37" s="35"/>
      <c r="M37" s="72"/>
      <c r="O37" s="38" t="s">
        <v>35</v>
      </c>
      <c r="P37" s="38" t="s">
        <v>35</v>
      </c>
      <c r="Q37" s="38"/>
      <c r="R37" s="38" t="s">
        <v>35</v>
      </c>
      <c r="S37" s="31"/>
      <c r="T37" s="38" t="s">
        <v>35</v>
      </c>
      <c r="U37" s="38" t="s">
        <v>35</v>
      </c>
      <c r="V37" s="38"/>
      <c r="W37" s="38" t="s">
        <v>35</v>
      </c>
    </row>
    <row r="38" spans="1:32" ht="15.75" customHeight="1" x14ac:dyDescent="0.2">
      <c r="A38" s="33">
        <v>100</v>
      </c>
      <c r="B38" s="29">
        <v>0.6</v>
      </c>
      <c r="C38" s="53">
        <v>5</v>
      </c>
      <c r="D38">
        <v>10</v>
      </c>
      <c r="E38" s="53">
        <v>0</v>
      </c>
      <c r="G38" t="s">
        <v>43</v>
      </c>
      <c r="H38" s="33">
        <v>7</v>
      </c>
      <c r="I38" s="33"/>
      <c r="J38" s="33"/>
      <c r="K38" s="33">
        <v>350</v>
      </c>
      <c r="L38" s="33"/>
      <c r="M38" s="75"/>
      <c r="O38" s="31" t="s">
        <v>35</v>
      </c>
      <c r="P38" s="31" t="s">
        <v>35</v>
      </c>
      <c r="Q38" s="31"/>
      <c r="R38" s="31" t="s">
        <v>35</v>
      </c>
      <c r="S38" s="31"/>
      <c r="T38" s="33">
        <f>H38</f>
        <v>7</v>
      </c>
      <c r="U38" s="31">
        <f>K38*(1-B38)</f>
        <v>140</v>
      </c>
      <c r="V38" s="31"/>
      <c r="W38" s="32">
        <f>U38/T38</f>
        <v>20</v>
      </c>
    </row>
    <row r="39" spans="1:32" ht="15.75" customHeight="1" x14ac:dyDescent="0.2">
      <c r="A39" s="36">
        <v>100</v>
      </c>
      <c r="B39" s="37">
        <v>0.6</v>
      </c>
      <c r="C39" s="54">
        <v>5</v>
      </c>
      <c r="D39" s="35">
        <v>10</v>
      </c>
      <c r="E39" s="54">
        <v>0</v>
      </c>
      <c r="G39" s="35" t="s">
        <v>44</v>
      </c>
      <c r="H39" s="35"/>
      <c r="I39" s="35"/>
      <c r="J39" s="35"/>
      <c r="K39" s="35"/>
      <c r="L39" s="35"/>
      <c r="M39" s="72"/>
      <c r="O39" s="38" t="s">
        <v>35</v>
      </c>
      <c r="P39" s="38" t="s">
        <v>35</v>
      </c>
      <c r="Q39" s="38"/>
      <c r="R39" s="38" t="s">
        <v>35</v>
      </c>
      <c r="S39" s="31"/>
      <c r="T39" s="38" t="s">
        <v>35</v>
      </c>
      <c r="U39" s="38" t="s">
        <v>35</v>
      </c>
      <c r="V39" s="38"/>
      <c r="W39" s="38" t="s">
        <v>35</v>
      </c>
    </row>
    <row r="41" spans="1:32" ht="15.75" customHeight="1" x14ac:dyDescent="0.2">
      <c r="A41" s="71" t="s">
        <v>45</v>
      </c>
      <c r="O41" s="59" t="s">
        <v>28</v>
      </c>
      <c r="P41" s="12"/>
      <c r="Q41" s="12"/>
      <c r="R41" s="12"/>
      <c r="S41" s="12"/>
      <c r="T41" s="59" t="s">
        <v>29</v>
      </c>
      <c r="V41" s="12"/>
    </row>
    <row r="42" spans="1:32" ht="15.75" customHeight="1" x14ac:dyDescent="0.2">
      <c r="A42" s="28" t="s">
        <v>69</v>
      </c>
      <c r="B42" s="28" t="s">
        <v>30</v>
      </c>
      <c r="C42" s="60" t="s">
        <v>71</v>
      </c>
      <c r="D42" s="60" t="s">
        <v>81</v>
      </c>
      <c r="E42" s="60" t="s">
        <v>72</v>
      </c>
      <c r="G42" s="28" t="s">
        <v>3</v>
      </c>
      <c r="H42" s="28" t="s">
        <v>0</v>
      </c>
      <c r="I42" s="28"/>
      <c r="J42" s="60" t="s">
        <v>79</v>
      </c>
      <c r="K42" s="28" t="s">
        <v>1</v>
      </c>
      <c r="L42" s="60" t="s">
        <v>70</v>
      </c>
      <c r="M42" s="74"/>
      <c r="N42" s="12"/>
      <c r="O42" s="28" t="s">
        <v>31</v>
      </c>
      <c r="P42" s="28" t="s">
        <v>1</v>
      </c>
      <c r="Q42" s="60" t="s">
        <v>10</v>
      </c>
      <c r="R42" s="60" t="s">
        <v>73</v>
      </c>
      <c r="S42" s="63"/>
      <c r="T42" s="28" t="s">
        <v>31</v>
      </c>
      <c r="U42" s="28" t="s">
        <v>1</v>
      </c>
      <c r="V42" s="60" t="s">
        <v>10</v>
      </c>
      <c r="W42" s="60" t="s">
        <v>73</v>
      </c>
    </row>
    <row r="43" spans="1:32" ht="15.75" customHeight="1" x14ac:dyDescent="0.2">
      <c r="A43" s="33">
        <v>100</v>
      </c>
      <c r="B43" s="29">
        <v>0.3</v>
      </c>
      <c r="C43" s="53">
        <v>5</v>
      </c>
      <c r="D43">
        <v>10</v>
      </c>
      <c r="E43" s="53">
        <v>0</v>
      </c>
      <c r="G43" s="47" t="s">
        <v>52</v>
      </c>
      <c r="H43" s="33">
        <v>100</v>
      </c>
      <c r="I43" s="33"/>
      <c r="J43" s="33"/>
      <c r="K43" s="33">
        <v>200</v>
      </c>
      <c r="L43" s="33"/>
      <c r="M43" s="75"/>
      <c r="O43" s="33">
        <f>H43</f>
        <v>100</v>
      </c>
      <c r="P43" s="33">
        <f>K43*B43</f>
        <v>60</v>
      </c>
      <c r="Q43" s="33"/>
      <c r="R43" s="46">
        <f>P43/O43</f>
        <v>0.6</v>
      </c>
      <c r="S43" s="46"/>
      <c r="T43" s="33">
        <f>H43</f>
        <v>100</v>
      </c>
      <c r="U43" s="31">
        <f>K43*(1-B43)</f>
        <v>140</v>
      </c>
      <c r="V43" s="33"/>
      <c r="W43" s="32">
        <f>U43/T43</f>
        <v>1.4</v>
      </c>
    </row>
    <row r="44" spans="1:32" ht="15.75" customHeight="1" x14ac:dyDescent="0.2">
      <c r="A44" s="36">
        <v>100</v>
      </c>
      <c r="B44" s="37">
        <v>0.3</v>
      </c>
      <c r="C44" s="54">
        <v>5</v>
      </c>
      <c r="D44" s="35">
        <v>10</v>
      </c>
      <c r="E44" s="54">
        <v>0</v>
      </c>
      <c r="G44" s="50" t="s">
        <v>50</v>
      </c>
      <c r="H44" s="36">
        <v>100</v>
      </c>
      <c r="I44" s="36"/>
      <c r="J44" s="36"/>
      <c r="K44" s="36">
        <v>300</v>
      </c>
      <c r="L44" s="36"/>
      <c r="M44" s="75"/>
      <c r="O44" s="36">
        <f>H44</f>
        <v>100</v>
      </c>
      <c r="P44" s="36">
        <f>K44+P43</f>
        <v>360</v>
      </c>
      <c r="Q44" s="36"/>
      <c r="R44" s="51">
        <f>P44/O44</f>
        <v>3.6</v>
      </c>
      <c r="S44" s="46"/>
      <c r="T44" s="36">
        <v>100</v>
      </c>
      <c r="U44" s="38">
        <f>U43</f>
        <v>140</v>
      </c>
      <c r="V44" s="36"/>
      <c r="W44" s="39">
        <v>1.4</v>
      </c>
    </row>
    <row r="45" spans="1:32" ht="15.75" customHeight="1" x14ac:dyDescent="0.2">
      <c r="A45" s="33">
        <v>100</v>
      </c>
      <c r="B45" s="29">
        <v>0.3</v>
      </c>
      <c r="C45" s="53">
        <v>5</v>
      </c>
      <c r="D45">
        <v>10</v>
      </c>
      <c r="E45" s="53">
        <v>0</v>
      </c>
      <c r="G45" s="47" t="s">
        <v>51</v>
      </c>
      <c r="H45" s="33">
        <v>100</v>
      </c>
      <c r="I45" s="33"/>
      <c r="J45" s="33"/>
      <c r="K45" s="33">
        <v>400</v>
      </c>
      <c r="L45" s="33"/>
      <c r="M45" s="72"/>
      <c r="O45" s="33">
        <v>100</v>
      </c>
      <c r="P45" s="33">
        <f>P44</f>
        <v>360</v>
      </c>
      <c r="Q45" s="33"/>
      <c r="R45" s="46">
        <v>3.6</v>
      </c>
      <c r="S45" s="46"/>
      <c r="T45" s="33">
        <f>H45</f>
        <v>100</v>
      </c>
      <c r="U45" s="33">
        <f>K45+U44</f>
        <v>540</v>
      </c>
      <c r="V45" s="33"/>
      <c r="W45" s="32">
        <f>U45/T45</f>
        <v>5.4</v>
      </c>
    </row>
    <row r="46" spans="1:32" ht="15.75" customHeight="1" x14ac:dyDescent="0.2">
      <c r="A46" s="36">
        <v>100</v>
      </c>
      <c r="B46" s="37">
        <v>0.3</v>
      </c>
      <c r="C46" s="54">
        <v>5</v>
      </c>
      <c r="D46" s="35">
        <v>10</v>
      </c>
      <c r="E46" s="54">
        <v>0</v>
      </c>
      <c r="G46" s="50" t="s">
        <v>53</v>
      </c>
      <c r="H46" s="36">
        <v>100</v>
      </c>
      <c r="I46" s="36"/>
      <c r="J46" s="36"/>
      <c r="K46" s="36">
        <v>500</v>
      </c>
      <c r="L46" s="36"/>
      <c r="M46" s="75"/>
      <c r="O46" s="36">
        <f>H46</f>
        <v>100</v>
      </c>
      <c r="P46" s="36">
        <f>P45+(K46*B46)</f>
        <v>510</v>
      </c>
      <c r="Q46" s="36"/>
      <c r="R46" s="51">
        <f>P46/O46</f>
        <v>5.0999999999999996</v>
      </c>
      <c r="S46" s="46"/>
      <c r="T46" s="36">
        <f>H46</f>
        <v>100</v>
      </c>
      <c r="U46" s="36">
        <f>U45+(K46*(1-B46))</f>
        <v>890</v>
      </c>
      <c r="V46" s="36"/>
      <c r="W46" s="39">
        <f>U46/T46</f>
        <v>8.9</v>
      </c>
    </row>
  </sheetData>
  <pageMargins left="0.7" right="0.7" top="0.75" bottom="0.75" header="0.3" footer="0.3"/>
  <ignoredErrors>
    <ignoredError sqref="AA16 O17 AB18 AC15 AT16 AT18 AT21 Z29 O28:P28 T28:W28 Q28:R28 AT29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AMD</vt:lpstr>
      <vt:lpstr>AMZN</vt:lpstr>
      <vt:lpstr>BA</vt:lpstr>
      <vt:lpstr>COST</vt:lpstr>
      <vt:lpstr>GOOG</vt:lpstr>
      <vt:lpstr>NVDA</vt:lpstr>
      <vt:lpstr>RDDT</vt:lpstr>
      <vt:lpstr>WMT</vt:lpstr>
      <vt:lpstr>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 Sarbulescu</cp:lastModifiedBy>
  <dcterms:modified xsi:type="dcterms:W3CDTF">2025-08-30T21:54:44Z</dcterms:modified>
</cp:coreProperties>
</file>