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ja\Documents\GitHub\WSS\data\"/>
    </mc:Choice>
  </mc:AlternateContent>
  <bookViews>
    <workbookView xWindow="0" yWindow="0" windowWidth="13125" windowHeight="6105" activeTab="20"/>
  </bookViews>
  <sheets>
    <sheet name="TOC" sheetId="1" r:id="rId1"/>
    <sheet name="1.1_R" sheetId="2" r:id="rId2"/>
    <sheet name="1.2_infectious" sheetId="3" r:id="rId3"/>
    <sheet name="1.3_cases" sheetId="4" r:id="rId4"/>
    <sheet name="1.4_deaths" sheetId="5" r:id="rId5"/>
    <sheet name="1.5_admissions" sheetId="6" r:id="rId6"/>
    <sheet name="2.1_A&amp;E" sheetId="7" r:id="rId7"/>
    <sheet name="2.2_excess" sheetId="8" r:id="rId8"/>
    <sheet name="2.3_admissions" sheetId="9" r:id="rId9"/>
    <sheet name="2.4_avoiding" sheetId="10" r:id="rId10"/>
    <sheet name="3.1_schools" sheetId="11" r:id="rId11"/>
    <sheet name="3.2_crisis" sheetId="12" r:id="rId12"/>
    <sheet name="3.3_crime" sheetId="13" r:id="rId13"/>
    <sheet name="3.4_loneliness" sheetId="14" r:id="rId14"/>
    <sheet name="3.5_trust" sheetId="15" r:id="rId15"/>
    <sheet name="3.6_job" sheetId="16" r:id="rId16"/>
    <sheet name="3.7_transport" sheetId="17" r:id="rId17"/>
    <sheet name="4.1_turnover" sheetId="18" r:id="rId18"/>
    <sheet name="4.2_GDP" sheetId="19" r:id="rId19"/>
    <sheet name="4.3_unemployment" sheetId="20" r:id="rId20"/>
    <sheet name="4.4_claimants" sheetId="21" r:id="rId21"/>
  </sheets>
  <calcPr calcId="162913"/>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<sst xmlns="http://schemas.openxmlformats.org/spreadsheetml/2006/main" count="3528" uniqueCount="305">
  <si>
    <t>Table of Contents</t>
  </si>
  <si>
    <t>R number</t>
  </si>
  <si>
    <t>New infections</t>
  </si>
  <si>
    <t>Cases</t>
  </si>
  <si>
    <t>Deaths</t>
  </si>
  <si>
    <t>COVID-19 hospital admissions</t>
  </si>
  <si>
    <t>A&amp;E attendances</t>
  </si>
  <si>
    <t>Excess deaths</t>
  </si>
  <si>
    <t>Emergency and planned admissions</t>
  </si>
  <si>
    <t>People avoiding contacting GPs</t>
  </si>
  <si>
    <t>Education</t>
  </si>
  <si>
    <t>Crisis grants</t>
  </si>
  <si>
    <t>Crime</t>
  </si>
  <si>
    <t>Loneliness</t>
  </si>
  <si>
    <t>Trust in Scottish Government</t>
  </si>
  <si>
    <t>Perceived threat to jobs</t>
  </si>
  <si>
    <t>Transport</t>
  </si>
  <si>
    <t>Monthly Business Turnover Index (MBTI)</t>
  </si>
  <si>
    <t>Gross Domestic Product (GDP)</t>
  </si>
  <si>
    <t>Unemployment</t>
  </si>
  <si>
    <t>Claimant Count</t>
  </si>
  <si>
    <t>1.1 R number</t>
  </si>
  <si>
    <t>Scottish Government</t>
  </si>
  <si>
    <t>Date</t>
  </si>
  <si>
    <t>Variable</t>
  </si>
  <si>
    <t>Value</t>
  </si>
  <si>
    <t>R lower bound</t>
  </si>
  <si>
    <t>R upper bound</t>
  </si>
  <si>
    <t>Notes:</t>
  </si>
  <si>
    <t>SAGE Consensus</t>
  </si>
  <si>
    <t>1.2 New infections</t>
  </si>
  <si>
    <t>Infections lower bound</t>
  </si>
  <si>
    <t>Infections upper bound</t>
  </si>
  <si>
    <t>SPI-M Consensus</t>
  </si>
  <si>
    <t>1.3 Cases</t>
  </si>
  <si>
    <t>SG open data platform</t>
  </si>
  <si>
    <t>date</t>
  </si>
  <si>
    <t>count</t>
  </si>
  <si>
    <t>count_7day_avg</t>
  </si>
  <si>
    <t>Case count is number of cases reported by diagnostic laboratories to Health Protection Scotland as of 08:00 (GMT) on each date. Prior to 15 June, the number of Covid-19 cases are for those confirmed only by a NHS Scotland laboratory. From 15 June the numbers include a further 2,246 people tested positive through the UK Government testing programme.</t>
  </si>
  <si>
    <t>1.4 Deaths</t>
  </si>
  <si>
    <t>National Records of Scotland</t>
  </si>
  <si>
    <t>Week number</t>
  </si>
  <si>
    <t>Week beginning</t>
  </si>
  <si>
    <t>Deaths involving COVID-19</t>
  </si>
  <si>
    <t>Location - care home</t>
  </si>
  <si>
    <t>Location - home / non-institution</t>
  </si>
  <si>
    <t>Location - hospital</t>
  </si>
  <si>
    <t>Location - other institution</t>
  </si>
  <si>
    <t>The figures in this publication focus on deaths where COVID-19 was mentioned on the death certificate (either as a confirmed or suspected cause of death).</t>
  </si>
  <si>
    <t>1.5 COVID-19 hospital admissions</t>
  </si>
  <si>
    <t>Public Health Scotland</t>
  </si>
  <si>
    <t>Hospital admissions</t>
  </si>
  <si>
    <t>7-Day Moving Average</t>
  </si>
  <si>
    <t>Data from Public Health Scotland.  Based on those who were either COVID-19 positive up to 14 days before their admission or had a positive result during their stay.</t>
  </si>
  <si>
    <t>2.1 A&amp;E attendances</t>
  </si>
  <si>
    <t>NHSScotland open data platform</t>
  </si>
  <si>
    <t>week_ending_date</t>
  </si>
  <si>
    <t>attendance</t>
  </si>
  <si>
    <t>Does not include attendances to Minor Injury Units. Data from Public Health Scotland. Additional breakdowns (e.g. by Health Board) are available via the referenced source. From October, this data will be updated once per month.</t>
  </si>
  <si>
    <t>2.2 Excess deaths</t>
  </si>
  <si>
    <t>week_number</t>
  </si>
  <si>
    <t>total_deaths</t>
  </si>
  <si>
    <t>average_previous_5_years</t>
  </si>
  <si>
    <t>COVID-19_deaths</t>
  </si>
  <si>
    <t>Excess deaths are the total number of deaths registered in a week in 2020 and 2021 minus the average number of deaths registered in the same week over the period 2015 to 2019.</t>
  </si>
  <si>
    <t>2.3 Emergency and planned admissions</t>
  </si>
  <si>
    <t>Week_ending</t>
  </si>
  <si>
    <t>Admission_type</t>
  </si>
  <si>
    <t>Average_2018_2019</t>
  </si>
  <si>
    <t>Count</t>
  </si>
  <si>
    <t>variation</t>
  </si>
  <si>
    <t>variation_rate</t>
  </si>
  <si>
    <t>...7</t>
  </si>
  <si>
    <t>...8</t>
  </si>
  <si>
    <t>...9</t>
  </si>
  <si>
    <t>...10</t>
  </si>
  <si>
    <t>...11</t>
  </si>
  <si>
    <t>Emergency</t>
  </si>
  <si>
    <t>Planned</t>
  </si>
  <si>
    <t>Data from Public Health Scotland.  Additional breakdowns (e.g. by Health Board) are available via the referenced source. From October, this data will be updated once per month.</t>
  </si>
  <si>
    <t>2.4 People avoiding contacting GPs</t>
  </si>
  <si>
    <t>YouGov</t>
  </si>
  <si>
    <t>date_start</t>
  </si>
  <si>
    <t>Measure</t>
  </si>
  <si>
    <t>sentiment</t>
  </si>
  <si>
    <t>percent</t>
  </si>
  <si>
    <t>27-28 October</t>
  </si>
  <si>
    <t>% of people who would avoid contacting a GP for immediate non COVID-19 health concerns (neither agree or disagree)</t>
  </si>
  <si>
    <t>neither agree or disagree</t>
  </si>
  <si>
    <t>3-4 November</t>
  </si>
  <si>
    <t>10-11 November</t>
  </si>
  <si>
    <t>17-18 November</t>
  </si>
  <si>
    <t>24-25 November</t>
  </si>
  <si>
    <t>1-2 December</t>
  </si>
  <si>
    <t>8-9 December</t>
  </si>
  <si>
    <t>15-16 December</t>
  </si>
  <si>
    <t>29-30 December</t>
  </si>
  <si>
    <t>5-6 January</t>
  </si>
  <si>
    <t>12-13 January</t>
  </si>
  <si>
    <t>19-20 January</t>
  </si>
  <si>
    <t>% of people who would avoid contacting a GP for immediate non COVID-19 health concerns</t>
  </si>
  <si>
    <t>26-27 January</t>
  </si>
  <si>
    <t>2-3 February</t>
  </si>
  <si>
    <t>9-10 February</t>
  </si>
  <si>
    <t>16-17 February</t>
  </si>
  <si>
    <t>23-24 February</t>
  </si>
  <si>
    <t>2-3 March</t>
  </si>
  <si>
    <t>9-10 March</t>
  </si>
  <si>
    <t>17-18 March</t>
  </si>
  <si>
    <t>23-24 March</t>
  </si>
  <si>
    <t>30-31 March</t>
  </si>
  <si>
    <t>6-7 April</t>
  </si>
  <si>
    <t>13-14 Apr</t>
  </si>
  <si>
    <t>21-22 Apr</t>
  </si>
  <si>
    <t>27-28 Apr</t>
  </si>
  <si>
    <t>4-5 May</t>
  </si>
  <si>
    <t>11-12 May</t>
  </si>
  <si>
    <t>19-20 May</t>
  </si>
  <si>
    <t>25-26 May</t>
  </si>
  <si>
    <t>1-2 June</t>
  </si>
  <si>
    <t>% of people who would avoid contacting a GP for immediate non COVID-19 health concerns (strongly agree)</t>
  </si>
  <si>
    <t>strongly agree</t>
  </si>
  <si>
    <t>% of people who would avoid contacting a GP for immediate non COVID-19 health concerns (strongly disagree)</t>
  </si>
  <si>
    <t>strongly disagree</t>
  </si>
  <si>
    <t>% of people who would avoid contacting a GP for immediate non COVID-19 health concerns (tend to agree)</t>
  </si>
  <si>
    <t>tend to agree</t>
  </si>
  <si>
    <t>% of people who would avoid contacting a GP for immediate non COVID-19 health concerns (tend to disagree)</t>
  </si>
  <si>
    <t>tend to disagree</t>
  </si>
  <si>
    <t>Web panel survey. Total sample size is c. 1000 adults each week. Fieldwork undertaken from 21-23 April onwards, weekly. This question was included from 27-28 October, replacing a previous question asking whether people would avoid the GP/hospital. The figures have been weighted and are representative of all Scottish adults (aged 18+).</t>
  </si>
  <si>
    <t>3.1 Education</t>
  </si>
  <si>
    <t>Scottish Government COVID-19: trends in daily data for Scotland</t>
  </si>
  <si>
    <t>All_attending</t>
  </si>
  <si>
    <t>Non_covid_absence</t>
  </si>
  <si>
    <t>Covid_absence</t>
  </si>
  <si>
    <t>Phase</t>
  </si>
  <si>
    <t>Pre-lockdown</t>
  </si>
  <si>
    <t>Primary_only</t>
  </si>
  <si>
    <t>All_reopen</t>
  </si>
  <si>
    <t>This information is provisional and currently based on Local Authority schools only (primary, secondary and special schools). We are still working with local authorities to try and improve the quality of this data.</t>
  </si>
  <si>
    <t>3.2 Crisis grants</t>
  </si>
  <si>
    <t>month_ending_date</t>
  </si>
  <si>
    <t>crisis_applications</t>
  </si>
  <si>
    <t>Figures are collected from local authorities at the end of each month and combined to Scotland level.</t>
  </si>
  <si>
    <t>3.3 Crime</t>
  </si>
  <si>
    <t>Recorded Crime in Scotland: April 2021</t>
  </si>
  <si>
    <t>year</t>
  </si>
  <si>
    <t>month</t>
  </si>
  <si>
    <t>crime_group</t>
  </si>
  <si>
    <t>recorded</t>
  </si>
  <si>
    <t>data_source</t>
  </si>
  <si>
    <t>Apr</t>
  </si>
  <si>
    <t>Total crimes</t>
  </si>
  <si>
    <t>Recorded Crime in Scotland: April 2020</t>
  </si>
  <si>
    <t>Non-sexual crimes of violence</t>
  </si>
  <si>
    <t>Sexual crimes</t>
  </si>
  <si>
    <t>Crimes of dishonesty</t>
  </si>
  <si>
    <t>Fire-raising, vandalism etc.</t>
  </si>
  <si>
    <t>Other crimes</t>
  </si>
  <si>
    <t>Total offences</t>
  </si>
  <si>
    <t>Miscellaneous offences</t>
  </si>
  <si>
    <t>Motor vehicle offences</t>
  </si>
  <si>
    <t>May</t>
  </si>
  <si>
    <t>Recorded Crime in Scotland: May 2020</t>
  </si>
  <si>
    <t>Jun</t>
  </si>
  <si>
    <t>Recorded Crime in Scotland: June 2020</t>
  </si>
  <si>
    <t>Jul</t>
  </si>
  <si>
    <t>Recorded Crime in Scotland: July 2020</t>
  </si>
  <si>
    <t>Aug</t>
  </si>
  <si>
    <t>Recorded Crime in Scotland: August 2020</t>
  </si>
  <si>
    <t>Sep</t>
  </si>
  <si>
    <t>Recorded Crime in Scotland: September 2020</t>
  </si>
  <si>
    <t>Oct</t>
  </si>
  <si>
    <t>Recorded Crime in Scotland: October 2020</t>
  </si>
  <si>
    <t>Nov</t>
  </si>
  <si>
    <t>Recorded Crime in Scotland: November 2020</t>
  </si>
  <si>
    <t>Dec</t>
  </si>
  <si>
    <t>Recorded Crime in Scotland: December 2020</t>
  </si>
  <si>
    <t>Jan</t>
  </si>
  <si>
    <t>Recorded Crime in Scotland: January 2021</t>
  </si>
  <si>
    <t>Feb</t>
  </si>
  <si>
    <t>Recorded Crime in Scotland: February 2021</t>
  </si>
  <si>
    <t>Mar</t>
  </si>
  <si>
    <t>Recorded Crime in Scotland: March 2021</t>
  </si>
  <si>
    <t>The total figure for recorded crime excludes the new crimes being recorded under the recently enacted coronavirus legislation. See the source publication for more information.</t>
  </si>
  <si>
    <t>3.4 Loneliness</t>
  </si>
  <si>
    <t>%</t>
  </si>
  <si>
    <t>source</t>
  </si>
  <si>
    <t>22-25 May</t>
  </si>
  <si>
    <t>% of people who felt lonely 'all or almost all', 'most', or 'some' of the time in the last week</t>
  </si>
  <si>
    <t>Ipsos Mori</t>
  </si>
  <si>
    <t>5-8 Jun</t>
  </si>
  <si>
    <t>12-15 Jun</t>
  </si>
  <si>
    <t>19-22 Jun</t>
  </si>
  <si>
    <t>26-29 June</t>
  </si>
  <si>
    <t>3-6 July</t>
  </si>
  <si>
    <t>10-13 July</t>
  </si>
  <si>
    <t>28-29 July</t>
  </si>
  <si>
    <t>11-12 August</t>
  </si>
  <si>
    <t>25-26 August</t>
  </si>
  <si>
    <t>8-9 September</t>
  </si>
  <si>
    <t>22-23 September</t>
  </si>
  <si>
    <t>6-7 October</t>
  </si>
  <si>
    <t>20-21 October</t>
  </si>
  <si>
    <t>Web panel survey. Total sample size is c. 1000 adults each week. Fieldwork  undertaken from 28 July onwards, weekly. The figures have been weighted and are representative of all Scottish adults (aged 18+) in terms of age, gender, social class, region and level of education . Previous trends on this measure were taken from Ipsos Mori surveys, which had a smaller sample size (c500-650) and were representative of Scottish adults (aged 16-74) in terms of age and gender. In July the questions were transferred to a YouGov survey to consolidate our data collection across Scottish Government teams and research needs.</t>
  </si>
  <si>
    <t>3.5 Trust in Scottish Government</t>
  </si>
  <si>
    <t>8-11 May</t>
  </si>
  <si>
    <t>% who trust the Scottish Government 'a great deal'/'quite a lot' to work in Scotland's best interests</t>
  </si>
  <si>
    <t>73</t>
  </si>
  <si>
    <t>15-18 May</t>
  </si>
  <si>
    <t>75</t>
  </si>
  <si>
    <t>77</t>
  </si>
  <si>
    <t>29 May - 1 Jun</t>
  </si>
  <si>
    <t>76</t>
  </si>
  <si>
    <t>79</t>
  </si>
  <si>
    <t>78</t>
  </si>
  <si>
    <t>71</t>
  </si>
  <si>
    <t>70</t>
  </si>
  <si>
    <t>66</t>
  </si>
  <si>
    <t>61</t>
  </si>
  <si>
    <t>68</t>
  </si>
  <si>
    <t>69</t>
  </si>
  <si>
    <t>N/A (pre-election)</t>
  </si>
  <si>
    <t>3.6 Perceived threat to jobs</t>
  </si>
  <si>
    <t>14-15 July</t>
  </si>
  <si>
    <t>% of people who perceive a 'high'/'very high' threat to job</t>
  </si>
  <si>
    <t>Web panel survey. Total sample size is c. 1000 adults each week. Fieldwork  undertaken from 14 July onwards, weekly. The figures have been weighted and are representative of all Scottish adults (aged 18+) in terms of age, gender, social class, region and level of education . We previously presented analysis on a similar measure from a different source. Since the sources are not directly comparable we are only showing newer data from YouGov.</t>
  </si>
  <si>
    <t>3.7 Transport</t>
  </si>
  <si>
    <t>[Transport Scotland Public Attitudes Survey] (https://www.transport.gov.scot/publications/?q=attitudes&amp;topic=63625)</t>
  </si>
  <si>
    <t>Date_start</t>
  </si>
  <si>
    <t>18-25 May</t>
  </si>
  <si>
    <t>In general, how concerned are you about people contracting or spreading COVID-19 on public transport?</t>
  </si>
  <si>
    <t>1-7 June</t>
  </si>
  <si>
    <t>24-27 June</t>
  </si>
  <si>
    <t>8-13 July</t>
  </si>
  <si>
    <t>22-28 July</t>
  </si>
  <si>
    <t>19-25 August</t>
  </si>
  <si>
    <t>8-16 September</t>
  </si>
  <si>
    <t>30 September - 6 October</t>
  </si>
  <si>
    <t>4-9 November</t>
  </si>
  <si>
    <t>2-8 December</t>
  </si>
  <si>
    <t>13-19 January</t>
  </si>
  <si>
    <t>10-19 February</t>
  </si>
  <si>
    <t>3-10 March</t>
  </si>
  <si>
    <t>24-30 March</t>
  </si>
  <si>
    <t>14-21 April</t>
  </si>
  <si>
    <t>5-13 May</t>
  </si>
  <si>
    <t>26 May - 3 June</t>
  </si>
  <si>
    <t>Telephone survey</t>
  </si>
  <si>
    <t>4.1 Monthly Business Turnover Index (MBTI)</t>
  </si>
  <si>
    <t>parent</t>
  </si>
  <si>
    <t>industry</t>
  </si>
  <si>
    <t>turnover</t>
  </si>
  <si>
    <t>All Industries</t>
  </si>
  <si>
    <t>Manufacturing</t>
  </si>
  <si>
    <t>Services</t>
  </si>
  <si>
    <t>Wholesale &amp; Motor Trades</t>
  </si>
  <si>
    <t>Servies</t>
  </si>
  <si>
    <t>Food Retail</t>
  </si>
  <si>
    <t>Other Retail</t>
  </si>
  <si>
    <t>Accommodation &amp; Food Services</t>
  </si>
  <si>
    <t>Transport, Storage &amp; Communication</t>
  </si>
  <si>
    <t>Business Services</t>
  </si>
  <si>
    <t>Culture, Recreation &amp; Other Services</t>
  </si>
  <si>
    <t>The Monthly Business Turnover Index is an experimental statistics release. It is based on data from the ONS Monthly Business Survey and Retail Sales Inquiry. It reports the net balance of firms reporting increasing or decreasing turnover, in real terms, compared to 12 months ago. Values below 50 indicate that more companies are showing decreased turnover than increased turnover.</t>
  </si>
  <si>
    <t>4.2 Gross Domestic Product (GDP)</t>
  </si>
  <si>
    <t>GDP (2017=100)</t>
  </si>
  <si>
    <t>June</t>
  </si>
  <si>
    <t>July</t>
  </si>
  <si>
    <t>Gross Domestic Product (GDP) is the broadest and most widely used measure of economic activity. Changes in GDP over time are estimated using information about the output of each industry across all sectors of the economy. Monthly GDP estimates are experimental statistics, which means that they are still in development but have been released to enable their use at an early stage. All results are provisional and subject to relatively high levels of uncertainty. Further information can be found at www.gov.scot/gdp.</t>
  </si>
  <si>
    <t>4.3 Unemployment</t>
  </si>
  <si>
    <t>quarter</t>
  </si>
  <si>
    <t>rate</t>
  </si>
  <si>
    <t>Jan - Mar</t>
  </si>
  <si>
    <t>Apr - Jun</t>
  </si>
  <si>
    <t>Jul - Sep</t>
  </si>
  <si>
    <t>Oct - Dec</t>
  </si>
  <si>
    <t>The unemployment rate shows the proportion of the economically active population (age 16 years +) who are unemployed (seeking work and available to work).</t>
  </si>
  <si>
    <t>4.4 Claimant Count</t>
  </si>
  <si>
    <t>Number of claimant counts ('000)</t>
  </si>
  <si>
    <t>% change in claimant counts</t>
  </si>
  <si>
    <t>DEC</t>
  </si>
  <si>
    <t>JAN</t>
  </si>
  <si>
    <t>FEB</t>
  </si>
  <si>
    <t>MAR</t>
  </si>
  <si>
    <t>APR</t>
  </si>
  <si>
    <t>MAY</t>
  </si>
  <si>
    <t>JUN</t>
  </si>
  <si>
    <t>JUL</t>
  </si>
  <si>
    <t>AUG</t>
  </si>
  <si>
    <t>SEP</t>
  </si>
  <si>
    <t>OCT</t>
  </si>
  <si>
    <t>NOV</t>
  </si>
  <si>
    <t>JUNE</t>
  </si>
  <si>
    <t>JULY</t>
  </si>
  <si>
    <t>AUGUST</t>
  </si>
  <si>
    <t>SEPTEMBER</t>
  </si>
  <si>
    <t>OCTOBER</t>
  </si>
  <si>
    <t>NOVEMBER</t>
  </si>
  <si>
    <t>DECEMBER</t>
  </si>
  <si>
    <t>JANUARY</t>
  </si>
  <si>
    <t>FEBRUARY</t>
  </si>
  <si>
    <t>MARCH</t>
  </si>
  <si>
    <t>April</t>
  </si>
  <si>
    <t>The Claimant Count data is experimental and includes those claimants of Universal Credit who are required to search for work, i.e. within the Searching for Work conditionality regime as defined by the Department for Work &amp; Pensions, as well as all Jobseekers Allowance claimants.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</si>
</sst>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rgb="FF000000"/>
      <name val="Calibri"/>
      <family val="2"/>
      <scheme val="minor"/>
    </font>
    <font>
      <b/>
      <sz val="14"/>
      <color rgb="FF000000"/>
      <name val="Calibri"/>
    </font>
    <font>
      <u/>
      <sz val="11"/>
      <color theme="10"/>
      <name val="Calibri"/>
    </font>
    <font>
      <b/>
      <sz val="11"/>
      <color rgb="FF000000"/>
      <name val="Calibri"/>
    </font>
    <font>
      <sz val="11"/>
      <color rgb="FF000000"/>
      <name val="Calibri"/>
    </font>
  </fonts>
  <fills count="2">
    <fill>
      <patternFill patternType="none"/>
    </fill>
    <fill>
      <patternFill patternType="gray125"/>
    </fill>
  </fills>
  <borders count="3">
    <border>
      <left/>
      <right/>
      <top/>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0" fontId="3" fillId="0" borderId="1" xfId="0" applyFont="1" applyBorder="1"/>
    <xf numFmtId="0" fontId="4" fillId="0" borderId="2" xfId="0" applyFont="1" applyBorder="1"/>
    <xf numFmtId="0" fontId="3" fillId="0" borderId="1" xfId="0" applyFont="1" applyBorder="1" applyAlignment="1">
      <alignment horizontal="right"/>
    </xf>
    <xf numFmtId="164"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2"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2" fontId="4" fillId="0" borderId="0" xfId="0" applyNumberFormat="1" applyFont="1"/>
    <xf numFmtId="2" fontId="4" fillId="0" borderId="0" xfId="0" applyNumberFormat="1" applyFont="1"/>
    <xf numFmtId="2" fontId="4" fillId="0" borderId="0" xfId="0" applyNumberFormat="1" applyFont="1"/>
    <xf numFmtId="2" fontId="4" fillId="0" borderId="0" xfId="0" applyNumberFormat="1" applyFont="1"/>
    <xf numFmtId="14" fontId="4" fillId="0" borderId="0" xfId="0" applyNumberFormat="1" applyFont="1"/>
    <xf numFmtId="2" fontId="4" fillId="0" borderId="0" xfId="0" applyNumberFormat="1" applyFont="1"/>
    <xf numFmtId="14" fontId="4" fillId="0" borderId="0" xfId="0" applyNumberFormat="1" applyFont="1"/>
    <xf numFmtId="2" fontId="4" fillId="0" borderId="0" xfId="0" applyNumberFormat="1" applyFont="1"/>
    <xf numFmtId="2" fontId="4" fillId="0" borderId="0" xfId="0" applyNumberFormat="1" applyFont="1"/>
    <xf numFmtId="2"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2" fontId="4" fillId="0" borderId="0" xfId="0" applyNumberFormat="1" applyFont="1"/>
    <xf numFmtId="2" fontId="4" fillId="0" borderId="0" xfId="0" applyNumberFormat="1" applyFont="1"/>
    <xf numFmtId="2" fontId="4" fillId="0" borderId="0" xfId="0" applyNumberFormat="1" applyFont="1"/>
    <xf numFmtId="164" fontId="4" fillId="0" borderId="0" xfId="0" applyNumberFormat="1" applyFont="1"/>
    <xf numFmtId="2"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gov.scot/publications/public-attitudes-coronavirus-january-updat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ov.scot/publications/coronavirus-covid-19-trends-in-daily-data/"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v.scot/publications/swf-monthly-management-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ov.scot/publications/recorded-crime-scotland-april-202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gov.scot/publications/public-attitudes-coronavirus-january-update/"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gov.scot/publications/public-attitudes-coronavirus-january-update/"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ov.scot/publications/public-attitudes-coronavirus-january-update/"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gov.scot/publications/monthly-business-turnover-index-march-202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gov.scot/publications/monthly-gdp-march-202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scot/collections/coronavirus-covid-19-modelling-the-epidemic/"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gov.scot/publications/labour-market-monthly-briefing-may-202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gov.scot/publications/labour-market-monthly-briefing-may-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scot/collections/coronavirus-covid-19-modelling-the-epidemi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tatistics.gov.scot/data/coronavirus-covid-19-management-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eta.isdscotland.org/find-publications-and-data/population-health/COVID-19/COVID-19-statistical-repor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pendata.nhs.scot/dataset/covid-19-wider-impacts-emergency-department-activit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pendata.nhs.scot/dataset/covid-19-wider-impacts-hospital-ad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5" x14ac:dyDescent="0.25"/>
  <cols>
    <col min="1" max="1" width="20.7109375" customWidth="1"/>
    <col min="2" max="2" width="38.7109375" customWidth="1"/>
  </cols>
  <sheetData>
    <row r="1" spans="1:2" ht="18.75" x14ac:dyDescent="0.3">
      <c r="A1" s="1" t="s">
        <v>0</v>
      </c>
    </row>
    <row r="2" spans="1:2" x14ac:dyDescent="0.25">
      <c r="A2" s="2" t="str">
        <f>HYPERLINK("#'1.1_R'!A1", "1.1_R")</f>
        <v>1.1_R</v>
      </c>
      <c r="B2" t="s">
        <v>1</v>
      </c>
    </row>
    <row r="3" spans="1:2" x14ac:dyDescent="0.25">
      <c r="A3" s="2" t="str">
        <f>HYPERLINK("#'1.2_infectious'!A1", "1.2_infectious")</f>
        <v>1.2_infectious</v>
      </c>
      <c r="B3" t="s">
        <v>2</v>
      </c>
    </row>
    <row r="4" spans="1:2" x14ac:dyDescent="0.25">
      <c r="A4" s="2" t="str">
        <f>HYPERLINK("#'1.3_cases'!A1", "1.3_cases")</f>
        <v>1.3_cases</v>
      </c>
      <c r="B4" t="s">
        <v>3</v>
      </c>
    </row>
    <row r="5" spans="1:2" x14ac:dyDescent="0.25">
      <c r="A5" s="2" t="str">
        <f>HYPERLINK("#'1.4_deaths'!A1", "1.4_deaths")</f>
        <v>1.4_deaths</v>
      </c>
      <c r="B5" t="s">
        <v>4</v>
      </c>
    </row>
    <row r="6" spans="1:2" x14ac:dyDescent="0.25">
      <c r="A6" s="2" t="str">
        <f>HYPERLINK("#'1.5_admissions'!A1", "1.5_admissions")</f>
        <v>1.5_admissions</v>
      </c>
      <c r="B6" t="s">
        <v>5</v>
      </c>
    </row>
    <row r="7" spans="1:2" x14ac:dyDescent="0.25">
      <c r="A7" s="2" t="str">
        <f>HYPERLINK("#'2.1_A&amp;E'!A1", "2.1_A&amp;E")</f>
        <v>2.1_A&amp;E</v>
      </c>
      <c r="B7" t="s">
        <v>6</v>
      </c>
    </row>
    <row r="8" spans="1:2" x14ac:dyDescent="0.25">
      <c r="A8" s="2" t="str">
        <f>HYPERLINK("#'2.2_excess'!A1", "2.2_excess")</f>
        <v>2.2_excess</v>
      </c>
      <c r="B8" t="s">
        <v>7</v>
      </c>
    </row>
    <row r="9" spans="1:2" x14ac:dyDescent="0.25">
      <c r="A9" s="2" t="str">
        <f>HYPERLINK("#'2.3_admissions'!A1", "2.3_admissions")</f>
        <v>2.3_admissions</v>
      </c>
      <c r="B9" t="s">
        <v>8</v>
      </c>
    </row>
    <row r="10" spans="1:2" x14ac:dyDescent="0.25">
      <c r="A10" s="2" t="str">
        <f>HYPERLINK("#'2.4_avoiding'!A1", "2.4_avoiding")</f>
        <v>2.4_avoiding</v>
      </c>
      <c r="B10" t="s">
        <v>9</v>
      </c>
    </row>
    <row r="11" spans="1:2" x14ac:dyDescent="0.25">
      <c r="A11" s="2" t="str">
        <f>HYPERLINK("#'3.1_schools'!A1", "3.1_schools")</f>
        <v>3.1_schools</v>
      </c>
      <c r="B11" t="s">
        <v>10</v>
      </c>
    </row>
    <row r="12" spans="1:2" x14ac:dyDescent="0.25">
      <c r="A12" s="2" t="str">
        <f>HYPERLINK("#'3.2_crisis'!A1", "3.2_crisis")</f>
        <v>3.2_crisis</v>
      </c>
      <c r="B12" t="s">
        <v>11</v>
      </c>
    </row>
    <row r="13" spans="1:2" x14ac:dyDescent="0.25">
      <c r="A13" s="2" t="str">
        <f>HYPERLINK("#'3.3_crime'!A1", "3.3_crime")</f>
        <v>3.3_crime</v>
      </c>
      <c r="B13" t="s">
        <v>12</v>
      </c>
    </row>
    <row r="14" spans="1:2" x14ac:dyDescent="0.25">
      <c r="A14" s="2" t="str">
        <f>HYPERLINK("#'3.4_loneliness'!A1", "3.4_loneliness")</f>
        <v>3.4_loneliness</v>
      </c>
      <c r="B14" t="s">
        <v>13</v>
      </c>
    </row>
    <row r="15" spans="1:2" x14ac:dyDescent="0.25">
      <c r="A15" s="2" t="str">
        <f>HYPERLINK("#'3.5_trust'!A1", "3.5_trust")</f>
        <v>3.5_trust</v>
      </c>
      <c r="B15" t="s">
        <v>14</v>
      </c>
    </row>
    <row r="16" spans="1:2" x14ac:dyDescent="0.25">
      <c r="A16" s="2" t="str">
        <f>HYPERLINK("#'3.6_job'!A1", "3.6_job")</f>
        <v>3.6_job</v>
      </c>
      <c r="B16" t="s">
        <v>15</v>
      </c>
    </row>
    <row r="17" spans="1:2" x14ac:dyDescent="0.25">
      <c r="A17" s="2" t="str">
        <f>HYPERLINK("#'3.7_transport'!A1", "3.7_transport")</f>
        <v>3.7_transport</v>
      </c>
      <c r="B17" t="s">
        <v>16</v>
      </c>
    </row>
    <row r="18" spans="1:2" x14ac:dyDescent="0.25">
      <c r="A18" s="2" t="str">
        <f>HYPERLINK("#'4.1_turnover'!A1", "4.1_turnover")</f>
        <v>4.1_turnover</v>
      </c>
      <c r="B18" t="s">
        <v>17</v>
      </c>
    </row>
    <row r="19" spans="1:2" x14ac:dyDescent="0.25">
      <c r="A19" s="2" t="str">
        <f>HYPERLINK("#'4.2_GDP'!A1", "4.2_GDP")</f>
        <v>4.2_GDP</v>
      </c>
      <c r="B19" t="s">
        <v>18</v>
      </c>
    </row>
    <row r="20" spans="1:2" x14ac:dyDescent="0.25">
      <c r="A20" s="2" t="str">
        <f>HYPERLINK("#'4.3_unemployment'!A1", "4.3_unemployment")</f>
        <v>4.3_unemployment</v>
      </c>
      <c r="B20" t="s">
        <v>19</v>
      </c>
    </row>
    <row r="21" spans="1:2" x14ac:dyDescent="0.25">
      <c r="A21" s="2" t="str">
        <f>HYPERLINK("#'4.4_claimants'!A1", "4.4_claimants")</f>
        <v>4.4_claimants</v>
      </c>
      <c r="B21" t="s">
        <v>20</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workbookViewId="0"/>
  </sheetViews>
  <sheetFormatPr defaultRowHeight="15" x14ac:dyDescent="0.25"/>
  <cols>
    <col min="1" max="1" width="14.7109375" customWidth="1"/>
    <col min="2" max="2" width="10.7109375" customWidth="1"/>
    <col min="3" max="3" width="114.7109375" customWidth="1"/>
    <col min="4" max="4" width="25.7109375" customWidth="1"/>
    <col min="5" max="5" width="10.7109375" customWidth="1"/>
  </cols>
  <sheetData>
    <row r="1" spans="1:5" ht="18.75" x14ac:dyDescent="0.3">
      <c r="A1" s="1" t="s">
        <v>81</v>
      </c>
    </row>
    <row r="2" spans="1:5" x14ac:dyDescent="0.25">
      <c r="A2" s="2" t="s">
        <v>82</v>
      </c>
    </row>
    <row r="4" spans="1:5" x14ac:dyDescent="0.25">
      <c r="A4" s="3" t="s">
        <v>23</v>
      </c>
      <c r="B4" s="3" t="s">
        <v>83</v>
      </c>
      <c r="C4" s="3" t="s">
        <v>84</v>
      </c>
      <c r="D4" s="3" t="s">
        <v>85</v>
      </c>
      <c r="E4" s="5" t="s">
        <v>86</v>
      </c>
    </row>
    <row r="5" spans="1:5" x14ac:dyDescent="0.25">
      <c r="A5" t="s">
        <v>87</v>
      </c>
      <c r="B5" s="39">
        <v>44131</v>
      </c>
      <c r="C5" t="s">
        <v>88</v>
      </c>
      <c r="D5" t="s">
        <v>89</v>
      </c>
      <c r="E5" s="38">
        <v>14.28</v>
      </c>
    </row>
    <row r="6" spans="1:5" x14ac:dyDescent="0.25">
      <c r="A6" t="s">
        <v>90</v>
      </c>
      <c r="B6" s="39">
        <v>44138</v>
      </c>
      <c r="C6" t="s">
        <v>88</v>
      </c>
      <c r="D6" t="s">
        <v>89</v>
      </c>
      <c r="E6" s="38">
        <v>13.26</v>
      </c>
    </row>
    <row r="7" spans="1:5" x14ac:dyDescent="0.25">
      <c r="A7" t="s">
        <v>91</v>
      </c>
      <c r="B7" s="39">
        <v>44145</v>
      </c>
      <c r="C7" t="s">
        <v>88</v>
      </c>
      <c r="D7" t="s">
        <v>89</v>
      </c>
      <c r="E7" s="38">
        <v>16.399999999999999</v>
      </c>
    </row>
    <row r="8" spans="1:5" x14ac:dyDescent="0.25">
      <c r="A8" t="s">
        <v>92</v>
      </c>
      <c r="B8" s="39">
        <v>44152</v>
      </c>
      <c r="C8" t="s">
        <v>88</v>
      </c>
      <c r="D8" t="s">
        <v>89</v>
      </c>
      <c r="E8" s="38">
        <v>13.04</v>
      </c>
    </row>
    <row r="9" spans="1:5" x14ac:dyDescent="0.25">
      <c r="A9" t="s">
        <v>93</v>
      </c>
      <c r="B9" s="39">
        <v>44159</v>
      </c>
      <c r="C9" t="s">
        <v>88</v>
      </c>
      <c r="D9" t="s">
        <v>89</v>
      </c>
      <c r="E9" s="38">
        <v>13.28</v>
      </c>
    </row>
    <row r="10" spans="1:5" x14ac:dyDescent="0.25">
      <c r="A10" t="s">
        <v>94</v>
      </c>
      <c r="B10" s="39">
        <v>44166</v>
      </c>
      <c r="C10" t="s">
        <v>88</v>
      </c>
      <c r="D10" t="s">
        <v>89</v>
      </c>
      <c r="E10" s="38">
        <v>12.4</v>
      </c>
    </row>
    <row r="11" spans="1:5" x14ac:dyDescent="0.25">
      <c r="A11" t="s">
        <v>95</v>
      </c>
      <c r="B11" s="39">
        <v>44173</v>
      </c>
      <c r="C11" t="s">
        <v>88</v>
      </c>
      <c r="D11" t="s">
        <v>89</v>
      </c>
      <c r="E11" s="38">
        <v>13.18</v>
      </c>
    </row>
    <row r="12" spans="1:5" x14ac:dyDescent="0.25">
      <c r="A12" t="s">
        <v>96</v>
      </c>
      <c r="B12" s="39">
        <v>44180</v>
      </c>
      <c r="C12" t="s">
        <v>88</v>
      </c>
      <c r="D12" t="s">
        <v>89</v>
      </c>
      <c r="E12" s="38">
        <v>15.19</v>
      </c>
    </row>
    <row r="13" spans="1:5" x14ac:dyDescent="0.25">
      <c r="A13" t="s">
        <v>97</v>
      </c>
      <c r="B13" s="39">
        <v>44194</v>
      </c>
      <c r="C13" t="s">
        <v>88</v>
      </c>
      <c r="D13" t="s">
        <v>89</v>
      </c>
      <c r="E13" s="38">
        <v>14.72</v>
      </c>
    </row>
    <row r="14" spans="1:5" x14ac:dyDescent="0.25">
      <c r="A14" t="s">
        <v>98</v>
      </c>
      <c r="B14" s="39">
        <v>44201</v>
      </c>
      <c r="C14" t="s">
        <v>88</v>
      </c>
      <c r="D14" t="s">
        <v>89</v>
      </c>
      <c r="E14" s="38">
        <v>12.42</v>
      </c>
    </row>
    <row r="15" spans="1:5" x14ac:dyDescent="0.25">
      <c r="A15" t="s">
        <v>99</v>
      </c>
      <c r="B15" s="39">
        <v>44208</v>
      </c>
      <c r="C15" t="s">
        <v>88</v>
      </c>
      <c r="D15" t="s">
        <v>89</v>
      </c>
      <c r="E15" s="38">
        <v>13.66</v>
      </c>
    </row>
    <row r="16" spans="1:5" x14ac:dyDescent="0.25">
      <c r="A16" t="s">
        <v>100</v>
      </c>
      <c r="B16" s="39">
        <v>44215</v>
      </c>
      <c r="C16" t="s">
        <v>101</v>
      </c>
      <c r="D16" t="s">
        <v>89</v>
      </c>
      <c r="E16" s="38">
        <v>15.35</v>
      </c>
    </row>
    <row r="17" spans="1:5" x14ac:dyDescent="0.25">
      <c r="A17" t="s">
        <v>102</v>
      </c>
      <c r="B17" s="39">
        <v>44222</v>
      </c>
      <c r="C17" t="s">
        <v>101</v>
      </c>
      <c r="D17" t="s">
        <v>89</v>
      </c>
      <c r="E17" s="38">
        <v>14.66</v>
      </c>
    </row>
    <row r="18" spans="1:5" x14ac:dyDescent="0.25">
      <c r="A18" t="s">
        <v>103</v>
      </c>
      <c r="B18" s="39">
        <v>44229</v>
      </c>
      <c r="C18" t="s">
        <v>101</v>
      </c>
      <c r="D18" t="s">
        <v>89</v>
      </c>
      <c r="E18" s="38">
        <v>13.71</v>
      </c>
    </row>
    <row r="19" spans="1:5" x14ac:dyDescent="0.25">
      <c r="A19" t="s">
        <v>104</v>
      </c>
      <c r="B19" s="39">
        <v>44236</v>
      </c>
      <c r="C19" t="s">
        <v>101</v>
      </c>
      <c r="D19" t="s">
        <v>89</v>
      </c>
      <c r="E19" s="38">
        <v>13.63</v>
      </c>
    </row>
    <row r="20" spans="1:5" x14ac:dyDescent="0.25">
      <c r="A20" t="s">
        <v>105</v>
      </c>
      <c r="B20" s="39">
        <v>44243</v>
      </c>
      <c r="C20" t="s">
        <v>101</v>
      </c>
      <c r="D20" t="s">
        <v>89</v>
      </c>
      <c r="E20" s="38">
        <v>12.93</v>
      </c>
    </row>
    <row r="21" spans="1:5" x14ac:dyDescent="0.25">
      <c r="A21" t="s">
        <v>106</v>
      </c>
      <c r="B21" s="39">
        <v>44250</v>
      </c>
      <c r="C21" t="s">
        <v>101</v>
      </c>
      <c r="D21" t="s">
        <v>89</v>
      </c>
      <c r="E21" s="38">
        <v>11.68</v>
      </c>
    </row>
    <row r="22" spans="1:5" x14ac:dyDescent="0.25">
      <c r="A22" t="s">
        <v>107</v>
      </c>
      <c r="B22" s="39">
        <v>44257</v>
      </c>
      <c r="C22" t="s">
        <v>101</v>
      </c>
      <c r="D22" t="s">
        <v>89</v>
      </c>
      <c r="E22" s="38">
        <v>15</v>
      </c>
    </row>
    <row r="23" spans="1:5" x14ac:dyDescent="0.25">
      <c r="A23" t="s">
        <v>108</v>
      </c>
      <c r="B23" s="39">
        <v>44264</v>
      </c>
      <c r="C23" t="s">
        <v>101</v>
      </c>
      <c r="D23" t="s">
        <v>89</v>
      </c>
      <c r="E23" s="38">
        <v>12.46</v>
      </c>
    </row>
    <row r="24" spans="1:5" x14ac:dyDescent="0.25">
      <c r="A24" t="s">
        <v>109</v>
      </c>
      <c r="B24" s="39">
        <v>44272</v>
      </c>
      <c r="C24" t="s">
        <v>101</v>
      </c>
      <c r="D24" t="s">
        <v>89</v>
      </c>
      <c r="E24" s="38">
        <v>13.43</v>
      </c>
    </row>
    <row r="25" spans="1:5" x14ac:dyDescent="0.25">
      <c r="A25" t="s">
        <v>110</v>
      </c>
      <c r="B25" s="39">
        <v>44278</v>
      </c>
      <c r="C25" t="s">
        <v>101</v>
      </c>
      <c r="D25" t="s">
        <v>89</v>
      </c>
      <c r="E25" s="38">
        <v>12.41</v>
      </c>
    </row>
    <row r="26" spans="1:5" x14ac:dyDescent="0.25">
      <c r="A26" t="s">
        <v>111</v>
      </c>
      <c r="B26" s="39">
        <v>44285</v>
      </c>
      <c r="C26" t="s">
        <v>101</v>
      </c>
      <c r="D26" t="s">
        <v>89</v>
      </c>
      <c r="E26" s="38">
        <v>14.96</v>
      </c>
    </row>
    <row r="27" spans="1:5" x14ac:dyDescent="0.25">
      <c r="A27" t="s">
        <v>112</v>
      </c>
      <c r="B27" s="39">
        <v>44292</v>
      </c>
      <c r="C27" t="s">
        <v>101</v>
      </c>
      <c r="D27" t="s">
        <v>89</v>
      </c>
      <c r="E27" s="38">
        <v>9.7200000000000006</v>
      </c>
    </row>
    <row r="28" spans="1:5" x14ac:dyDescent="0.25">
      <c r="A28" t="s">
        <v>113</v>
      </c>
      <c r="B28" s="39">
        <v>44299</v>
      </c>
      <c r="C28" t="s">
        <v>101</v>
      </c>
      <c r="D28" t="s">
        <v>89</v>
      </c>
      <c r="E28" s="38">
        <v>13.12</v>
      </c>
    </row>
    <row r="29" spans="1:5" x14ac:dyDescent="0.25">
      <c r="A29" t="s">
        <v>114</v>
      </c>
      <c r="B29" s="39">
        <v>44307</v>
      </c>
      <c r="C29" t="s">
        <v>101</v>
      </c>
      <c r="D29" t="s">
        <v>89</v>
      </c>
      <c r="E29" s="38">
        <v>12.07</v>
      </c>
    </row>
    <row r="30" spans="1:5" x14ac:dyDescent="0.25">
      <c r="A30" t="s">
        <v>115</v>
      </c>
      <c r="B30" s="39">
        <v>44313</v>
      </c>
      <c r="C30" t="s">
        <v>101</v>
      </c>
      <c r="D30" t="s">
        <v>89</v>
      </c>
      <c r="E30" s="38">
        <v>14.37</v>
      </c>
    </row>
    <row r="31" spans="1:5" x14ac:dyDescent="0.25">
      <c r="A31" t="s">
        <v>116</v>
      </c>
      <c r="B31" s="39">
        <v>44320</v>
      </c>
      <c r="C31" t="s">
        <v>101</v>
      </c>
      <c r="D31" t="s">
        <v>89</v>
      </c>
      <c r="E31" s="38">
        <v>13.66</v>
      </c>
    </row>
    <row r="32" spans="1:5" x14ac:dyDescent="0.25">
      <c r="A32" t="s">
        <v>117</v>
      </c>
      <c r="B32" s="39">
        <v>44327</v>
      </c>
      <c r="C32" t="s">
        <v>101</v>
      </c>
      <c r="D32" t="s">
        <v>89</v>
      </c>
      <c r="E32" s="38">
        <v>14.31</v>
      </c>
    </row>
    <row r="33" spans="1:5" x14ac:dyDescent="0.25">
      <c r="A33" t="s">
        <v>118</v>
      </c>
      <c r="B33" s="39">
        <v>44335</v>
      </c>
      <c r="C33" t="s">
        <v>101</v>
      </c>
      <c r="D33" t="s">
        <v>89</v>
      </c>
      <c r="E33" s="38">
        <v>12.13</v>
      </c>
    </row>
    <row r="34" spans="1:5" x14ac:dyDescent="0.25">
      <c r="A34" t="s">
        <v>119</v>
      </c>
      <c r="B34" s="39">
        <v>44341</v>
      </c>
      <c r="C34" t="s">
        <v>101</v>
      </c>
      <c r="D34" t="s">
        <v>89</v>
      </c>
      <c r="E34" s="38">
        <v>12.6</v>
      </c>
    </row>
    <row r="35" spans="1:5" x14ac:dyDescent="0.25">
      <c r="A35" t="s">
        <v>120</v>
      </c>
      <c r="B35" s="39">
        <v>44348</v>
      </c>
      <c r="C35" t="s">
        <v>101</v>
      </c>
      <c r="D35" t="s">
        <v>89</v>
      </c>
      <c r="E35" s="38">
        <v>13.5</v>
      </c>
    </row>
    <row r="36" spans="1:5" x14ac:dyDescent="0.25">
      <c r="A36" t="s">
        <v>87</v>
      </c>
      <c r="B36" s="39">
        <v>44131</v>
      </c>
      <c r="C36" t="s">
        <v>121</v>
      </c>
      <c r="D36" t="s">
        <v>122</v>
      </c>
      <c r="E36" s="38">
        <v>5</v>
      </c>
    </row>
    <row r="37" spans="1:5" x14ac:dyDescent="0.25">
      <c r="A37" t="s">
        <v>90</v>
      </c>
      <c r="B37" s="39">
        <v>44138</v>
      </c>
      <c r="C37" t="s">
        <v>121</v>
      </c>
      <c r="D37" t="s">
        <v>122</v>
      </c>
      <c r="E37" s="38">
        <v>5.23</v>
      </c>
    </row>
    <row r="38" spans="1:5" x14ac:dyDescent="0.25">
      <c r="A38" t="s">
        <v>91</v>
      </c>
      <c r="B38" s="39">
        <v>44145</v>
      </c>
      <c r="C38" t="s">
        <v>121</v>
      </c>
      <c r="D38" t="s">
        <v>122</v>
      </c>
      <c r="E38" s="38">
        <v>4.9000000000000004</v>
      </c>
    </row>
    <row r="39" spans="1:5" x14ac:dyDescent="0.25">
      <c r="A39" t="s">
        <v>92</v>
      </c>
      <c r="B39" s="39">
        <v>44152</v>
      </c>
      <c r="C39" t="s">
        <v>88</v>
      </c>
      <c r="D39" t="s">
        <v>122</v>
      </c>
      <c r="E39" s="38">
        <v>6.07</v>
      </c>
    </row>
    <row r="40" spans="1:5" x14ac:dyDescent="0.25">
      <c r="A40" t="s">
        <v>93</v>
      </c>
      <c r="B40" s="39">
        <v>44159</v>
      </c>
      <c r="C40" t="s">
        <v>88</v>
      </c>
      <c r="D40" t="s">
        <v>122</v>
      </c>
      <c r="E40" s="38">
        <v>5.99</v>
      </c>
    </row>
    <row r="41" spans="1:5" x14ac:dyDescent="0.25">
      <c r="A41" t="s">
        <v>94</v>
      </c>
      <c r="B41" s="39">
        <v>44166</v>
      </c>
      <c r="C41" t="s">
        <v>88</v>
      </c>
      <c r="D41" t="s">
        <v>122</v>
      </c>
      <c r="E41" s="38">
        <v>5.59</v>
      </c>
    </row>
    <row r="42" spans="1:5" x14ac:dyDescent="0.25">
      <c r="A42" t="s">
        <v>95</v>
      </c>
      <c r="B42" s="39">
        <v>44173</v>
      </c>
      <c r="C42" t="s">
        <v>88</v>
      </c>
      <c r="D42" t="s">
        <v>122</v>
      </c>
      <c r="E42" s="38">
        <v>5.22</v>
      </c>
    </row>
    <row r="43" spans="1:5" x14ac:dyDescent="0.25">
      <c r="A43" t="s">
        <v>96</v>
      </c>
      <c r="B43" s="39">
        <v>44180</v>
      </c>
      <c r="C43" t="s">
        <v>88</v>
      </c>
      <c r="D43" t="s">
        <v>122</v>
      </c>
      <c r="E43" s="38">
        <v>6.09</v>
      </c>
    </row>
    <row r="44" spans="1:5" x14ac:dyDescent="0.25">
      <c r="A44" t="s">
        <v>97</v>
      </c>
      <c r="B44" s="39">
        <v>44194</v>
      </c>
      <c r="C44" t="s">
        <v>88</v>
      </c>
      <c r="D44" t="s">
        <v>122</v>
      </c>
      <c r="E44" s="38">
        <v>4.76</v>
      </c>
    </row>
    <row r="45" spans="1:5" x14ac:dyDescent="0.25">
      <c r="A45" t="s">
        <v>98</v>
      </c>
      <c r="B45" s="39">
        <v>44201</v>
      </c>
      <c r="C45" t="s">
        <v>88</v>
      </c>
      <c r="D45" t="s">
        <v>122</v>
      </c>
      <c r="E45" s="38">
        <v>8.69</v>
      </c>
    </row>
    <row r="46" spans="1:5" x14ac:dyDescent="0.25">
      <c r="A46" t="s">
        <v>99</v>
      </c>
      <c r="B46" s="39">
        <v>44208</v>
      </c>
      <c r="C46" t="s">
        <v>88</v>
      </c>
      <c r="D46" t="s">
        <v>122</v>
      </c>
      <c r="E46" s="38">
        <v>8.66</v>
      </c>
    </row>
    <row r="47" spans="1:5" x14ac:dyDescent="0.25">
      <c r="A47" t="s">
        <v>100</v>
      </c>
      <c r="B47" s="39">
        <v>44215</v>
      </c>
      <c r="C47" t="s">
        <v>101</v>
      </c>
      <c r="D47" t="s">
        <v>122</v>
      </c>
      <c r="E47" s="38">
        <v>6.43</v>
      </c>
    </row>
    <row r="48" spans="1:5" x14ac:dyDescent="0.25">
      <c r="A48" t="s">
        <v>102</v>
      </c>
      <c r="B48" s="39">
        <v>44222</v>
      </c>
      <c r="C48" t="s">
        <v>101</v>
      </c>
      <c r="D48" t="s">
        <v>122</v>
      </c>
      <c r="E48" s="38">
        <v>6.53</v>
      </c>
    </row>
    <row r="49" spans="1:5" x14ac:dyDescent="0.25">
      <c r="A49" t="s">
        <v>103</v>
      </c>
      <c r="B49" s="39">
        <v>44229</v>
      </c>
      <c r="C49" t="s">
        <v>101</v>
      </c>
      <c r="D49" t="s">
        <v>122</v>
      </c>
      <c r="E49" s="38">
        <v>8.08</v>
      </c>
    </row>
    <row r="50" spans="1:5" x14ac:dyDescent="0.25">
      <c r="A50" t="s">
        <v>104</v>
      </c>
      <c r="B50" s="39">
        <v>44236</v>
      </c>
      <c r="C50" t="s">
        <v>101</v>
      </c>
      <c r="D50" t="s">
        <v>122</v>
      </c>
      <c r="E50" s="38">
        <v>6</v>
      </c>
    </row>
    <row r="51" spans="1:5" x14ac:dyDescent="0.25">
      <c r="A51" t="s">
        <v>105</v>
      </c>
      <c r="B51" s="39">
        <v>44243</v>
      </c>
      <c r="C51" t="s">
        <v>101</v>
      </c>
      <c r="D51" t="s">
        <v>122</v>
      </c>
      <c r="E51" s="38">
        <v>6.31</v>
      </c>
    </row>
    <row r="52" spans="1:5" x14ac:dyDescent="0.25">
      <c r="A52" t="s">
        <v>106</v>
      </c>
      <c r="B52" s="39">
        <v>44250</v>
      </c>
      <c r="C52" t="s">
        <v>101</v>
      </c>
      <c r="D52" t="s">
        <v>122</v>
      </c>
      <c r="E52" s="38">
        <v>6.39</v>
      </c>
    </row>
    <row r="53" spans="1:5" x14ac:dyDescent="0.25">
      <c r="A53" t="s">
        <v>107</v>
      </c>
      <c r="B53" s="39">
        <v>44257</v>
      </c>
      <c r="C53" t="s">
        <v>101</v>
      </c>
      <c r="D53" t="s">
        <v>122</v>
      </c>
      <c r="E53" s="38">
        <v>6.61</v>
      </c>
    </row>
    <row r="54" spans="1:5" x14ac:dyDescent="0.25">
      <c r="A54" t="s">
        <v>108</v>
      </c>
      <c r="B54" s="39">
        <v>44264</v>
      </c>
      <c r="C54" t="s">
        <v>101</v>
      </c>
      <c r="D54" t="s">
        <v>122</v>
      </c>
      <c r="E54" s="38">
        <v>5.52</v>
      </c>
    </row>
    <row r="55" spans="1:5" x14ac:dyDescent="0.25">
      <c r="A55" t="s">
        <v>109</v>
      </c>
      <c r="B55" s="39">
        <v>44272</v>
      </c>
      <c r="C55" t="s">
        <v>101</v>
      </c>
      <c r="D55" t="s">
        <v>122</v>
      </c>
      <c r="E55" s="38">
        <v>7.85</v>
      </c>
    </row>
    <row r="56" spans="1:5" x14ac:dyDescent="0.25">
      <c r="A56" t="s">
        <v>110</v>
      </c>
      <c r="B56" s="39">
        <v>44278</v>
      </c>
      <c r="C56" t="s">
        <v>101</v>
      </c>
      <c r="D56" t="s">
        <v>122</v>
      </c>
      <c r="E56" s="38">
        <v>5.39</v>
      </c>
    </row>
    <row r="57" spans="1:5" x14ac:dyDescent="0.25">
      <c r="A57" t="s">
        <v>111</v>
      </c>
      <c r="B57" s="39">
        <v>44285</v>
      </c>
      <c r="C57" t="s">
        <v>101</v>
      </c>
      <c r="D57" t="s">
        <v>122</v>
      </c>
      <c r="E57" s="38">
        <v>5.2</v>
      </c>
    </row>
    <row r="58" spans="1:5" x14ac:dyDescent="0.25">
      <c r="A58" t="s">
        <v>112</v>
      </c>
      <c r="B58" s="39">
        <v>44292</v>
      </c>
      <c r="C58" t="s">
        <v>101</v>
      </c>
      <c r="D58" t="s">
        <v>122</v>
      </c>
      <c r="E58" s="38">
        <v>4.68</v>
      </c>
    </row>
    <row r="59" spans="1:5" x14ac:dyDescent="0.25">
      <c r="A59" t="s">
        <v>113</v>
      </c>
      <c r="B59" s="39">
        <v>44299</v>
      </c>
      <c r="C59" t="s">
        <v>101</v>
      </c>
      <c r="D59" t="s">
        <v>122</v>
      </c>
      <c r="E59" s="38">
        <v>5.5</v>
      </c>
    </row>
    <row r="60" spans="1:5" x14ac:dyDescent="0.25">
      <c r="A60" t="s">
        <v>114</v>
      </c>
      <c r="B60" s="39">
        <v>44307</v>
      </c>
      <c r="C60" t="s">
        <v>101</v>
      </c>
      <c r="D60" t="s">
        <v>122</v>
      </c>
      <c r="E60" s="38">
        <v>4.26</v>
      </c>
    </row>
    <row r="61" spans="1:5" x14ac:dyDescent="0.25">
      <c r="A61" t="s">
        <v>115</v>
      </c>
      <c r="B61" s="39">
        <v>44313</v>
      </c>
      <c r="C61" t="s">
        <v>101</v>
      </c>
      <c r="D61" t="s">
        <v>122</v>
      </c>
      <c r="E61" s="38">
        <v>4.55</v>
      </c>
    </row>
    <row r="62" spans="1:5" x14ac:dyDescent="0.25">
      <c r="A62" t="s">
        <v>116</v>
      </c>
      <c r="B62" s="39">
        <v>44320</v>
      </c>
      <c r="C62" t="s">
        <v>101</v>
      </c>
      <c r="D62" t="s">
        <v>122</v>
      </c>
      <c r="E62" s="38">
        <v>3.96</v>
      </c>
    </row>
    <row r="63" spans="1:5" x14ac:dyDescent="0.25">
      <c r="A63" t="s">
        <v>117</v>
      </c>
      <c r="B63" s="39">
        <v>44327</v>
      </c>
      <c r="C63" t="s">
        <v>101</v>
      </c>
      <c r="D63" t="s">
        <v>122</v>
      </c>
      <c r="E63" s="38">
        <v>5.16</v>
      </c>
    </row>
    <row r="64" spans="1:5" x14ac:dyDescent="0.25">
      <c r="A64" t="s">
        <v>118</v>
      </c>
      <c r="B64" s="39">
        <v>44335</v>
      </c>
      <c r="C64" t="s">
        <v>101</v>
      </c>
      <c r="D64" t="s">
        <v>122</v>
      </c>
      <c r="E64" s="38">
        <v>5.88</v>
      </c>
    </row>
    <row r="65" spans="1:5" x14ac:dyDescent="0.25">
      <c r="A65" t="s">
        <v>119</v>
      </c>
      <c r="B65" s="39">
        <v>44341</v>
      </c>
      <c r="C65" t="s">
        <v>101</v>
      </c>
      <c r="D65" t="s">
        <v>122</v>
      </c>
      <c r="E65" s="38">
        <v>5.38</v>
      </c>
    </row>
    <row r="66" spans="1:5" x14ac:dyDescent="0.25">
      <c r="A66" t="s">
        <v>120</v>
      </c>
      <c r="B66" s="39">
        <v>44348</v>
      </c>
      <c r="C66" t="s">
        <v>101</v>
      </c>
      <c r="D66" t="s">
        <v>122</v>
      </c>
      <c r="E66" s="38">
        <v>6.45</v>
      </c>
    </row>
    <row r="67" spans="1:5" x14ac:dyDescent="0.25">
      <c r="A67" t="s">
        <v>87</v>
      </c>
      <c r="B67" s="39">
        <v>44131</v>
      </c>
      <c r="C67" t="s">
        <v>123</v>
      </c>
      <c r="D67" t="s">
        <v>124</v>
      </c>
      <c r="E67" s="38">
        <v>24.26</v>
      </c>
    </row>
    <row r="68" spans="1:5" x14ac:dyDescent="0.25">
      <c r="A68" t="s">
        <v>90</v>
      </c>
      <c r="B68" s="39">
        <v>44138</v>
      </c>
      <c r="C68" t="s">
        <v>123</v>
      </c>
      <c r="D68" t="s">
        <v>124</v>
      </c>
      <c r="E68" s="38">
        <v>22.93</v>
      </c>
    </row>
    <row r="69" spans="1:5" x14ac:dyDescent="0.25">
      <c r="A69" t="s">
        <v>91</v>
      </c>
      <c r="B69" s="39">
        <v>44145</v>
      </c>
      <c r="C69" t="s">
        <v>123</v>
      </c>
      <c r="D69" t="s">
        <v>124</v>
      </c>
      <c r="E69" s="38">
        <v>23.06</v>
      </c>
    </row>
    <row r="70" spans="1:5" x14ac:dyDescent="0.25">
      <c r="A70" t="s">
        <v>92</v>
      </c>
      <c r="B70" s="39">
        <v>44152</v>
      </c>
      <c r="C70" t="s">
        <v>88</v>
      </c>
      <c r="D70" t="s">
        <v>124</v>
      </c>
      <c r="E70" s="38">
        <v>24.71</v>
      </c>
    </row>
    <row r="71" spans="1:5" x14ac:dyDescent="0.25">
      <c r="A71" t="s">
        <v>93</v>
      </c>
      <c r="B71" s="39">
        <v>44159</v>
      </c>
      <c r="C71" t="s">
        <v>88</v>
      </c>
      <c r="D71" t="s">
        <v>124</v>
      </c>
      <c r="E71" s="38">
        <v>28.53</v>
      </c>
    </row>
    <row r="72" spans="1:5" x14ac:dyDescent="0.25">
      <c r="A72" t="s">
        <v>94</v>
      </c>
      <c r="B72" s="39">
        <v>44166</v>
      </c>
      <c r="C72" t="s">
        <v>88</v>
      </c>
      <c r="D72" t="s">
        <v>124</v>
      </c>
      <c r="E72" s="38">
        <v>24.34</v>
      </c>
    </row>
    <row r="73" spans="1:5" x14ac:dyDescent="0.25">
      <c r="A73" t="s">
        <v>95</v>
      </c>
      <c r="B73" s="39">
        <v>44173</v>
      </c>
      <c r="C73" t="s">
        <v>88</v>
      </c>
      <c r="D73" t="s">
        <v>124</v>
      </c>
      <c r="E73" s="38">
        <v>24.05</v>
      </c>
    </row>
    <row r="74" spans="1:5" x14ac:dyDescent="0.25">
      <c r="A74" t="s">
        <v>96</v>
      </c>
      <c r="B74" s="39">
        <v>44180</v>
      </c>
      <c r="C74" t="s">
        <v>88</v>
      </c>
      <c r="D74" t="s">
        <v>124</v>
      </c>
      <c r="E74" s="38">
        <v>27.19</v>
      </c>
    </row>
    <row r="75" spans="1:5" x14ac:dyDescent="0.25">
      <c r="A75" t="s">
        <v>97</v>
      </c>
      <c r="B75" s="39">
        <v>44194</v>
      </c>
      <c r="C75" t="s">
        <v>88</v>
      </c>
      <c r="D75" t="s">
        <v>124</v>
      </c>
      <c r="E75" s="38">
        <v>23.77</v>
      </c>
    </row>
    <row r="76" spans="1:5" x14ac:dyDescent="0.25">
      <c r="A76" t="s">
        <v>98</v>
      </c>
      <c r="B76" s="39">
        <v>44201</v>
      </c>
      <c r="C76" t="s">
        <v>88</v>
      </c>
      <c r="D76" t="s">
        <v>124</v>
      </c>
      <c r="E76" s="38">
        <v>23.45</v>
      </c>
    </row>
    <row r="77" spans="1:5" x14ac:dyDescent="0.25">
      <c r="A77" t="s">
        <v>99</v>
      </c>
      <c r="B77" s="39">
        <v>44208</v>
      </c>
      <c r="C77" t="s">
        <v>88</v>
      </c>
      <c r="D77" t="s">
        <v>124</v>
      </c>
      <c r="E77" s="38">
        <v>22.16</v>
      </c>
    </row>
    <row r="78" spans="1:5" x14ac:dyDescent="0.25">
      <c r="A78" t="s">
        <v>100</v>
      </c>
      <c r="B78" s="39">
        <v>44215</v>
      </c>
      <c r="C78" t="s">
        <v>101</v>
      </c>
      <c r="D78" t="s">
        <v>124</v>
      </c>
      <c r="E78" s="38">
        <v>21.77</v>
      </c>
    </row>
    <row r="79" spans="1:5" x14ac:dyDescent="0.25">
      <c r="A79" t="s">
        <v>102</v>
      </c>
      <c r="B79" s="39">
        <v>44222</v>
      </c>
      <c r="C79" t="s">
        <v>101</v>
      </c>
      <c r="D79" t="s">
        <v>124</v>
      </c>
      <c r="E79" s="38">
        <v>22.41</v>
      </c>
    </row>
    <row r="80" spans="1:5" x14ac:dyDescent="0.25">
      <c r="A80" t="s">
        <v>103</v>
      </c>
      <c r="B80" s="39">
        <v>44229</v>
      </c>
      <c r="C80" t="s">
        <v>101</v>
      </c>
      <c r="D80" t="s">
        <v>124</v>
      </c>
      <c r="E80" s="38">
        <v>20.92</v>
      </c>
    </row>
    <row r="81" spans="1:5" x14ac:dyDescent="0.25">
      <c r="A81" t="s">
        <v>104</v>
      </c>
      <c r="B81" s="39">
        <v>44236</v>
      </c>
      <c r="C81" t="s">
        <v>101</v>
      </c>
      <c r="D81" t="s">
        <v>124</v>
      </c>
      <c r="E81" s="38">
        <v>23.48</v>
      </c>
    </row>
    <row r="82" spans="1:5" x14ac:dyDescent="0.25">
      <c r="A82" t="s">
        <v>105</v>
      </c>
      <c r="B82" s="39">
        <v>44243</v>
      </c>
      <c r="C82" t="s">
        <v>101</v>
      </c>
      <c r="D82" t="s">
        <v>124</v>
      </c>
      <c r="E82" s="38">
        <v>23.41</v>
      </c>
    </row>
    <row r="83" spans="1:5" x14ac:dyDescent="0.25">
      <c r="A83" t="s">
        <v>106</v>
      </c>
      <c r="B83" s="39">
        <v>44250</v>
      </c>
      <c r="C83" t="s">
        <v>101</v>
      </c>
      <c r="D83" t="s">
        <v>124</v>
      </c>
      <c r="E83" s="38">
        <v>25.93</v>
      </c>
    </row>
    <row r="84" spans="1:5" x14ac:dyDescent="0.25">
      <c r="A84" t="s">
        <v>107</v>
      </c>
      <c r="B84" s="39">
        <v>44257</v>
      </c>
      <c r="C84" t="s">
        <v>101</v>
      </c>
      <c r="D84" t="s">
        <v>124</v>
      </c>
      <c r="E84" s="38">
        <v>25.62</v>
      </c>
    </row>
    <row r="85" spans="1:5" x14ac:dyDescent="0.25">
      <c r="A85" t="s">
        <v>108</v>
      </c>
      <c r="B85" s="39">
        <v>44264</v>
      </c>
      <c r="C85" t="s">
        <v>101</v>
      </c>
      <c r="D85" t="s">
        <v>124</v>
      </c>
      <c r="E85" s="38">
        <v>25.35</v>
      </c>
    </row>
    <row r="86" spans="1:5" x14ac:dyDescent="0.25">
      <c r="A86" t="s">
        <v>109</v>
      </c>
      <c r="B86" s="39">
        <v>44272</v>
      </c>
      <c r="C86" t="s">
        <v>101</v>
      </c>
      <c r="D86" t="s">
        <v>124</v>
      </c>
      <c r="E86" s="38">
        <v>23.57</v>
      </c>
    </row>
    <row r="87" spans="1:5" x14ac:dyDescent="0.25">
      <c r="A87" t="s">
        <v>110</v>
      </c>
      <c r="B87" s="39">
        <v>44278</v>
      </c>
      <c r="C87" t="s">
        <v>101</v>
      </c>
      <c r="D87" t="s">
        <v>124</v>
      </c>
      <c r="E87" s="38">
        <v>23.48</v>
      </c>
    </row>
    <row r="88" spans="1:5" x14ac:dyDescent="0.25">
      <c r="A88" t="s">
        <v>111</v>
      </c>
      <c r="B88" s="39">
        <v>44285</v>
      </c>
      <c r="C88" t="s">
        <v>101</v>
      </c>
      <c r="D88" t="s">
        <v>124</v>
      </c>
      <c r="E88" s="38">
        <v>25.45</v>
      </c>
    </row>
    <row r="89" spans="1:5" x14ac:dyDescent="0.25">
      <c r="A89" t="s">
        <v>112</v>
      </c>
      <c r="B89" s="39">
        <v>44292</v>
      </c>
      <c r="C89" t="s">
        <v>101</v>
      </c>
      <c r="D89" t="s">
        <v>124</v>
      </c>
      <c r="E89" s="38">
        <v>31.17</v>
      </c>
    </row>
    <row r="90" spans="1:5" x14ac:dyDescent="0.25">
      <c r="A90" t="s">
        <v>113</v>
      </c>
      <c r="B90" s="39">
        <v>44299</v>
      </c>
      <c r="C90" t="s">
        <v>101</v>
      </c>
      <c r="D90" t="s">
        <v>124</v>
      </c>
      <c r="E90" s="38">
        <v>25.97</v>
      </c>
    </row>
    <row r="91" spans="1:5" x14ac:dyDescent="0.25">
      <c r="A91" t="s">
        <v>114</v>
      </c>
      <c r="B91" s="39">
        <v>44307</v>
      </c>
      <c r="C91" t="s">
        <v>101</v>
      </c>
      <c r="D91" t="s">
        <v>124</v>
      </c>
      <c r="E91" s="38">
        <v>29.05</v>
      </c>
    </row>
    <row r="92" spans="1:5" x14ac:dyDescent="0.25">
      <c r="A92" t="s">
        <v>115</v>
      </c>
      <c r="B92" s="39">
        <v>44313</v>
      </c>
      <c r="C92" t="s">
        <v>101</v>
      </c>
      <c r="D92" t="s">
        <v>124</v>
      </c>
      <c r="E92" s="38">
        <v>26.93</v>
      </c>
    </row>
    <row r="93" spans="1:5" x14ac:dyDescent="0.25">
      <c r="A93" t="s">
        <v>116</v>
      </c>
      <c r="B93" s="39">
        <v>44320</v>
      </c>
      <c r="C93" t="s">
        <v>101</v>
      </c>
      <c r="D93" t="s">
        <v>124</v>
      </c>
      <c r="E93" s="38">
        <v>30.16</v>
      </c>
    </row>
    <row r="94" spans="1:5" x14ac:dyDescent="0.25">
      <c r="A94" t="s">
        <v>117</v>
      </c>
      <c r="B94" s="39">
        <v>44327</v>
      </c>
      <c r="C94" t="s">
        <v>101</v>
      </c>
      <c r="D94" t="s">
        <v>124</v>
      </c>
      <c r="E94" s="38">
        <v>27.85</v>
      </c>
    </row>
    <row r="95" spans="1:5" x14ac:dyDescent="0.25">
      <c r="A95" t="s">
        <v>118</v>
      </c>
      <c r="B95" s="39">
        <v>44335</v>
      </c>
      <c r="C95" t="s">
        <v>101</v>
      </c>
      <c r="D95" t="s">
        <v>124</v>
      </c>
      <c r="E95" s="38">
        <v>28.65</v>
      </c>
    </row>
    <row r="96" spans="1:5" x14ac:dyDescent="0.25">
      <c r="A96" t="s">
        <v>119</v>
      </c>
      <c r="B96" s="39">
        <v>44341</v>
      </c>
      <c r="C96" t="s">
        <v>101</v>
      </c>
      <c r="D96" t="s">
        <v>124</v>
      </c>
      <c r="E96" s="38">
        <v>28.54</v>
      </c>
    </row>
    <row r="97" spans="1:5" x14ac:dyDescent="0.25">
      <c r="A97" t="s">
        <v>120</v>
      </c>
      <c r="B97" s="39">
        <v>44348</v>
      </c>
      <c r="C97" t="s">
        <v>101</v>
      </c>
      <c r="D97" t="s">
        <v>124</v>
      </c>
      <c r="E97" s="38">
        <v>29.22</v>
      </c>
    </row>
    <row r="98" spans="1:5" x14ac:dyDescent="0.25">
      <c r="A98" t="s">
        <v>87</v>
      </c>
      <c r="B98" s="39">
        <v>44131</v>
      </c>
      <c r="C98" t="s">
        <v>125</v>
      </c>
      <c r="D98" t="s">
        <v>126</v>
      </c>
      <c r="E98" s="38">
        <v>19.87</v>
      </c>
    </row>
    <row r="99" spans="1:5" x14ac:dyDescent="0.25">
      <c r="A99" t="s">
        <v>90</v>
      </c>
      <c r="B99" s="39">
        <v>44138</v>
      </c>
      <c r="C99" t="s">
        <v>125</v>
      </c>
      <c r="D99" t="s">
        <v>126</v>
      </c>
      <c r="E99" s="38">
        <v>22.94</v>
      </c>
    </row>
    <row r="100" spans="1:5" x14ac:dyDescent="0.25">
      <c r="A100" t="s">
        <v>91</v>
      </c>
      <c r="B100" s="39">
        <v>44145</v>
      </c>
      <c r="C100" t="s">
        <v>125</v>
      </c>
      <c r="D100" t="s">
        <v>126</v>
      </c>
      <c r="E100" s="38">
        <v>22.31</v>
      </c>
    </row>
    <row r="101" spans="1:5" x14ac:dyDescent="0.25">
      <c r="A101" t="s">
        <v>92</v>
      </c>
      <c r="B101" s="39">
        <v>44152</v>
      </c>
      <c r="C101" t="s">
        <v>88</v>
      </c>
      <c r="D101" t="s">
        <v>126</v>
      </c>
      <c r="E101" s="38">
        <v>20.88</v>
      </c>
    </row>
    <row r="102" spans="1:5" x14ac:dyDescent="0.25">
      <c r="A102" t="s">
        <v>93</v>
      </c>
      <c r="B102" s="39">
        <v>44159</v>
      </c>
      <c r="C102" t="s">
        <v>88</v>
      </c>
      <c r="D102" t="s">
        <v>126</v>
      </c>
      <c r="E102" s="38">
        <v>19.600000000000001</v>
      </c>
    </row>
    <row r="103" spans="1:5" x14ac:dyDescent="0.25">
      <c r="A103" t="s">
        <v>94</v>
      </c>
      <c r="B103" s="39">
        <v>44166</v>
      </c>
      <c r="C103" t="s">
        <v>88</v>
      </c>
      <c r="D103" t="s">
        <v>126</v>
      </c>
      <c r="E103" s="38">
        <v>24.02</v>
      </c>
    </row>
    <row r="104" spans="1:5" x14ac:dyDescent="0.25">
      <c r="A104" t="s">
        <v>95</v>
      </c>
      <c r="B104" s="39">
        <v>44173</v>
      </c>
      <c r="C104" t="s">
        <v>88</v>
      </c>
      <c r="D104" t="s">
        <v>126</v>
      </c>
      <c r="E104" s="38">
        <v>19.510000000000002</v>
      </c>
    </row>
    <row r="105" spans="1:5" x14ac:dyDescent="0.25">
      <c r="A105" t="s">
        <v>96</v>
      </c>
      <c r="B105" s="39">
        <v>44180</v>
      </c>
      <c r="C105" t="s">
        <v>88</v>
      </c>
      <c r="D105" t="s">
        <v>126</v>
      </c>
      <c r="E105" s="38">
        <v>18.38</v>
      </c>
    </row>
    <row r="106" spans="1:5" x14ac:dyDescent="0.25">
      <c r="A106" t="s">
        <v>97</v>
      </c>
      <c r="B106" s="39">
        <v>44194</v>
      </c>
      <c r="C106" t="s">
        <v>88</v>
      </c>
      <c r="D106" t="s">
        <v>126</v>
      </c>
      <c r="E106" s="38">
        <v>20.25</v>
      </c>
    </row>
    <row r="107" spans="1:5" x14ac:dyDescent="0.25">
      <c r="A107" t="s">
        <v>98</v>
      </c>
      <c r="B107" s="39">
        <v>44201</v>
      </c>
      <c r="C107" t="s">
        <v>88</v>
      </c>
      <c r="D107" t="s">
        <v>126</v>
      </c>
      <c r="E107" s="38">
        <v>24.01</v>
      </c>
    </row>
    <row r="108" spans="1:5" x14ac:dyDescent="0.25">
      <c r="A108" t="s">
        <v>99</v>
      </c>
      <c r="B108" s="39">
        <v>44208</v>
      </c>
      <c r="C108" t="s">
        <v>88</v>
      </c>
      <c r="D108" t="s">
        <v>126</v>
      </c>
      <c r="E108" s="38">
        <v>21.36</v>
      </c>
    </row>
    <row r="109" spans="1:5" x14ac:dyDescent="0.25">
      <c r="A109" t="s">
        <v>100</v>
      </c>
      <c r="B109" s="39">
        <v>44215</v>
      </c>
      <c r="C109" t="s">
        <v>101</v>
      </c>
      <c r="D109" t="s">
        <v>126</v>
      </c>
      <c r="E109" s="38">
        <v>20.73</v>
      </c>
    </row>
    <row r="110" spans="1:5" x14ac:dyDescent="0.25">
      <c r="A110" t="s">
        <v>102</v>
      </c>
      <c r="B110" s="39">
        <v>44222</v>
      </c>
      <c r="C110" t="s">
        <v>101</v>
      </c>
      <c r="D110" t="s">
        <v>126</v>
      </c>
      <c r="E110" s="38">
        <v>23.52</v>
      </c>
    </row>
    <row r="111" spans="1:5" x14ac:dyDescent="0.25">
      <c r="A111" t="s">
        <v>103</v>
      </c>
      <c r="B111" s="39">
        <v>44229</v>
      </c>
      <c r="C111" t="s">
        <v>101</v>
      </c>
      <c r="D111" t="s">
        <v>126</v>
      </c>
      <c r="E111" s="38">
        <v>24.99</v>
      </c>
    </row>
    <row r="112" spans="1:5" x14ac:dyDescent="0.25">
      <c r="A112" t="s">
        <v>104</v>
      </c>
      <c r="B112" s="39">
        <v>44236</v>
      </c>
      <c r="C112" t="s">
        <v>101</v>
      </c>
      <c r="D112" t="s">
        <v>126</v>
      </c>
      <c r="E112" s="38">
        <v>22.34</v>
      </c>
    </row>
    <row r="113" spans="1:5" x14ac:dyDescent="0.25">
      <c r="A113" t="s">
        <v>105</v>
      </c>
      <c r="B113" s="39">
        <v>44243</v>
      </c>
      <c r="C113" t="s">
        <v>101</v>
      </c>
      <c r="D113" t="s">
        <v>126</v>
      </c>
      <c r="E113" s="38">
        <v>25.04</v>
      </c>
    </row>
    <row r="114" spans="1:5" x14ac:dyDescent="0.25">
      <c r="A114" t="s">
        <v>106</v>
      </c>
      <c r="B114" s="39">
        <v>44250</v>
      </c>
      <c r="C114" t="s">
        <v>101</v>
      </c>
      <c r="D114" t="s">
        <v>126</v>
      </c>
      <c r="E114" s="38">
        <v>22.46</v>
      </c>
    </row>
    <row r="115" spans="1:5" x14ac:dyDescent="0.25">
      <c r="A115" t="s">
        <v>107</v>
      </c>
      <c r="B115" s="39">
        <v>44257</v>
      </c>
      <c r="C115" t="s">
        <v>101</v>
      </c>
      <c r="D115" t="s">
        <v>126</v>
      </c>
      <c r="E115" s="38">
        <v>18.39</v>
      </c>
    </row>
    <row r="116" spans="1:5" x14ac:dyDescent="0.25">
      <c r="A116" t="s">
        <v>108</v>
      </c>
      <c r="B116" s="39">
        <v>44264</v>
      </c>
      <c r="C116" t="s">
        <v>101</v>
      </c>
      <c r="D116" t="s">
        <v>126</v>
      </c>
      <c r="E116" s="38">
        <v>20.37</v>
      </c>
    </row>
    <row r="117" spans="1:5" x14ac:dyDescent="0.25">
      <c r="A117" t="s">
        <v>109</v>
      </c>
      <c r="B117" s="39">
        <v>44272</v>
      </c>
      <c r="C117" t="s">
        <v>101</v>
      </c>
      <c r="D117" t="s">
        <v>126</v>
      </c>
      <c r="E117" s="38">
        <v>22.7</v>
      </c>
    </row>
    <row r="118" spans="1:5" x14ac:dyDescent="0.25">
      <c r="A118" t="s">
        <v>110</v>
      </c>
      <c r="B118" s="39">
        <v>44278</v>
      </c>
      <c r="C118" t="s">
        <v>101</v>
      </c>
      <c r="D118" t="s">
        <v>126</v>
      </c>
      <c r="E118" s="38">
        <v>23.42</v>
      </c>
    </row>
    <row r="119" spans="1:5" x14ac:dyDescent="0.25">
      <c r="A119" t="s">
        <v>111</v>
      </c>
      <c r="B119" s="39">
        <v>44285</v>
      </c>
      <c r="C119" t="s">
        <v>101</v>
      </c>
      <c r="D119" t="s">
        <v>126</v>
      </c>
      <c r="E119" s="38">
        <v>21.96</v>
      </c>
    </row>
    <row r="120" spans="1:5" x14ac:dyDescent="0.25">
      <c r="A120" t="s">
        <v>112</v>
      </c>
      <c r="B120" s="39">
        <v>44292</v>
      </c>
      <c r="C120" t="s">
        <v>101</v>
      </c>
      <c r="D120" t="s">
        <v>126</v>
      </c>
      <c r="E120" s="38">
        <v>20.93</v>
      </c>
    </row>
    <row r="121" spans="1:5" x14ac:dyDescent="0.25">
      <c r="A121" t="s">
        <v>113</v>
      </c>
      <c r="B121" s="39">
        <v>44299</v>
      </c>
      <c r="C121" t="s">
        <v>101</v>
      </c>
      <c r="D121" t="s">
        <v>126</v>
      </c>
      <c r="E121" s="38">
        <v>20.29</v>
      </c>
    </row>
    <row r="122" spans="1:5" x14ac:dyDescent="0.25">
      <c r="A122" t="s">
        <v>114</v>
      </c>
      <c r="B122" s="39">
        <v>44307</v>
      </c>
      <c r="C122" t="s">
        <v>101</v>
      </c>
      <c r="D122" t="s">
        <v>126</v>
      </c>
      <c r="E122" s="38">
        <v>19.88</v>
      </c>
    </row>
    <row r="123" spans="1:5" x14ac:dyDescent="0.25">
      <c r="A123" t="s">
        <v>115</v>
      </c>
      <c r="B123" s="39">
        <v>44313</v>
      </c>
      <c r="C123" t="s">
        <v>101</v>
      </c>
      <c r="D123" t="s">
        <v>126</v>
      </c>
      <c r="E123" s="38">
        <v>21.61</v>
      </c>
    </row>
    <row r="124" spans="1:5" x14ac:dyDescent="0.25">
      <c r="A124" t="s">
        <v>116</v>
      </c>
      <c r="B124" s="39">
        <v>44320</v>
      </c>
      <c r="C124" t="s">
        <v>101</v>
      </c>
      <c r="D124" t="s">
        <v>126</v>
      </c>
      <c r="E124" s="38">
        <v>18.04</v>
      </c>
    </row>
    <row r="125" spans="1:5" x14ac:dyDescent="0.25">
      <c r="A125" t="s">
        <v>117</v>
      </c>
      <c r="B125" s="39">
        <v>44327</v>
      </c>
      <c r="C125" t="s">
        <v>101</v>
      </c>
      <c r="D125" t="s">
        <v>126</v>
      </c>
      <c r="E125" s="38">
        <v>18.920000000000002</v>
      </c>
    </row>
    <row r="126" spans="1:5" x14ac:dyDescent="0.25">
      <c r="A126" t="s">
        <v>118</v>
      </c>
      <c r="B126" s="39">
        <v>44335</v>
      </c>
      <c r="C126" t="s">
        <v>101</v>
      </c>
      <c r="D126" t="s">
        <v>126</v>
      </c>
      <c r="E126" s="38">
        <v>16.62</v>
      </c>
    </row>
    <row r="127" spans="1:5" x14ac:dyDescent="0.25">
      <c r="A127" t="s">
        <v>119</v>
      </c>
      <c r="B127" s="39">
        <v>44341</v>
      </c>
      <c r="C127" t="s">
        <v>101</v>
      </c>
      <c r="D127" t="s">
        <v>126</v>
      </c>
      <c r="E127" s="38">
        <v>19.670000000000002</v>
      </c>
    </row>
    <row r="128" spans="1:5" x14ac:dyDescent="0.25">
      <c r="A128" t="s">
        <v>120</v>
      </c>
      <c r="B128" s="39">
        <v>44348</v>
      </c>
      <c r="C128" t="s">
        <v>101</v>
      </c>
      <c r="D128" t="s">
        <v>126</v>
      </c>
      <c r="E128" s="38">
        <v>16.989999999999998</v>
      </c>
    </row>
    <row r="129" spans="1:5" x14ac:dyDescent="0.25">
      <c r="A129" t="s">
        <v>87</v>
      </c>
      <c r="B129" s="39">
        <v>44131</v>
      </c>
      <c r="C129" t="s">
        <v>127</v>
      </c>
      <c r="D129" t="s">
        <v>128</v>
      </c>
      <c r="E129" s="38">
        <v>36.590000000000003</v>
      </c>
    </row>
    <row r="130" spans="1:5" x14ac:dyDescent="0.25">
      <c r="A130" t="s">
        <v>90</v>
      </c>
      <c r="B130" s="39">
        <v>44138</v>
      </c>
      <c r="C130" t="s">
        <v>127</v>
      </c>
      <c r="D130" t="s">
        <v>128</v>
      </c>
      <c r="E130" s="38">
        <v>35.64</v>
      </c>
    </row>
    <row r="131" spans="1:5" x14ac:dyDescent="0.25">
      <c r="A131" t="s">
        <v>91</v>
      </c>
      <c r="B131" s="39">
        <v>44145</v>
      </c>
      <c r="C131" t="s">
        <v>127</v>
      </c>
      <c r="D131" t="s">
        <v>128</v>
      </c>
      <c r="E131" s="38">
        <v>33.32</v>
      </c>
    </row>
    <row r="132" spans="1:5" x14ac:dyDescent="0.25">
      <c r="A132" t="s">
        <v>92</v>
      </c>
      <c r="B132" s="39">
        <v>44152</v>
      </c>
      <c r="C132" t="s">
        <v>88</v>
      </c>
      <c r="D132" t="s">
        <v>128</v>
      </c>
      <c r="E132" s="38">
        <v>35.31</v>
      </c>
    </row>
    <row r="133" spans="1:5" x14ac:dyDescent="0.25">
      <c r="A133" t="s">
        <v>93</v>
      </c>
      <c r="B133" s="39">
        <v>44159</v>
      </c>
      <c r="C133" t="s">
        <v>88</v>
      </c>
      <c r="D133" t="s">
        <v>128</v>
      </c>
      <c r="E133" s="38">
        <v>32.6</v>
      </c>
    </row>
    <row r="134" spans="1:5" x14ac:dyDescent="0.25">
      <c r="A134" t="s">
        <v>94</v>
      </c>
      <c r="B134" s="39">
        <v>44166</v>
      </c>
      <c r="C134" t="s">
        <v>88</v>
      </c>
      <c r="D134" t="s">
        <v>128</v>
      </c>
      <c r="E134" s="38">
        <v>33.659999999999997</v>
      </c>
    </row>
    <row r="135" spans="1:5" x14ac:dyDescent="0.25">
      <c r="A135" t="s">
        <v>95</v>
      </c>
      <c r="B135" s="39">
        <v>44173</v>
      </c>
      <c r="C135" t="s">
        <v>88</v>
      </c>
      <c r="D135" t="s">
        <v>128</v>
      </c>
      <c r="E135" s="38">
        <v>38.04</v>
      </c>
    </row>
    <row r="136" spans="1:5" x14ac:dyDescent="0.25">
      <c r="A136" t="s">
        <v>96</v>
      </c>
      <c r="B136" s="39">
        <v>44180</v>
      </c>
      <c r="C136" t="s">
        <v>88</v>
      </c>
      <c r="D136" t="s">
        <v>128</v>
      </c>
      <c r="E136" s="38">
        <v>33.15</v>
      </c>
    </row>
    <row r="137" spans="1:5" x14ac:dyDescent="0.25">
      <c r="A137" t="s">
        <v>97</v>
      </c>
      <c r="B137" s="39">
        <v>44194</v>
      </c>
      <c r="C137" t="s">
        <v>88</v>
      </c>
      <c r="D137" t="s">
        <v>128</v>
      </c>
      <c r="E137" s="38">
        <v>36.5</v>
      </c>
    </row>
    <row r="138" spans="1:5" x14ac:dyDescent="0.25">
      <c r="A138" t="s">
        <v>98</v>
      </c>
      <c r="B138" s="39">
        <v>44201</v>
      </c>
      <c r="C138" t="s">
        <v>88</v>
      </c>
      <c r="D138" t="s">
        <v>128</v>
      </c>
      <c r="E138" s="38">
        <v>31.43</v>
      </c>
    </row>
    <row r="139" spans="1:5" x14ac:dyDescent="0.25">
      <c r="A139" t="s">
        <v>99</v>
      </c>
      <c r="B139" s="39">
        <v>44208</v>
      </c>
      <c r="C139" t="s">
        <v>88</v>
      </c>
      <c r="D139" t="s">
        <v>128</v>
      </c>
      <c r="E139" s="38">
        <v>34.159999999999997</v>
      </c>
    </row>
    <row r="140" spans="1:5" x14ac:dyDescent="0.25">
      <c r="A140" t="s">
        <v>100</v>
      </c>
      <c r="B140" s="39">
        <v>44215</v>
      </c>
      <c r="C140" t="s">
        <v>101</v>
      </c>
      <c r="D140" t="s">
        <v>128</v>
      </c>
      <c r="E140" s="38">
        <v>35.72</v>
      </c>
    </row>
    <row r="141" spans="1:5" x14ac:dyDescent="0.25">
      <c r="A141" t="s">
        <v>102</v>
      </c>
      <c r="B141" s="39">
        <v>44222</v>
      </c>
      <c r="C141" t="s">
        <v>101</v>
      </c>
      <c r="D141" t="s">
        <v>128</v>
      </c>
      <c r="E141" s="38">
        <v>32.869999999999997</v>
      </c>
    </row>
    <row r="142" spans="1:5" x14ac:dyDescent="0.25">
      <c r="A142" t="s">
        <v>103</v>
      </c>
      <c r="B142" s="39">
        <v>44229</v>
      </c>
      <c r="C142" t="s">
        <v>101</v>
      </c>
      <c r="D142" t="s">
        <v>128</v>
      </c>
      <c r="E142" s="38">
        <v>32.29</v>
      </c>
    </row>
    <row r="143" spans="1:5" x14ac:dyDescent="0.25">
      <c r="A143" t="s">
        <v>104</v>
      </c>
      <c r="B143" s="39">
        <v>44236</v>
      </c>
      <c r="C143" t="s">
        <v>101</v>
      </c>
      <c r="D143" t="s">
        <v>128</v>
      </c>
      <c r="E143" s="38">
        <v>34.549999999999997</v>
      </c>
    </row>
    <row r="144" spans="1:5" x14ac:dyDescent="0.25">
      <c r="A144" t="s">
        <v>105</v>
      </c>
      <c r="B144" s="39">
        <v>44243</v>
      </c>
      <c r="C144" t="s">
        <v>101</v>
      </c>
      <c r="D144" t="s">
        <v>128</v>
      </c>
      <c r="E144" s="38">
        <v>32.32</v>
      </c>
    </row>
    <row r="145" spans="1:5" x14ac:dyDescent="0.25">
      <c r="A145" t="s">
        <v>106</v>
      </c>
      <c r="B145" s="39">
        <v>44250</v>
      </c>
      <c r="C145" t="s">
        <v>101</v>
      </c>
      <c r="D145" t="s">
        <v>128</v>
      </c>
      <c r="E145" s="38">
        <v>33.54</v>
      </c>
    </row>
    <row r="146" spans="1:5" x14ac:dyDescent="0.25">
      <c r="A146" t="s">
        <v>107</v>
      </c>
      <c r="B146" s="39">
        <v>44257</v>
      </c>
      <c r="C146" t="s">
        <v>101</v>
      </c>
      <c r="D146" t="s">
        <v>128</v>
      </c>
      <c r="E146" s="38">
        <v>34.380000000000003</v>
      </c>
    </row>
    <row r="147" spans="1:5" x14ac:dyDescent="0.25">
      <c r="A147" t="s">
        <v>108</v>
      </c>
      <c r="B147" s="39">
        <v>44264</v>
      </c>
      <c r="C147" t="s">
        <v>101</v>
      </c>
      <c r="D147" t="s">
        <v>128</v>
      </c>
      <c r="E147" s="38">
        <v>36.31</v>
      </c>
    </row>
    <row r="148" spans="1:5" x14ac:dyDescent="0.25">
      <c r="A148" t="s">
        <v>109</v>
      </c>
      <c r="B148" s="39">
        <v>44272</v>
      </c>
      <c r="C148" t="s">
        <v>101</v>
      </c>
      <c r="D148" t="s">
        <v>128</v>
      </c>
      <c r="E148" s="38">
        <v>32.450000000000003</v>
      </c>
    </row>
    <row r="149" spans="1:5" x14ac:dyDescent="0.25">
      <c r="A149" t="s">
        <v>110</v>
      </c>
      <c r="B149" s="39">
        <v>44278</v>
      </c>
      <c r="C149" t="s">
        <v>101</v>
      </c>
      <c r="D149" t="s">
        <v>128</v>
      </c>
      <c r="E149" s="38">
        <v>35.35</v>
      </c>
    </row>
    <row r="150" spans="1:5" x14ac:dyDescent="0.25">
      <c r="A150" t="s">
        <v>111</v>
      </c>
      <c r="B150" s="39">
        <v>44285</v>
      </c>
      <c r="C150" t="s">
        <v>101</v>
      </c>
      <c r="D150" t="s">
        <v>128</v>
      </c>
      <c r="E150" s="38">
        <v>32.43</v>
      </c>
    </row>
    <row r="151" spans="1:5" x14ac:dyDescent="0.25">
      <c r="A151" t="s">
        <v>112</v>
      </c>
      <c r="B151" s="39">
        <v>44292</v>
      </c>
      <c r="C151" t="s">
        <v>101</v>
      </c>
      <c r="D151" t="s">
        <v>128</v>
      </c>
      <c r="E151" s="38">
        <v>33.49</v>
      </c>
    </row>
    <row r="152" spans="1:5" x14ac:dyDescent="0.25">
      <c r="A152" t="s">
        <v>113</v>
      </c>
      <c r="B152" s="39">
        <v>44299</v>
      </c>
      <c r="C152" t="s">
        <v>101</v>
      </c>
      <c r="D152" t="s">
        <v>128</v>
      </c>
      <c r="E152" s="38">
        <v>35.119999999999997</v>
      </c>
    </row>
    <row r="153" spans="1:5" x14ac:dyDescent="0.25">
      <c r="A153" t="s">
        <v>114</v>
      </c>
      <c r="B153" s="39">
        <v>44307</v>
      </c>
      <c r="C153" t="s">
        <v>101</v>
      </c>
      <c r="D153" t="s">
        <v>128</v>
      </c>
      <c r="E153" s="38">
        <v>34.74</v>
      </c>
    </row>
    <row r="154" spans="1:5" x14ac:dyDescent="0.25">
      <c r="A154" t="s">
        <v>115</v>
      </c>
      <c r="B154" s="39">
        <v>44313</v>
      </c>
      <c r="C154" t="s">
        <v>101</v>
      </c>
      <c r="D154" t="s">
        <v>128</v>
      </c>
      <c r="E154" s="38">
        <v>32.54</v>
      </c>
    </row>
    <row r="155" spans="1:5" x14ac:dyDescent="0.25">
      <c r="A155" t="s">
        <v>116</v>
      </c>
      <c r="B155" s="39">
        <v>44320</v>
      </c>
      <c r="C155" t="s">
        <v>101</v>
      </c>
      <c r="D155" t="s">
        <v>128</v>
      </c>
      <c r="E155" s="38">
        <v>34.17</v>
      </c>
    </row>
    <row r="156" spans="1:5" x14ac:dyDescent="0.25">
      <c r="A156" t="s">
        <v>117</v>
      </c>
      <c r="B156" s="39">
        <v>44327</v>
      </c>
      <c r="C156" t="s">
        <v>101</v>
      </c>
      <c r="D156" t="s">
        <v>128</v>
      </c>
      <c r="E156" s="38">
        <v>33.76</v>
      </c>
    </row>
    <row r="157" spans="1:5" x14ac:dyDescent="0.25">
      <c r="A157" t="s">
        <v>118</v>
      </c>
      <c r="B157" s="39">
        <v>44335</v>
      </c>
      <c r="C157" t="s">
        <v>101</v>
      </c>
      <c r="D157" t="s">
        <v>128</v>
      </c>
      <c r="E157" s="38">
        <v>36.71</v>
      </c>
    </row>
    <row r="158" spans="1:5" x14ac:dyDescent="0.25">
      <c r="A158" t="s">
        <v>119</v>
      </c>
      <c r="B158" s="39">
        <v>44341</v>
      </c>
      <c r="C158" t="s">
        <v>101</v>
      </c>
      <c r="D158" t="s">
        <v>128</v>
      </c>
      <c r="E158" s="38">
        <v>33.82</v>
      </c>
    </row>
    <row r="159" spans="1:5" x14ac:dyDescent="0.25">
      <c r="A159" t="s">
        <v>120</v>
      </c>
      <c r="B159" s="39">
        <v>44348</v>
      </c>
      <c r="C159" t="s">
        <v>101</v>
      </c>
      <c r="D159" t="s">
        <v>128</v>
      </c>
      <c r="E159" s="38">
        <v>33.840000000000003</v>
      </c>
    </row>
    <row r="160" spans="1:5" x14ac:dyDescent="0.25">
      <c r="A160" s="4"/>
      <c r="B160" s="4"/>
      <c r="C160" s="4"/>
      <c r="D160" s="4"/>
      <c r="E160" s="4"/>
    </row>
    <row r="161" spans="1:1" x14ac:dyDescent="0.25">
      <c r="A161" t="s">
        <v>28</v>
      </c>
    </row>
    <row r="162" spans="1:1" x14ac:dyDescent="0.25">
      <c r="A162" t="s">
        <v>129</v>
      </c>
    </row>
  </sheetData>
  <hyperlinks>
    <hyperlink ref="A2" r:id="rId1"/>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topLeftCell="A40" workbookViewId="0"/>
  </sheetViews>
  <sheetFormatPr defaultRowHeight="15" x14ac:dyDescent="0.25"/>
  <cols>
    <col min="1" max="1" width="14.7109375" customWidth="1"/>
    <col min="2" max="2" width="13.7109375" customWidth="1"/>
    <col min="3" max="3" width="17.7109375" customWidth="1"/>
    <col min="4" max="4" width="13.7109375" customWidth="1"/>
    <col min="5" max="5" width="12.7109375" customWidth="1"/>
  </cols>
  <sheetData>
    <row r="1" spans="1:5" ht="18.75" x14ac:dyDescent="0.3">
      <c r="A1" s="1" t="s">
        <v>130</v>
      </c>
    </row>
    <row r="2" spans="1:5" x14ac:dyDescent="0.25">
      <c r="A2" s="2" t="s">
        <v>131</v>
      </c>
    </row>
    <row r="4" spans="1:5" x14ac:dyDescent="0.25">
      <c r="A4" s="3" t="s">
        <v>23</v>
      </c>
      <c r="B4" s="5" t="s">
        <v>132</v>
      </c>
      <c r="C4" s="5" t="s">
        <v>133</v>
      </c>
      <c r="D4" s="5" t="s">
        <v>134</v>
      </c>
      <c r="E4" s="3" t="s">
        <v>135</v>
      </c>
    </row>
    <row r="5" spans="1:5" x14ac:dyDescent="0.25">
      <c r="A5" s="43">
        <v>44060</v>
      </c>
      <c r="B5" s="40">
        <v>0.95417624180000005</v>
      </c>
      <c r="C5" s="41">
        <v>3.6431640299999998E-2</v>
      </c>
      <c r="D5" s="42">
        <v>9.3784989000000006E-3</v>
      </c>
      <c r="E5" t="s">
        <v>136</v>
      </c>
    </row>
    <row r="6" spans="1:5" x14ac:dyDescent="0.25">
      <c r="A6" s="43">
        <v>44061</v>
      </c>
      <c r="B6" s="40">
        <v>0.94962588920000002</v>
      </c>
      <c r="C6" s="41">
        <v>3.9675949199999998E-2</v>
      </c>
      <c r="D6" s="42">
        <v>1.06860233E-2</v>
      </c>
      <c r="E6" t="s">
        <v>136</v>
      </c>
    </row>
    <row r="7" spans="1:5" x14ac:dyDescent="0.25">
      <c r="A7" s="43">
        <v>44062</v>
      </c>
      <c r="B7" s="40">
        <v>0.94575998149999996</v>
      </c>
      <c r="C7" s="41">
        <v>4.2600121999999997E-2</v>
      </c>
      <c r="D7" s="42">
        <v>1.1628471499999999E-2</v>
      </c>
      <c r="E7" t="s">
        <v>136</v>
      </c>
    </row>
    <row r="8" spans="1:5" x14ac:dyDescent="0.25">
      <c r="A8" s="43">
        <v>44063</v>
      </c>
      <c r="B8" s="40">
        <v>0.93651072670000002</v>
      </c>
      <c r="C8" s="41">
        <v>4.9875343799999999E-2</v>
      </c>
      <c r="D8" s="42">
        <v>1.36003527E-2</v>
      </c>
      <c r="E8" t="s">
        <v>136</v>
      </c>
    </row>
    <row r="9" spans="1:5" x14ac:dyDescent="0.25">
      <c r="A9" s="43">
        <v>44064</v>
      </c>
      <c r="B9" s="40">
        <v>0.91764907350000002</v>
      </c>
      <c r="C9" s="41">
        <v>6.5454305800000001E-2</v>
      </c>
      <c r="D9" s="42">
        <v>1.69070726E-2</v>
      </c>
      <c r="E9" t="s">
        <v>136</v>
      </c>
    </row>
    <row r="10" spans="1:5" x14ac:dyDescent="0.25">
      <c r="A10" s="43">
        <v>44067</v>
      </c>
      <c r="B10" s="40">
        <v>0.88805348419999997</v>
      </c>
      <c r="C10" s="41">
        <v>8.4723331799999996E-2</v>
      </c>
      <c r="D10" s="42">
        <v>2.7209643200000001E-2</v>
      </c>
      <c r="E10" t="s">
        <v>136</v>
      </c>
    </row>
    <row r="11" spans="1:5" x14ac:dyDescent="0.25">
      <c r="A11" s="43">
        <v>44068</v>
      </c>
      <c r="B11" s="40">
        <v>0.87231087740000002</v>
      </c>
      <c r="C11" s="41">
        <v>9.4983346199999999E-2</v>
      </c>
      <c r="D11" s="42">
        <v>3.2692943799999999E-2</v>
      </c>
      <c r="E11" t="s">
        <v>136</v>
      </c>
    </row>
    <row r="12" spans="1:5" x14ac:dyDescent="0.25">
      <c r="A12" s="43">
        <v>44069</v>
      </c>
      <c r="B12" s="40">
        <v>0.87138389620000001</v>
      </c>
      <c r="C12" s="41">
        <v>9.3683889800000003E-2</v>
      </c>
      <c r="D12" s="42">
        <v>3.4919370999999998E-2</v>
      </c>
      <c r="E12" t="s">
        <v>136</v>
      </c>
    </row>
    <row r="13" spans="1:5" x14ac:dyDescent="0.25">
      <c r="A13" s="43">
        <v>44070</v>
      </c>
      <c r="B13" s="40">
        <v>0.86199873299999996</v>
      </c>
      <c r="C13" s="41">
        <v>0.1041521015</v>
      </c>
      <c r="D13" s="42">
        <v>3.38384646E-2</v>
      </c>
      <c r="E13" t="s">
        <v>136</v>
      </c>
    </row>
    <row r="14" spans="1:5" x14ac:dyDescent="0.25">
      <c r="A14" s="43">
        <v>44071</v>
      </c>
      <c r="B14" s="40">
        <v>0.84230703750000002</v>
      </c>
      <c r="C14" s="41">
        <v>0.12295505869999999</v>
      </c>
      <c r="D14" s="42">
        <v>3.4767616299999998E-2</v>
      </c>
      <c r="E14" t="s">
        <v>136</v>
      </c>
    </row>
    <row r="15" spans="1:5" x14ac:dyDescent="0.25">
      <c r="A15" s="43">
        <v>44074</v>
      </c>
      <c r="B15" s="40">
        <v>0.86305441869999999</v>
      </c>
      <c r="C15" s="41">
        <v>0.1121043427</v>
      </c>
      <c r="D15" s="42">
        <v>2.4831978099999999E-2</v>
      </c>
      <c r="E15" t="s">
        <v>136</v>
      </c>
    </row>
    <row r="16" spans="1:5" x14ac:dyDescent="0.25">
      <c r="A16" s="43">
        <v>44075</v>
      </c>
      <c r="B16" s="40">
        <v>0.87150156239999998</v>
      </c>
      <c r="C16" s="41">
        <v>0.1044491743</v>
      </c>
      <c r="D16" s="42">
        <v>2.40364328E-2</v>
      </c>
      <c r="E16" t="s">
        <v>136</v>
      </c>
    </row>
    <row r="17" spans="1:5" x14ac:dyDescent="0.25">
      <c r="A17" s="43">
        <v>44076</v>
      </c>
      <c r="B17" s="40">
        <v>0.88307737500000005</v>
      </c>
      <c r="C17" s="41">
        <v>9.4650290799999995E-2</v>
      </c>
      <c r="D17" s="42">
        <v>2.2258075400000001E-2</v>
      </c>
      <c r="E17" t="s">
        <v>136</v>
      </c>
    </row>
    <row r="18" spans="1:5" x14ac:dyDescent="0.25">
      <c r="A18" s="43">
        <v>44077</v>
      </c>
      <c r="B18" s="40">
        <v>0.88905567330000002</v>
      </c>
      <c r="C18" s="41">
        <v>8.9742666400000004E-2</v>
      </c>
      <c r="D18" s="42">
        <v>2.11916771E-2</v>
      </c>
      <c r="E18" t="s">
        <v>136</v>
      </c>
    </row>
    <row r="19" spans="1:5" x14ac:dyDescent="0.25">
      <c r="A19" s="43">
        <v>44078</v>
      </c>
      <c r="B19" s="40">
        <v>0.88018274610000002</v>
      </c>
      <c r="C19" s="41">
        <v>9.9181262899999997E-2</v>
      </c>
      <c r="D19" s="42">
        <v>2.0663714400000002E-2</v>
      </c>
      <c r="E19" t="s">
        <v>136</v>
      </c>
    </row>
    <row r="20" spans="1:5" x14ac:dyDescent="0.25">
      <c r="A20" s="43">
        <v>44081</v>
      </c>
      <c r="B20" s="40">
        <v>0.90735652690000002</v>
      </c>
      <c r="C20" s="41">
        <v>7.6052853399999995E-2</v>
      </c>
      <c r="D20" s="42">
        <v>1.6577173399999999E-2</v>
      </c>
      <c r="E20" t="s">
        <v>136</v>
      </c>
    </row>
    <row r="21" spans="1:5" x14ac:dyDescent="0.25">
      <c r="A21" s="43">
        <v>44082</v>
      </c>
      <c r="B21" s="40">
        <v>0.91520819899999994</v>
      </c>
      <c r="C21" s="41">
        <v>6.7370792200000001E-2</v>
      </c>
      <c r="D21" s="42">
        <v>1.7409595999999999E-2</v>
      </c>
      <c r="E21" t="s">
        <v>136</v>
      </c>
    </row>
    <row r="22" spans="1:5" x14ac:dyDescent="0.25">
      <c r="A22" s="43">
        <v>44083</v>
      </c>
      <c r="B22" s="40">
        <v>0.9211224093</v>
      </c>
      <c r="C22" s="41">
        <v>6.1881417600000002E-2</v>
      </c>
      <c r="D22" s="42">
        <v>1.6983336299999999E-2</v>
      </c>
      <c r="E22" t="s">
        <v>136</v>
      </c>
    </row>
    <row r="23" spans="1:5" x14ac:dyDescent="0.25">
      <c r="A23" s="43">
        <v>44084</v>
      </c>
      <c r="B23" s="40">
        <v>0.92280758060000001</v>
      </c>
      <c r="C23" s="41">
        <v>6.1193018500000002E-2</v>
      </c>
      <c r="D23" s="42">
        <v>1.5987275200000001E-2</v>
      </c>
      <c r="E23" t="s">
        <v>136</v>
      </c>
    </row>
    <row r="24" spans="1:5" x14ac:dyDescent="0.25">
      <c r="A24" s="43">
        <v>44085</v>
      </c>
      <c r="B24" s="40">
        <v>0.91039151789999995</v>
      </c>
      <c r="C24" s="41">
        <v>7.3190092499999998E-2</v>
      </c>
      <c r="D24" s="42">
        <v>1.6428823700000001E-2</v>
      </c>
      <c r="E24" t="s">
        <v>136</v>
      </c>
    </row>
    <row r="25" spans="1:5" x14ac:dyDescent="0.25">
      <c r="A25" s="43">
        <v>44088</v>
      </c>
      <c r="B25" s="40">
        <v>0.9271791023</v>
      </c>
      <c r="C25" s="41">
        <v>5.8668697999999998E-2</v>
      </c>
      <c r="D25" s="42">
        <v>1.41372783E-2</v>
      </c>
      <c r="E25" t="s">
        <v>136</v>
      </c>
    </row>
    <row r="26" spans="1:5" x14ac:dyDescent="0.25">
      <c r="A26" s="43">
        <v>44089</v>
      </c>
      <c r="B26" s="40">
        <v>0.92953848660000005</v>
      </c>
      <c r="C26" s="41">
        <v>5.5726630100000001E-2</v>
      </c>
      <c r="D26" s="42">
        <v>1.4720706599999999E-2</v>
      </c>
      <c r="E26" t="s">
        <v>136</v>
      </c>
    </row>
    <row r="27" spans="1:5" x14ac:dyDescent="0.25">
      <c r="A27" s="43">
        <v>44090</v>
      </c>
      <c r="B27" s="40">
        <v>0.93075001319999995</v>
      </c>
      <c r="C27" s="41">
        <v>5.4191795799999998E-2</v>
      </c>
      <c r="D27" s="42">
        <v>1.50453501E-2</v>
      </c>
      <c r="E27" t="s">
        <v>136</v>
      </c>
    </row>
    <row r="28" spans="1:5" x14ac:dyDescent="0.25">
      <c r="A28" s="43">
        <v>44091</v>
      </c>
      <c r="B28" s="40">
        <v>0.93137878949999997</v>
      </c>
      <c r="C28" s="41">
        <v>5.3363342899999999E-2</v>
      </c>
      <c r="D28" s="42">
        <v>1.52462546E-2</v>
      </c>
      <c r="E28" t="s">
        <v>136</v>
      </c>
    </row>
    <row r="29" spans="1:5" x14ac:dyDescent="0.25">
      <c r="A29" s="43">
        <v>44092</v>
      </c>
      <c r="B29" s="40">
        <v>0.92116632909999996</v>
      </c>
      <c r="C29" s="41">
        <v>6.3078006000000006E-2</v>
      </c>
      <c r="D29" s="42">
        <v>1.5764312799999999E-2</v>
      </c>
      <c r="E29" t="s">
        <v>136</v>
      </c>
    </row>
    <row r="30" spans="1:5" x14ac:dyDescent="0.25">
      <c r="A30" s="43">
        <v>44095</v>
      </c>
      <c r="B30" s="40">
        <v>0.92760560270000003</v>
      </c>
      <c r="C30" s="41">
        <v>5.6475540900000003E-2</v>
      </c>
      <c r="D30" s="42">
        <v>1.59188564E-2</v>
      </c>
      <c r="E30" t="s">
        <v>136</v>
      </c>
    </row>
    <row r="31" spans="1:5" x14ac:dyDescent="0.25">
      <c r="A31" s="43">
        <v>44096</v>
      </c>
      <c r="B31" s="40">
        <v>0.92946822439999999</v>
      </c>
      <c r="C31" s="41">
        <v>5.4101571600000002E-2</v>
      </c>
      <c r="D31" s="42">
        <v>1.6416834000000002E-2</v>
      </c>
      <c r="E31" t="s">
        <v>136</v>
      </c>
    </row>
    <row r="32" spans="1:5" x14ac:dyDescent="0.25">
      <c r="A32" s="43">
        <v>44097</v>
      </c>
      <c r="B32" s="40">
        <v>0.92919609690000005</v>
      </c>
      <c r="C32" s="41">
        <v>5.4035008599999997E-2</v>
      </c>
      <c r="D32" s="42">
        <v>1.6756043299999999E-2</v>
      </c>
      <c r="E32" t="s">
        <v>136</v>
      </c>
    </row>
    <row r="33" spans="1:5" x14ac:dyDescent="0.25">
      <c r="A33" s="43">
        <v>44098</v>
      </c>
      <c r="B33" s="40">
        <v>0.92486554740000004</v>
      </c>
      <c r="C33" s="41">
        <v>5.8678289299999999E-2</v>
      </c>
      <c r="D33" s="42">
        <v>1.6440726700000002E-2</v>
      </c>
      <c r="E33" t="s">
        <v>136</v>
      </c>
    </row>
    <row r="34" spans="1:5" x14ac:dyDescent="0.25">
      <c r="A34" s="43">
        <v>44099</v>
      </c>
      <c r="B34" s="40">
        <v>0.92343097330000001</v>
      </c>
      <c r="C34" s="41">
        <v>6.2703606499999995E-2</v>
      </c>
      <c r="D34" s="42">
        <v>1.19855024E-2</v>
      </c>
      <c r="E34" t="s">
        <v>136</v>
      </c>
    </row>
    <row r="35" spans="1:5" x14ac:dyDescent="0.25">
      <c r="A35" s="43">
        <v>44102</v>
      </c>
      <c r="B35" s="40">
        <v>0.92859814060000001</v>
      </c>
      <c r="C35" s="41">
        <v>5.7847212500000002E-2</v>
      </c>
      <c r="D35" s="42">
        <v>1.35365151E-2</v>
      </c>
      <c r="E35" t="s">
        <v>136</v>
      </c>
    </row>
    <row r="36" spans="1:5" x14ac:dyDescent="0.25">
      <c r="A36" s="43">
        <v>44103</v>
      </c>
      <c r="B36" s="40">
        <v>0.92703174389999998</v>
      </c>
      <c r="C36" s="41">
        <v>5.44769815E-2</v>
      </c>
      <c r="D36" s="42">
        <v>1.84784752E-2</v>
      </c>
      <c r="E36" t="s">
        <v>136</v>
      </c>
    </row>
    <row r="37" spans="1:5" x14ac:dyDescent="0.25">
      <c r="A37" s="43">
        <v>44104</v>
      </c>
      <c r="B37" s="40">
        <v>0.92383436779999994</v>
      </c>
      <c r="C37" s="41">
        <v>5.6160004999999999E-2</v>
      </c>
      <c r="D37" s="42">
        <v>1.9992773299999999E-2</v>
      </c>
      <c r="E37" t="s">
        <v>136</v>
      </c>
    </row>
    <row r="38" spans="1:5" x14ac:dyDescent="0.25">
      <c r="A38" s="43">
        <v>44105</v>
      </c>
      <c r="B38" s="40">
        <v>0.92381343469999999</v>
      </c>
      <c r="C38" s="41">
        <v>5.6411666399999998E-2</v>
      </c>
      <c r="D38" s="42">
        <v>1.97627584E-2</v>
      </c>
      <c r="E38" t="s">
        <v>136</v>
      </c>
    </row>
    <row r="39" spans="1:5" x14ac:dyDescent="0.25">
      <c r="A39" s="43">
        <v>44106</v>
      </c>
      <c r="B39" s="40">
        <v>0.90996547689999996</v>
      </c>
      <c r="C39" s="41">
        <v>6.9535727699999994E-2</v>
      </c>
      <c r="D39" s="42">
        <v>2.0493178000000001E-2</v>
      </c>
      <c r="E39" t="s">
        <v>136</v>
      </c>
    </row>
    <row r="40" spans="1:5" x14ac:dyDescent="0.25">
      <c r="A40" s="43">
        <v>44109</v>
      </c>
      <c r="B40" s="40">
        <v>0.91634750300000001</v>
      </c>
      <c r="C40" s="41">
        <v>5.9235104599999998E-2</v>
      </c>
      <c r="D40" s="42">
        <v>2.4405634400000001E-2</v>
      </c>
      <c r="E40" t="s">
        <v>136</v>
      </c>
    </row>
    <row r="41" spans="1:5" x14ac:dyDescent="0.25">
      <c r="A41" s="43">
        <v>44110</v>
      </c>
      <c r="B41" s="40">
        <v>0.91631846400000005</v>
      </c>
      <c r="C41" s="41">
        <v>5.7518706500000003E-2</v>
      </c>
      <c r="D41" s="42">
        <v>2.6150283999999999E-2</v>
      </c>
      <c r="E41" t="s">
        <v>136</v>
      </c>
    </row>
    <row r="42" spans="1:5" x14ac:dyDescent="0.25">
      <c r="A42" s="43">
        <v>44111</v>
      </c>
      <c r="B42" s="40">
        <v>0.91383380989999996</v>
      </c>
      <c r="C42" s="41">
        <v>5.8936589099999999E-2</v>
      </c>
      <c r="D42" s="42">
        <v>2.7213923800000001E-2</v>
      </c>
      <c r="E42" t="s">
        <v>136</v>
      </c>
    </row>
    <row r="43" spans="1:5" x14ac:dyDescent="0.25">
      <c r="A43" s="43">
        <v>44112</v>
      </c>
      <c r="B43" s="40">
        <v>0.90366278079999995</v>
      </c>
      <c r="C43" s="41">
        <v>6.8299285099999996E-2</v>
      </c>
      <c r="D43" s="42">
        <v>2.8026144499999999E-2</v>
      </c>
      <c r="E43" t="s">
        <v>136</v>
      </c>
    </row>
    <row r="44" spans="1:5" x14ac:dyDescent="0.25">
      <c r="A44" s="43">
        <v>44113</v>
      </c>
      <c r="B44" s="40">
        <v>0.87932790559999996</v>
      </c>
      <c r="C44" s="41">
        <v>9.4768591900000004E-2</v>
      </c>
      <c r="D44" s="42">
        <v>2.58947598E-2</v>
      </c>
      <c r="E44" t="s">
        <v>136</v>
      </c>
    </row>
    <row r="45" spans="1:5" x14ac:dyDescent="0.25">
      <c r="A45" s="43">
        <v>44116</v>
      </c>
      <c r="B45" s="40">
        <v>0.91283125430000001</v>
      </c>
      <c r="C45" s="41">
        <v>6.2339087299999998E-2</v>
      </c>
      <c r="D45" s="42">
        <v>2.47299159E-2</v>
      </c>
      <c r="E45" t="s">
        <v>136</v>
      </c>
    </row>
    <row r="46" spans="1:5" x14ac:dyDescent="0.25">
      <c r="A46" s="43">
        <v>44117</v>
      </c>
      <c r="B46" s="40">
        <v>0.9133188699</v>
      </c>
      <c r="C46" s="41">
        <v>6.0621929599999999E-2</v>
      </c>
      <c r="D46" s="42">
        <v>2.5959452399999999E-2</v>
      </c>
      <c r="E46" t="s">
        <v>136</v>
      </c>
    </row>
    <row r="47" spans="1:5" x14ac:dyDescent="0.25">
      <c r="A47" s="43">
        <v>44118</v>
      </c>
      <c r="B47" s="40">
        <v>0.9162718795</v>
      </c>
      <c r="C47" s="41">
        <v>5.8706926700000002E-2</v>
      </c>
      <c r="D47" s="42">
        <v>2.4902757800000001E-2</v>
      </c>
      <c r="E47" t="s">
        <v>136</v>
      </c>
    </row>
    <row r="48" spans="1:5" x14ac:dyDescent="0.25">
      <c r="A48" s="43">
        <v>44119</v>
      </c>
      <c r="B48" s="40">
        <v>0.91076648819999995</v>
      </c>
      <c r="C48" s="41">
        <v>6.1963561100000002E-2</v>
      </c>
      <c r="D48" s="42">
        <v>2.7163987399999999E-2</v>
      </c>
      <c r="E48" t="s">
        <v>136</v>
      </c>
    </row>
    <row r="49" spans="1:5" x14ac:dyDescent="0.25">
      <c r="A49" s="43">
        <v>44120</v>
      </c>
      <c r="B49" s="40">
        <v>0.88000598659999996</v>
      </c>
      <c r="C49" s="41">
        <v>9.3877449200000004E-2</v>
      </c>
      <c r="D49" s="42">
        <v>2.6016787400000001E-2</v>
      </c>
      <c r="E49" t="s">
        <v>136</v>
      </c>
    </row>
    <row r="50" spans="1:5" x14ac:dyDescent="0.25">
      <c r="A50" s="43">
        <v>44123</v>
      </c>
      <c r="B50" s="40">
        <v>0.90184157970000001</v>
      </c>
      <c r="C50" s="41">
        <v>6.7593092499999993E-2</v>
      </c>
      <c r="D50" s="42">
        <v>3.05653278E-2</v>
      </c>
      <c r="E50" t="s">
        <v>136</v>
      </c>
    </row>
    <row r="51" spans="1:5" x14ac:dyDescent="0.25">
      <c r="A51" s="43">
        <v>44124</v>
      </c>
      <c r="B51" s="40">
        <v>0.91173418880000001</v>
      </c>
      <c r="C51" s="41">
        <v>5.7586578100000001E-2</v>
      </c>
      <c r="D51" s="42">
        <v>3.0679233199999999E-2</v>
      </c>
      <c r="E51" t="s">
        <v>136</v>
      </c>
    </row>
    <row r="52" spans="1:5" x14ac:dyDescent="0.25">
      <c r="A52" s="43">
        <v>44125</v>
      </c>
      <c r="B52" s="40">
        <v>0.91220246370000002</v>
      </c>
      <c r="C52" s="41">
        <v>5.63821506E-2</v>
      </c>
      <c r="D52" s="42">
        <v>3.1415385599999998E-2</v>
      </c>
      <c r="E52" t="s">
        <v>136</v>
      </c>
    </row>
    <row r="53" spans="1:5" x14ac:dyDescent="0.25">
      <c r="A53" s="43">
        <v>44126</v>
      </c>
      <c r="B53" s="40">
        <v>0.90865081010000004</v>
      </c>
      <c r="C53" s="41">
        <v>5.9272712599999999E-2</v>
      </c>
      <c r="D53" s="42">
        <v>3.2076477300000003E-2</v>
      </c>
      <c r="E53" t="s">
        <v>136</v>
      </c>
    </row>
    <row r="54" spans="1:5" x14ac:dyDescent="0.25">
      <c r="A54" s="43">
        <v>44127</v>
      </c>
      <c r="B54" s="40">
        <v>0.89224200340000004</v>
      </c>
      <c r="C54" s="41">
        <v>7.3638630400000002E-2</v>
      </c>
      <c r="D54" s="42">
        <v>3.4119366200000001E-2</v>
      </c>
      <c r="E54" t="s">
        <v>136</v>
      </c>
    </row>
    <row r="55" spans="1:5" x14ac:dyDescent="0.25">
      <c r="A55" s="43">
        <v>44130</v>
      </c>
      <c r="B55" s="40">
        <v>0.92459475219999998</v>
      </c>
      <c r="C55" s="41">
        <v>4.9265317400000001E-2</v>
      </c>
      <c r="D55" s="42">
        <v>2.6139930299999999E-2</v>
      </c>
      <c r="E55" t="s">
        <v>136</v>
      </c>
    </row>
    <row r="56" spans="1:5" x14ac:dyDescent="0.25">
      <c r="A56" s="43">
        <v>44131</v>
      </c>
      <c r="B56" s="40">
        <v>0.92473522340000003</v>
      </c>
      <c r="C56" s="41">
        <v>4.7904291000000002E-2</v>
      </c>
      <c r="D56" s="42">
        <v>2.7344617799999998E-2</v>
      </c>
      <c r="E56" t="s">
        <v>136</v>
      </c>
    </row>
    <row r="57" spans="1:5" x14ac:dyDescent="0.25">
      <c r="A57" s="43">
        <v>44132</v>
      </c>
      <c r="B57" s="40">
        <v>0.9225689306</v>
      </c>
      <c r="C57" s="41">
        <v>4.8910906699999999E-2</v>
      </c>
      <c r="D57" s="42">
        <v>2.8501576300000001E-2</v>
      </c>
      <c r="E57" t="s">
        <v>136</v>
      </c>
    </row>
    <row r="58" spans="1:5" x14ac:dyDescent="0.25">
      <c r="A58" s="43">
        <v>44133</v>
      </c>
      <c r="B58" s="40">
        <v>0.91827730819999998</v>
      </c>
      <c r="C58" s="41">
        <v>5.1858201600000001E-2</v>
      </c>
      <c r="D58" s="42">
        <v>2.98466166E-2</v>
      </c>
      <c r="E58" t="s">
        <v>136</v>
      </c>
    </row>
    <row r="59" spans="1:5" x14ac:dyDescent="0.25">
      <c r="A59" s="43">
        <v>44134</v>
      </c>
      <c r="B59" s="40">
        <v>0.90873106709999996</v>
      </c>
      <c r="C59" s="41">
        <v>5.9104845000000003E-2</v>
      </c>
      <c r="D59" s="42">
        <v>3.2153646000000001E-2</v>
      </c>
      <c r="E59" t="s">
        <v>136</v>
      </c>
    </row>
    <row r="60" spans="1:5" x14ac:dyDescent="0.25">
      <c r="A60" s="43">
        <v>44137</v>
      </c>
      <c r="B60" s="40">
        <v>0.90504224379999998</v>
      </c>
      <c r="C60" s="41">
        <v>6.2137369499999998E-2</v>
      </c>
      <c r="D60" s="42">
        <v>3.28046668E-2</v>
      </c>
      <c r="E60" t="s">
        <v>136</v>
      </c>
    </row>
    <row r="61" spans="1:5" x14ac:dyDescent="0.25">
      <c r="A61" s="43">
        <v>44138</v>
      </c>
      <c r="B61" s="40">
        <v>0.90523510789999995</v>
      </c>
      <c r="C61" s="41">
        <v>5.9822964300000003E-2</v>
      </c>
      <c r="D61" s="42">
        <v>3.4923348100000001E-2</v>
      </c>
      <c r="E61" t="s">
        <v>136</v>
      </c>
    </row>
    <row r="62" spans="1:5" x14ac:dyDescent="0.25">
      <c r="A62" s="43">
        <v>44139</v>
      </c>
      <c r="B62" s="40">
        <v>0.90750422330000002</v>
      </c>
      <c r="C62" s="41">
        <v>5.7092753099999997E-2</v>
      </c>
      <c r="D62" s="42">
        <v>3.5380870799999999E-2</v>
      </c>
      <c r="E62" t="s">
        <v>136</v>
      </c>
    </row>
    <row r="63" spans="1:5" x14ac:dyDescent="0.25">
      <c r="A63" s="43">
        <v>44140</v>
      </c>
      <c r="B63" s="40">
        <v>0.90376223359999996</v>
      </c>
      <c r="C63" s="41">
        <v>5.96460033E-2</v>
      </c>
      <c r="D63" s="42">
        <v>3.6569608099999998E-2</v>
      </c>
      <c r="E63" t="s">
        <v>136</v>
      </c>
    </row>
    <row r="64" spans="1:5" x14ac:dyDescent="0.25">
      <c r="A64" s="43">
        <v>44141</v>
      </c>
      <c r="B64" s="40">
        <v>0.88616195279999999</v>
      </c>
      <c r="C64" s="41">
        <v>7.3829631600000001E-2</v>
      </c>
      <c r="D64" s="42">
        <v>3.9994764299999999E-2</v>
      </c>
      <c r="E64" t="s">
        <v>136</v>
      </c>
    </row>
    <row r="65" spans="1:5" x14ac:dyDescent="0.25">
      <c r="A65" s="43">
        <v>44144</v>
      </c>
      <c r="B65" s="40">
        <v>0.89847379380000003</v>
      </c>
      <c r="C65" s="41">
        <v>6.0354845800000001E-2</v>
      </c>
      <c r="D65" s="42">
        <v>4.1149892799999997E-2</v>
      </c>
      <c r="E65" t="s">
        <v>136</v>
      </c>
    </row>
    <row r="66" spans="1:5" x14ac:dyDescent="0.25">
      <c r="A66" s="43">
        <v>44145</v>
      </c>
      <c r="B66" s="40">
        <v>0.89554433119999999</v>
      </c>
      <c r="C66" s="41">
        <v>6.0276355599999998E-2</v>
      </c>
      <c r="D66" s="42">
        <v>4.4153583000000003E-2</v>
      </c>
      <c r="E66" t="s">
        <v>136</v>
      </c>
    </row>
    <row r="67" spans="1:5" x14ac:dyDescent="0.25">
      <c r="A67" s="43">
        <v>44146</v>
      </c>
      <c r="B67" s="40">
        <v>0.89503801380000003</v>
      </c>
      <c r="C67" s="41">
        <v>6.0118061899999999E-2</v>
      </c>
      <c r="D67" s="42">
        <v>4.4815334399999997E-2</v>
      </c>
      <c r="E67" t="s">
        <v>136</v>
      </c>
    </row>
    <row r="68" spans="1:5" x14ac:dyDescent="0.25">
      <c r="A68" s="43">
        <v>44147</v>
      </c>
      <c r="B68" s="40">
        <v>0.89225663489999996</v>
      </c>
      <c r="C68" s="41">
        <v>6.1716170200000003E-2</v>
      </c>
      <c r="D68" s="42">
        <v>4.6003189799999997E-2</v>
      </c>
      <c r="E68" t="s">
        <v>136</v>
      </c>
    </row>
    <row r="69" spans="1:5" x14ac:dyDescent="0.25">
      <c r="A69" s="43">
        <v>44148</v>
      </c>
      <c r="B69" s="40">
        <v>0.88434123549999999</v>
      </c>
      <c r="C69" s="41">
        <v>6.9575414899999993E-2</v>
      </c>
      <c r="D69" s="42">
        <v>4.6066353800000001E-2</v>
      </c>
      <c r="E69" t="s">
        <v>136</v>
      </c>
    </row>
    <row r="70" spans="1:5" x14ac:dyDescent="0.25">
      <c r="A70" s="43">
        <v>44151</v>
      </c>
      <c r="B70" s="40">
        <v>0.89138151919999997</v>
      </c>
      <c r="C70" s="41">
        <v>6.2069390100000003E-2</v>
      </c>
      <c r="D70" s="42">
        <v>4.4922166499999999E-2</v>
      </c>
      <c r="E70" t="s">
        <v>136</v>
      </c>
    </row>
    <row r="71" spans="1:5" x14ac:dyDescent="0.25">
      <c r="A71" s="43">
        <v>44152</v>
      </c>
      <c r="B71" s="40">
        <v>0.88828297879999996</v>
      </c>
      <c r="C71" s="41">
        <v>6.4904205899999998E-2</v>
      </c>
      <c r="D71" s="42">
        <v>4.6792769499999998E-2</v>
      </c>
      <c r="E71" t="s">
        <v>136</v>
      </c>
    </row>
    <row r="72" spans="1:5" x14ac:dyDescent="0.25">
      <c r="A72" s="43">
        <v>44153</v>
      </c>
      <c r="B72" s="40">
        <v>0.88863134610000005</v>
      </c>
      <c r="C72" s="41">
        <v>6.52855663E-2</v>
      </c>
      <c r="D72" s="42">
        <v>4.6063778E-2</v>
      </c>
      <c r="E72" t="s">
        <v>136</v>
      </c>
    </row>
    <row r="73" spans="1:5" x14ac:dyDescent="0.25">
      <c r="A73" s="43">
        <v>44154</v>
      </c>
      <c r="B73" s="40">
        <v>0.88727192909999997</v>
      </c>
      <c r="C73" s="41">
        <v>6.7444218299999997E-2</v>
      </c>
      <c r="D73" s="42">
        <v>4.5264547299999999E-2</v>
      </c>
      <c r="E73" t="s">
        <v>136</v>
      </c>
    </row>
    <row r="74" spans="1:5" x14ac:dyDescent="0.25">
      <c r="A74" s="43">
        <v>44155</v>
      </c>
      <c r="B74" s="40">
        <v>0.8694719595</v>
      </c>
      <c r="C74" s="41">
        <v>8.2181759100000001E-2</v>
      </c>
      <c r="D74" s="42">
        <v>4.8332443000000003E-2</v>
      </c>
      <c r="E74" t="s">
        <v>136</v>
      </c>
    </row>
    <row r="75" spans="1:5" x14ac:dyDescent="0.25">
      <c r="A75" s="43">
        <v>44158</v>
      </c>
      <c r="B75" s="40">
        <v>0.89465920539999999</v>
      </c>
      <c r="C75" s="41">
        <v>6.3053207400000005E-2</v>
      </c>
      <c r="D75" s="42">
        <v>4.2264734499999998E-2</v>
      </c>
      <c r="E75" t="s">
        <v>136</v>
      </c>
    </row>
    <row r="76" spans="1:5" x14ac:dyDescent="0.25">
      <c r="A76" s="43">
        <v>44159</v>
      </c>
      <c r="B76" s="40">
        <v>0.89634070850000003</v>
      </c>
      <c r="C76" s="41">
        <v>6.28018667E-2</v>
      </c>
      <c r="D76" s="42">
        <v>4.0837386900000001E-2</v>
      </c>
      <c r="E76" t="s">
        <v>136</v>
      </c>
    </row>
    <row r="77" spans="1:5" x14ac:dyDescent="0.25">
      <c r="A77" s="43">
        <v>44160</v>
      </c>
      <c r="B77" s="40">
        <v>0.90003453710000003</v>
      </c>
      <c r="C77" s="41">
        <v>6.0466516499999998E-2</v>
      </c>
      <c r="D77" s="42">
        <v>3.9478209799999997E-2</v>
      </c>
      <c r="E77" t="s">
        <v>136</v>
      </c>
    </row>
    <row r="78" spans="1:5" x14ac:dyDescent="0.25">
      <c r="A78" s="43">
        <v>44161</v>
      </c>
      <c r="B78" s="40">
        <v>0.89937804960000001</v>
      </c>
      <c r="C78" s="41">
        <v>6.21299638E-2</v>
      </c>
      <c r="D78" s="42">
        <v>3.8471962999999998E-2</v>
      </c>
      <c r="E78" t="s">
        <v>136</v>
      </c>
    </row>
    <row r="79" spans="1:5" x14ac:dyDescent="0.25">
      <c r="A79" s="43">
        <v>44162</v>
      </c>
      <c r="B79" s="40">
        <v>0.88818261860000003</v>
      </c>
      <c r="C79" s="41">
        <v>7.3636662500000005E-2</v>
      </c>
      <c r="D79" s="42">
        <v>3.8167503800000002E-2</v>
      </c>
      <c r="E79" t="s">
        <v>136</v>
      </c>
    </row>
    <row r="80" spans="1:5" x14ac:dyDescent="0.25">
      <c r="A80" s="43">
        <v>44165</v>
      </c>
      <c r="B80" s="40">
        <v>0.89868409829999996</v>
      </c>
      <c r="C80" s="41">
        <v>6.5974914699999998E-2</v>
      </c>
      <c r="D80" s="42">
        <v>3.5315626500000002E-2</v>
      </c>
      <c r="E80" t="s">
        <v>136</v>
      </c>
    </row>
    <row r="81" spans="1:5" x14ac:dyDescent="0.25">
      <c r="A81" s="43">
        <v>44166</v>
      </c>
      <c r="B81" s="40">
        <v>0.90278824739999997</v>
      </c>
      <c r="C81" s="41">
        <v>6.2120143599999997E-2</v>
      </c>
      <c r="D81" s="42">
        <v>3.5070868400000003E-2</v>
      </c>
      <c r="E81" t="s">
        <v>136</v>
      </c>
    </row>
    <row r="82" spans="1:5" x14ac:dyDescent="0.25">
      <c r="A82" s="43">
        <v>44167</v>
      </c>
      <c r="B82" s="40">
        <v>0.90276854829999997</v>
      </c>
      <c r="C82" s="41">
        <v>6.1939424E-2</v>
      </c>
      <c r="D82" s="42">
        <v>3.5270827400000003E-2</v>
      </c>
      <c r="E82" t="s">
        <v>136</v>
      </c>
    </row>
    <row r="83" spans="1:5" x14ac:dyDescent="0.25">
      <c r="A83" s="43">
        <v>44168</v>
      </c>
      <c r="B83" s="40">
        <v>0.89881516380000004</v>
      </c>
      <c r="C83" s="41">
        <v>6.6565334800000001E-2</v>
      </c>
      <c r="D83" s="42">
        <v>3.4596836899999997E-2</v>
      </c>
      <c r="E83" t="s">
        <v>136</v>
      </c>
    </row>
    <row r="84" spans="1:5" x14ac:dyDescent="0.25">
      <c r="A84" s="43">
        <v>44169</v>
      </c>
      <c r="B84" s="40">
        <v>0.85698895060000002</v>
      </c>
      <c r="C84" s="41">
        <v>0.1066522801</v>
      </c>
      <c r="D84" s="42">
        <v>3.6345590699999999E-2</v>
      </c>
      <c r="E84" t="s">
        <v>136</v>
      </c>
    </row>
    <row r="85" spans="1:5" x14ac:dyDescent="0.25">
      <c r="A85" s="43">
        <v>44172</v>
      </c>
      <c r="B85" s="40">
        <v>0.89864212310000002</v>
      </c>
      <c r="C85" s="41">
        <v>6.5067406999999994E-2</v>
      </c>
      <c r="D85" s="42">
        <v>3.6260401300000002E-2</v>
      </c>
      <c r="E85" t="s">
        <v>136</v>
      </c>
    </row>
    <row r="86" spans="1:5" x14ac:dyDescent="0.25">
      <c r="A86" s="43">
        <v>44173</v>
      </c>
      <c r="B86" s="40">
        <v>0.89797527170000002</v>
      </c>
      <c r="C86" s="41">
        <v>6.4937378200000007E-2</v>
      </c>
      <c r="D86" s="42">
        <v>3.7057305399999997E-2</v>
      </c>
      <c r="E86" t="s">
        <v>136</v>
      </c>
    </row>
    <row r="87" spans="1:5" x14ac:dyDescent="0.25">
      <c r="A87" s="43">
        <v>44174</v>
      </c>
      <c r="B87" s="40">
        <v>0.90032117759999997</v>
      </c>
      <c r="C87" s="41">
        <v>6.2618545600000006E-2</v>
      </c>
      <c r="D87" s="42">
        <v>3.70309422E-2</v>
      </c>
      <c r="E87" t="s">
        <v>136</v>
      </c>
    </row>
    <row r="88" spans="1:5" x14ac:dyDescent="0.25">
      <c r="A88" s="43">
        <v>44175</v>
      </c>
      <c r="B88" s="40">
        <v>0.89759976419999998</v>
      </c>
      <c r="C88" s="41">
        <v>6.4313643000000004E-2</v>
      </c>
      <c r="D88" s="42">
        <v>3.8060840700000001E-2</v>
      </c>
      <c r="E88" t="s">
        <v>136</v>
      </c>
    </row>
    <row r="89" spans="1:5" x14ac:dyDescent="0.25">
      <c r="A89" s="43">
        <v>44176</v>
      </c>
      <c r="B89" s="40">
        <v>0.88775035189999996</v>
      </c>
      <c r="C89" s="41">
        <v>7.3260229400000001E-2</v>
      </c>
      <c r="D89" s="42">
        <v>3.8977358900000002E-2</v>
      </c>
      <c r="E89" t="s">
        <v>136</v>
      </c>
    </row>
    <row r="90" spans="1:5" x14ac:dyDescent="0.25">
      <c r="A90" s="43">
        <v>44179</v>
      </c>
      <c r="B90" s="40">
        <v>0.88356642809999997</v>
      </c>
      <c r="C90" s="41">
        <v>7.4065724599999994E-2</v>
      </c>
      <c r="D90" s="42">
        <v>4.2344230199999999E-2</v>
      </c>
      <c r="E90" t="s">
        <v>136</v>
      </c>
    </row>
    <row r="91" spans="1:5" x14ac:dyDescent="0.25">
      <c r="A91" s="43">
        <v>44180</v>
      </c>
      <c r="B91" s="40">
        <v>0.87892447579999999</v>
      </c>
      <c r="C91" s="41">
        <v>7.4963336000000005E-2</v>
      </c>
      <c r="D91" s="42">
        <v>4.6090010899999999E-2</v>
      </c>
      <c r="E91" t="s">
        <v>136</v>
      </c>
    </row>
    <row r="92" spans="1:5" x14ac:dyDescent="0.25">
      <c r="A92" s="43">
        <v>44181</v>
      </c>
      <c r="B92" s="40">
        <v>0.86643278749999997</v>
      </c>
      <c r="C92" s="41">
        <v>8.1435151799999994E-2</v>
      </c>
      <c r="D92" s="42">
        <v>5.2107022699999998E-2</v>
      </c>
      <c r="E92" t="s">
        <v>136</v>
      </c>
    </row>
    <row r="93" spans="1:5" x14ac:dyDescent="0.25">
      <c r="A93" s="43">
        <v>44182</v>
      </c>
      <c r="B93" s="40">
        <v>0.8485560606</v>
      </c>
      <c r="C93" s="41">
        <v>9.3720732400000006E-2</v>
      </c>
      <c r="D93" s="42">
        <v>5.7699578199999997E-2</v>
      </c>
      <c r="E93" t="s">
        <v>136</v>
      </c>
    </row>
    <row r="94" spans="1:5" x14ac:dyDescent="0.25">
      <c r="A94" s="43">
        <v>44183</v>
      </c>
      <c r="B94" s="40">
        <v>0.80237825230000004</v>
      </c>
      <c r="C94" s="41">
        <v>0.13409418100000001</v>
      </c>
      <c r="D94" s="42">
        <v>6.3514698199999997E-2</v>
      </c>
      <c r="E94" t="s">
        <v>136</v>
      </c>
    </row>
    <row r="95" spans="1:5" x14ac:dyDescent="0.25">
      <c r="A95" s="43">
        <v>44186</v>
      </c>
      <c r="B95" s="40">
        <v>0.61673762060000004</v>
      </c>
      <c r="C95" s="41">
        <v>0.23838858239999999</v>
      </c>
      <c r="D95" s="42">
        <v>0.1448460882</v>
      </c>
      <c r="E95" t="s">
        <v>136</v>
      </c>
    </row>
    <row r="96" spans="1:5" x14ac:dyDescent="0.25">
      <c r="A96" s="43">
        <v>44187</v>
      </c>
      <c r="B96" s="40">
        <v>0.55153155799999998</v>
      </c>
      <c r="C96" s="41">
        <v>0.28552678770000001</v>
      </c>
      <c r="D96" s="42">
        <v>0.16291248799999999</v>
      </c>
      <c r="E96" t="s">
        <v>136</v>
      </c>
    </row>
    <row r="97" spans="1:5" x14ac:dyDescent="0.25">
      <c r="A97" s="43">
        <v>44188</v>
      </c>
      <c r="B97" s="40">
        <v>0.56089519779999997</v>
      </c>
      <c r="C97" s="41">
        <v>0.22995571740000001</v>
      </c>
      <c r="D97" s="42">
        <v>0.2091490848</v>
      </c>
      <c r="E97" t="s">
        <v>136</v>
      </c>
    </row>
    <row r="98" spans="1:5" x14ac:dyDescent="0.25">
      <c r="A98" s="43">
        <v>44270</v>
      </c>
      <c r="B98" s="40">
        <v>0.95560927529999995</v>
      </c>
      <c r="C98" s="41">
        <v>2.87342451E-2</v>
      </c>
      <c r="D98" s="42">
        <v>1.5656479599999999E-2</v>
      </c>
      <c r="E98" t="s">
        <v>137</v>
      </c>
    </row>
    <row r="99" spans="1:5" x14ac:dyDescent="0.25">
      <c r="A99" s="43">
        <v>44271</v>
      </c>
      <c r="B99" s="40">
        <v>0.95502158609999999</v>
      </c>
      <c r="C99" s="41">
        <v>2.8763728700000001E-2</v>
      </c>
      <c r="D99" s="42">
        <v>1.6214685199999999E-2</v>
      </c>
      <c r="E99" t="s">
        <v>137</v>
      </c>
    </row>
    <row r="100" spans="1:5" x14ac:dyDescent="0.25">
      <c r="A100" s="43">
        <v>44272</v>
      </c>
      <c r="B100" s="40">
        <v>0.9509061056</v>
      </c>
      <c r="C100" s="41">
        <v>3.1480994700000001E-2</v>
      </c>
      <c r="D100" s="42">
        <v>1.7610359999999999E-2</v>
      </c>
      <c r="E100" t="s">
        <v>137</v>
      </c>
    </row>
    <row r="101" spans="1:5" x14ac:dyDescent="0.25">
      <c r="A101" s="43">
        <v>44273</v>
      </c>
      <c r="B101" s="40">
        <v>0.9474164397</v>
      </c>
      <c r="C101" s="41">
        <v>3.4120481500000001E-2</v>
      </c>
      <c r="D101" s="42">
        <v>1.82318141E-2</v>
      </c>
      <c r="E101" t="s">
        <v>137</v>
      </c>
    </row>
    <row r="102" spans="1:5" x14ac:dyDescent="0.25">
      <c r="A102" s="43">
        <v>44274</v>
      </c>
      <c r="B102" s="40">
        <v>0.9373947091</v>
      </c>
      <c r="C102" s="41">
        <v>4.2672313000000003E-2</v>
      </c>
      <c r="D102" s="42">
        <v>1.9678109199999998E-2</v>
      </c>
      <c r="E102" t="s">
        <v>137</v>
      </c>
    </row>
    <row r="103" spans="1:5" x14ac:dyDescent="0.25">
      <c r="A103" s="43">
        <v>44277</v>
      </c>
      <c r="B103" s="40">
        <v>0.92758325539999997</v>
      </c>
      <c r="C103" s="41">
        <v>5.19330603E-2</v>
      </c>
      <c r="D103" s="42">
        <v>2.0483684200000001E-2</v>
      </c>
      <c r="E103" t="s">
        <v>137</v>
      </c>
    </row>
    <row r="104" spans="1:5" x14ac:dyDescent="0.25">
      <c r="A104" s="43">
        <v>44278</v>
      </c>
      <c r="B104" s="40">
        <v>0.92917075819999995</v>
      </c>
      <c r="C104" s="41">
        <v>4.85817256E-2</v>
      </c>
      <c r="D104" s="42">
        <v>2.2247516200000001E-2</v>
      </c>
      <c r="E104" t="s">
        <v>137</v>
      </c>
    </row>
    <row r="105" spans="1:5" x14ac:dyDescent="0.25">
      <c r="A105" s="43">
        <v>44279</v>
      </c>
      <c r="B105" s="40">
        <v>0.93142913019999996</v>
      </c>
      <c r="C105" s="41">
        <v>4.5210222899999999E-2</v>
      </c>
      <c r="D105" s="42">
        <v>2.3358107199999999E-2</v>
      </c>
      <c r="E105" t="s">
        <v>137</v>
      </c>
    </row>
    <row r="106" spans="1:5" x14ac:dyDescent="0.25">
      <c r="A106" s="43">
        <v>44280</v>
      </c>
      <c r="B106" s="40">
        <v>0.92858240520000002</v>
      </c>
      <c r="C106" s="41">
        <v>4.7594372699999998E-2</v>
      </c>
      <c r="D106" s="42">
        <v>2.3823222000000002E-2</v>
      </c>
      <c r="E106" t="s">
        <v>137</v>
      </c>
    </row>
    <row r="107" spans="1:5" x14ac:dyDescent="0.25">
      <c r="A107" s="43">
        <v>44281</v>
      </c>
      <c r="B107" s="40">
        <v>0.90576922270000004</v>
      </c>
      <c r="C107" s="41">
        <v>6.8938733399999994E-2</v>
      </c>
      <c r="D107" s="42">
        <v>2.5292044E-2</v>
      </c>
      <c r="E107" t="s">
        <v>137</v>
      </c>
    </row>
    <row r="108" spans="1:5" x14ac:dyDescent="0.25">
      <c r="A108" s="43">
        <v>44284</v>
      </c>
      <c r="B108" s="40">
        <v>0.90234998649999998</v>
      </c>
      <c r="C108" s="41">
        <v>7.0133025500000001E-2</v>
      </c>
      <c r="D108" s="42">
        <v>2.7516987900000001E-2</v>
      </c>
      <c r="E108" t="s">
        <v>137</v>
      </c>
    </row>
    <row r="109" spans="1:5" x14ac:dyDescent="0.25">
      <c r="A109" s="43">
        <v>44285</v>
      </c>
      <c r="B109" s="40">
        <v>0.91469070139999997</v>
      </c>
      <c r="C109" s="41">
        <v>5.6613375100000002E-2</v>
      </c>
      <c r="D109" s="42">
        <v>2.8695923500000001E-2</v>
      </c>
      <c r="E109" t="s">
        <v>137</v>
      </c>
    </row>
    <row r="110" spans="1:5" x14ac:dyDescent="0.25">
      <c r="A110" s="43">
        <v>44286</v>
      </c>
      <c r="B110" s="40">
        <v>0.9148463228</v>
      </c>
      <c r="C110" s="41">
        <v>5.4811492500000003E-2</v>
      </c>
      <c r="D110" s="42">
        <v>3.0342184800000001E-2</v>
      </c>
      <c r="E110" t="s">
        <v>137</v>
      </c>
    </row>
    <row r="111" spans="1:5" x14ac:dyDescent="0.25">
      <c r="A111" s="43">
        <v>44287</v>
      </c>
      <c r="B111" s="40">
        <v>0.89392885030000002</v>
      </c>
      <c r="C111" s="41">
        <v>7.5137015799999998E-2</v>
      </c>
      <c r="D111" s="42">
        <v>3.0934133799999999E-2</v>
      </c>
      <c r="E111" t="s">
        <v>137</v>
      </c>
    </row>
    <row r="112" spans="1:5" x14ac:dyDescent="0.25">
      <c r="A112" s="43">
        <v>44298</v>
      </c>
      <c r="B112" s="40">
        <v>0.95473317899999999</v>
      </c>
      <c r="C112" s="41">
        <v>4.0428249700000002E-2</v>
      </c>
      <c r="D112" s="42">
        <v>4.8385713000000004E-3</v>
      </c>
      <c r="E112" t="s">
        <v>138</v>
      </c>
    </row>
    <row r="113" spans="1:5" x14ac:dyDescent="0.25">
      <c r="A113" s="43">
        <v>44299</v>
      </c>
      <c r="B113" s="40">
        <v>0.92224564509999996</v>
      </c>
      <c r="C113" s="41">
        <v>4.3127146999999998E-2</v>
      </c>
      <c r="D113" s="42">
        <v>4.0942351000000004E-3</v>
      </c>
      <c r="E113" t="s">
        <v>138</v>
      </c>
    </row>
    <row r="114" spans="1:5" x14ac:dyDescent="0.25">
      <c r="A114" s="43">
        <v>44300</v>
      </c>
      <c r="B114" s="40">
        <v>0.94741047730000005</v>
      </c>
      <c r="C114" s="41">
        <v>4.7804142500000001E-2</v>
      </c>
      <c r="D114" s="42">
        <v>4.7853801999999997E-3</v>
      </c>
      <c r="E114" t="s">
        <v>138</v>
      </c>
    </row>
    <row r="115" spans="1:5" x14ac:dyDescent="0.25">
      <c r="A115" s="43">
        <v>44301</v>
      </c>
      <c r="B115" s="40">
        <v>0.94443666959999995</v>
      </c>
      <c r="C115" s="41">
        <v>5.0877375199999998E-2</v>
      </c>
      <c r="D115" s="42">
        <v>4.6859552000000004E-3</v>
      </c>
      <c r="E115" t="s">
        <v>138</v>
      </c>
    </row>
    <row r="116" spans="1:5" x14ac:dyDescent="0.25">
      <c r="A116" s="43">
        <v>44302</v>
      </c>
      <c r="B116" s="40">
        <v>0.93487271679999995</v>
      </c>
      <c r="C116" s="41">
        <v>6.0536358899999997E-2</v>
      </c>
      <c r="D116" s="42">
        <v>4.5909243000000002E-3</v>
      </c>
      <c r="E116" t="s">
        <v>138</v>
      </c>
    </row>
    <row r="117" spans="1:5" x14ac:dyDescent="0.25">
      <c r="A117" s="43">
        <v>44305</v>
      </c>
      <c r="B117" s="40">
        <v>0.95021443539999995</v>
      </c>
      <c r="C117" s="41">
        <v>4.5081162399999999E-2</v>
      </c>
      <c r="D117" s="42">
        <v>4.7044022E-3</v>
      </c>
      <c r="E117" t="s">
        <v>138</v>
      </c>
    </row>
    <row r="118" spans="1:5" x14ac:dyDescent="0.25">
      <c r="A118" s="43">
        <v>44306</v>
      </c>
      <c r="B118" s="40">
        <v>0.94962578809999998</v>
      </c>
      <c r="C118" s="41">
        <v>4.5583723800000003E-2</v>
      </c>
      <c r="D118" s="42">
        <v>4.7667513999999998E-3</v>
      </c>
      <c r="E118" t="s">
        <v>138</v>
      </c>
    </row>
    <row r="119" spans="1:5" x14ac:dyDescent="0.25">
      <c r="A119" s="43">
        <v>44307</v>
      </c>
      <c r="B119" s="40">
        <v>0.94888532130000003</v>
      </c>
      <c r="C119" s="41">
        <v>4.5945883799999997E-2</v>
      </c>
      <c r="D119" s="42">
        <v>5.1472163999999997E-3</v>
      </c>
      <c r="E119" t="s">
        <v>138</v>
      </c>
    </row>
    <row r="120" spans="1:5" x14ac:dyDescent="0.25">
      <c r="A120" s="43">
        <v>44308</v>
      </c>
      <c r="B120" s="40">
        <v>0.94362118129999994</v>
      </c>
      <c r="C120" s="41">
        <v>5.0691589000000002E-2</v>
      </c>
      <c r="D120" s="42">
        <v>5.6642102999999999E-3</v>
      </c>
      <c r="E120" t="s">
        <v>138</v>
      </c>
    </row>
    <row r="121" spans="1:5" x14ac:dyDescent="0.25">
      <c r="A121" s="43">
        <v>44309</v>
      </c>
      <c r="B121" s="40">
        <v>0.93105316260000004</v>
      </c>
      <c r="C121" s="41">
        <v>6.2164054599999997E-2</v>
      </c>
      <c r="D121" s="42">
        <v>6.7698463E-3</v>
      </c>
      <c r="E121" t="s">
        <v>138</v>
      </c>
    </row>
    <row r="122" spans="1:5" x14ac:dyDescent="0.25">
      <c r="A122" s="43">
        <v>44312</v>
      </c>
      <c r="B122" s="40">
        <v>0.92857554040000001</v>
      </c>
      <c r="C122" s="41">
        <v>6.2393954500000001E-2</v>
      </c>
      <c r="D122" s="42">
        <v>9.0081986999999992E-3</v>
      </c>
      <c r="E122" t="s">
        <v>138</v>
      </c>
    </row>
    <row r="123" spans="1:5" x14ac:dyDescent="0.25">
      <c r="A123" s="43">
        <v>44313</v>
      </c>
      <c r="B123" s="40">
        <v>0.92949418539999995</v>
      </c>
      <c r="C123" s="41">
        <v>6.1909966300000001E-2</v>
      </c>
      <c r="D123" s="42">
        <v>8.5721049000000004E-3</v>
      </c>
      <c r="E123" t="s">
        <v>138</v>
      </c>
    </row>
    <row r="124" spans="1:5" x14ac:dyDescent="0.25">
      <c r="A124" s="43">
        <v>44314</v>
      </c>
      <c r="B124" s="40">
        <v>0.93142703380000003</v>
      </c>
      <c r="C124" s="41">
        <v>5.9633139799999998E-2</v>
      </c>
      <c r="D124" s="42">
        <v>8.9189609E-3</v>
      </c>
      <c r="E124" t="s">
        <v>138</v>
      </c>
    </row>
    <row r="125" spans="1:5" x14ac:dyDescent="0.25">
      <c r="A125" s="43">
        <v>44315</v>
      </c>
      <c r="B125" s="40">
        <v>0.92895042839999997</v>
      </c>
      <c r="C125" s="41">
        <v>6.2340078899999998E-2</v>
      </c>
      <c r="D125" s="42">
        <v>8.6857474000000007E-3</v>
      </c>
      <c r="E125" t="s">
        <v>138</v>
      </c>
    </row>
    <row r="126" spans="1:5" x14ac:dyDescent="0.25">
      <c r="A126" s="43">
        <v>44316</v>
      </c>
      <c r="B126" s="40">
        <v>0.90856937709999996</v>
      </c>
      <c r="C126" s="41">
        <v>8.2955034900000002E-2</v>
      </c>
      <c r="D126" s="42">
        <v>8.4624131999999994E-3</v>
      </c>
      <c r="E126" t="s">
        <v>138</v>
      </c>
    </row>
    <row r="127" spans="1:5" x14ac:dyDescent="0.25">
      <c r="A127" s="43">
        <v>44319</v>
      </c>
      <c r="B127" s="40">
        <v>0.93794800150000002</v>
      </c>
      <c r="C127" s="41">
        <v>6.0837079299999999E-2</v>
      </c>
      <c r="D127" s="42">
        <v>1.2149191000000001E-3</v>
      </c>
      <c r="E127" t="s">
        <v>138</v>
      </c>
    </row>
    <row r="128" spans="1:5" x14ac:dyDescent="0.25">
      <c r="A128" s="43">
        <v>44320</v>
      </c>
      <c r="B128" s="40">
        <v>0.9161918886</v>
      </c>
      <c r="C128" s="41">
        <v>7.6171290799999999E-2</v>
      </c>
      <c r="D128" s="42">
        <v>7.6096315000000001E-3</v>
      </c>
      <c r="E128" t="s">
        <v>138</v>
      </c>
    </row>
    <row r="129" spans="1:5" x14ac:dyDescent="0.25">
      <c r="A129" s="43">
        <v>44321</v>
      </c>
      <c r="B129" s="40">
        <v>0.92096760150000001</v>
      </c>
      <c r="C129" s="41">
        <v>7.0903820500000006E-2</v>
      </c>
      <c r="D129" s="42">
        <v>8.1069939999999993E-3</v>
      </c>
      <c r="E129" t="s">
        <v>138</v>
      </c>
    </row>
    <row r="130" spans="1:5" x14ac:dyDescent="0.25">
      <c r="A130" s="43">
        <v>44322</v>
      </c>
      <c r="B130" s="40">
        <v>0.92873731059999998</v>
      </c>
      <c r="C130" s="41">
        <v>6.1691741299999998E-2</v>
      </c>
      <c r="D130" s="42">
        <v>9.5301710000000005E-3</v>
      </c>
      <c r="E130" t="s">
        <v>138</v>
      </c>
    </row>
    <row r="131" spans="1:5" x14ac:dyDescent="0.25">
      <c r="A131" s="43">
        <v>44323</v>
      </c>
      <c r="B131" s="40">
        <v>0.89313715189999998</v>
      </c>
      <c r="C131" s="41">
        <v>9.9253736400000001E-2</v>
      </c>
      <c r="D131" s="42">
        <v>7.5964114000000001E-3</v>
      </c>
      <c r="E131" t="s">
        <v>138</v>
      </c>
    </row>
    <row r="132" spans="1:5" x14ac:dyDescent="0.25">
      <c r="A132" s="43">
        <v>44326</v>
      </c>
      <c r="B132" s="40">
        <v>0.92003509800000005</v>
      </c>
      <c r="C132" s="41">
        <v>7.2294424999999995E-2</v>
      </c>
      <c r="D132" s="42">
        <v>7.6466644999999998E-3</v>
      </c>
      <c r="E132" t="s">
        <v>138</v>
      </c>
    </row>
    <row r="133" spans="1:5" x14ac:dyDescent="0.25">
      <c r="A133" s="43">
        <v>44327</v>
      </c>
      <c r="B133" s="40">
        <v>0.92237294390000002</v>
      </c>
      <c r="C133" s="41">
        <v>6.9012943100000002E-2</v>
      </c>
      <c r="D133" s="42">
        <v>8.5896432000000002E-3</v>
      </c>
      <c r="E133" t="s">
        <v>138</v>
      </c>
    </row>
    <row r="134" spans="1:5" x14ac:dyDescent="0.25">
      <c r="A134" s="43">
        <v>44328</v>
      </c>
      <c r="B134" s="40">
        <v>0.91703210820000003</v>
      </c>
      <c r="C134" s="41">
        <v>7.3318218800000001E-2</v>
      </c>
      <c r="D134" s="42">
        <v>9.6223143000000004E-3</v>
      </c>
      <c r="E134" t="s">
        <v>138</v>
      </c>
    </row>
    <row r="135" spans="1:5" x14ac:dyDescent="0.25">
      <c r="A135" s="43">
        <v>44329</v>
      </c>
      <c r="B135" s="40">
        <v>0.89849371069999995</v>
      </c>
      <c r="C135" s="41">
        <v>9.1387936500000003E-2</v>
      </c>
      <c r="D135" s="42">
        <v>1.00953515E-2</v>
      </c>
      <c r="E135" t="s">
        <v>138</v>
      </c>
    </row>
    <row r="136" spans="1:5" x14ac:dyDescent="0.25">
      <c r="A136" s="43">
        <v>44330</v>
      </c>
      <c r="B136" s="40">
        <v>0.89213703820000001</v>
      </c>
      <c r="C136" s="41">
        <v>9.6287025900000003E-2</v>
      </c>
      <c r="D136" s="42">
        <v>1.15607765E-2</v>
      </c>
      <c r="E136" t="s">
        <v>138</v>
      </c>
    </row>
    <row r="137" spans="1:5" x14ac:dyDescent="0.25">
      <c r="A137" s="43">
        <v>44333</v>
      </c>
      <c r="B137" s="40">
        <v>0.9056643633</v>
      </c>
      <c r="C137" s="41">
        <v>8.0969114699999997E-2</v>
      </c>
      <c r="D137" s="42">
        <v>1.33424827E-2</v>
      </c>
      <c r="E137" t="s">
        <v>138</v>
      </c>
    </row>
    <row r="138" spans="1:5" x14ac:dyDescent="0.25">
      <c r="A138" s="43">
        <v>44334</v>
      </c>
      <c r="B138" s="40">
        <v>0.91098544569999995</v>
      </c>
      <c r="C138" s="41">
        <v>7.4417837700000003E-2</v>
      </c>
      <c r="D138" s="42">
        <v>1.45715163E-2</v>
      </c>
      <c r="E138" t="s">
        <v>138</v>
      </c>
    </row>
    <row r="139" spans="1:5" x14ac:dyDescent="0.25">
      <c r="A139" s="43">
        <v>44335</v>
      </c>
      <c r="B139" s="40">
        <v>0.91170974279999994</v>
      </c>
      <c r="C139" s="41">
        <v>7.2811927799999995E-2</v>
      </c>
      <c r="D139" s="42">
        <v>1.5456014000000001E-2</v>
      </c>
      <c r="E139" t="s">
        <v>138</v>
      </c>
    </row>
    <row r="140" spans="1:5" x14ac:dyDescent="0.25">
      <c r="A140" s="43">
        <v>44336</v>
      </c>
      <c r="B140" s="40">
        <v>0.90675988490000003</v>
      </c>
      <c r="C140" s="41">
        <v>7.6628043000000007E-2</v>
      </c>
      <c r="D140" s="42">
        <v>1.6588988799999999E-2</v>
      </c>
      <c r="E140" t="s">
        <v>138</v>
      </c>
    </row>
    <row r="141" spans="1:5" x14ac:dyDescent="0.25">
      <c r="A141" s="43">
        <v>44337</v>
      </c>
      <c r="B141" s="40">
        <v>0.88158499850000005</v>
      </c>
      <c r="C141" s="41">
        <v>0.1001763993</v>
      </c>
      <c r="D141" s="42">
        <v>1.8225462599999999E-2</v>
      </c>
      <c r="E141" t="s">
        <v>138</v>
      </c>
    </row>
    <row r="142" spans="1:5" x14ac:dyDescent="0.25">
      <c r="A142" s="43">
        <v>44340</v>
      </c>
      <c r="B142" s="40">
        <v>0.89606375719999998</v>
      </c>
      <c r="C142" s="41">
        <v>8.6958630199999998E-2</v>
      </c>
      <c r="D142" s="42">
        <v>1.66190952E-2</v>
      </c>
      <c r="E142" t="s">
        <v>138</v>
      </c>
    </row>
    <row r="143" spans="1:5" x14ac:dyDescent="0.25">
      <c r="A143" s="43">
        <v>44341</v>
      </c>
      <c r="B143" s="40">
        <v>0.9006173878</v>
      </c>
      <c r="C143" s="41">
        <v>8.1174085500000007E-2</v>
      </c>
      <c r="D143" s="42">
        <v>1.8208526700000002E-2</v>
      </c>
      <c r="E143" t="s">
        <v>138</v>
      </c>
    </row>
    <row r="144" spans="1:5" x14ac:dyDescent="0.25">
      <c r="A144" s="43">
        <v>44342</v>
      </c>
      <c r="B144" s="40">
        <v>0.8989512744</v>
      </c>
      <c r="C144" s="41">
        <v>8.1804917599999999E-2</v>
      </c>
      <c r="D144" s="42">
        <v>1.9218589599999999E-2</v>
      </c>
      <c r="E144" t="s">
        <v>138</v>
      </c>
    </row>
    <row r="145" spans="1:5" x14ac:dyDescent="0.25">
      <c r="A145" s="43">
        <v>44343</v>
      </c>
      <c r="B145" s="40">
        <v>0.88945134569999995</v>
      </c>
      <c r="C145" s="41">
        <v>9.0717899399999996E-2</v>
      </c>
      <c r="D145" s="42">
        <v>1.9806572800000002E-2</v>
      </c>
      <c r="E145" t="s">
        <v>138</v>
      </c>
    </row>
    <row r="146" spans="1:5" x14ac:dyDescent="0.25">
      <c r="A146" s="43">
        <v>44344</v>
      </c>
      <c r="B146" s="40">
        <v>0.88354540699999995</v>
      </c>
      <c r="C146" s="41">
        <v>9.6315591899999997E-2</v>
      </c>
      <c r="D146" s="42">
        <v>2.01184469E-2</v>
      </c>
      <c r="E146" t="s">
        <v>138</v>
      </c>
    </row>
    <row r="147" spans="1:5" x14ac:dyDescent="0.25">
      <c r="A147" s="43">
        <v>44347</v>
      </c>
      <c r="B147" s="40">
        <v>0.89043131409999998</v>
      </c>
      <c r="C147" s="41">
        <v>9.4526284099999996E-2</v>
      </c>
      <c r="D147" s="42">
        <v>1.4415635099999999E-2</v>
      </c>
      <c r="E147" t="s">
        <v>138</v>
      </c>
    </row>
    <row r="148" spans="1:5" x14ac:dyDescent="0.25">
      <c r="A148" s="43">
        <v>44348</v>
      </c>
      <c r="B148" s="40">
        <v>0.90153393179999997</v>
      </c>
      <c r="C148" s="41">
        <v>8.0614393899999998E-2</v>
      </c>
      <c r="D148" s="42">
        <v>1.7831144300000001E-2</v>
      </c>
      <c r="E148" t="s">
        <v>138</v>
      </c>
    </row>
    <row r="149" spans="1:5" x14ac:dyDescent="0.25">
      <c r="A149" s="43">
        <v>44349</v>
      </c>
      <c r="B149" s="40">
        <v>0.9000671764</v>
      </c>
      <c r="C149" s="41">
        <v>8.0161072400000005E-2</v>
      </c>
      <c r="D149" s="42">
        <v>1.9752126700000001E-2</v>
      </c>
      <c r="E149" t="s">
        <v>138</v>
      </c>
    </row>
    <row r="150" spans="1:5" x14ac:dyDescent="0.25">
      <c r="A150" s="4"/>
      <c r="B150" s="4"/>
      <c r="C150" s="4"/>
      <c r="D150" s="4"/>
      <c r="E150" s="4"/>
    </row>
    <row r="151" spans="1:5" x14ac:dyDescent="0.25">
      <c r="A151" t="s">
        <v>28</v>
      </c>
    </row>
    <row r="152" spans="1:5" x14ac:dyDescent="0.25">
      <c r="A152" t="s">
        <v>139</v>
      </c>
    </row>
  </sheetData>
  <hyperlinks>
    <hyperlink ref="A2" r:id="rId1"/>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defaultRowHeight="15" x14ac:dyDescent="0.25"/>
  <cols>
    <col min="1" max="1" width="14.7109375" customWidth="1"/>
    <col min="2" max="2" width="19.7109375" customWidth="1"/>
  </cols>
  <sheetData>
    <row r="1" spans="1:2" ht="18.75" x14ac:dyDescent="0.3">
      <c r="A1" s="1" t="s">
        <v>140</v>
      </c>
    </row>
    <row r="2" spans="1:2" x14ac:dyDescent="0.25">
      <c r="A2" s="2" t="s">
        <v>22</v>
      </c>
    </row>
    <row r="4" spans="1:2" x14ac:dyDescent="0.25">
      <c r="A4" s="3" t="s">
        <v>141</v>
      </c>
      <c r="B4" s="5" t="s">
        <v>142</v>
      </c>
    </row>
    <row r="5" spans="1:2" x14ac:dyDescent="0.25">
      <c r="A5" s="45">
        <v>43131</v>
      </c>
      <c r="B5" s="44">
        <v>17785</v>
      </c>
    </row>
    <row r="6" spans="1:2" x14ac:dyDescent="0.25">
      <c r="A6" s="45">
        <v>43159</v>
      </c>
      <c r="B6" s="44">
        <v>15410</v>
      </c>
    </row>
    <row r="7" spans="1:2" x14ac:dyDescent="0.25">
      <c r="A7" s="45">
        <v>43190</v>
      </c>
      <c r="B7" s="44">
        <v>15795</v>
      </c>
    </row>
    <row r="8" spans="1:2" x14ac:dyDescent="0.25">
      <c r="A8" s="45">
        <v>43220</v>
      </c>
      <c r="B8" s="44">
        <v>15205</v>
      </c>
    </row>
    <row r="9" spans="1:2" x14ac:dyDescent="0.25">
      <c r="A9" s="45">
        <v>43251</v>
      </c>
      <c r="B9" s="44">
        <v>15845</v>
      </c>
    </row>
    <row r="10" spans="1:2" x14ac:dyDescent="0.25">
      <c r="A10" s="45">
        <v>43281</v>
      </c>
      <c r="B10" s="44">
        <v>14470</v>
      </c>
    </row>
    <row r="11" spans="1:2" x14ac:dyDescent="0.25">
      <c r="A11" s="45">
        <v>43312</v>
      </c>
      <c r="B11" s="44">
        <v>14450</v>
      </c>
    </row>
    <row r="12" spans="1:2" x14ac:dyDescent="0.25">
      <c r="A12" s="45">
        <v>43343</v>
      </c>
      <c r="B12" s="44">
        <v>16405</v>
      </c>
    </row>
    <row r="13" spans="1:2" x14ac:dyDescent="0.25">
      <c r="A13" s="45">
        <v>43373</v>
      </c>
      <c r="B13" s="44">
        <v>13730</v>
      </c>
    </row>
    <row r="14" spans="1:2" x14ac:dyDescent="0.25">
      <c r="A14" s="45">
        <v>43404</v>
      </c>
      <c r="B14" s="44">
        <v>15930</v>
      </c>
    </row>
    <row r="15" spans="1:2" x14ac:dyDescent="0.25">
      <c r="A15" s="45">
        <v>43434</v>
      </c>
      <c r="B15" s="44">
        <v>16140</v>
      </c>
    </row>
    <row r="16" spans="1:2" x14ac:dyDescent="0.25">
      <c r="A16" s="45">
        <v>43465</v>
      </c>
      <c r="B16" s="44">
        <v>13335</v>
      </c>
    </row>
    <row r="17" spans="1:2" x14ac:dyDescent="0.25">
      <c r="A17" s="45">
        <v>43496</v>
      </c>
      <c r="B17" s="44">
        <v>21935</v>
      </c>
    </row>
    <row r="18" spans="1:2" x14ac:dyDescent="0.25">
      <c r="A18" s="45">
        <v>43524</v>
      </c>
      <c r="B18" s="44">
        <v>17665</v>
      </c>
    </row>
    <row r="19" spans="1:2" x14ac:dyDescent="0.25">
      <c r="A19" s="45">
        <v>43555</v>
      </c>
      <c r="B19" s="44">
        <v>18195</v>
      </c>
    </row>
    <row r="20" spans="1:2" x14ac:dyDescent="0.25">
      <c r="A20" s="45">
        <v>43585</v>
      </c>
      <c r="B20" s="44">
        <v>17605</v>
      </c>
    </row>
    <row r="21" spans="1:2" x14ac:dyDescent="0.25">
      <c r="A21" s="45">
        <v>43616</v>
      </c>
      <c r="B21" s="44">
        <v>17985</v>
      </c>
    </row>
    <row r="22" spans="1:2" x14ac:dyDescent="0.25">
      <c r="A22" s="45">
        <v>43646</v>
      </c>
      <c r="B22" s="44">
        <v>15470</v>
      </c>
    </row>
    <row r="23" spans="1:2" x14ac:dyDescent="0.25">
      <c r="A23" s="45">
        <v>43677</v>
      </c>
      <c r="B23" s="44">
        <v>17160</v>
      </c>
    </row>
    <row r="24" spans="1:2" x14ac:dyDescent="0.25">
      <c r="A24" s="45">
        <v>43708</v>
      </c>
      <c r="B24" s="44">
        <v>18140</v>
      </c>
    </row>
    <row r="25" spans="1:2" x14ac:dyDescent="0.25">
      <c r="A25" s="45">
        <v>43738</v>
      </c>
      <c r="B25" s="44">
        <v>16420</v>
      </c>
    </row>
    <row r="26" spans="1:2" x14ac:dyDescent="0.25">
      <c r="A26" s="45">
        <v>43769</v>
      </c>
      <c r="B26" s="44">
        <v>18395</v>
      </c>
    </row>
    <row r="27" spans="1:2" x14ac:dyDescent="0.25">
      <c r="A27" s="45">
        <v>43799</v>
      </c>
      <c r="B27" s="44">
        <v>17185</v>
      </c>
    </row>
    <row r="28" spans="1:2" x14ac:dyDescent="0.25">
      <c r="A28" s="45">
        <v>43830</v>
      </c>
      <c r="B28" s="44">
        <v>15420</v>
      </c>
    </row>
    <row r="29" spans="1:2" x14ac:dyDescent="0.25">
      <c r="A29" s="45">
        <v>43861</v>
      </c>
      <c r="B29" s="44">
        <v>22325</v>
      </c>
    </row>
    <row r="30" spans="1:2" x14ac:dyDescent="0.25">
      <c r="A30" s="45">
        <v>43890</v>
      </c>
      <c r="B30" s="44">
        <v>18510</v>
      </c>
    </row>
    <row r="31" spans="1:2" x14ac:dyDescent="0.25">
      <c r="A31" s="45">
        <v>43921</v>
      </c>
      <c r="B31" s="44">
        <v>27415</v>
      </c>
    </row>
    <row r="32" spans="1:2" x14ac:dyDescent="0.25">
      <c r="A32" s="45">
        <v>43951</v>
      </c>
      <c r="B32" s="44">
        <v>31835</v>
      </c>
    </row>
    <row r="33" spans="1:2" x14ac:dyDescent="0.25">
      <c r="A33" s="45">
        <v>43982</v>
      </c>
      <c r="B33" s="44">
        <v>22935</v>
      </c>
    </row>
    <row r="34" spans="1:2" x14ac:dyDescent="0.25">
      <c r="A34" s="45">
        <v>44012</v>
      </c>
      <c r="B34" s="44">
        <v>20905</v>
      </c>
    </row>
    <row r="35" spans="1:2" x14ac:dyDescent="0.25">
      <c r="A35" s="45">
        <v>44043</v>
      </c>
      <c r="B35" s="44">
        <v>19155</v>
      </c>
    </row>
    <row r="36" spans="1:2" x14ac:dyDescent="0.25">
      <c r="A36" s="45">
        <v>44074</v>
      </c>
      <c r="B36" s="44">
        <v>19750</v>
      </c>
    </row>
    <row r="37" spans="1:2" x14ac:dyDescent="0.25">
      <c r="A37" s="45">
        <v>44104</v>
      </c>
      <c r="B37" s="44">
        <v>20060</v>
      </c>
    </row>
    <row r="38" spans="1:2" x14ac:dyDescent="0.25">
      <c r="A38" s="45">
        <v>44135</v>
      </c>
      <c r="B38" s="44">
        <v>21870</v>
      </c>
    </row>
    <row r="39" spans="1:2" x14ac:dyDescent="0.25">
      <c r="A39" s="45">
        <v>44165</v>
      </c>
      <c r="B39" s="44">
        <v>21785</v>
      </c>
    </row>
    <row r="40" spans="1:2" x14ac:dyDescent="0.25">
      <c r="A40" s="45">
        <v>44196</v>
      </c>
      <c r="B40" s="44">
        <v>20235</v>
      </c>
    </row>
    <row r="41" spans="1:2" x14ac:dyDescent="0.25">
      <c r="A41" s="45">
        <v>44227</v>
      </c>
      <c r="B41" s="44">
        <v>29874</v>
      </c>
    </row>
    <row r="42" spans="1:2" x14ac:dyDescent="0.25">
      <c r="A42" s="45">
        <v>44255</v>
      </c>
      <c r="B42" s="44">
        <v>23173</v>
      </c>
    </row>
    <row r="43" spans="1:2" x14ac:dyDescent="0.25">
      <c r="A43" s="45">
        <v>44286</v>
      </c>
      <c r="B43" s="44">
        <v>23761</v>
      </c>
    </row>
    <row r="44" spans="1:2" x14ac:dyDescent="0.25">
      <c r="A44" s="4"/>
      <c r="B44" s="4"/>
    </row>
    <row r="45" spans="1:2" x14ac:dyDescent="0.25">
      <c r="A45" t="s">
        <v>28</v>
      </c>
    </row>
    <row r="46" spans="1:2" x14ac:dyDescent="0.25">
      <c r="A46" t="s">
        <v>143</v>
      </c>
    </row>
  </sheetData>
  <hyperlinks>
    <hyperlink ref="A2" r:id="rId1"/>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2"/>
  <sheetViews>
    <sheetView workbookViewId="0"/>
  </sheetViews>
  <sheetFormatPr defaultRowHeight="15" x14ac:dyDescent="0.25"/>
  <cols>
    <col min="1" max="1" width="14.7109375" customWidth="1"/>
    <col min="2" max="2" width="10.7109375" customWidth="1"/>
    <col min="3" max="3" width="29.7109375" customWidth="1"/>
    <col min="4" max="4" width="10.7109375" customWidth="1"/>
    <col min="5" max="5" width="42.7109375" customWidth="1"/>
  </cols>
  <sheetData>
    <row r="1" spans="1:5" ht="18.75" x14ac:dyDescent="0.3">
      <c r="A1" s="1" t="s">
        <v>144</v>
      </c>
    </row>
    <row r="2" spans="1:5" x14ac:dyDescent="0.25">
      <c r="A2" s="2" t="s">
        <v>145</v>
      </c>
    </row>
    <row r="4" spans="1:5" x14ac:dyDescent="0.25">
      <c r="A4" s="3" t="s">
        <v>146</v>
      </c>
      <c r="B4" s="3" t="s">
        <v>147</v>
      </c>
      <c r="C4" s="3" t="s">
        <v>148</v>
      </c>
      <c r="D4" s="5" t="s">
        <v>149</v>
      </c>
      <c r="E4" s="3" t="s">
        <v>150</v>
      </c>
    </row>
    <row r="5" spans="1:5" x14ac:dyDescent="0.25">
      <c r="A5">
        <v>2019</v>
      </c>
      <c r="B5" t="s">
        <v>151</v>
      </c>
      <c r="C5" t="s">
        <v>152</v>
      </c>
      <c r="D5" s="46">
        <v>20994</v>
      </c>
      <c r="E5" t="s">
        <v>153</v>
      </c>
    </row>
    <row r="6" spans="1:5" x14ac:dyDescent="0.25">
      <c r="A6">
        <v>2019</v>
      </c>
      <c r="B6" t="s">
        <v>151</v>
      </c>
      <c r="C6" t="s">
        <v>154</v>
      </c>
      <c r="D6" s="46">
        <v>740</v>
      </c>
      <c r="E6" t="s">
        <v>153</v>
      </c>
    </row>
    <row r="7" spans="1:5" x14ac:dyDescent="0.25">
      <c r="A7">
        <v>2019</v>
      </c>
      <c r="B7" t="s">
        <v>151</v>
      </c>
      <c r="C7" t="s">
        <v>155</v>
      </c>
      <c r="D7" s="46">
        <v>1055</v>
      </c>
      <c r="E7" t="s">
        <v>153</v>
      </c>
    </row>
    <row r="8" spans="1:5" x14ac:dyDescent="0.25">
      <c r="A8">
        <v>2019</v>
      </c>
      <c r="B8" t="s">
        <v>151</v>
      </c>
      <c r="C8" t="s">
        <v>156</v>
      </c>
      <c r="D8" s="46">
        <v>9459</v>
      </c>
      <c r="E8" t="s">
        <v>153</v>
      </c>
    </row>
    <row r="9" spans="1:5" x14ac:dyDescent="0.25">
      <c r="A9">
        <v>2019</v>
      </c>
      <c r="B9" t="s">
        <v>151</v>
      </c>
      <c r="C9" t="s">
        <v>157</v>
      </c>
      <c r="D9" s="46">
        <v>4233</v>
      </c>
      <c r="E9" t="s">
        <v>153</v>
      </c>
    </row>
    <row r="10" spans="1:5" x14ac:dyDescent="0.25">
      <c r="A10">
        <v>2019</v>
      </c>
      <c r="B10" t="s">
        <v>151</v>
      </c>
      <c r="C10" t="s">
        <v>158</v>
      </c>
      <c r="D10" s="46">
        <v>5507</v>
      </c>
      <c r="E10" t="s">
        <v>153</v>
      </c>
    </row>
    <row r="11" spans="1:5" x14ac:dyDescent="0.25">
      <c r="A11">
        <v>2019</v>
      </c>
      <c r="B11" t="s">
        <v>151</v>
      </c>
      <c r="C11" t="s">
        <v>159</v>
      </c>
      <c r="D11" s="46">
        <v>21644</v>
      </c>
      <c r="E11" t="s">
        <v>153</v>
      </c>
    </row>
    <row r="12" spans="1:5" x14ac:dyDescent="0.25">
      <c r="A12">
        <v>2019</v>
      </c>
      <c r="B12" t="s">
        <v>151</v>
      </c>
      <c r="C12" t="s">
        <v>160</v>
      </c>
      <c r="D12" s="46">
        <v>11047</v>
      </c>
      <c r="E12" t="s">
        <v>153</v>
      </c>
    </row>
    <row r="13" spans="1:5" x14ac:dyDescent="0.25">
      <c r="A13">
        <v>2019</v>
      </c>
      <c r="B13" t="s">
        <v>151</v>
      </c>
      <c r="C13" t="s">
        <v>161</v>
      </c>
      <c r="D13" s="46">
        <v>10597</v>
      </c>
      <c r="E13" t="s">
        <v>153</v>
      </c>
    </row>
    <row r="14" spans="1:5" x14ac:dyDescent="0.25">
      <c r="A14">
        <v>2020</v>
      </c>
      <c r="B14" t="s">
        <v>151</v>
      </c>
      <c r="C14" t="s">
        <v>152</v>
      </c>
      <c r="D14" s="46">
        <v>17171</v>
      </c>
      <c r="E14" t="s">
        <v>153</v>
      </c>
    </row>
    <row r="15" spans="1:5" x14ac:dyDescent="0.25">
      <c r="A15">
        <v>2020</v>
      </c>
      <c r="B15" t="s">
        <v>151</v>
      </c>
      <c r="C15" t="s">
        <v>154</v>
      </c>
      <c r="D15" s="46">
        <v>636</v>
      </c>
      <c r="E15" t="s">
        <v>153</v>
      </c>
    </row>
    <row r="16" spans="1:5" x14ac:dyDescent="0.25">
      <c r="A16">
        <v>2020</v>
      </c>
      <c r="B16" t="s">
        <v>151</v>
      </c>
      <c r="C16" t="s">
        <v>155</v>
      </c>
      <c r="D16" s="46">
        <v>781</v>
      </c>
      <c r="E16" t="s">
        <v>153</v>
      </c>
    </row>
    <row r="17" spans="1:5" x14ac:dyDescent="0.25">
      <c r="A17">
        <v>2020</v>
      </c>
      <c r="B17" t="s">
        <v>151</v>
      </c>
      <c r="C17" t="s">
        <v>156</v>
      </c>
      <c r="D17" s="46">
        <v>7177</v>
      </c>
      <c r="E17" t="s">
        <v>153</v>
      </c>
    </row>
    <row r="18" spans="1:5" x14ac:dyDescent="0.25">
      <c r="A18">
        <v>2020</v>
      </c>
      <c r="B18" t="s">
        <v>151</v>
      </c>
      <c r="C18" t="s">
        <v>157</v>
      </c>
      <c r="D18" s="46">
        <v>3148</v>
      </c>
      <c r="E18" t="s">
        <v>153</v>
      </c>
    </row>
    <row r="19" spans="1:5" x14ac:dyDescent="0.25">
      <c r="A19">
        <v>2020</v>
      </c>
      <c r="B19" t="s">
        <v>151</v>
      </c>
      <c r="C19" t="s">
        <v>158</v>
      </c>
      <c r="D19" s="46">
        <v>5429</v>
      </c>
      <c r="E19" t="s">
        <v>153</v>
      </c>
    </row>
    <row r="20" spans="1:5" x14ac:dyDescent="0.25">
      <c r="A20">
        <v>2020</v>
      </c>
      <c r="B20" t="s">
        <v>151</v>
      </c>
      <c r="C20" t="s">
        <v>159</v>
      </c>
      <c r="D20" s="46">
        <v>15449</v>
      </c>
      <c r="E20" t="s">
        <v>153</v>
      </c>
    </row>
    <row r="21" spans="1:5" x14ac:dyDescent="0.25">
      <c r="A21">
        <v>2020</v>
      </c>
      <c r="B21" t="s">
        <v>151</v>
      </c>
      <c r="C21" t="s">
        <v>160</v>
      </c>
      <c r="D21" s="46">
        <v>9306</v>
      </c>
      <c r="E21" t="s">
        <v>153</v>
      </c>
    </row>
    <row r="22" spans="1:5" x14ac:dyDescent="0.25">
      <c r="A22">
        <v>2020</v>
      </c>
      <c r="B22" t="s">
        <v>151</v>
      </c>
      <c r="C22" t="s">
        <v>161</v>
      </c>
      <c r="D22" s="46">
        <v>6143</v>
      </c>
      <c r="E22" t="s">
        <v>153</v>
      </c>
    </row>
    <row r="23" spans="1:5" x14ac:dyDescent="0.25">
      <c r="A23">
        <v>2019</v>
      </c>
      <c r="B23" t="s">
        <v>162</v>
      </c>
      <c r="C23" t="s">
        <v>152</v>
      </c>
      <c r="D23" s="46">
        <v>21722</v>
      </c>
      <c r="E23" t="s">
        <v>163</v>
      </c>
    </row>
    <row r="24" spans="1:5" x14ac:dyDescent="0.25">
      <c r="A24">
        <v>2019</v>
      </c>
      <c r="B24" t="s">
        <v>162</v>
      </c>
      <c r="C24" t="s">
        <v>154</v>
      </c>
      <c r="D24" s="46">
        <v>787</v>
      </c>
      <c r="E24" t="s">
        <v>163</v>
      </c>
    </row>
    <row r="25" spans="1:5" x14ac:dyDescent="0.25">
      <c r="A25">
        <v>2019</v>
      </c>
      <c r="B25" t="s">
        <v>162</v>
      </c>
      <c r="C25" t="s">
        <v>155</v>
      </c>
      <c r="D25" s="46">
        <v>1280</v>
      </c>
      <c r="E25" t="s">
        <v>163</v>
      </c>
    </row>
    <row r="26" spans="1:5" x14ac:dyDescent="0.25">
      <c r="A26">
        <v>2019</v>
      </c>
      <c r="B26" t="s">
        <v>162</v>
      </c>
      <c r="C26" t="s">
        <v>156</v>
      </c>
      <c r="D26" s="46">
        <v>9508</v>
      </c>
      <c r="E26" t="s">
        <v>163</v>
      </c>
    </row>
    <row r="27" spans="1:5" x14ac:dyDescent="0.25">
      <c r="A27">
        <v>2019</v>
      </c>
      <c r="B27" t="s">
        <v>162</v>
      </c>
      <c r="C27" t="s">
        <v>157</v>
      </c>
      <c r="D27" s="46">
        <v>4286</v>
      </c>
      <c r="E27" t="s">
        <v>163</v>
      </c>
    </row>
    <row r="28" spans="1:5" x14ac:dyDescent="0.25">
      <c r="A28">
        <v>2019</v>
      </c>
      <c r="B28" t="s">
        <v>162</v>
      </c>
      <c r="C28" t="s">
        <v>158</v>
      </c>
      <c r="D28" s="46">
        <v>5861</v>
      </c>
      <c r="E28" t="s">
        <v>163</v>
      </c>
    </row>
    <row r="29" spans="1:5" x14ac:dyDescent="0.25">
      <c r="A29">
        <v>2019</v>
      </c>
      <c r="B29" t="s">
        <v>162</v>
      </c>
      <c r="C29" t="s">
        <v>159</v>
      </c>
      <c r="D29" s="46">
        <v>22121</v>
      </c>
      <c r="E29" t="s">
        <v>163</v>
      </c>
    </row>
    <row r="30" spans="1:5" x14ac:dyDescent="0.25">
      <c r="A30">
        <v>2019</v>
      </c>
      <c r="B30" t="s">
        <v>162</v>
      </c>
      <c r="C30" t="s">
        <v>160</v>
      </c>
      <c r="D30" s="46">
        <v>11507</v>
      </c>
      <c r="E30" t="s">
        <v>163</v>
      </c>
    </row>
    <row r="31" spans="1:5" x14ac:dyDescent="0.25">
      <c r="A31">
        <v>2019</v>
      </c>
      <c r="B31" t="s">
        <v>162</v>
      </c>
      <c r="C31" t="s">
        <v>161</v>
      </c>
      <c r="D31" s="46">
        <v>10614</v>
      </c>
      <c r="E31" t="s">
        <v>163</v>
      </c>
    </row>
    <row r="32" spans="1:5" x14ac:dyDescent="0.25">
      <c r="A32">
        <v>2020</v>
      </c>
      <c r="B32" t="s">
        <v>162</v>
      </c>
      <c r="C32" t="s">
        <v>152</v>
      </c>
      <c r="D32" s="46">
        <v>20587</v>
      </c>
      <c r="E32" t="s">
        <v>163</v>
      </c>
    </row>
    <row r="33" spans="1:5" x14ac:dyDescent="0.25">
      <c r="A33">
        <v>2020</v>
      </c>
      <c r="B33" t="s">
        <v>162</v>
      </c>
      <c r="C33" t="s">
        <v>154</v>
      </c>
      <c r="D33" s="46">
        <v>744</v>
      </c>
      <c r="E33" t="s">
        <v>163</v>
      </c>
    </row>
    <row r="34" spans="1:5" x14ac:dyDescent="0.25">
      <c r="A34">
        <v>2020</v>
      </c>
      <c r="B34" t="s">
        <v>162</v>
      </c>
      <c r="C34" t="s">
        <v>155</v>
      </c>
      <c r="D34" s="46">
        <v>942</v>
      </c>
      <c r="E34" t="s">
        <v>163</v>
      </c>
    </row>
    <row r="35" spans="1:5" x14ac:dyDescent="0.25">
      <c r="A35">
        <v>2020</v>
      </c>
      <c r="B35" t="s">
        <v>162</v>
      </c>
      <c r="C35" t="s">
        <v>156</v>
      </c>
      <c r="D35" s="46">
        <v>8436</v>
      </c>
      <c r="E35" t="s">
        <v>163</v>
      </c>
    </row>
    <row r="36" spans="1:5" x14ac:dyDescent="0.25">
      <c r="A36">
        <v>2020</v>
      </c>
      <c r="B36" t="s">
        <v>162</v>
      </c>
      <c r="C36" t="s">
        <v>157</v>
      </c>
      <c r="D36" s="46">
        <v>3324</v>
      </c>
      <c r="E36" t="s">
        <v>163</v>
      </c>
    </row>
    <row r="37" spans="1:5" x14ac:dyDescent="0.25">
      <c r="A37">
        <v>2020</v>
      </c>
      <c r="B37" t="s">
        <v>162</v>
      </c>
      <c r="C37" t="s">
        <v>158</v>
      </c>
      <c r="D37" s="46">
        <v>7141</v>
      </c>
      <c r="E37" t="s">
        <v>163</v>
      </c>
    </row>
    <row r="38" spans="1:5" x14ac:dyDescent="0.25">
      <c r="A38">
        <v>2020</v>
      </c>
      <c r="B38" t="s">
        <v>162</v>
      </c>
      <c r="C38" t="s">
        <v>159</v>
      </c>
      <c r="D38" s="46">
        <v>21069</v>
      </c>
      <c r="E38" t="s">
        <v>163</v>
      </c>
    </row>
    <row r="39" spans="1:5" x14ac:dyDescent="0.25">
      <c r="A39">
        <v>2020</v>
      </c>
      <c r="B39" t="s">
        <v>162</v>
      </c>
      <c r="C39" t="s">
        <v>160</v>
      </c>
      <c r="D39" s="46">
        <v>11458</v>
      </c>
      <c r="E39" t="s">
        <v>163</v>
      </c>
    </row>
    <row r="40" spans="1:5" x14ac:dyDescent="0.25">
      <c r="A40">
        <v>2020</v>
      </c>
      <c r="B40" t="s">
        <v>162</v>
      </c>
      <c r="C40" t="s">
        <v>161</v>
      </c>
      <c r="D40" s="46">
        <v>9611</v>
      </c>
      <c r="E40" t="s">
        <v>163</v>
      </c>
    </row>
    <row r="41" spans="1:5" x14ac:dyDescent="0.25">
      <c r="A41">
        <v>2019</v>
      </c>
      <c r="B41" t="s">
        <v>164</v>
      </c>
      <c r="C41" t="s">
        <v>152</v>
      </c>
      <c r="D41" s="46">
        <v>21084</v>
      </c>
      <c r="E41" t="s">
        <v>165</v>
      </c>
    </row>
    <row r="42" spans="1:5" x14ac:dyDescent="0.25">
      <c r="A42">
        <v>2019</v>
      </c>
      <c r="B42" t="s">
        <v>164</v>
      </c>
      <c r="C42" t="s">
        <v>154</v>
      </c>
      <c r="D42" s="46">
        <v>851</v>
      </c>
      <c r="E42" t="s">
        <v>165</v>
      </c>
    </row>
    <row r="43" spans="1:5" x14ac:dyDescent="0.25">
      <c r="A43">
        <v>2019</v>
      </c>
      <c r="B43" t="s">
        <v>164</v>
      </c>
      <c r="C43" t="s">
        <v>155</v>
      </c>
      <c r="D43" s="46">
        <v>1123</v>
      </c>
      <c r="E43" t="s">
        <v>165</v>
      </c>
    </row>
    <row r="44" spans="1:5" x14ac:dyDescent="0.25">
      <c r="A44">
        <v>2019</v>
      </c>
      <c r="B44" t="s">
        <v>164</v>
      </c>
      <c r="C44" t="s">
        <v>156</v>
      </c>
      <c r="D44" s="46">
        <v>9655</v>
      </c>
      <c r="E44" t="s">
        <v>165</v>
      </c>
    </row>
    <row r="45" spans="1:5" x14ac:dyDescent="0.25">
      <c r="A45">
        <v>2019</v>
      </c>
      <c r="B45" t="s">
        <v>164</v>
      </c>
      <c r="C45" t="s">
        <v>157</v>
      </c>
      <c r="D45" s="46">
        <v>3867</v>
      </c>
      <c r="E45" t="s">
        <v>165</v>
      </c>
    </row>
    <row r="46" spans="1:5" x14ac:dyDescent="0.25">
      <c r="A46">
        <v>2019</v>
      </c>
      <c r="B46" t="s">
        <v>164</v>
      </c>
      <c r="C46" t="s">
        <v>158</v>
      </c>
      <c r="D46" s="46">
        <v>5588</v>
      </c>
      <c r="E46" t="s">
        <v>165</v>
      </c>
    </row>
    <row r="47" spans="1:5" x14ac:dyDescent="0.25">
      <c r="A47">
        <v>2019</v>
      </c>
      <c r="B47" t="s">
        <v>164</v>
      </c>
      <c r="C47" t="s">
        <v>159</v>
      </c>
      <c r="D47" s="46">
        <v>21645</v>
      </c>
      <c r="E47" t="s">
        <v>165</v>
      </c>
    </row>
    <row r="48" spans="1:5" x14ac:dyDescent="0.25">
      <c r="A48">
        <v>2019</v>
      </c>
      <c r="B48" t="s">
        <v>164</v>
      </c>
      <c r="C48" t="s">
        <v>160</v>
      </c>
      <c r="D48" s="46">
        <v>11454</v>
      </c>
      <c r="E48" t="s">
        <v>165</v>
      </c>
    </row>
    <row r="49" spans="1:5" x14ac:dyDescent="0.25">
      <c r="A49">
        <v>2019</v>
      </c>
      <c r="B49" t="s">
        <v>164</v>
      </c>
      <c r="C49" t="s">
        <v>161</v>
      </c>
      <c r="D49" s="46">
        <v>10191</v>
      </c>
      <c r="E49" t="s">
        <v>165</v>
      </c>
    </row>
    <row r="50" spans="1:5" x14ac:dyDescent="0.25">
      <c r="A50">
        <v>2020</v>
      </c>
      <c r="B50" t="s">
        <v>164</v>
      </c>
      <c r="C50" t="s">
        <v>152</v>
      </c>
      <c r="D50" s="46">
        <v>20440</v>
      </c>
      <c r="E50" t="s">
        <v>165</v>
      </c>
    </row>
    <row r="51" spans="1:5" x14ac:dyDescent="0.25">
      <c r="A51">
        <v>2020</v>
      </c>
      <c r="B51" t="s">
        <v>164</v>
      </c>
      <c r="C51" t="s">
        <v>154</v>
      </c>
      <c r="D51" s="46">
        <v>722</v>
      </c>
      <c r="E51" t="s">
        <v>165</v>
      </c>
    </row>
    <row r="52" spans="1:5" x14ac:dyDescent="0.25">
      <c r="A52">
        <v>2020</v>
      </c>
      <c r="B52" t="s">
        <v>164</v>
      </c>
      <c r="C52" t="s">
        <v>155</v>
      </c>
      <c r="D52" s="46">
        <v>1184</v>
      </c>
      <c r="E52" t="s">
        <v>165</v>
      </c>
    </row>
    <row r="53" spans="1:5" x14ac:dyDescent="0.25">
      <c r="A53">
        <v>2020</v>
      </c>
      <c r="B53" t="s">
        <v>164</v>
      </c>
      <c r="C53" t="s">
        <v>156</v>
      </c>
      <c r="D53" s="46">
        <v>8184</v>
      </c>
      <c r="E53" t="s">
        <v>165</v>
      </c>
    </row>
    <row r="54" spans="1:5" x14ac:dyDescent="0.25">
      <c r="A54">
        <v>2020</v>
      </c>
      <c r="B54" t="s">
        <v>164</v>
      </c>
      <c r="C54" t="s">
        <v>157</v>
      </c>
      <c r="D54" s="46">
        <v>3524</v>
      </c>
      <c r="E54" t="s">
        <v>165</v>
      </c>
    </row>
    <row r="55" spans="1:5" x14ac:dyDescent="0.25">
      <c r="A55">
        <v>2020</v>
      </c>
      <c r="B55" t="s">
        <v>164</v>
      </c>
      <c r="C55" t="s">
        <v>158</v>
      </c>
      <c r="D55" s="46">
        <v>6826</v>
      </c>
      <c r="E55" t="s">
        <v>165</v>
      </c>
    </row>
    <row r="56" spans="1:5" x14ac:dyDescent="0.25">
      <c r="A56">
        <v>2020</v>
      </c>
      <c r="B56" t="s">
        <v>164</v>
      </c>
      <c r="C56" t="s">
        <v>159</v>
      </c>
      <c r="D56" s="46">
        <v>21892</v>
      </c>
      <c r="E56" t="s">
        <v>165</v>
      </c>
    </row>
    <row r="57" spans="1:5" x14ac:dyDescent="0.25">
      <c r="A57">
        <v>2020</v>
      </c>
      <c r="B57" t="s">
        <v>164</v>
      </c>
      <c r="C57" t="s">
        <v>160</v>
      </c>
      <c r="D57" s="46">
        <v>11881</v>
      </c>
      <c r="E57" t="s">
        <v>165</v>
      </c>
    </row>
    <row r="58" spans="1:5" x14ac:dyDescent="0.25">
      <c r="A58">
        <v>2020</v>
      </c>
      <c r="B58" t="s">
        <v>164</v>
      </c>
      <c r="C58" t="s">
        <v>161</v>
      </c>
      <c r="D58" s="46">
        <v>10011</v>
      </c>
      <c r="E58" t="s">
        <v>165</v>
      </c>
    </row>
    <row r="59" spans="1:5" x14ac:dyDescent="0.25">
      <c r="A59">
        <v>2019</v>
      </c>
      <c r="B59" t="s">
        <v>166</v>
      </c>
      <c r="C59" t="s">
        <v>152</v>
      </c>
      <c r="D59" s="46">
        <v>21839</v>
      </c>
      <c r="E59" t="s">
        <v>167</v>
      </c>
    </row>
    <row r="60" spans="1:5" x14ac:dyDescent="0.25">
      <c r="A60">
        <v>2019</v>
      </c>
      <c r="B60" t="s">
        <v>166</v>
      </c>
      <c r="C60" t="s">
        <v>154</v>
      </c>
      <c r="D60" s="46">
        <v>794</v>
      </c>
      <c r="E60" t="s">
        <v>167</v>
      </c>
    </row>
    <row r="61" spans="1:5" x14ac:dyDescent="0.25">
      <c r="A61">
        <v>2019</v>
      </c>
      <c r="B61" t="s">
        <v>166</v>
      </c>
      <c r="C61" t="s">
        <v>155</v>
      </c>
      <c r="D61" s="46">
        <v>1117</v>
      </c>
      <c r="E61" t="s">
        <v>167</v>
      </c>
    </row>
    <row r="62" spans="1:5" x14ac:dyDescent="0.25">
      <c r="A62">
        <v>2019</v>
      </c>
      <c r="B62" t="s">
        <v>166</v>
      </c>
      <c r="C62" t="s">
        <v>156</v>
      </c>
      <c r="D62" s="46">
        <v>10008</v>
      </c>
      <c r="E62" t="s">
        <v>167</v>
      </c>
    </row>
    <row r="63" spans="1:5" x14ac:dyDescent="0.25">
      <c r="A63">
        <v>2019</v>
      </c>
      <c r="B63" t="s">
        <v>166</v>
      </c>
      <c r="C63" t="s">
        <v>157</v>
      </c>
      <c r="D63" s="46">
        <v>4084</v>
      </c>
      <c r="E63" t="s">
        <v>167</v>
      </c>
    </row>
    <row r="64" spans="1:5" x14ac:dyDescent="0.25">
      <c r="A64">
        <v>2019</v>
      </c>
      <c r="B64" t="s">
        <v>166</v>
      </c>
      <c r="C64" t="s">
        <v>158</v>
      </c>
      <c r="D64" s="46">
        <v>5836</v>
      </c>
      <c r="E64" t="s">
        <v>167</v>
      </c>
    </row>
    <row r="65" spans="1:5" x14ac:dyDescent="0.25">
      <c r="A65">
        <v>2019</v>
      </c>
      <c r="B65" t="s">
        <v>166</v>
      </c>
      <c r="C65" t="s">
        <v>159</v>
      </c>
      <c r="D65" s="46">
        <v>22644</v>
      </c>
      <c r="E65" t="s">
        <v>167</v>
      </c>
    </row>
    <row r="66" spans="1:5" x14ac:dyDescent="0.25">
      <c r="A66">
        <v>2019</v>
      </c>
      <c r="B66" t="s">
        <v>166</v>
      </c>
      <c r="C66" t="s">
        <v>160</v>
      </c>
      <c r="D66" s="46">
        <v>11502</v>
      </c>
      <c r="E66" t="s">
        <v>167</v>
      </c>
    </row>
    <row r="67" spans="1:5" x14ac:dyDescent="0.25">
      <c r="A67">
        <v>2019</v>
      </c>
      <c r="B67" t="s">
        <v>166</v>
      </c>
      <c r="C67" t="s">
        <v>161</v>
      </c>
      <c r="D67" s="46">
        <v>11142</v>
      </c>
      <c r="E67" t="s">
        <v>167</v>
      </c>
    </row>
    <row r="68" spans="1:5" x14ac:dyDescent="0.25">
      <c r="A68">
        <v>2020</v>
      </c>
      <c r="B68" t="s">
        <v>166</v>
      </c>
      <c r="C68" t="s">
        <v>152</v>
      </c>
      <c r="D68" s="46">
        <v>20401</v>
      </c>
      <c r="E68" t="s">
        <v>167</v>
      </c>
    </row>
    <row r="69" spans="1:5" x14ac:dyDescent="0.25">
      <c r="A69">
        <v>2020</v>
      </c>
      <c r="B69" t="s">
        <v>166</v>
      </c>
      <c r="C69" t="s">
        <v>154</v>
      </c>
      <c r="D69" s="46">
        <v>827</v>
      </c>
      <c r="E69" t="s">
        <v>167</v>
      </c>
    </row>
    <row r="70" spans="1:5" x14ac:dyDescent="0.25">
      <c r="A70">
        <v>2020</v>
      </c>
      <c r="B70" t="s">
        <v>166</v>
      </c>
      <c r="C70" t="s">
        <v>155</v>
      </c>
      <c r="D70" s="46">
        <v>1203</v>
      </c>
      <c r="E70" t="s">
        <v>167</v>
      </c>
    </row>
    <row r="71" spans="1:5" x14ac:dyDescent="0.25">
      <c r="A71">
        <v>2020</v>
      </c>
      <c r="B71" t="s">
        <v>166</v>
      </c>
      <c r="C71" t="s">
        <v>156</v>
      </c>
      <c r="D71" s="46">
        <v>8166</v>
      </c>
      <c r="E71" t="s">
        <v>167</v>
      </c>
    </row>
    <row r="72" spans="1:5" x14ac:dyDescent="0.25">
      <c r="A72">
        <v>2020</v>
      </c>
      <c r="B72" t="s">
        <v>166</v>
      </c>
      <c r="C72" t="s">
        <v>157</v>
      </c>
      <c r="D72" s="46">
        <v>3760</v>
      </c>
      <c r="E72" t="s">
        <v>167</v>
      </c>
    </row>
    <row r="73" spans="1:5" x14ac:dyDescent="0.25">
      <c r="A73">
        <v>2020</v>
      </c>
      <c r="B73" t="s">
        <v>166</v>
      </c>
      <c r="C73" t="s">
        <v>158</v>
      </c>
      <c r="D73" s="46">
        <v>6445</v>
      </c>
      <c r="E73" t="s">
        <v>167</v>
      </c>
    </row>
    <row r="74" spans="1:5" x14ac:dyDescent="0.25">
      <c r="A74">
        <v>2020</v>
      </c>
      <c r="B74" t="s">
        <v>166</v>
      </c>
      <c r="C74" t="s">
        <v>159</v>
      </c>
      <c r="D74" s="46">
        <v>21607</v>
      </c>
      <c r="E74" t="s">
        <v>167</v>
      </c>
    </row>
    <row r="75" spans="1:5" x14ac:dyDescent="0.25">
      <c r="A75">
        <v>2020</v>
      </c>
      <c r="B75" t="s">
        <v>166</v>
      </c>
      <c r="C75" t="s">
        <v>160</v>
      </c>
      <c r="D75" s="46">
        <v>11745</v>
      </c>
      <c r="E75" t="s">
        <v>167</v>
      </c>
    </row>
    <row r="76" spans="1:5" x14ac:dyDescent="0.25">
      <c r="A76">
        <v>2020</v>
      </c>
      <c r="B76" t="s">
        <v>166</v>
      </c>
      <c r="C76" t="s">
        <v>161</v>
      </c>
      <c r="D76" s="46">
        <v>9862</v>
      </c>
      <c r="E76" t="s">
        <v>167</v>
      </c>
    </row>
    <row r="77" spans="1:5" x14ac:dyDescent="0.25">
      <c r="A77">
        <v>2019</v>
      </c>
      <c r="B77" t="s">
        <v>168</v>
      </c>
      <c r="C77" t="s">
        <v>152</v>
      </c>
      <c r="D77" s="46">
        <v>20730</v>
      </c>
      <c r="E77" t="s">
        <v>169</v>
      </c>
    </row>
    <row r="78" spans="1:5" x14ac:dyDescent="0.25">
      <c r="A78">
        <v>2019</v>
      </c>
      <c r="B78" t="s">
        <v>168</v>
      </c>
      <c r="C78" t="s">
        <v>154</v>
      </c>
      <c r="D78" s="46">
        <v>775</v>
      </c>
      <c r="E78" t="s">
        <v>169</v>
      </c>
    </row>
    <row r="79" spans="1:5" x14ac:dyDescent="0.25">
      <c r="A79">
        <v>2019</v>
      </c>
      <c r="B79" t="s">
        <v>168</v>
      </c>
      <c r="C79" t="s">
        <v>155</v>
      </c>
      <c r="D79" s="46">
        <v>1128</v>
      </c>
      <c r="E79" t="s">
        <v>169</v>
      </c>
    </row>
    <row r="80" spans="1:5" x14ac:dyDescent="0.25">
      <c r="A80">
        <v>2019</v>
      </c>
      <c r="B80" t="s">
        <v>168</v>
      </c>
      <c r="C80" t="s">
        <v>156</v>
      </c>
      <c r="D80" s="46">
        <v>9159</v>
      </c>
      <c r="E80" t="s">
        <v>169</v>
      </c>
    </row>
    <row r="81" spans="1:5" x14ac:dyDescent="0.25">
      <c r="A81">
        <v>2019</v>
      </c>
      <c r="B81" t="s">
        <v>168</v>
      </c>
      <c r="C81" t="s">
        <v>157</v>
      </c>
      <c r="D81" s="46">
        <v>3963</v>
      </c>
      <c r="E81" t="s">
        <v>169</v>
      </c>
    </row>
    <row r="82" spans="1:5" x14ac:dyDescent="0.25">
      <c r="A82">
        <v>2019</v>
      </c>
      <c r="B82" t="s">
        <v>168</v>
      </c>
      <c r="C82" t="s">
        <v>158</v>
      </c>
      <c r="D82" s="46">
        <v>5705</v>
      </c>
      <c r="E82" t="s">
        <v>169</v>
      </c>
    </row>
    <row r="83" spans="1:5" x14ac:dyDescent="0.25">
      <c r="A83">
        <v>2019</v>
      </c>
      <c r="B83" t="s">
        <v>168</v>
      </c>
      <c r="C83" t="s">
        <v>159</v>
      </c>
      <c r="D83" s="46">
        <v>21725</v>
      </c>
      <c r="E83" t="s">
        <v>169</v>
      </c>
    </row>
    <row r="84" spans="1:5" x14ac:dyDescent="0.25">
      <c r="A84">
        <v>2019</v>
      </c>
      <c r="B84" t="s">
        <v>168</v>
      </c>
      <c r="C84" t="s">
        <v>160</v>
      </c>
      <c r="D84" s="46">
        <v>11407</v>
      </c>
      <c r="E84" t="s">
        <v>169</v>
      </c>
    </row>
    <row r="85" spans="1:5" x14ac:dyDescent="0.25">
      <c r="A85">
        <v>2019</v>
      </c>
      <c r="B85" t="s">
        <v>168</v>
      </c>
      <c r="C85" t="s">
        <v>161</v>
      </c>
      <c r="D85" s="46">
        <v>10318</v>
      </c>
      <c r="E85" t="s">
        <v>169</v>
      </c>
    </row>
    <row r="86" spans="1:5" x14ac:dyDescent="0.25">
      <c r="A86">
        <v>2020</v>
      </c>
      <c r="B86" t="s">
        <v>168</v>
      </c>
      <c r="C86" t="s">
        <v>152</v>
      </c>
      <c r="D86" s="46">
        <v>19927</v>
      </c>
      <c r="E86" t="s">
        <v>169</v>
      </c>
    </row>
    <row r="87" spans="1:5" x14ac:dyDescent="0.25">
      <c r="A87">
        <v>2020</v>
      </c>
      <c r="B87" t="s">
        <v>168</v>
      </c>
      <c r="C87" t="s">
        <v>154</v>
      </c>
      <c r="D87" s="46">
        <v>828</v>
      </c>
      <c r="E87" t="s">
        <v>169</v>
      </c>
    </row>
    <row r="88" spans="1:5" x14ac:dyDescent="0.25">
      <c r="A88">
        <v>2020</v>
      </c>
      <c r="B88" t="s">
        <v>168</v>
      </c>
      <c r="C88" t="s">
        <v>155</v>
      </c>
      <c r="D88" s="46">
        <v>1091</v>
      </c>
      <c r="E88" t="s">
        <v>169</v>
      </c>
    </row>
    <row r="89" spans="1:5" x14ac:dyDescent="0.25">
      <c r="A89">
        <v>2020</v>
      </c>
      <c r="B89" t="s">
        <v>168</v>
      </c>
      <c r="C89" t="s">
        <v>156</v>
      </c>
      <c r="D89" s="46">
        <v>8118</v>
      </c>
      <c r="E89" t="s">
        <v>169</v>
      </c>
    </row>
    <row r="90" spans="1:5" x14ac:dyDescent="0.25">
      <c r="A90">
        <v>2020</v>
      </c>
      <c r="B90" t="s">
        <v>168</v>
      </c>
      <c r="C90" t="s">
        <v>157</v>
      </c>
      <c r="D90" s="46">
        <v>3954</v>
      </c>
      <c r="E90" t="s">
        <v>169</v>
      </c>
    </row>
    <row r="91" spans="1:5" x14ac:dyDescent="0.25">
      <c r="A91">
        <v>2020</v>
      </c>
      <c r="B91" t="s">
        <v>168</v>
      </c>
      <c r="C91" t="s">
        <v>158</v>
      </c>
      <c r="D91" s="46">
        <v>5936</v>
      </c>
      <c r="E91" t="s">
        <v>169</v>
      </c>
    </row>
    <row r="92" spans="1:5" x14ac:dyDescent="0.25">
      <c r="A92">
        <v>2020</v>
      </c>
      <c r="B92" t="s">
        <v>168</v>
      </c>
      <c r="C92" t="s">
        <v>159</v>
      </c>
      <c r="D92" s="46">
        <v>21847</v>
      </c>
      <c r="E92" t="s">
        <v>169</v>
      </c>
    </row>
    <row r="93" spans="1:5" x14ac:dyDescent="0.25">
      <c r="A93">
        <v>2020</v>
      </c>
      <c r="B93" t="s">
        <v>168</v>
      </c>
      <c r="C93" t="s">
        <v>160</v>
      </c>
      <c r="D93" s="46">
        <v>12375</v>
      </c>
      <c r="E93" t="s">
        <v>169</v>
      </c>
    </row>
    <row r="94" spans="1:5" x14ac:dyDescent="0.25">
      <c r="A94">
        <v>2020</v>
      </c>
      <c r="B94" t="s">
        <v>168</v>
      </c>
      <c r="C94" t="s">
        <v>161</v>
      </c>
      <c r="D94" s="46">
        <v>9472</v>
      </c>
      <c r="E94" t="s">
        <v>169</v>
      </c>
    </row>
    <row r="95" spans="1:5" x14ac:dyDescent="0.25">
      <c r="A95">
        <v>2019</v>
      </c>
      <c r="B95" t="s">
        <v>170</v>
      </c>
      <c r="C95" t="s">
        <v>152</v>
      </c>
      <c r="D95" s="46">
        <v>20405</v>
      </c>
      <c r="E95" t="s">
        <v>171</v>
      </c>
    </row>
    <row r="96" spans="1:5" x14ac:dyDescent="0.25">
      <c r="A96">
        <v>2019</v>
      </c>
      <c r="B96" t="s">
        <v>170</v>
      </c>
      <c r="C96" t="s">
        <v>154</v>
      </c>
      <c r="D96" s="46">
        <v>851</v>
      </c>
      <c r="E96" t="s">
        <v>171</v>
      </c>
    </row>
    <row r="97" spans="1:5" x14ac:dyDescent="0.25">
      <c r="A97">
        <v>2019</v>
      </c>
      <c r="B97" t="s">
        <v>170</v>
      </c>
      <c r="C97" t="s">
        <v>155</v>
      </c>
      <c r="D97" s="46">
        <v>1143</v>
      </c>
      <c r="E97" t="s">
        <v>171</v>
      </c>
    </row>
    <row r="98" spans="1:5" x14ac:dyDescent="0.25">
      <c r="A98">
        <v>2019</v>
      </c>
      <c r="B98" t="s">
        <v>170</v>
      </c>
      <c r="C98" t="s">
        <v>156</v>
      </c>
      <c r="D98" s="46">
        <v>8980</v>
      </c>
      <c r="E98" t="s">
        <v>171</v>
      </c>
    </row>
    <row r="99" spans="1:5" x14ac:dyDescent="0.25">
      <c r="A99">
        <v>2019</v>
      </c>
      <c r="B99" t="s">
        <v>170</v>
      </c>
      <c r="C99" t="s">
        <v>157</v>
      </c>
      <c r="D99" s="46">
        <v>4003</v>
      </c>
      <c r="E99" t="s">
        <v>171</v>
      </c>
    </row>
    <row r="100" spans="1:5" x14ac:dyDescent="0.25">
      <c r="A100">
        <v>2019</v>
      </c>
      <c r="B100" t="s">
        <v>170</v>
      </c>
      <c r="C100" t="s">
        <v>158</v>
      </c>
      <c r="D100" s="46">
        <v>5428</v>
      </c>
      <c r="E100" t="s">
        <v>171</v>
      </c>
    </row>
    <row r="101" spans="1:5" x14ac:dyDescent="0.25">
      <c r="A101">
        <v>2019</v>
      </c>
      <c r="B101" t="s">
        <v>170</v>
      </c>
      <c r="C101" t="s">
        <v>159</v>
      </c>
      <c r="D101" s="46">
        <v>20686</v>
      </c>
      <c r="E101" t="s">
        <v>171</v>
      </c>
    </row>
    <row r="102" spans="1:5" x14ac:dyDescent="0.25">
      <c r="A102">
        <v>2019</v>
      </c>
      <c r="B102" t="s">
        <v>170</v>
      </c>
      <c r="C102" t="s">
        <v>160</v>
      </c>
      <c r="D102" s="46">
        <v>11036</v>
      </c>
      <c r="E102" t="s">
        <v>171</v>
      </c>
    </row>
    <row r="103" spans="1:5" x14ac:dyDescent="0.25">
      <c r="A103">
        <v>2019</v>
      </c>
      <c r="B103" t="s">
        <v>170</v>
      </c>
      <c r="C103" t="s">
        <v>161</v>
      </c>
      <c r="D103" s="46">
        <v>9650</v>
      </c>
      <c r="E103" t="s">
        <v>171</v>
      </c>
    </row>
    <row r="104" spans="1:5" x14ac:dyDescent="0.25">
      <c r="A104">
        <v>2020</v>
      </c>
      <c r="B104" t="s">
        <v>170</v>
      </c>
      <c r="C104" t="s">
        <v>152</v>
      </c>
      <c r="D104" s="46">
        <v>19684</v>
      </c>
      <c r="E104" t="s">
        <v>171</v>
      </c>
    </row>
    <row r="105" spans="1:5" x14ac:dyDescent="0.25">
      <c r="A105">
        <v>2020</v>
      </c>
      <c r="B105" t="s">
        <v>170</v>
      </c>
      <c r="C105" t="s">
        <v>154</v>
      </c>
      <c r="D105" s="46">
        <v>704</v>
      </c>
      <c r="E105" t="s">
        <v>171</v>
      </c>
    </row>
    <row r="106" spans="1:5" x14ac:dyDescent="0.25">
      <c r="A106">
        <v>2020</v>
      </c>
      <c r="B106" t="s">
        <v>170</v>
      </c>
      <c r="C106" t="s">
        <v>155</v>
      </c>
      <c r="D106" s="46">
        <v>1185</v>
      </c>
      <c r="E106" t="s">
        <v>171</v>
      </c>
    </row>
    <row r="107" spans="1:5" x14ac:dyDescent="0.25">
      <c r="A107">
        <v>2020</v>
      </c>
      <c r="B107" t="s">
        <v>170</v>
      </c>
      <c r="C107" t="s">
        <v>156</v>
      </c>
      <c r="D107" s="46">
        <v>8139</v>
      </c>
      <c r="E107" t="s">
        <v>171</v>
      </c>
    </row>
    <row r="108" spans="1:5" x14ac:dyDescent="0.25">
      <c r="A108">
        <v>2020</v>
      </c>
      <c r="B108" t="s">
        <v>170</v>
      </c>
      <c r="C108" t="s">
        <v>157</v>
      </c>
      <c r="D108" s="46">
        <v>3812</v>
      </c>
      <c r="E108" t="s">
        <v>171</v>
      </c>
    </row>
    <row r="109" spans="1:5" x14ac:dyDescent="0.25">
      <c r="A109">
        <v>2020</v>
      </c>
      <c r="B109" t="s">
        <v>170</v>
      </c>
      <c r="C109" t="s">
        <v>158</v>
      </c>
      <c r="D109" s="46">
        <v>5844</v>
      </c>
      <c r="E109" t="s">
        <v>171</v>
      </c>
    </row>
    <row r="110" spans="1:5" x14ac:dyDescent="0.25">
      <c r="A110">
        <v>2020</v>
      </c>
      <c r="B110" t="s">
        <v>170</v>
      </c>
      <c r="C110" t="s">
        <v>159</v>
      </c>
      <c r="D110" s="46">
        <v>20050</v>
      </c>
      <c r="E110" t="s">
        <v>171</v>
      </c>
    </row>
    <row r="111" spans="1:5" x14ac:dyDescent="0.25">
      <c r="A111">
        <v>2020</v>
      </c>
      <c r="B111" t="s">
        <v>170</v>
      </c>
      <c r="C111" t="s">
        <v>160</v>
      </c>
      <c r="D111" s="46">
        <v>10469</v>
      </c>
      <c r="E111" t="s">
        <v>171</v>
      </c>
    </row>
    <row r="112" spans="1:5" x14ac:dyDescent="0.25">
      <c r="A112">
        <v>2020</v>
      </c>
      <c r="B112" t="s">
        <v>170</v>
      </c>
      <c r="C112" t="s">
        <v>161</v>
      </c>
      <c r="D112" s="46">
        <v>9581</v>
      </c>
      <c r="E112" t="s">
        <v>171</v>
      </c>
    </row>
    <row r="113" spans="1:5" x14ac:dyDescent="0.25">
      <c r="A113">
        <v>2019</v>
      </c>
      <c r="B113" t="s">
        <v>172</v>
      </c>
      <c r="C113" t="s">
        <v>152</v>
      </c>
      <c r="D113" s="46">
        <v>21443</v>
      </c>
      <c r="E113" t="s">
        <v>173</v>
      </c>
    </row>
    <row r="114" spans="1:5" x14ac:dyDescent="0.25">
      <c r="A114">
        <v>2019</v>
      </c>
      <c r="B114" t="s">
        <v>172</v>
      </c>
      <c r="C114" t="s">
        <v>154</v>
      </c>
      <c r="D114" s="46">
        <v>848</v>
      </c>
      <c r="E114" t="s">
        <v>173</v>
      </c>
    </row>
    <row r="115" spans="1:5" x14ac:dyDescent="0.25">
      <c r="A115">
        <v>2019</v>
      </c>
      <c r="B115" t="s">
        <v>172</v>
      </c>
      <c r="C115" t="s">
        <v>155</v>
      </c>
      <c r="D115" s="46">
        <v>1134</v>
      </c>
      <c r="E115" t="s">
        <v>173</v>
      </c>
    </row>
    <row r="116" spans="1:5" x14ac:dyDescent="0.25">
      <c r="A116">
        <v>2019</v>
      </c>
      <c r="B116" t="s">
        <v>172</v>
      </c>
      <c r="C116" t="s">
        <v>156</v>
      </c>
      <c r="D116" s="46">
        <v>9571</v>
      </c>
      <c r="E116" t="s">
        <v>173</v>
      </c>
    </row>
    <row r="117" spans="1:5" x14ac:dyDescent="0.25">
      <c r="A117">
        <v>2019</v>
      </c>
      <c r="B117" t="s">
        <v>172</v>
      </c>
      <c r="C117" t="s">
        <v>157</v>
      </c>
      <c r="D117" s="46">
        <v>4259</v>
      </c>
      <c r="E117" t="s">
        <v>173</v>
      </c>
    </row>
    <row r="118" spans="1:5" x14ac:dyDescent="0.25">
      <c r="A118">
        <v>2019</v>
      </c>
      <c r="B118" t="s">
        <v>172</v>
      </c>
      <c r="C118" t="s">
        <v>158</v>
      </c>
      <c r="D118" s="46">
        <v>5631</v>
      </c>
      <c r="E118" t="s">
        <v>173</v>
      </c>
    </row>
    <row r="119" spans="1:5" x14ac:dyDescent="0.25">
      <c r="A119">
        <v>2019</v>
      </c>
      <c r="B119" t="s">
        <v>172</v>
      </c>
      <c r="C119" t="s">
        <v>159</v>
      </c>
      <c r="D119" s="46">
        <v>20842</v>
      </c>
      <c r="E119" t="s">
        <v>173</v>
      </c>
    </row>
    <row r="120" spans="1:5" x14ac:dyDescent="0.25">
      <c r="A120">
        <v>2019</v>
      </c>
      <c r="B120" t="s">
        <v>172</v>
      </c>
      <c r="C120" t="s">
        <v>160</v>
      </c>
      <c r="D120" s="46">
        <v>10596</v>
      </c>
      <c r="E120" t="s">
        <v>173</v>
      </c>
    </row>
    <row r="121" spans="1:5" x14ac:dyDescent="0.25">
      <c r="A121">
        <v>2019</v>
      </c>
      <c r="B121" t="s">
        <v>172</v>
      </c>
      <c r="C121" t="s">
        <v>161</v>
      </c>
      <c r="D121" s="46">
        <v>10246</v>
      </c>
      <c r="E121" t="s">
        <v>173</v>
      </c>
    </row>
    <row r="122" spans="1:5" x14ac:dyDescent="0.25">
      <c r="A122">
        <v>2020</v>
      </c>
      <c r="B122" t="s">
        <v>172</v>
      </c>
      <c r="C122" t="s">
        <v>152</v>
      </c>
      <c r="D122" s="46">
        <v>19798</v>
      </c>
      <c r="E122" t="s">
        <v>173</v>
      </c>
    </row>
    <row r="123" spans="1:5" x14ac:dyDescent="0.25">
      <c r="A123">
        <v>2020</v>
      </c>
      <c r="B123" t="s">
        <v>172</v>
      </c>
      <c r="C123" t="s">
        <v>154</v>
      </c>
      <c r="D123" s="46">
        <v>780</v>
      </c>
      <c r="E123" t="s">
        <v>173</v>
      </c>
    </row>
    <row r="124" spans="1:5" x14ac:dyDescent="0.25">
      <c r="A124">
        <v>2020</v>
      </c>
      <c r="B124" t="s">
        <v>172</v>
      </c>
      <c r="C124" t="s">
        <v>155</v>
      </c>
      <c r="D124" s="46">
        <v>1093</v>
      </c>
      <c r="E124" t="s">
        <v>173</v>
      </c>
    </row>
    <row r="125" spans="1:5" x14ac:dyDescent="0.25">
      <c r="A125">
        <v>2020</v>
      </c>
      <c r="B125" t="s">
        <v>172</v>
      </c>
      <c r="C125" t="s">
        <v>156</v>
      </c>
      <c r="D125" s="46">
        <v>8406</v>
      </c>
      <c r="E125" t="s">
        <v>173</v>
      </c>
    </row>
    <row r="126" spans="1:5" x14ac:dyDescent="0.25">
      <c r="A126">
        <v>2020</v>
      </c>
      <c r="B126" t="s">
        <v>172</v>
      </c>
      <c r="C126" t="s">
        <v>157</v>
      </c>
      <c r="D126" s="46">
        <v>3735</v>
      </c>
      <c r="E126" t="s">
        <v>173</v>
      </c>
    </row>
    <row r="127" spans="1:5" x14ac:dyDescent="0.25">
      <c r="A127">
        <v>2020</v>
      </c>
      <c r="B127" t="s">
        <v>172</v>
      </c>
      <c r="C127" t="s">
        <v>158</v>
      </c>
      <c r="D127" s="46">
        <v>5784</v>
      </c>
      <c r="E127" t="s">
        <v>173</v>
      </c>
    </row>
    <row r="128" spans="1:5" x14ac:dyDescent="0.25">
      <c r="A128">
        <v>2020</v>
      </c>
      <c r="B128" t="s">
        <v>172</v>
      </c>
      <c r="C128" t="s">
        <v>159</v>
      </c>
      <c r="D128" s="46">
        <v>19236</v>
      </c>
      <c r="E128" t="s">
        <v>173</v>
      </c>
    </row>
    <row r="129" spans="1:5" x14ac:dyDescent="0.25">
      <c r="A129">
        <v>2020</v>
      </c>
      <c r="B129" t="s">
        <v>172</v>
      </c>
      <c r="C129" t="s">
        <v>160</v>
      </c>
      <c r="D129" s="46">
        <v>10079</v>
      </c>
      <c r="E129" t="s">
        <v>173</v>
      </c>
    </row>
    <row r="130" spans="1:5" x14ac:dyDescent="0.25">
      <c r="A130">
        <v>2020</v>
      </c>
      <c r="B130" t="s">
        <v>172</v>
      </c>
      <c r="C130" t="s">
        <v>161</v>
      </c>
      <c r="D130" s="46">
        <v>9157</v>
      </c>
      <c r="E130" t="s">
        <v>173</v>
      </c>
    </row>
    <row r="131" spans="1:5" x14ac:dyDescent="0.25">
      <c r="A131">
        <v>2019</v>
      </c>
      <c r="B131" t="s">
        <v>174</v>
      </c>
      <c r="C131" t="s">
        <v>152</v>
      </c>
      <c r="D131" s="46">
        <v>20087</v>
      </c>
      <c r="E131" t="s">
        <v>175</v>
      </c>
    </row>
    <row r="132" spans="1:5" x14ac:dyDescent="0.25">
      <c r="A132">
        <v>2019</v>
      </c>
      <c r="B132" t="s">
        <v>174</v>
      </c>
      <c r="C132" t="s">
        <v>154</v>
      </c>
      <c r="D132" s="46">
        <v>822</v>
      </c>
      <c r="E132" t="s">
        <v>175</v>
      </c>
    </row>
    <row r="133" spans="1:5" x14ac:dyDescent="0.25">
      <c r="A133">
        <v>2019</v>
      </c>
      <c r="B133" t="s">
        <v>174</v>
      </c>
      <c r="C133" t="s">
        <v>155</v>
      </c>
      <c r="D133" s="46">
        <v>1211</v>
      </c>
      <c r="E133" t="s">
        <v>175</v>
      </c>
    </row>
    <row r="134" spans="1:5" x14ac:dyDescent="0.25">
      <c r="A134">
        <v>2019</v>
      </c>
      <c r="B134" t="s">
        <v>174</v>
      </c>
      <c r="C134" t="s">
        <v>156</v>
      </c>
      <c r="D134" s="46">
        <v>8875</v>
      </c>
      <c r="E134" t="s">
        <v>175</v>
      </c>
    </row>
    <row r="135" spans="1:5" x14ac:dyDescent="0.25">
      <c r="A135">
        <v>2019</v>
      </c>
      <c r="B135" t="s">
        <v>174</v>
      </c>
      <c r="C135" t="s">
        <v>157</v>
      </c>
      <c r="D135" s="46">
        <v>4024</v>
      </c>
      <c r="E135" t="s">
        <v>175</v>
      </c>
    </row>
    <row r="136" spans="1:5" x14ac:dyDescent="0.25">
      <c r="A136">
        <v>2019</v>
      </c>
      <c r="B136" t="s">
        <v>174</v>
      </c>
      <c r="C136" t="s">
        <v>158</v>
      </c>
      <c r="D136" s="46">
        <v>5155</v>
      </c>
      <c r="E136" t="s">
        <v>175</v>
      </c>
    </row>
    <row r="137" spans="1:5" x14ac:dyDescent="0.25">
      <c r="A137">
        <v>2019</v>
      </c>
      <c r="B137" t="s">
        <v>174</v>
      </c>
      <c r="C137" t="s">
        <v>159</v>
      </c>
      <c r="D137" s="46">
        <v>20135</v>
      </c>
      <c r="E137" t="s">
        <v>175</v>
      </c>
    </row>
    <row r="138" spans="1:5" x14ac:dyDescent="0.25">
      <c r="A138">
        <v>2019</v>
      </c>
      <c r="B138" t="s">
        <v>174</v>
      </c>
      <c r="C138" t="s">
        <v>160</v>
      </c>
      <c r="D138" s="46">
        <v>10361</v>
      </c>
      <c r="E138" t="s">
        <v>175</v>
      </c>
    </row>
    <row r="139" spans="1:5" x14ac:dyDescent="0.25">
      <c r="A139">
        <v>2019</v>
      </c>
      <c r="B139" t="s">
        <v>174</v>
      </c>
      <c r="C139" t="s">
        <v>161</v>
      </c>
      <c r="D139" s="46">
        <v>9774</v>
      </c>
      <c r="E139" t="s">
        <v>175</v>
      </c>
    </row>
    <row r="140" spans="1:5" x14ac:dyDescent="0.25">
      <c r="A140">
        <v>2020</v>
      </c>
      <c r="B140" t="s">
        <v>174</v>
      </c>
      <c r="C140" t="s">
        <v>152</v>
      </c>
      <c r="D140" s="46">
        <v>20331</v>
      </c>
      <c r="E140" t="s">
        <v>175</v>
      </c>
    </row>
    <row r="141" spans="1:5" x14ac:dyDescent="0.25">
      <c r="A141">
        <v>2020</v>
      </c>
      <c r="B141" t="s">
        <v>174</v>
      </c>
      <c r="C141" t="s">
        <v>154</v>
      </c>
      <c r="D141" s="46">
        <v>738</v>
      </c>
      <c r="E141" t="s">
        <v>175</v>
      </c>
    </row>
    <row r="142" spans="1:5" x14ac:dyDescent="0.25">
      <c r="A142">
        <v>2020</v>
      </c>
      <c r="B142" t="s">
        <v>174</v>
      </c>
      <c r="C142" t="s">
        <v>155</v>
      </c>
      <c r="D142" s="46">
        <v>1105</v>
      </c>
      <c r="E142" t="s">
        <v>175</v>
      </c>
    </row>
    <row r="143" spans="1:5" x14ac:dyDescent="0.25">
      <c r="A143">
        <v>2020</v>
      </c>
      <c r="B143" t="s">
        <v>174</v>
      </c>
      <c r="C143" t="s">
        <v>156</v>
      </c>
      <c r="D143" s="46">
        <v>8411</v>
      </c>
      <c r="E143" t="s">
        <v>175</v>
      </c>
    </row>
    <row r="144" spans="1:5" x14ac:dyDescent="0.25">
      <c r="A144">
        <v>2020</v>
      </c>
      <c r="B144" t="s">
        <v>174</v>
      </c>
      <c r="C144" t="s">
        <v>157</v>
      </c>
      <c r="D144" s="46">
        <v>3904</v>
      </c>
      <c r="E144" t="s">
        <v>175</v>
      </c>
    </row>
    <row r="145" spans="1:5" x14ac:dyDescent="0.25">
      <c r="A145">
        <v>2020</v>
      </c>
      <c r="B145" t="s">
        <v>174</v>
      </c>
      <c r="C145" t="s">
        <v>158</v>
      </c>
      <c r="D145" s="46">
        <v>6173</v>
      </c>
      <c r="E145" t="s">
        <v>175</v>
      </c>
    </row>
    <row r="146" spans="1:5" x14ac:dyDescent="0.25">
      <c r="A146">
        <v>2020</v>
      </c>
      <c r="B146" t="s">
        <v>174</v>
      </c>
      <c r="C146" t="s">
        <v>159</v>
      </c>
      <c r="D146" s="46">
        <v>20443</v>
      </c>
      <c r="E146" t="s">
        <v>175</v>
      </c>
    </row>
    <row r="147" spans="1:5" x14ac:dyDescent="0.25">
      <c r="A147">
        <v>2020</v>
      </c>
      <c r="B147" t="s">
        <v>174</v>
      </c>
      <c r="C147" t="s">
        <v>160</v>
      </c>
      <c r="D147" s="46">
        <v>10047</v>
      </c>
      <c r="E147" t="s">
        <v>175</v>
      </c>
    </row>
    <row r="148" spans="1:5" x14ac:dyDescent="0.25">
      <c r="A148">
        <v>2020</v>
      </c>
      <c r="B148" t="s">
        <v>174</v>
      </c>
      <c r="C148" t="s">
        <v>161</v>
      </c>
      <c r="D148" s="46">
        <v>10396</v>
      </c>
      <c r="E148" t="s">
        <v>175</v>
      </c>
    </row>
    <row r="149" spans="1:5" x14ac:dyDescent="0.25">
      <c r="A149">
        <v>2019</v>
      </c>
      <c r="B149" t="s">
        <v>176</v>
      </c>
      <c r="C149" t="s">
        <v>152</v>
      </c>
      <c r="D149" s="46">
        <v>19209</v>
      </c>
      <c r="E149" t="s">
        <v>177</v>
      </c>
    </row>
    <row r="150" spans="1:5" x14ac:dyDescent="0.25">
      <c r="A150">
        <v>2019</v>
      </c>
      <c r="B150" t="s">
        <v>176</v>
      </c>
      <c r="C150" t="s">
        <v>154</v>
      </c>
      <c r="D150" s="46">
        <v>723</v>
      </c>
      <c r="E150" t="s">
        <v>177</v>
      </c>
    </row>
    <row r="151" spans="1:5" x14ac:dyDescent="0.25">
      <c r="A151">
        <v>2019</v>
      </c>
      <c r="B151" t="s">
        <v>176</v>
      </c>
      <c r="C151" t="s">
        <v>155</v>
      </c>
      <c r="D151" s="46">
        <v>968</v>
      </c>
      <c r="E151" t="s">
        <v>177</v>
      </c>
    </row>
    <row r="152" spans="1:5" x14ac:dyDescent="0.25">
      <c r="A152">
        <v>2019</v>
      </c>
      <c r="B152" t="s">
        <v>176</v>
      </c>
      <c r="C152" t="s">
        <v>156</v>
      </c>
      <c r="D152" s="46">
        <v>8502</v>
      </c>
      <c r="E152" t="s">
        <v>177</v>
      </c>
    </row>
    <row r="153" spans="1:5" x14ac:dyDescent="0.25">
      <c r="A153">
        <v>2019</v>
      </c>
      <c r="B153" t="s">
        <v>176</v>
      </c>
      <c r="C153" t="s">
        <v>157</v>
      </c>
      <c r="D153" s="46">
        <v>3930</v>
      </c>
      <c r="E153" t="s">
        <v>177</v>
      </c>
    </row>
    <row r="154" spans="1:5" x14ac:dyDescent="0.25">
      <c r="A154">
        <v>2019</v>
      </c>
      <c r="B154" t="s">
        <v>176</v>
      </c>
      <c r="C154" t="s">
        <v>158</v>
      </c>
      <c r="D154" s="46">
        <v>5086</v>
      </c>
      <c r="E154" t="s">
        <v>177</v>
      </c>
    </row>
    <row r="155" spans="1:5" x14ac:dyDescent="0.25">
      <c r="A155">
        <v>2019</v>
      </c>
      <c r="B155" t="s">
        <v>176</v>
      </c>
      <c r="C155" t="s">
        <v>159</v>
      </c>
      <c r="D155" s="46">
        <v>20597</v>
      </c>
      <c r="E155" t="s">
        <v>177</v>
      </c>
    </row>
    <row r="156" spans="1:5" x14ac:dyDescent="0.25">
      <c r="A156">
        <v>2019</v>
      </c>
      <c r="B156" t="s">
        <v>176</v>
      </c>
      <c r="C156" t="s">
        <v>160</v>
      </c>
      <c r="D156" s="46">
        <v>10938</v>
      </c>
      <c r="E156" t="s">
        <v>177</v>
      </c>
    </row>
    <row r="157" spans="1:5" x14ac:dyDescent="0.25">
      <c r="A157">
        <v>2019</v>
      </c>
      <c r="B157" t="s">
        <v>176</v>
      </c>
      <c r="C157" t="s">
        <v>161</v>
      </c>
      <c r="D157" s="46">
        <v>9659</v>
      </c>
      <c r="E157" t="s">
        <v>177</v>
      </c>
    </row>
    <row r="158" spans="1:5" x14ac:dyDescent="0.25">
      <c r="A158">
        <v>2020</v>
      </c>
      <c r="B158" t="s">
        <v>176</v>
      </c>
      <c r="C158" t="s">
        <v>152</v>
      </c>
      <c r="D158" s="46">
        <v>18229</v>
      </c>
      <c r="E158" t="s">
        <v>177</v>
      </c>
    </row>
    <row r="159" spans="1:5" x14ac:dyDescent="0.25">
      <c r="A159">
        <v>2020</v>
      </c>
      <c r="B159" t="s">
        <v>176</v>
      </c>
      <c r="C159" t="s">
        <v>154</v>
      </c>
      <c r="D159" s="46">
        <v>698</v>
      </c>
      <c r="E159" t="s">
        <v>177</v>
      </c>
    </row>
    <row r="160" spans="1:5" x14ac:dyDescent="0.25">
      <c r="A160">
        <v>2020</v>
      </c>
      <c r="B160" t="s">
        <v>176</v>
      </c>
      <c r="C160" t="s">
        <v>155</v>
      </c>
      <c r="D160" s="46">
        <v>885</v>
      </c>
      <c r="E160" t="s">
        <v>177</v>
      </c>
    </row>
    <row r="161" spans="1:5" x14ac:dyDescent="0.25">
      <c r="A161">
        <v>2020</v>
      </c>
      <c r="B161" t="s">
        <v>176</v>
      </c>
      <c r="C161" t="s">
        <v>156</v>
      </c>
      <c r="D161" s="46">
        <v>7767</v>
      </c>
      <c r="E161" t="s">
        <v>177</v>
      </c>
    </row>
    <row r="162" spans="1:5" x14ac:dyDescent="0.25">
      <c r="A162">
        <v>2020</v>
      </c>
      <c r="B162" t="s">
        <v>176</v>
      </c>
      <c r="C162" t="s">
        <v>157</v>
      </c>
      <c r="D162" s="46">
        <v>3605</v>
      </c>
      <c r="E162" t="s">
        <v>177</v>
      </c>
    </row>
    <row r="163" spans="1:5" x14ac:dyDescent="0.25">
      <c r="A163">
        <v>2020</v>
      </c>
      <c r="B163" t="s">
        <v>176</v>
      </c>
      <c r="C163" t="s">
        <v>158</v>
      </c>
      <c r="D163" s="46">
        <v>5274</v>
      </c>
      <c r="E163" t="s">
        <v>177</v>
      </c>
    </row>
    <row r="164" spans="1:5" x14ac:dyDescent="0.25">
      <c r="A164">
        <v>2020</v>
      </c>
      <c r="B164" t="s">
        <v>176</v>
      </c>
      <c r="C164" t="s">
        <v>159</v>
      </c>
      <c r="D164" s="46">
        <v>18374</v>
      </c>
      <c r="E164" t="s">
        <v>177</v>
      </c>
    </row>
    <row r="165" spans="1:5" x14ac:dyDescent="0.25">
      <c r="A165">
        <v>2020</v>
      </c>
      <c r="B165" t="s">
        <v>176</v>
      </c>
      <c r="C165" t="s">
        <v>160</v>
      </c>
      <c r="D165" s="46">
        <v>9382</v>
      </c>
      <c r="E165" t="s">
        <v>177</v>
      </c>
    </row>
    <row r="166" spans="1:5" x14ac:dyDescent="0.25">
      <c r="A166">
        <v>2020</v>
      </c>
      <c r="B166" t="s">
        <v>176</v>
      </c>
      <c r="C166" t="s">
        <v>161</v>
      </c>
      <c r="D166" s="46">
        <v>8992</v>
      </c>
      <c r="E166" t="s">
        <v>177</v>
      </c>
    </row>
    <row r="167" spans="1:5" x14ac:dyDescent="0.25">
      <c r="A167">
        <v>2020</v>
      </c>
      <c r="B167" t="s">
        <v>178</v>
      </c>
      <c r="C167" t="s">
        <v>152</v>
      </c>
      <c r="D167" s="46">
        <v>19054</v>
      </c>
      <c r="E167" t="s">
        <v>179</v>
      </c>
    </row>
    <row r="168" spans="1:5" x14ac:dyDescent="0.25">
      <c r="A168">
        <v>2020</v>
      </c>
      <c r="B168" t="s">
        <v>178</v>
      </c>
      <c r="C168" t="s">
        <v>154</v>
      </c>
      <c r="D168" s="46">
        <v>736</v>
      </c>
      <c r="E168" t="s">
        <v>179</v>
      </c>
    </row>
    <row r="169" spans="1:5" x14ac:dyDescent="0.25">
      <c r="A169">
        <v>2020</v>
      </c>
      <c r="B169" t="s">
        <v>178</v>
      </c>
      <c r="C169" t="s">
        <v>155</v>
      </c>
      <c r="D169" s="46">
        <v>1107</v>
      </c>
      <c r="E169" t="s">
        <v>179</v>
      </c>
    </row>
    <row r="170" spans="1:5" x14ac:dyDescent="0.25">
      <c r="A170">
        <v>2020</v>
      </c>
      <c r="B170" t="s">
        <v>178</v>
      </c>
      <c r="C170" t="s">
        <v>156</v>
      </c>
      <c r="D170" s="46">
        <v>8658</v>
      </c>
      <c r="E170" t="s">
        <v>179</v>
      </c>
    </row>
    <row r="171" spans="1:5" x14ac:dyDescent="0.25">
      <c r="A171">
        <v>2020</v>
      </c>
      <c r="B171" t="s">
        <v>178</v>
      </c>
      <c r="C171" t="s">
        <v>157</v>
      </c>
      <c r="D171" s="46">
        <v>3964</v>
      </c>
      <c r="E171" t="s">
        <v>179</v>
      </c>
    </row>
    <row r="172" spans="1:5" x14ac:dyDescent="0.25">
      <c r="A172">
        <v>2020</v>
      </c>
      <c r="B172" t="s">
        <v>178</v>
      </c>
      <c r="C172" t="s">
        <v>158</v>
      </c>
      <c r="D172" s="46">
        <v>4589</v>
      </c>
      <c r="E172" t="s">
        <v>179</v>
      </c>
    </row>
    <row r="173" spans="1:5" x14ac:dyDescent="0.25">
      <c r="A173">
        <v>2020</v>
      </c>
      <c r="B173" t="s">
        <v>178</v>
      </c>
      <c r="C173" t="s">
        <v>159</v>
      </c>
      <c r="D173" s="46">
        <v>19758</v>
      </c>
      <c r="E173" t="s">
        <v>179</v>
      </c>
    </row>
    <row r="174" spans="1:5" x14ac:dyDescent="0.25">
      <c r="A174">
        <v>2020</v>
      </c>
      <c r="B174" t="s">
        <v>178</v>
      </c>
      <c r="C174" t="s">
        <v>160</v>
      </c>
      <c r="D174" s="46">
        <v>9541</v>
      </c>
      <c r="E174" t="s">
        <v>179</v>
      </c>
    </row>
    <row r="175" spans="1:5" x14ac:dyDescent="0.25">
      <c r="A175">
        <v>2020</v>
      </c>
      <c r="B175" t="s">
        <v>178</v>
      </c>
      <c r="C175" t="s">
        <v>161</v>
      </c>
      <c r="D175" s="46">
        <v>10217</v>
      </c>
      <c r="E175" t="s">
        <v>179</v>
      </c>
    </row>
    <row r="176" spans="1:5" x14ac:dyDescent="0.25">
      <c r="A176">
        <v>2021</v>
      </c>
      <c r="B176" t="s">
        <v>178</v>
      </c>
      <c r="C176" t="s">
        <v>152</v>
      </c>
      <c r="D176" s="46">
        <v>16813</v>
      </c>
      <c r="E176" t="s">
        <v>179</v>
      </c>
    </row>
    <row r="177" spans="1:5" x14ac:dyDescent="0.25">
      <c r="A177">
        <v>2021</v>
      </c>
      <c r="B177" t="s">
        <v>178</v>
      </c>
      <c r="C177" t="s">
        <v>154</v>
      </c>
      <c r="D177" s="46">
        <v>672</v>
      </c>
      <c r="E177" t="s">
        <v>179</v>
      </c>
    </row>
    <row r="178" spans="1:5" x14ac:dyDescent="0.25">
      <c r="A178">
        <v>2021</v>
      </c>
      <c r="B178" t="s">
        <v>178</v>
      </c>
      <c r="C178" t="s">
        <v>155</v>
      </c>
      <c r="D178" s="46">
        <v>861</v>
      </c>
      <c r="E178" t="s">
        <v>179</v>
      </c>
    </row>
    <row r="179" spans="1:5" x14ac:dyDescent="0.25">
      <c r="A179">
        <v>2021</v>
      </c>
      <c r="B179" t="s">
        <v>178</v>
      </c>
      <c r="C179" t="s">
        <v>156</v>
      </c>
      <c r="D179" s="46">
        <v>6811</v>
      </c>
      <c r="E179" t="s">
        <v>179</v>
      </c>
    </row>
    <row r="180" spans="1:5" x14ac:dyDescent="0.25">
      <c r="A180">
        <v>2021</v>
      </c>
      <c r="B180" t="s">
        <v>178</v>
      </c>
      <c r="C180" t="s">
        <v>157</v>
      </c>
      <c r="D180" s="46">
        <v>3176</v>
      </c>
      <c r="E180" t="s">
        <v>179</v>
      </c>
    </row>
    <row r="181" spans="1:5" x14ac:dyDescent="0.25">
      <c r="A181">
        <v>2021</v>
      </c>
      <c r="B181" t="s">
        <v>178</v>
      </c>
      <c r="C181" t="s">
        <v>158</v>
      </c>
      <c r="D181" s="46">
        <v>5293</v>
      </c>
      <c r="E181" t="s">
        <v>179</v>
      </c>
    </row>
    <row r="182" spans="1:5" x14ac:dyDescent="0.25">
      <c r="A182">
        <v>2021</v>
      </c>
      <c r="B182" t="s">
        <v>178</v>
      </c>
      <c r="C182" t="s">
        <v>159</v>
      </c>
      <c r="D182" s="46">
        <v>16626</v>
      </c>
      <c r="E182" t="s">
        <v>179</v>
      </c>
    </row>
    <row r="183" spans="1:5" x14ac:dyDescent="0.25">
      <c r="A183">
        <v>2021</v>
      </c>
      <c r="B183" t="s">
        <v>178</v>
      </c>
      <c r="C183" t="s">
        <v>160</v>
      </c>
      <c r="D183" s="46">
        <v>8443</v>
      </c>
      <c r="E183" t="s">
        <v>179</v>
      </c>
    </row>
    <row r="184" spans="1:5" x14ac:dyDescent="0.25">
      <c r="A184">
        <v>2021</v>
      </c>
      <c r="B184" t="s">
        <v>178</v>
      </c>
      <c r="C184" t="s">
        <v>161</v>
      </c>
      <c r="D184" s="46">
        <v>8183</v>
      </c>
      <c r="E184" t="s">
        <v>179</v>
      </c>
    </row>
    <row r="185" spans="1:5" x14ac:dyDescent="0.25">
      <c r="A185">
        <v>2020</v>
      </c>
      <c r="B185" t="s">
        <v>180</v>
      </c>
      <c r="C185" t="s">
        <v>152</v>
      </c>
      <c r="D185" s="46">
        <v>18992</v>
      </c>
      <c r="E185" t="s">
        <v>181</v>
      </c>
    </row>
    <row r="186" spans="1:5" x14ac:dyDescent="0.25">
      <c r="A186">
        <v>2020</v>
      </c>
      <c r="B186" t="s">
        <v>180</v>
      </c>
      <c r="C186" t="s">
        <v>154</v>
      </c>
      <c r="D186" s="46">
        <v>694</v>
      </c>
      <c r="E186" t="s">
        <v>181</v>
      </c>
    </row>
    <row r="187" spans="1:5" x14ac:dyDescent="0.25">
      <c r="A187">
        <v>2020</v>
      </c>
      <c r="B187" t="s">
        <v>180</v>
      </c>
      <c r="C187" t="s">
        <v>155</v>
      </c>
      <c r="D187" s="46">
        <v>1124</v>
      </c>
      <c r="E187" t="s">
        <v>181</v>
      </c>
    </row>
    <row r="188" spans="1:5" x14ac:dyDescent="0.25">
      <c r="A188">
        <v>2020</v>
      </c>
      <c r="B188" t="s">
        <v>180</v>
      </c>
      <c r="C188" t="s">
        <v>156</v>
      </c>
      <c r="D188" s="46">
        <v>8843</v>
      </c>
      <c r="E188" t="s">
        <v>181</v>
      </c>
    </row>
    <row r="189" spans="1:5" x14ac:dyDescent="0.25">
      <c r="A189">
        <v>2020</v>
      </c>
      <c r="B189" t="s">
        <v>180</v>
      </c>
      <c r="C189" t="s">
        <v>157</v>
      </c>
      <c r="D189" s="46">
        <v>3656</v>
      </c>
      <c r="E189" t="s">
        <v>181</v>
      </c>
    </row>
    <row r="190" spans="1:5" x14ac:dyDescent="0.25">
      <c r="A190">
        <v>2020</v>
      </c>
      <c r="B190" t="s">
        <v>180</v>
      </c>
      <c r="C190" t="s">
        <v>158</v>
      </c>
      <c r="D190" s="46">
        <v>4675</v>
      </c>
      <c r="E190" t="s">
        <v>181</v>
      </c>
    </row>
    <row r="191" spans="1:5" x14ac:dyDescent="0.25">
      <c r="A191">
        <v>2020</v>
      </c>
      <c r="B191" t="s">
        <v>180</v>
      </c>
      <c r="C191" t="s">
        <v>159</v>
      </c>
      <c r="D191" s="46">
        <v>19222</v>
      </c>
      <c r="E191" t="s">
        <v>181</v>
      </c>
    </row>
    <row r="192" spans="1:5" x14ac:dyDescent="0.25">
      <c r="A192">
        <v>2020</v>
      </c>
      <c r="B192" t="s">
        <v>180</v>
      </c>
      <c r="C192" t="s">
        <v>160</v>
      </c>
      <c r="D192" s="46">
        <v>9528</v>
      </c>
      <c r="E192" t="s">
        <v>181</v>
      </c>
    </row>
    <row r="193" spans="1:5" x14ac:dyDescent="0.25">
      <c r="A193">
        <v>2020</v>
      </c>
      <c r="B193" t="s">
        <v>180</v>
      </c>
      <c r="C193" t="s">
        <v>161</v>
      </c>
      <c r="D193" s="46">
        <v>9694</v>
      </c>
      <c r="E193" t="s">
        <v>181</v>
      </c>
    </row>
    <row r="194" spans="1:5" x14ac:dyDescent="0.25">
      <c r="A194">
        <v>2021</v>
      </c>
      <c r="B194" t="s">
        <v>180</v>
      </c>
      <c r="C194" t="s">
        <v>152</v>
      </c>
      <c r="D194" s="46">
        <v>15979</v>
      </c>
      <c r="E194" t="s">
        <v>181</v>
      </c>
    </row>
    <row r="195" spans="1:5" x14ac:dyDescent="0.25">
      <c r="A195">
        <v>2021</v>
      </c>
      <c r="B195" t="s">
        <v>180</v>
      </c>
      <c r="C195" t="s">
        <v>154</v>
      </c>
      <c r="D195" s="46">
        <v>653</v>
      </c>
      <c r="E195" t="s">
        <v>181</v>
      </c>
    </row>
    <row r="196" spans="1:5" x14ac:dyDescent="0.25">
      <c r="A196">
        <v>2021</v>
      </c>
      <c r="B196" t="s">
        <v>180</v>
      </c>
      <c r="C196" t="s">
        <v>155</v>
      </c>
      <c r="D196" s="46">
        <v>1020</v>
      </c>
      <c r="E196" t="s">
        <v>181</v>
      </c>
    </row>
    <row r="197" spans="1:5" x14ac:dyDescent="0.25">
      <c r="A197">
        <v>2021</v>
      </c>
      <c r="B197" t="s">
        <v>180</v>
      </c>
      <c r="C197" t="s">
        <v>156</v>
      </c>
      <c r="D197" s="46">
        <v>6405</v>
      </c>
      <c r="E197" t="s">
        <v>181</v>
      </c>
    </row>
    <row r="198" spans="1:5" x14ac:dyDescent="0.25">
      <c r="A198">
        <v>2021</v>
      </c>
      <c r="B198" t="s">
        <v>180</v>
      </c>
      <c r="C198" t="s">
        <v>157</v>
      </c>
      <c r="D198" s="46">
        <v>3019</v>
      </c>
      <c r="E198" t="s">
        <v>181</v>
      </c>
    </row>
    <row r="199" spans="1:5" x14ac:dyDescent="0.25">
      <c r="A199">
        <v>2021</v>
      </c>
      <c r="B199" t="s">
        <v>180</v>
      </c>
      <c r="C199" t="s">
        <v>158</v>
      </c>
      <c r="D199" s="46">
        <v>4882</v>
      </c>
      <c r="E199" t="s">
        <v>181</v>
      </c>
    </row>
    <row r="200" spans="1:5" x14ac:dyDescent="0.25">
      <c r="A200">
        <v>2021</v>
      </c>
      <c r="B200" t="s">
        <v>180</v>
      </c>
      <c r="C200" t="s">
        <v>159</v>
      </c>
      <c r="D200" s="46">
        <v>15352</v>
      </c>
      <c r="E200" t="s">
        <v>181</v>
      </c>
    </row>
    <row r="201" spans="1:5" x14ac:dyDescent="0.25">
      <c r="A201">
        <v>2021</v>
      </c>
      <c r="B201" t="s">
        <v>180</v>
      </c>
      <c r="C201" t="s">
        <v>160</v>
      </c>
      <c r="D201" s="46">
        <v>7540</v>
      </c>
      <c r="E201" t="s">
        <v>181</v>
      </c>
    </row>
    <row r="202" spans="1:5" x14ac:dyDescent="0.25">
      <c r="A202">
        <v>2021</v>
      </c>
      <c r="B202" t="s">
        <v>180</v>
      </c>
      <c r="C202" t="s">
        <v>161</v>
      </c>
      <c r="D202" s="46">
        <v>7812</v>
      </c>
      <c r="E202" t="s">
        <v>181</v>
      </c>
    </row>
    <row r="203" spans="1:5" x14ac:dyDescent="0.25">
      <c r="A203">
        <v>2020</v>
      </c>
      <c r="B203" t="s">
        <v>182</v>
      </c>
      <c r="C203" t="s">
        <v>152</v>
      </c>
      <c r="D203" s="46">
        <v>18874</v>
      </c>
      <c r="E203" t="s">
        <v>183</v>
      </c>
    </row>
    <row r="204" spans="1:5" x14ac:dyDescent="0.25">
      <c r="A204">
        <v>2020</v>
      </c>
      <c r="B204" t="s">
        <v>182</v>
      </c>
      <c r="C204" t="s">
        <v>154</v>
      </c>
      <c r="D204" s="46">
        <v>702</v>
      </c>
      <c r="E204" t="s">
        <v>183</v>
      </c>
    </row>
    <row r="205" spans="1:5" x14ac:dyDescent="0.25">
      <c r="A205">
        <v>2020</v>
      </c>
      <c r="B205" t="s">
        <v>182</v>
      </c>
      <c r="C205" t="s">
        <v>155</v>
      </c>
      <c r="D205" s="46">
        <v>1106</v>
      </c>
      <c r="E205" t="s">
        <v>183</v>
      </c>
    </row>
    <row r="206" spans="1:5" x14ac:dyDescent="0.25">
      <c r="A206">
        <v>2020</v>
      </c>
      <c r="B206" t="s">
        <v>182</v>
      </c>
      <c r="C206" t="s">
        <v>156</v>
      </c>
      <c r="D206" s="46">
        <v>8356</v>
      </c>
      <c r="E206" t="s">
        <v>183</v>
      </c>
    </row>
    <row r="207" spans="1:5" x14ac:dyDescent="0.25">
      <c r="A207">
        <v>2020</v>
      </c>
      <c r="B207" t="s">
        <v>182</v>
      </c>
      <c r="C207" t="s">
        <v>157</v>
      </c>
      <c r="D207" s="46">
        <v>3897</v>
      </c>
      <c r="E207" t="s">
        <v>183</v>
      </c>
    </row>
    <row r="208" spans="1:5" x14ac:dyDescent="0.25">
      <c r="A208">
        <v>2020</v>
      </c>
      <c r="B208" t="s">
        <v>182</v>
      </c>
      <c r="C208" t="s">
        <v>158</v>
      </c>
      <c r="D208" s="46">
        <v>4813</v>
      </c>
      <c r="E208" t="s">
        <v>183</v>
      </c>
    </row>
    <row r="209" spans="1:5" x14ac:dyDescent="0.25">
      <c r="A209">
        <v>2020</v>
      </c>
      <c r="B209" t="s">
        <v>182</v>
      </c>
      <c r="C209" t="s">
        <v>159</v>
      </c>
      <c r="D209" s="46">
        <v>18359</v>
      </c>
      <c r="E209" t="s">
        <v>183</v>
      </c>
    </row>
    <row r="210" spans="1:5" x14ac:dyDescent="0.25">
      <c r="A210">
        <v>2020</v>
      </c>
      <c r="B210" t="s">
        <v>182</v>
      </c>
      <c r="C210" t="s">
        <v>160</v>
      </c>
      <c r="D210" s="46">
        <v>9755</v>
      </c>
      <c r="E210" t="s">
        <v>183</v>
      </c>
    </row>
    <row r="211" spans="1:5" x14ac:dyDescent="0.25">
      <c r="A211">
        <v>2020</v>
      </c>
      <c r="B211" t="s">
        <v>182</v>
      </c>
      <c r="C211" t="s">
        <v>161</v>
      </c>
      <c r="D211" s="46">
        <v>8604</v>
      </c>
      <c r="E211" t="s">
        <v>183</v>
      </c>
    </row>
    <row r="212" spans="1:5" x14ac:dyDescent="0.25">
      <c r="A212">
        <v>2021</v>
      </c>
      <c r="B212" t="s">
        <v>182</v>
      </c>
      <c r="C212" t="s">
        <v>152</v>
      </c>
      <c r="D212" s="46">
        <v>19148</v>
      </c>
      <c r="E212" t="s">
        <v>183</v>
      </c>
    </row>
    <row r="213" spans="1:5" x14ac:dyDescent="0.25">
      <c r="A213">
        <v>2021</v>
      </c>
      <c r="B213" t="s">
        <v>182</v>
      </c>
      <c r="C213" t="s">
        <v>154</v>
      </c>
      <c r="D213" s="46">
        <v>795</v>
      </c>
      <c r="E213" t="s">
        <v>183</v>
      </c>
    </row>
    <row r="214" spans="1:5" x14ac:dyDescent="0.25">
      <c r="A214">
        <v>2021</v>
      </c>
      <c r="B214" t="s">
        <v>182</v>
      </c>
      <c r="C214" t="s">
        <v>155</v>
      </c>
      <c r="D214" s="46">
        <v>1278</v>
      </c>
      <c r="E214" t="s">
        <v>183</v>
      </c>
    </row>
    <row r="215" spans="1:5" x14ac:dyDescent="0.25">
      <c r="A215">
        <v>2021</v>
      </c>
      <c r="B215" t="s">
        <v>182</v>
      </c>
      <c r="C215" t="s">
        <v>156</v>
      </c>
      <c r="D215" s="46">
        <v>7684</v>
      </c>
      <c r="E215" t="s">
        <v>183</v>
      </c>
    </row>
    <row r="216" spans="1:5" x14ac:dyDescent="0.25">
      <c r="A216">
        <v>2021</v>
      </c>
      <c r="B216" t="s">
        <v>182</v>
      </c>
      <c r="C216" t="s">
        <v>157</v>
      </c>
      <c r="D216" s="46">
        <v>3753</v>
      </c>
      <c r="E216" t="s">
        <v>183</v>
      </c>
    </row>
    <row r="217" spans="1:5" x14ac:dyDescent="0.25">
      <c r="A217">
        <v>2021</v>
      </c>
      <c r="B217" t="s">
        <v>182</v>
      </c>
      <c r="C217" t="s">
        <v>158</v>
      </c>
      <c r="D217" s="46">
        <v>5638</v>
      </c>
      <c r="E217" t="s">
        <v>183</v>
      </c>
    </row>
    <row r="218" spans="1:5" x14ac:dyDescent="0.25">
      <c r="A218">
        <v>2021</v>
      </c>
      <c r="B218" t="s">
        <v>182</v>
      </c>
      <c r="C218" t="s">
        <v>159</v>
      </c>
      <c r="D218" s="46">
        <v>19772</v>
      </c>
      <c r="E218" t="s">
        <v>183</v>
      </c>
    </row>
    <row r="219" spans="1:5" x14ac:dyDescent="0.25">
      <c r="A219">
        <v>2021</v>
      </c>
      <c r="B219" t="s">
        <v>182</v>
      </c>
      <c r="C219" t="s">
        <v>160</v>
      </c>
      <c r="D219" s="46">
        <v>9797</v>
      </c>
      <c r="E219" t="s">
        <v>183</v>
      </c>
    </row>
    <row r="220" spans="1:5" x14ac:dyDescent="0.25">
      <c r="A220">
        <v>2021</v>
      </c>
      <c r="B220" t="s">
        <v>182</v>
      </c>
      <c r="C220" t="s">
        <v>161</v>
      </c>
      <c r="D220" s="46">
        <v>9975</v>
      </c>
      <c r="E220" t="s">
        <v>183</v>
      </c>
    </row>
    <row r="221" spans="1:5" x14ac:dyDescent="0.25">
      <c r="A221">
        <v>2021</v>
      </c>
      <c r="B221" t="s">
        <v>151</v>
      </c>
      <c r="C221" t="s">
        <v>152</v>
      </c>
      <c r="D221" s="46">
        <v>19347</v>
      </c>
      <c r="E221" t="s">
        <v>145</v>
      </c>
    </row>
    <row r="222" spans="1:5" x14ac:dyDescent="0.25">
      <c r="A222">
        <v>2021</v>
      </c>
      <c r="B222" t="s">
        <v>151</v>
      </c>
      <c r="C222" t="s">
        <v>154</v>
      </c>
      <c r="D222" s="46">
        <v>716</v>
      </c>
      <c r="E222" t="s">
        <v>145</v>
      </c>
    </row>
    <row r="223" spans="1:5" x14ac:dyDescent="0.25">
      <c r="A223">
        <v>2021</v>
      </c>
      <c r="B223" t="s">
        <v>151</v>
      </c>
      <c r="C223" t="s">
        <v>155</v>
      </c>
      <c r="D223" s="46">
        <v>1136</v>
      </c>
      <c r="E223" t="s">
        <v>145</v>
      </c>
    </row>
    <row r="224" spans="1:5" x14ac:dyDescent="0.25">
      <c r="A224">
        <v>2021</v>
      </c>
      <c r="B224" t="s">
        <v>151</v>
      </c>
      <c r="C224" t="s">
        <v>156</v>
      </c>
      <c r="D224" s="46">
        <v>7645</v>
      </c>
      <c r="E224" t="s">
        <v>145</v>
      </c>
    </row>
    <row r="225" spans="1:5" x14ac:dyDescent="0.25">
      <c r="A225">
        <v>2021</v>
      </c>
      <c r="B225" t="s">
        <v>151</v>
      </c>
      <c r="C225" t="s">
        <v>157</v>
      </c>
      <c r="D225" s="46">
        <v>3729</v>
      </c>
      <c r="E225" t="s">
        <v>145</v>
      </c>
    </row>
    <row r="226" spans="1:5" x14ac:dyDescent="0.25">
      <c r="A226">
        <v>2021</v>
      </c>
      <c r="B226" t="s">
        <v>151</v>
      </c>
      <c r="C226" t="s">
        <v>158</v>
      </c>
      <c r="D226" s="46">
        <v>6121</v>
      </c>
      <c r="E226" t="s">
        <v>145</v>
      </c>
    </row>
    <row r="227" spans="1:5" x14ac:dyDescent="0.25">
      <c r="A227">
        <v>2021</v>
      </c>
      <c r="B227" t="s">
        <v>151</v>
      </c>
      <c r="C227" t="s">
        <v>159</v>
      </c>
      <c r="D227" s="46">
        <v>20234</v>
      </c>
      <c r="E227" t="s">
        <v>145</v>
      </c>
    </row>
    <row r="228" spans="1:5" x14ac:dyDescent="0.25">
      <c r="A228">
        <v>2021</v>
      </c>
      <c r="B228" t="s">
        <v>151</v>
      </c>
      <c r="C228" t="s">
        <v>160</v>
      </c>
      <c r="D228" s="46">
        <v>10080</v>
      </c>
      <c r="E228" t="s">
        <v>145</v>
      </c>
    </row>
    <row r="229" spans="1:5" x14ac:dyDescent="0.25">
      <c r="A229">
        <v>2021</v>
      </c>
      <c r="B229" t="s">
        <v>151</v>
      </c>
      <c r="C229" t="s">
        <v>161</v>
      </c>
      <c r="D229" s="46">
        <v>10154</v>
      </c>
      <c r="E229" t="s">
        <v>145</v>
      </c>
    </row>
    <row r="230" spans="1:5" x14ac:dyDescent="0.25">
      <c r="A230" s="4"/>
      <c r="B230" s="4"/>
      <c r="C230" s="4"/>
      <c r="D230" s="4"/>
      <c r="E230" s="4"/>
    </row>
    <row r="231" spans="1:5" x14ac:dyDescent="0.25">
      <c r="A231" t="s">
        <v>28</v>
      </c>
    </row>
    <row r="232" spans="1:5" x14ac:dyDescent="0.25">
      <c r="A232" t="s">
        <v>184</v>
      </c>
    </row>
  </sheetData>
  <hyperlinks>
    <hyperlink ref="A2" r:id="rId1"/>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defaultRowHeight="15" x14ac:dyDescent="0.25"/>
  <cols>
    <col min="1" max="1" width="14.7109375" customWidth="1"/>
    <col min="2" max="2" width="10.7109375" customWidth="1"/>
    <col min="3" max="3" width="125.7109375" customWidth="1"/>
    <col min="4" max="5" width="10.7109375" customWidth="1"/>
  </cols>
  <sheetData>
    <row r="1" spans="1:5" ht="18.75" x14ac:dyDescent="0.3">
      <c r="A1" s="1" t="s">
        <v>185</v>
      </c>
    </row>
    <row r="2" spans="1:5" x14ac:dyDescent="0.25">
      <c r="A2" s="2" t="s">
        <v>82</v>
      </c>
    </row>
    <row r="4" spans="1:5" x14ac:dyDescent="0.25">
      <c r="A4" s="3" t="s">
        <v>23</v>
      </c>
      <c r="B4" s="3" t="s">
        <v>83</v>
      </c>
      <c r="C4" s="3" t="s">
        <v>84</v>
      </c>
      <c r="D4" s="5" t="s">
        <v>186</v>
      </c>
      <c r="E4" s="3" t="s">
        <v>187</v>
      </c>
    </row>
    <row r="5" spans="1:5" x14ac:dyDescent="0.25">
      <c r="A5" t="s">
        <v>188</v>
      </c>
      <c r="B5" s="48">
        <v>43973</v>
      </c>
      <c r="C5" t="s">
        <v>189</v>
      </c>
      <c r="D5" s="47">
        <v>59</v>
      </c>
      <c r="E5" t="s">
        <v>190</v>
      </c>
    </row>
    <row r="6" spans="1:5" x14ac:dyDescent="0.25">
      <c r="A6" t="s">
        <v>191</v>
      </c>
      <c r="B6" s="48">
        <v>43987</v>
      </c>
      <c r="C6" t="s">
        <v>189</v>
      </c>
      <c r="D6" s="47">
        <v>55</v>
      </c>
      <c r="E6" t="s">
        <v>190</v>
      </c>
    </row>
    <row r="7" spans="1:5" x14ac:dyDescent="0.25">
      <c r="A7" t="s">
        <v>192</v>
      </c>
      <c r="B7" s="48">
        <v>43994</v>
      </c>
      <c r="C7" t="s">
        <v>189</v>
      </c>
      <c r="D7" s="47">
        <v>54</v>
      </c>
      <c r="E7" t="s">
        <v>190</v>
      </c>
    </row>
    <row r="8" spans="1:5" x14ac:dyDescent="0.25">
      <c r="A8" t="s">
        <v>193</v>
      </c>
      <c r="B8" s="48">
        <v>44001</v>
      </c>
      <c r="C8" t="s">
        <v>189</v>
      </c>
      <c r="D8" s="47">
        <v>54</v>
      </c>
      <c r="E8" t="s">
        <v>190</v>
      </c>
    </row>
    <row r="9" spans="1:5" x14ac:dyDescent="0.25">
      <c r="A9" t="s">
        <v>194</v>
      </c>
      <c r="B9" s="48">
        <v>44008</v>
      </c>
      <c r="C9" t="s">
        <v>189</v>
      </c>
      <c r="D9" s="47">
        <v>53</v>
      </c>
      <c r="E9" t="s">
        <v>190</v>
      </c>
    </row>
    <row r="10" spans="1:5" x14ac:dyDescent="0.25">
      <c r="A10" t="s">
        <v>195</v>
      </c>
      <c r="B10" s="48">
        <v>44015</v>
      </c>
      <c r="C10" t="s">
        <v>189</v>
      </c>
      <c r="D10" s="47">
        <v>56</v>
      </c>
      <c r="E10" t="s">
        <v>190</v>
      </c>
    </row>
    <row r="11" spans="1:5" x14ac:dyDescent="0.25">
      <c r="A11" t="s">
        <v>196</v>
      </c>
      <c r="B11" s="48">
        <v>44022</v>
      </c>
      <c r="C11" t="s">
        <v>189</v>
      </c>
      <c r="D11" s="47">
        <v>57</v>
      </c>
      <c r="E11" t="s">
        <v>190</v>
      </c>
    </row>
    <row r="12" spans="1:5" x14ac:dyDescent="0.25">
      <c r="A12" t="s">
        <v>197</v>
      </c>
      <c r="B12" s="48">
        <v>44040</v>
      </c>
      <c r="C12" t="s">
        <v>189</v>
      </c>
      <c r="D12" s="47">
        <v>44</v>
      </c>
      <c r="E12" t="s">
        <v>82</v>
      </c>
    </row>
    <row r="13" spans="1:5" x14ac:dyDescent="0.25">
      <c r="A13" t="s">
        <v>198</v>
      </c>
      <c r="B13" s="48">
        <v>44054</v>
      </c>
      <c r="C13" t="s">
        <v>189</v>
      </c>
      <c r="D13" s="47">
        <v>44</v>
      </c>
      <c r="E13" t="s">
        <v>82</v>
      </c>
    </row>
    <row r="14" spans="1:5" x14ac:dyDescent="0.25">
      <c r="A14" t="s">
        <v>199</v>
      </c>
      <c r="B14" s="48">
        <v>44068</v>
      </c>
      <c r="C14" t="s">
        <v>189</v>
      </c>
      <c r="D14" s="47">
        <v>44</v>
      </c>
      <c r="E14" t="s">
        <v>82</v>
      </c>
    </row>
    <row r="15" spans="1:5" x14ac:dyDescent="0.25">
      <c r="A15" t="s">
        <v>200</v>
      </c>
      <c r="B15" s="48">
        <v>44082</v>
      </c>
      <c r="C15" t="s">
        <v>189</v>
      </c>
      <c r="D15" s="47">
        <v>46</v>
      </c>
      <c r="E15" t="s">
        <v>82</v>
      </c>
    </row>
    <row r="16" spans="1:5" x14ac:dyDescent="0.25">
      <c r="A16" t="s">
        <v>201</v>
      </c>
      <c r="B16" s="48">
        <v>44096</v>
      </c>
      <c r="C16" t="s">
        <v>189</v>
      </c>
      <c r="D16" s="47">
        <v>47</v>
      </c>
      <c r="E16" t="s">
        <v>82</v>
      </c>
    </row>
    <row r="17" spans="1:5" x14ac:dyDescent="0.25">
      <c r="A17" t="s">
        <v>202</v>
      </c>
      <c r="B17" s="48">
        <v>44110</v>
      </c>
      <c r="C17" t="s">
        <v>189</v>
      </c>
      <c r="D17" s="47">
        <v>45</v>
      </c>
      <c r="E17" t="s">
        <v>82</v>
      </c>
    </row>
    <row r="18" spans="1:5" x14ac:dyDescent="0.25">
      <c r="A18" t="s">
        <v>203</v>
      </c>
      <c r="B18" s="48">
        <v>44124</v>
      </c>
      <c r="C18" t="s">
        <v>189</v>
      </c>
      <c r="D18" s="47">
        <v>52</v>
      </c>
      <c r="E18" t="s">
        <v>82</v>
      </c>
    </row>
    <row r="19" spans="1:5" x14ac:dyDescent="0.25">
      <c r="A19" t="s">
        <v>90</v>
      </c>
      <c r="B19" s="48">
        <v>44138</v>
      </c>
      <c r="C19" t="s">
        <v>189</v>
      </c>
      <c r="D19" s="47">
        <v>49</v>
      </c>
      <c r="E19" t="s">
        <v>82</v>
      </c>
    </row>
    <row r="20" spans="1:5" x14ac:dyDescent="0.25">
      <c r="A20" t="s">
        <v>92</v>
      </c>
      <c r="B20" s="48">
        <v>44152</v>
      </c>
      <c r="C20" t="s">
        <v>189</v>
      </c>
      <c r="D20" s="47">
        <v>49</v>
      </c>
      <c r="E20" t="s">
        <v>82</v>
      </c>
    </row>
    <row r="21" spans="1:5" x14ac:dyDescent="0.25">
      <c r="A21" t="s">
        <v>94</v>
      </c>
      <c r="B21" s="48">
        <v>44166</v>
      </c>
      <c r="C21" t="s">
        <v>189</v>
      </c>
      <c r="D21" s="47">
        <v>47</v>
      </c>
      <c r="E21" t="s">
        <v>82</v>
      </c>
    </row>
    <row r="22" spans="1:5" x14ac:dyDescent="0.25">
      <c r="A22" t="s">
        <v>96</v>
      </c>
      <c r="B22" s="48">
        <v>44180</v>
      </c>
      <c r="C22" t="s">
        <v>189</v>
      </c>
      <c r="D22" s="47">
        <v>46</v>
      </c>
      <c r="E22" t="s">
        <v>82</v>
      </c>
    </row>
    <row r="23" spans="1:5" x14ac:dyDescent="0.25">
      <c r="A23" t="s">
        <v>98</v>
      </c>
      <c r="B23" s="48">
        <v>44201</v>
      </c>
      <c r="C23" t="s">
        <v>189</v>
      </c>
      <c r="D23" s="47">
        <v>51</v>
      </c>
      <c r="E23" t="s">
        <v>82</v>
      </c>
    </row>
    <row r="24" spans="1:5" x14ac:dyDescent="0.25">
      <c r="A24" t="s">
        <v>103</v>
      </c>
      <c r="B24" s="48">
        <v>44229</v>
      </c>
      <c r="C24" t="s">
        <v>189</v>
      </c>
      <c r="D24" s="47">
        <v>54</v>
      </c>
      <c r="E24" t="s">
        <v>82</v>
      </c>
    </row>
    <row r="25" spans="1:5" x14ac:dyDescent="0.25">
      <c r="A25" t="s">
        <v>105</v>
      </c>
      <c r="B25" s="48">
        <v>44243</v>
      </c>
      <c r="C25" t="s">
        <v>189</v>
      </c>
      <c r="D25" s="47">
        <v>54</v>
      </c>
      <c r="E25" t="s">
        <v>82</v>
      </c>
    </row>
    <row r="26" spans="1:5" x14ac:dyDescent="0.25">
      <c r="A26" t="s">
        <v>107</v>
      </c>
      <c r="B26" s="48">
        <v>44257</v>
      </c>
      <c r="C26" t="s">
        <v>189</v>
      </c>
      <c r="D26" s="47">
        <v>52</v>
      </c>
      <c r="E26" t="s">
        <v>82</v>
      </c>
    </row>
    <row r="27" spans="1:5" x14ac:dyDescent="0.25">
      <c r="A27" t="s">
        <v>109</v>
      </c>
      <c r="B27" s="48">
        <v>44272</v>
      </c>
      <c r="C27" t="s">
        <v>189</v>
      </c>
      <c r="D27" s="47">
        <v>50</v>
      </c>
      <c r="E27" t="s">
        <v>82</v>
      </c>
    </row>
    <row r="28" spans="1:5" x14ac:dyDescent="0.25">
      <c r="A28" t="s">
        <v>111</v>
      </c>
      <c r="B28" s="48">
        <v>44285</v>
      </c>
      <c r="C28" t="s">
        <v>189</v>
      </c>
      <c r="D28" s="47">
        <v>49</v>
      </c>
      <c r="E28" t="s">
        <v>82</v>
      </c>
    </row>
    <row r="29" spans="1:5" x14ac:dyDescent="0.25">
      <c r="A29" t="s">
        <v>113</v>
      </c>
      <c r="B29" s="48">
        <v>44299</v>
      </c>
      <c r="C29" t="s">
        <v>189</v>
      </c>
      <c r="D29" s="47">
        <v>47</v>
      </c>
      <c r="E29" t="s">
        <v>82</v>
      </c>
    </row>
    <row r="30" spans="1:5" x14ac:dyDescent="0.25">
      <c r="A30" t="s">
        <v>115</v>
      </c>
      <c r="B30" s="48">
        <v>44313</v>
      </c>
      <c r="C30" t="s">
        <v>189</v>
      </c>
      <c r="D30" s="47">
        <v>50</v>
      </c>
      <c r="E30" t="s">
        <v>82</v>
      </c>
    </row>
    <row r="31" spans="1:5" x14ac:dyDescent="0.25">
      <c r="A31" t="s">
        <v>117</v>
      </c>
      <c r="B31" s="48">
        <v>44327</v>
      </c>
      <c r="C31" t="s">
        <v>189</v>
      </c>
      <c r="D31" s="47">
        <v>48</v>
      </c>
      <c r="E31" t="s">
        <v>82</v>
      </c>
    </row>
    <row r="32" spans="1:5" x14ac:dyDescent="0.25">
      <c r="A32" t="s">
        <v>119</v>
      </c>
      <c r="B32" s="48">
        <v>44341</v>
      </c>
      <c r="C32" t="s">
        <v>189</v>
      </c>
      <c r="D32" s="47">
        <v>47</v>
      </c>
      <c r="E32" t="s">
        <v>82</v>
      </c>
    </row>
    <row r="33" spans="1:5" x14ac:dyDescent="0.25">
      <c r="A33" s="4"/>
      <c r="B33" s="4"/>
      <c r="C33" s="4"/>
      <c r="D33" s="4"/>
      <c r="E33" s="4"/>
    </row>
    <row r="34" spans="1:5" x14ac:dyDescent="0.25">
      <c r="A34" t="s">
        <v>28</v>
      </c>
    </row>
    <row r="35" spans="1:5" x14ac:dyDescent="0.25">
      <c r="A35" t="s">
        <v>204</v>
      </c>
    </row>
  </sheetData>
  <hyperlinks>
    <hyperlink ref="A2" r:id="rId1"/>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heetViews>
  <sheetFormatPr defaultRowHeight="15" x14ac:dyDescent="0.25"/>
  <cols>
    <col min="1" max="1" width="14.7109375" customWidth="1"/>
    <col min="2" max="2" width="10.7109375" customWidth="1"/>
    <col min="3" max="3" width="126.7109375" customWidth="1"/>
    <col min="4" max="4" width="18.7109375" customWidth="1"/>
    <col min="5" max="5" width="10.7109375" customWidth="1"/>
  </cols>
  <sheetData>
    <row r="1" spans="1:5" ht="18.75" x14ac:dyDescent="0.3">
      <c r="A1" s="1" t="s">
        <v>205</v>
      </c>
    </row>
    <row r="2" spans="1:5" x14ac:dyDescent="0.25">
      <c r="A2" s="2" t="s">
        <v>82</v>
      </c>
    </row>
    <row r="4" spans="1:5" x14ac:dyDescent="0.25">
      <c r="A4" s="3" t="s">
        <v>23</v>
      </c>
      <c r="B4" s="3" t="s">
        <v>83</v>
      </c>
      <c r="C4" s="3" t="s">
        <v>84</v>
      </c>
      <c r="D4" s="3" t="s">
        <v>186</v>
      </c>
      <c r="E4" s="3" t="s">
        <v>187</v>
      </c>
    </row>
    <row r="5" spans="1:5" x14ac:dyDescent="0.25">
      <c r="A5" t="s">
        <v>206</v>
      </c>
      <c r="B5" s="49">
        <v>43959</v>
      </c>
      <c r="C5" t="s">
        <v>207</v>
      </c>
      <c r="D5" t="s">
        <v>208</v>
      </c>
      <c r="E5" t="s">
        <v>190</v>
      </c>
    </row>
    <row r="6" spans="1:5" x14ac:dyDescent="0.25">
      <c r="A6" t="s">
        <v>209</v>
      </c>
      <c r="B6" s="49">
        <v>43966</v>
      </c>
      <c r="C6" t="s">
        <v>207</v>
      </c>
      <c r="D6" t="s">
        <v>210</v>
      </c>
      <c r="E6" t="s">
        <v>190</v>
      </c>
    </row>
    <row r="7" spans="1:5" x14ac:dyDescent="0.25">
      <c r="A7" t="s">
        <v>188</v>
      </c>
      <c r="B7" s="49">
        <v>43973</v>
      </c>
      <c r="C7" t="s">
        <v>207</v>
      </c>
      <c r="D7" t="s">
        <v>211</v>
      </c>
      <c r="E7" t="s">
        <v>190</v>
      </c>
    </row>
    <row r="8" spans="1:5" x14ac:dyDescent="0.25">
      <c r="A8" t="s">
        <v>212</v>
      </c>
      <c r="B8" s="49">
        <v>43980</v>
      </c>
      <c r="C8" t="s">
        <v>207</v>
      </c>
      <c r="D8" t="s">
        <v>213</v>
      </c>
      <c r="E8" t="s">
        <v>190</v>
      </c>
    </row>
    <row r="9" spans="1:5" x14ac:dyDescent="0.25">
      <c r="A9" t="s">
        <v>191</v>
      </c>
      <c r="B9" s="49">
        <v>43987</v>
      </c>
      <c r="C9" t="s">
        <v>207</v>
      </c>
      <c r="D9" t="s">
        <v>208</v>
      </c>
      <c r="E9" t="s">
        <v>190</v>
      </c>
    </row>
    <row r="10" spans="1:5" x14ac:dyDescent="0.25">
      <c r="A10" t="s">
        <v>192</v>
      </c>
      <c r="B10" s="49">
        <v>43994</v>
      </c>
      <c r="C10" t="s">
        <v>207</v>
      </c>
      <c r="D10" t="s">
        <v>214</v>
      </c>
      <c r="E10" t="s">
        <v>190</v>
      </c>
    </row>
    <row r="11" spans="1:5" x14ac:dyDescent="0.25">
      <c r="A11" t="s">
        <v>193</v>
      </c>
      <c r="B11" s="49">
        <v>44001</v>
      </c>
      <c r="C11" t="s">
        <v>207</v>
      </c>
      <c r="D11" t="s">
        <v>211</v>
      </c>
      <c r="E11" t="s">
        <v>190</v>
      </c>
    </row>
    <row r="12" spans="1:5" x14ac:dyDescent="0.25">
      <c r="A12" t="s">
        <v>194</v>
      </c>
      <c r="B12" s="49">
        <v>44008</v>
      </c>
      <c r="C12" t="s">
        <v>207</v>
      </c>
      <c r="D12" t="s">
        <v>211</v>
      </c>
      <c r="E12" t="s">
        <v>190</v>
      </c>
    </row>
    <row r="13" spans="1:5" x14ac:dyDescent="0.25">
      <c r="A13" t="s">
        <v>195</v>
      </c>
      <c r="B13" s="49">
        <v>44015</v>
      </c>
      <c r="C13" t="s">
        <v>207</v>
      </c>
      <c r="D13" t="s">
        <v>213</v>
      </c>
      <c r="E13" t="s">
        <v>190</v>
      </c>
    </row>
    <row r="14" spans="1:5" x14ac:dyDescent="0.25">
      <c r="A14" t="s">
        <v>196</v>
      </c>
      <c r="B14" s="49">
        <v>44022</v>
      </c>
      <c r="C14" t="s">
        <v>207</v>
      </c>
      <c r="D14" t="s">
        <v>210</v>
      </c>
      <c r="E14" t="s">
        <v>190</v>
      </c>
    </row>
    <row r="15" spans="1:5" x14ac:dyDescent="0.25">
      <c r="A15" t="s">
        <v>197</v>
      </c>
      <c r="B15" s="49">
        <v>44040</v>
      </c>
      <c r="C15" t="s">
        <v>207</v>
      </c>
      <c r="D15" t="s">
        <v>215</v>
      </c>
      <c r="E15" t="s">
        <v>82</v>
      </c>
    </row>
    <row r="16" spans="1:5" x14ac:dyDescent="0.25">
      <c r="A16" t="s">
        <v>198</v>
      </c>
      <c r="B16" s="49">
        <v>44054</v>
      </c>
      <c r="C16" t="s">
        <v>207</v>
      </c>
      <c r="D16" t="s">
        <v>211</v>
      </c>
      <c r="E16" t="s">
        <v>82</v>
      </c>
    </row>
    <row r="17" spans="1:5" x14ac:dyDescent="0.25">
      <c r="A17" t="s">
        <v>199</v>
      </c>
      <c r="B17" s="49">
        <v>44068</v>
      </c>
      <c r="C17" t="s">
        <v>207</v>
      </c>
      <c r="D17" t="s">
        <v>210</v>
      </c>
      <c r="E17" t="s">
        <v>82</v>
      </c>
    </row>
    <row r="18" spans="1:5" x14ac:dyDescent="0.25">
      <c r="A18" t="s">
        <v>200</v>
      </c>
      <c r="B18" s="49">
        <v>44082</v>
      </c>
      <c r="C18" t="s">
        <v>207</v>
      </c>
      <c r="D18" t="s">
        <v>208</v>
      </c>
      <c r="E18" t="s">
        <v>82</v>
      </c>
    </row>
    <row r="19" spans="1:5" x14ac:dyDescent="0.25">
      <c r="A19" t="s">
        <v>201</v>
      </c>
      <c r="B19" s="49">
        <v>44096</v>
      </c>
      <c r="C19" t="s">
        <v>207</v>
      </c>
      <c r="D19" t="s">
        <v>208</v>
      </c>
      <c r="E19" t="s">
        <v>82</v>
      </c>
    </row>
    <row r="20" spans="1:5" x14ac:dyDescent="0.25">
      <c r="A20" t="s">
        <v>203</v>
      </c>
      <c r="B20" s="49">
        <v>44124</v>
      </c>
      <c r="C20" t="s">
        <v>207</v>
      </c>
      <c r="D20" t="s">
        <v>216</v>
      </c>
      <c r="E20" t="s">
        <v>82</v>
      </c>
    </row>
    <row r="21" spans="1:5" x14ac:dyDescent="0.25">
      <c r="A21" t="s">
        <v>90</v>
      </c>
      <c r="B21" s="49">
        <v>44138</v>
      </c>
      <c r="C21" t="s">
        <v>207</v>
      </c>
      <c r="D21" t="s">
        <v>217</v>
      </c>
      <c r="E21" t="s">
        <v>82</v>
      </c>
    </row>
    <row r="22" spans="1:5" x14ac:dyDescent="0.25">
      <c r="A22" t="s">
        <v>92</v>
      </c>
      <c r="B22" s="49">
        <v>44152</v>
      </c>
      <c r="C22" t="s">
        <v>207</v>
      </c>
      <c r="D22" t="s">
        <v>216</v>
      </c>
      <c r="E22" t="s">
        <v>82</v>
      </c>
    </row>
    <row r="23" spans="1:5" x14ac:dyDescent="0.25">
      <c r="A23" t="s">
        <v>94</v>
      </c>
      <c r="B23" s="49">
        <v>44166</v>
      </c>
      <c r="C23" t="s">
        <v>207</v>
      </c>
      <c r="D23" t="s">
        <v>218</v>
      </c>
      <c r="E23" t="s">
        <v>82</v>
      </c>
    </row>
    <row r="24" spans="1:5" x14ac:dyDescent="0.25">
      <c r="A24" t="s">
        <v>96</v>
      </c>
      <c r="B24" s="49">
        <v>44180</v>
      </c>
      <c r="C24" t="s">
        <v>207</v>
      </c>
      <c r="D24" t="s">
        <v>219</v>
      </c>
      <c r="E24" t="s">
        <v>82</v>
      </c>
    </row>
    <row r="25" spans="1:5" x14ac:dyDescent="0.25">
      <c r="A25" t="s">
        <v>98</v>
      </c>
      <c r="B25" s="49">
        <v>44201</v>
      </c>
      <c r="C25" t="s">
        <v>207</v>
      </c>
      <c r="D25" t="s">
        <v>216</v>
      </c>
      <c r="E25" t="s">
        <v>82</v>
      </c>
    </row>
    <row r="26" spans="1:5" x14ac:dyDescent="0.25">
      <c r="A26" t="s">
        <v>100</v>
      </c>
      <c r="B26" s="49">
        <v>44215</v>
      </c>
      <c r="C26" t="s">
        <v>207</v>
      </c>
      <c r="D26" t="s">
        <v>220</v>
      </c>
      <c r="E26" t="s">
        <v>82</v>
      </c>
    </row>
    <row r="27" spans="1:5" x14ac:dyDescent="0.25">
      <c r="A27" t="s">
        <v>103</v>
      </c>
      <c r="B27" s="49">
        <v>44229</v>
      </c>
      <c r="C27" t="s">
        <v>207</v>
      </c>
      <c r="D27" t="s">
        <v>217</v>
      </c>
      <c r="E27" t="s">
        <v>82</v>
      </c>
    </row>
    <row r="28" spans="1:5" x14ac:dyDescent="0.25">
      <c r="A28" t="s">
        <v>105</v>
      </c>
      <c r="B28" s="49">
        <v>44243</v>
      </c>
      <c r="C28" t="s">
        <v>207</v>
      </c>
      <c r="D28" t="s">
        <v>221</v>
      </c>
      <c r="E28" t="s">
        <v>82</v>
      </c>
    </row>
    <row r="29" spans="1:5" x14ac:dyDescent="0.25">
      <c r="A29" t="s">
        <v>107</v>
      </c>
      <c r="B29" s="49">
        <v>44257</v>
      </c>
      <c r="C29" t="s">
        <v>207</v>
      </c>
      <c r="D29" t="s">
        <v>218</v>
      </c>
      <c r="E29" t="s">
        <v>82</v>
      </c>
    </row>
    <row r="30" spans="1:5" x14ac:dyDescent="0.25">
      <c r="A30" t="s">
        <v>109</v>
      </c>
      <c r="B30" s="49">
        <v>44272</v>
      </c>
      <c r="C30" t="s">
        <v>207</v>
      </c>
      <c r="D30" t="s">
        <v>218</v>
      </c>
      <c r="E30" t="s">
        <v>82</v>
      </c>
    </row>
    <row r="31" spans="1:5" x14ac:dyDescent="0.25">
      <c r="B31" s="49"/>
      <c r="C31" t="s">
        <v>207</v>
      </c>
      <c r="D31" t="s">
        <v>222</v>
      </c>
    </row>
    <row r="32" spans="1:5" x14ac:dyDescent="0.25">
      <c r="A32" s="4"/>
      <c r="B32" s="4"/>
      <c r="C32" s="4"/>
      <c r="D32" s="4"/>
      <c r="E32" s="4"/>
    </row>
    <row r="33" spans="1:1" x14ac:dyDescent="0.25">
      <c r="A33" t="s">
        <v>28</v>
      </c>
    </row>
    <row r="34" spans="1:1" x14ac:dyDescent="0.25">
      <c r="A34" t="s">
        <v>204</v>
      </c>
    </row>
  </sheetData>
  <hyperlinks>
    <hyperlink ref="A2" r:id="rId1"/>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heetViews>
  <sheetFormatPr defaultRowHeight="15" x14ac:dyDescent="0.25"/>
  <cols>
    <col min="1" max="1" width="14.7109375" customWidth="1"/>
    <col min="2" max="2" width="10.7109375" customWidth="1"/>
    <col min="3" max="3" width="79.7109375" customWidth="1"/>
    <col min="4" max="5" width="10.7109375" customWidth="1"/>
  </cols>
  <sheetData>
    <row r="1" spans="1:5" ht="18.75" x14ac:dyDescent="0.3">
      <c r="A1" s="1" t="s">
        <v>223</v>
      </c>
    </row>
    <row r="2" spans="1:5" x14ac:dyDescent="0.25">
      <c r="A2" s="2" t="s">
        <v>82</v>
      </c>
    </row>
    <row r="4" spans="1:5" x14ac:dyDescent="0.25">
      <c r="A4" s="3" t="s">
        <v>23</v>
      </c>
      <c r="B4" s="3" t="s">
        <v>83</v>
      </c>
      <c r="C4" s="3" t="s">
        <v>84</v>
      </c>
      <c r="D4" s="5" t="s">
        <v>186</v>
      </c>
      <c r="E4" s="3" t="s">
        <v>187</v>
      </c>
    </row>
    <row r="5" spans="1:5" x14ac:dyDescent="0.25">
      <c r="A5" t="s">
        <v>224</v>
      </c>
      <c r="B5" s="51">
        <v>44026</v>
      </c>
      <c r="C5" t="s">
        <v>225</v>
      </c>
      <c r="D5" s="50">
        <v>26</v>
      </c>
      <c r="E5" t="s">
        <v>82</v>
      </c>
    </row>
    <row r="6" spans="1:5" x14ac:dyDescent="0.25">
      <c r="A6" t="s">
        <v>197</v>
      </c>
      <c r="B6" s="51">
        <v>44040</v>
      </c>
      <c r="C6" t="s">
        <v>225</v>
      </c>
      <c r="D6" s="50">
        <v>24</v>
      </c>
      <c r="E6" t="s">
        <v>82</v>
      </c>
    </row>
    <row r="7" spans="1:5" x14ac:dyDescent="0.25">
      <c r="A7" t="s">
        <v>198</v>
      </c>
      <c r="B7" s="51">
        <v>44054</v>
      </c>
      <c r="C7" t="s">
        <v>225</v>
      </c>
      <c r="D7" s="50">
        <v>25</v>
      </c>
      <c r="E7" t="s">
        <v>82</v>
      </c>
    </row>
    <row r="8" spans="1:5" x14ac:dyDescent="0.25">
      <c r="A8" t="s">
        <v>199</v>
      </c>
      <c r="B8" s="51">
        <v>44068</v>
      </c>
      <c r="C8" t="s">
        <v>225</v>
      </c>
      <c r="D8" s="50">
        <v>22</v>
      </c>
      <c r="E8" t="s">
        <v>82</v>
      </c>
    </row>
    <row r="9" spans="1:5" x14ac:dyDescent="0.25">
      <c r="A9" t="s">
        <v>200</v>
      </c>
      <c r="B9" s="51">
        <v>44082</v>
      </c>
      <c r="C9" t="s">
        <v>225</v>
      </c>
      <c r="D9" s="50">
        <v>26</v>
      </c>
      <c r="E9" t="s">
        <v>82</v>
      </c>
    </row>
    <row r="10" spans="1:5" x14ac:dyDescent="0.25">
      <c r="A10" t="s">
        <v>201</v>
      </c>
      <c r="B10" s="51">
        <v>44096</v>
      </c>
      <c r="C10" t="s">
        <v>225</v>
      </c>
      <c r="D10" s="50">
        <v>26</v>
      </c>
      <c r="E10" t="s">
        <v>82</v>
      </c>
    </row>
    <row r="11" spans="1:5" x14ac:dyDescent="0.25">
      <c r="A11" t="s">
        <v>202</v>
      </c>
      <c r="B11" s="51">
        <v>44110</v>
      </c>
      <c r="C11" t="s">
        <v>225</v>
      </c>
      <c r="D11" s="50">
        <v>24</v>
      </c>
      <c r="E11" t="s">
        <v>82</v>
      </c>
    </row>
    <row r="12" spans="1:5" x14ac:dyDescent="0.25">
      <c r="A12" t="s">
        <v>203</v>
      </c>
      <c r="B12" s="51">
        <v>44124</v>
      </c>
      <c r="C12" t="s">
        <v>225</v>
      </c>
      <c r="D12" s="50">
        <v>27</v>
      </c>
      <c r="E12" t="s">
        <v>82</v>
      </c>
    </row>
    <row r="13" spans="1:5" x14ac:dyDescent="0.25">
      <c r="A13" t="s">
        <v>90</v>
      </c>
      <c r="B13" s="51">
        <v>44138</v>
      </c>
      <c r="C13" t="s">
        <v>225</v>
      </c>
      <c r="D13" s="50">
        <v>25</v>
      </c>
      <c r="E13" t="s">
        <v>82</v>
      </c>
    </row>
    <row r="14" spans="1:5" x14ac:dyDescent="0.25">
      <c r="A14" t="s">
        <v>92</v>
      </c>
      <c r="B14" s="51">
        <v>44152</v>
      </c>
      <c r="C14" t="s">
        <v>225</v>
      </c>
      <c r="D14" s="50">
        <v>22</v>
      </c>
      <c r="E14" t="s">
        <v>82</v>
      </c>
    </row>
    <row r="15" spans="1:5" x14ac:dyDescent="0.25">
      <c r="A15" t="s">
        <v>94</v>
      </c>
      <c r="B15" s="51">
        <v>44166</v>
      </c>
      <c r="C15" t="s">
        <v>225</v>
      </c>
      <c r="D15" s="50">
        <v>25</v>
      </c>
      <c r="E15" t="s">
        <v>82</v>
      </c>
    </row>
    <row r="16" spans="1:5" x14ac:dyDescent="0.25">
      <c r="A16" t="s">
        <v>96</v>
      </c>
      <c r="B16" s="51">
        <v>44180</v>
      </c>
      <c r="C16" t="s">
        <v>225</v>
      </c>
      <c r="D16" s="50">
        <v>22</v>
      </c>
      <c r="E16" t="s">
        <v>82</v>
      </c>
    </row>
    <row r="17" spans="1:5" x14ac:dyDescent="0.25">
      <c r="A17" t="s">
        <v>98</v>
      </c>
      <c r="B17" s="51">
        <v>44201</v>
      </c>
      <c r="C17" t="s">
        <v>225</v>
      </c>
      <c r="D17" s="50">
        <v>25</v>
      </c>
      <c r="E17" t="s">
        <v>82</v>
      </c>
    </row>
    <row r="18" spans="1:5" x14ac:dyDescent="0.25">
      <c r="A18" t="s">
        <v>103</v>
      </c>
      <c r="B18" s="51">
        <v>44229</v>
      </c>
      <c r="C18" t="s">
        <v>225</v>
      </c>
      <c r="D18" s="50">
        <v>25</v>
      </c>
      <c r="E18" t="s">
        <v>82</v>
      </c>
    </row>
    <row r="19" spans="1:5" x14ac:dyDescent="0.25">
      <c r="A19" t="s">
        <v>105</v>
      </c>
      <c r="B19" s="51">
        <v>44243</v>
      </c>
      <c r="C19" t="s">
        <v>225</v>
      </c>
      <c r="D19" s="50">
        <v>21</v>
      </c>
      <c r="E19" t="s">
        <v>82</v>
      </c>
    </row>
    <row r="20" spans="1:5" x14ac:dyDescent="0.25">
      <c r="A20" t="s">
        <v>107</v>
      </c>
      <c r="B20" s="51">
        <v>44257</v>
      </c>
      <c r="C20" t="s">
        <v>225</v>
      </c>
      <c r="D20" s="50">
        <v>20</v>
      </c>
      <c r="E20" t="s">
        <v>82</v>
      </c>
    </row>
    <row r="21" spans="1:5" x14ac:dyDescent="0.25">
      <c r="A21" t="s">
        <v>109</v>
      </c>
      <c r="B21" s="51">
        <v>44272</v>
      </c>
      <c r="C21" t="s">
        <v>225</v>
      </c>
      <c r="D21" s="50">
        <v>20</v>
      </c>
      <c r="E21" t="s">
        <v>82</v>
      </c>
    </row>
    <row r="22" spans="1:5" x14ac:dyDescent="0.25">
      <c r="A22" t="s">
        <v>111</v>
      </c>
      <c r="B22" s="51">
        <v>44285</v>
      </c>
      <c r="C22" t="s">
        <v>225</v>
      </c>
      <c r="D22" s="50">
        <v>18</v>
      </c>
      <c r="E22" t="s">
        <v>82</v>
      </c>
    </row>
    <row r="23" spans="1:5" x14ac:dyDescent="0.25">
      <c r="A23" t="s">
        <v>113</v>
      </c>
      <c r="B23" s="51">
        <v>44299</v>
      </c>
      <c r="C23" t="s">
        <v>225</v>
      </c>
      <c r="D23" s="50">
        <v>17</v>
      </c>
      <c r="E23" t="s">
        <v>82</v>
      </c>
    </row>
    <row r="24" spans="1:5" x14ac:dyDescent="0.25">
      <c r="A24" t="s">
        <v>115</v>
      </c>
      <c r="B24" s="51">
        <v>44313</v>
      </c>
      <c r="C24" t="s">
        <v>225</v>
      </c>
      <c r="D24" s="50">
        <v>17</v>
      </c>
      <c r="E24" t="s">
        <v>82</v>
      </c>
    </row>
    <row r="25" spans="1:5" x14ac:dyDescent="0.25">
      <c r="A25" t="s">
        <v>117</v>
      </c>
      <c r="B25" s="51">
        <v>44327</v>
      </c>
      <c r="C25" t="s">
        <v>225</v>
      </c>
      <c r="D25" s="50">
        <v>18</v>
      </c>
      <c r="E25" t="s">
        <v>82</v>
      </c>
    </row>
    <row r="26" spans="1:5" x14ac:dyDescent="0.25">
      <c r="A26" t="s">
        <v>119</v>
      </c>
      <c r="B26" s="51">
        <v>44341</v>
      </c>
      <c r="C26" t="s">
        <v>225</v>
      </c>
      <c r="D26" s="50">
        <v>14</v>
      </c>
      <c r="E26" t="s">
        <v>82</v>
      </c>
    </row>
    <row r="27" spans="1:5" x14ac:dyDescent="0.25">
      <c r="A27" s="4"/>
      <c r="B27" s="4"/>
      <c r="C27" s="4"/>
      <c r="D27" s="4"/>
      <c r="E27" s="4"/>
    </row>
    <row r="28" spans="1:5" x14ac:dyDescent="0.25">
      <c r="A28" t="s">
        <v>28</v>
      </c>
    </row>
    <row r="29" spans="1:5" x14ac:dyDescent="0.25">
      <c r="A29" t="s">
        <v>226</v>
      </c>
    </row>
  </sheetData>
  <hyperlinks>
    <hyperlink ref="A2" r:id="rId1"/>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x14ac:dyDescent="0.25"/>
  <cols>
    <col min="1" max="1" width="14.7109375" customWidth="1"/>
    <col min="2" max="2" width="10.7109375" customWidth="1"/>
    <col min="3" max="3" width="101.7109375" customWidth="1"/>
    <col min="4" max="4" width="10.7109375" customWidth="1"/>
  </cols>
  <sheetData>
    <row r="1" spans="1:4" ht="18.75" x14ac:dyDescent="0.3">
      <c r="A1" s="1" t="s">
        <v>227</v>
      </c>
    </row>
    <row r="2" spans="1:4" x14ac:dyDescent="0.25">
      <c r="A2" t="s">
        <v>228</v>
      </c>
    </row>
    <row r="4" spans="1:4" x14ac:dyDescent="0.25">
      <c r="A4" s="3" t="s">
        <v>23</v>
      </c>
      <c r="B4" s="3" t="s">
        <v>229</v>
      </c>
      <c r="C4" s="3" t="s">
        <v>84</v>
      </c>
      <c r="D4" s="5" t="s">
        <v>186</v>
      </c>
    </row>
    <row r="5" spans="1:4" x14ac:dyDescent="0.25">
      <c r="A5" t="s">
        <v>230</v>
      </c>
      <c r="B5" s="53">
        <v>43969</v>
      </c>
      <c r="C5" t="s">
        <v>231</v>
      </c>
      <c r="D5" s="52">
        <v>82</v>
      </c>
    </row>
    <row r="6" spans="1:4" x14ac:dyDescent="0.25">
      <c r="A6" t="s">
        <v>232</v>
      </c>
      <c r="B6" s="53">
        <v>43983</v>
      </c>
      <c r="C6" t="s">
        <v>231</v>
      </c>
      <c r="D6" s="52">
        <v>81</v>
      </c>
    </row>
    <row r="7" spans="1:4" x14ac:dyDescent="0.25">
      <c r="A7" t="s">
        <v>233</v>
      </c>
      <c r="B7" s="53">
        <v>44006</v>
      </c>
      <c r="C7" t="s">
        <v>231</v>
      </c>
      <c r="D7" s="52">
        <v>75</v>
      </c>
    </row>
    <row r="8" spans="1:4" x14ac:dyDescent="0.25">
      <c r="A8" t="s">
        <v>234</v>
      </c>
      <c r="B8" s="53">
        <v>44020</v>
      </c>
      <c r="C8" t="s">
        <v>231</v>
      </c>
      <c r="D8" s="52">
        <v>67</v>
      </c>
    </row>
    <row r="9" spans="1:4" x14ac:dyDescent="0.25">
      <c r="A9" t="s">
        <v>235</v>
      </c>
      <c r="B9" s="53">
        <v>44034</v>
      </c>
      <c r="C9" t="s">
        <v>231</v>
      </c>
      <c r="D9" s="52">
        <v>61</v>
      </c>
    </row>
    <row r="10" spans="1:4" x14ac:dyDescent="0.25">
      <c r="A10" t="s">
        <v>236</v>
      </c>
      <c r="B10" s="53">
        <v>44062</v>
      </c>
      <c r="C10" t="s">
        <v>231</v>
      </c>
      <c r="D10" s="52">
        <v>68</v>
      </c>
    </row>
    <row r="11" spans="1:4" x14ac:dyDescent="0.25">
      <c r="A11" t="s">
        <v>237</v>
      </c>
      <c r="B11" s="53">
        <v>44082</v>
      </c>
      <c r="C11" t="s">
        <v>231</v>
      </c>
      <c r="D11" s="52">
        <v>67</v>
      </c>
    </row>
    <row r="12" spans="1:4" x14ac:dyDescent="0.25">
      <c r="A12" t="s">
        <v>238</v>
      </c>
      <c r="B12" s="53">
        <v>44104</v>
      </c>
      <c r="C12" t="s">
        <v>231</v>
      </c>
      <c r="D12" s="52">
        <v>68</v>
      </c>
    </row>
    <row r="13" spans="1:4" x14ac:dyDescent="0.25">
      <c r="A13" t="s">
        <v>239</v>
      </c>
      <c r="B13" s="53">
        <v>44139</v>
      </c>
      <c r="C13" t="s">
        <v>231</v>
      </c>
      <c r="D13" s="52">
        <v>75</v>
      </c>
    </row>
    <row r="14" spans="1:4" x14ac:dyDescent="0.25">
      <c r="A14" t="s">
        <v>240</v>
      </c>
      <c r="B14" s="53">
        <v>44167</v>
      </c>
      <c r="C14" t="s">
        <v>231</v>
      </c>
      <c r="D14" s="52">
        <v>69</v>
      </c>
    </row>
    <row r="15" spans="1:4" x14ac:dyDescent="0.25">
      <c r="A15" t="s">
        <v>241</v>
      </c>
      <c r="B15" s="53">
        <v>44209</v>
      </c>
      <c r="C15" t="s">
        <v>231</v>
      </c>
      <c r="D15" s="52">
        <v>77</v>
      </c>
    </row>
    <row r="16" spans="1:4" x14ac:dyDescent="0.25">
      <c r="A16" t="s">
        <v>242</v>
      </c>
      <c r="B16" s="53">
        <v>44237</v>
      </c>
      <c r="C16" t="s">
        <v>231</v>
      </c>
      <c r="D16" s="52">
        <v>75</v>
      </c>
    </row>
    <row r="17" spans="1:4" x14ac:dyDescent="0.25">
      <c r="A17" t="s">
        <v>243</v>
      </c>
      <c r="B17" s="53">
        <v>44258</v>
      </c>
      <c r="C17" t="s">
        <v>231</v>
      </c>
      <c r="D17" s="52">
        <v>71</v>
      </c>
    </row>
    <row r="18" spans="1:4" x14ac:dyDescent="0.25">
      <c r="A18" t="s">
        <v>244</v>
      </c>
      <c r="B18" s="53">
        <v>44279</v>
      </c>
      <c r="C18" t="s">
        <v>231</v>
      </c>
      <c r="D18" s="52">
        <v>72</v>
      </c>
    </row>
    <row r="19" spans="1:4" x14ac:dyDescent="0.25">
      <c r="A19" t="s">
        <v>245</v>
      </c>
      <c r="B19" s="53">
        <v>44300</v>
      </c>
      <c r="C19" t="s">
        <v>231</v>
      </c>
      <c r="D19" s="52">
        <v>72</v>
      </c>
    </row>
    <row r="20" spans="1:4" x14ac:dyDescent="0.25">
      <c r="A20" t="s">
        <v>246</v>
      </c>
      <c r="B20" s="53">
        <v>44321</v>
      </c>
      <c r="C20" t="s">
        <v>231</v>
      </c>
      <c r="D20" s="52">
        <v>67</v>
      </c>
    </row>
    <row r="21" spans="1:4" x14ac:dyDescent="0.25">
      <c r="A21" t="s">
        <v>247</v>
      </c>
      <c r="B21" s="53">
        <v>44342</v>
      </c>
      <c r="C21" t="s">
        <v>231</v>
      </c>
      <c r="D21" s="52">
        <v>70</v>
      </c>
    </row>
    <row r="22" spans="1:4" x14ac:dyDescent="0.25">
      <c r="A22" s="4"/>
      <c r="B22" s="4"/>
      <c r="C22" s="4"/>
      <c r="D22" s="4"/>
    </row>
    <row r="23" spans="1:4" x14ac:dyDescent="0.25">
      <c r="A23" t="s">
        <v>28</v>
      </c>
    </row>
    <row r="24" spans="1:4" x14ac:dyDescent="0.25">
      <c r="A24" t="s">
        <v>248</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7"/>
  <sheetViews>
    <sheetView workbookViewId="0"/>
  </sheetViews>
  <sheetFormatPr defaultRowHeight="15" x14ac:dyDescent="0.25"/>
  <cols>
    <col min="1" max="1" width="14.7109375" customWidth="1"/>
    <col min="2" max="2" width="10.7109375" customWidth="1"/>
    <col min="3" max="3" width="14.7109375" customWidth="1"/>
    <col min="4" max="4" width="40.7109375" customWidth="1"/>
    <col min="5" max="5" width="11.7109375" customWidth="1"/>
  </cols>
  <sheetData>
    <row r="1" spans="1:5" ht="18.75" x14ac:dyDescent="0.3">
      <c r="A1" s="1" t="s">
        <v>249</v>
      </c>
    </row>
    <row r="2" spans="1:5" x14ac:dyDescent="0.25">
      <c r="A2" s="2" t="s">
        <v>22</v>
      </c>
    </row>
    <row r="4" spans="1:5" x14ac:dyDescent="0.25">
      <c r="A4" s="3" t="s">
        <v>146</v>
      </c>
      <c r="B4" s="5" t="s">
        <v>147</v>
      </c>
      <c r="C4" s="3" t="s">
        <v>250</v>
      </c>
      <c r="D4" s="3" t="s">
        <v>251</v>
      </c>
      <c r="E4" s="5" t="s">
        <v>252</v>
      </c>
    </row>
    <row r="5" spans="1:5" x14ac:dyDescent="0.25">
      <c r="A5">
        <v>2016</v>
      </c>
      <c r="B5" s="54">
        <v>1</v>
      </c>
      <c r="D5" t="s">
        <v>253</v>
      </c>
      <c r="E5" s="55">
        <v>54.486411752215602</v>
      </c>
    </row>
    <row r="6" spans="1:5" x14ac:dyDescent="0.25">
      <c r="A6">
        <v>2016</v>
      </c>
      <c r="B6" s="54">
        <v>2</v>
      </c>
      <c r="D6" t="s">
        <v>253</v>
      </c>
      <c r="E6" s="55">
        <v>50.282690113206897</v>
      </c>
    </row>
    <row r="7" spans="1:5" x14ac:dyDescent="0.25">
      <c r="A7">
        <v>2016</v>
      </c>
      <c r="B7" s="54">
        <v>3</v>
      </c>
      <c r="D7" t="s">
        <v>253</v>
      </c>
      <c r="E7" s="55">
        <v>48.400323044251301</v>
      </c>
    </row>
    <row r="8" spans="1:5" x14ac:dyDescent="0.25">
      <c r="A8">
        <v>2016</v>
      </c>
      <c r="B8" s="54">
        <v>4</v>
      </c>
      <c r="D8" t="s">
        <v>253</v>
      </c>
      <c r="E8" s="55">
        <v>58.484867801163396</v>
      </c>
    </row>
    <row r="9" spans="1:5" x14ac:dyDescent="0.25">
      <c r="A9">
        <v>2016</v>
      </c>
      <c r="B9" s="54">
        <v>5</v>
      </c>
      <c r="D9" t="s">
        <v>253</v>
      </c>
      <c r="E9" s="55">
        <v>55.231277512024697</v>
      </c>
    </row>
    <row r="10" spans="1:5" x14ac:dyDescent="0.25">
      <c r="A10">
        <v>2016</v>
      </c>
      <c r="B10" s="54">
        <v>6</v>
      </c>
      <c r="D10" t="s">
        <v>253</v>
      </c>
      <c r="E10" s="55">
        <v>51.029633214463502</v>
      </c>
    </row>
    <row r="11" spans="1:5" x14ac:dyDescent="0.25">
      <c r="A11">
        <v>2016</v>
      </c>
      <c r="B11" s="54">
        <v>7</v>
      </c>
      <c r="D11" t="s">
        <v>253</v>
      </c>
      <c r="E11" s="55">
        <v>48.365578123808497</v>
      </c>
    </row>
    <row r="12" spans="1:5" x14ac:dyDescent="0.25">
      <c r="A12">
        <v>2016</v>
      </c>
      <c r="B12" s="54">
        <v>8</v>
      </c>
      <c r="D12" t="s">
        <v>253</v>
      </c>
      <c r="E12" s="55">
        <v>57.871490724953603</v>
      </c>
    </row>
    <row r="13" spans="1:5" x14ac:dyDescent="0.25">
      <c r="A13">
        <v>2016</v>
      </c>
      <c r="B13" s="54">
        <v>9</v>
      </c>
      <c r="D13" t="s">
        <v>253</v>
      </c>
      <c r="E13" s="55">
        <v>54.135539095965299</v>
      </c>
    </row>
    <row r="14" spans="1:5" x14ac:dyDescent="0.25">
      <c r="A14">
        <v>2016</v>
      </c>
      <c r="B14" s="54">
        <v>10</v>
      </c>
      <c r="D14" t="s">
        <v>253</v>
      </c>
      <c r="E14" s="55">
        <v>52.520915234863203</v>
      </c>
    </row>
    <row r="15" spans="1:5" x14ac:dyDescent="0.25">
      <c r="A15">
        <v>2016</v>
      </c>
      <c r="B15" s="54">
        <v>11</v>
      </c>
      <c r="D15" t="s">
        <v>253</v>
      </c>
      <c r="E15" s="55">
        <v>59.233323859816601</v>
      </c>
    </row>
    <row r="16" spans="1:5" x14ac:dyDescent="0.25">
      <c r="A16">
        <v>2016</v>
      </c>
      <c r="B16" s="54">
        <v>12</v>
      </c>
      <c r="D16" t="s">
        <v>253</v>
      </c>
      <c r="E16" s="55">
        <v>58.225452205595502</v>
      </c>
    </row>
    <row r="17" spans="1:5" x14ac:dyDescent="0.25">
      <c r="A17">
        <v>2017</v>
      </c>
      <c r="B17" s="54">
        <v>1</v>
      </c>
      <c r="D17" t="s">
        <v>253</v>
      </c>
      <c r="E17" s="55">
        <v>53.248270210570702</v>
      </c>
    </row>
    <row r="18" spans="1:5" x14ac:dyDescent="0.25">
      <c r="A18">
        <v>2017</v>
      </c>
      <c r="B18" s="54">
        <v>2</v>
      </c>
      <c r="D18" t="s">
        <v>253</v>
      </c>
      <c r="E18" s="55">
        <v>48.570288458006203</v>
      </c>
    </row>
    <row r="19" spans="1:5" x14ac:dyDescent="0.25">
      <c r="A19">
        <v>2017</v>
      </c>
      <c r="B19" s="54">
        <v>3</v>
      </c>
      <c r="D19" t="s">
        <v>253</v>
      </c>
      <c r="E19" s="55">
        <v>59.314346173252503</v>
      </c>
    </row>
    <row r="20" spans="1:5" x14ac:dyDescent="0.25">
      <c r="A20">
        <v>2017</v>
      </c>
      <c r="B20" s="54">
        <v>4</v>
      </c>
      <c r="D20" t="s">
        <v>253</v>
      </c>
      <c r="E20" s="55">
        <v>50.071396196424701</v>
      </c>
    </row>
    <row r="21" spans="1:5" x14ac:dyDescent="0.25">
      <c r="A21">
        <v>2017</v>
      </c>
      <c r="B21" s="54">
        <v>5</v>
      </c>
      <c r="D21" t="s">
        <v>253</v>
      </c>
      <c r="E21" s="55">
        <v>51.402166726207</v>
      </c>
    </row>
    <row r="22" spans="1:5" x14ac:dyDescent="0.25">
      <c r="A22">
        <v>2017</v>
      </c>
      <c r="B22" s="54">
        <v>6</v>
      </c>
      <c r="D22" t="s">
        <v>253</v>
      </c>
      <c r="E22" s="55">
        <v>55.3813197161193</v>
      </c>
    </row>
    <row r="23" spans="1:5" x14ac:dyDescent="0.25">
      <c r="A23">
        <v>2017</v>
      </c>
      <c r="B23" s="54">
        <v>7</v>
      </c>
      <c r="D23" t="s">
        <v>253</v>
      </c>
      <c r="E23" s="55">
        <v>56.7118854982972</v>
      </c>
    </row>
    <row r="24" spans="1:5" x14ac:dyDescent="0.25">
      <c r="A24">
        <v>2017</v>
      </c>
      <c r="B24" s="54">
        <v>8</v>
      </c>
      <c r="D24" t="s">
        <v>253</v>
      </c>
      <c r="E24" s="55">
        <v>51.578611219070503</v>
      </c>
    </row>
    <row r="25" spans="1:5" x14ac:dyDescent="0.25">
      <c r="A25">
        <v>2017</v>
      </c>
      <c r="B25" s="54">
        <v>9</v>
      </c>
      <c r="D25" t="s">
        <v>253</v>
      </c>
      <c r="E25" s="55">
        <v>52.783802304761501</v>
      </c>
    </row>
    <row r="26" spans="1:5" x14ac:dyDescent="0.25">
      <c r="A26">
        <v>2017</v>
      </c>
      <c r="B26" s="54">
        <v>10</v>
      </c>
      <c r="D26" t="s">
        <v>253</v>
      </c>
      <c r="E26" s="55">
        <v>51.808966156646903</v>
      </c>
    </row>
    <row r="27" spans="1:5" x14ac:dyDescent="0.25">
      <c r="A27">
        <v>2017</v>
      </c>
      <c r="B27" s="54">
        <v>11</v>
      </c>
      <c r="D27" t="s">
        <v>253</v>
      </c>
      <c r="E27" s="55">
        <v>50.4027809203251</v>
      </c>
    </row>
    <row r="28" spans="1:5" x14ac:dyDescent="0.25">
      <c r="A28">
        <v>2017</v>
      </c>
      <c r="B28" s="54">
        <v>12</v>
      </c>
      <c r="D28" t="s">
        <v>253</v>
      </c>
      <c r="E28" s="55">
        <v>50.481274563400298</v>
      </c>
    </row>
    <row r="29" spans="1:5" x14ac:dyDescent="0.25">
      <c r="A29">
        <v>2018</v>
      </c>
      <c r="B29" s="54">
        <v>1</v>
      </c>
      <c r="D29" t="s">
        <v>253</v>
      </c>
      <c r="E29" s="55">
        <v>49.681430938469298</v>
      </c>
    </row>
    <row r="30" spans="1:5" x14ac:dyDescent="0.25">
      <c r="A30">
        <v>2018</v>
      </c>
      <c r="B30" s="54">
        <v>2</v>
      </c>
      <c r="D30" t="s">
        <v>253</v>
      </c>
      <c r="E30" s="55">
        <v>51.098920481723901</v>
      </c>
    </row>
    <row r="31" spans="1:5" x14ac:dyDescent="0.25">
      <c r="A31">
        <v>2018</v>
      </c>
      <c r="B31" s="54">
        <v>3</v>
      </c>
      <c r="D31" t="s">
        <v>253</v>
      </c>
      <c r="E31" s="55">
        <v>45.131800857866601</v>
      </c>
    </row>
    <row r="32" spans="1:5" x14ac:dyDescent="0.25">
      <c r="A32">
        <v>2018</v>
      </c>
      <c r="B32" s="54">
        <v>4</v>
      </c>
      <c r="D32" t="s">
        <v>253</v>
      </c>
      <c r="E32" s="55">
        <v>54.759651601196403</v>
      </c>
    </row>
    <row r="33" spans="1:5" x14ac:dyDescent="0.25">
      <c r="A33">
        <v>2018</v>
      </c>
      <c r="B33" s="54">
        <v>5</v>
      </c>
      <c r="D33" t="s">
        <v>253</v>
      </c>
      <c r="E33" s="55">
        <v>53.448114974620303</v>
      </c>
    </row>
    <row r="34" spans="1:5" x14ac:dyDescent="0.25">
      <c r="A34">
        <v>2018</v>
      </c>
      <c r="B34" s="54">
        <v>6</v>
      </c>
      <c r="D34" t="s">
        <v>253</v>
      </c>
      <c r="E34" s="55">
        <v>52.415132985697099</v>
      </c>
    </row>
    <row r="35" spans="1:5" x14ac:dyDescent="0.25">
      <c r="A35">
        <v>2018</v>
      </c>
      <c r="B35" s="54">
        <v>7</v>
      </c>
      <c r="D35" t="s">
        <v>253</v>
      </c>
      <c r="E35" s="55">
        <v>53.146547496455099</v>
      </c>
    </row>
    <row r="36" spans="1:5" x14ac:dyDescent="0.25">
      <c r="A36">
        <v>2018</v>
      </c>
      <c r="B36" s="54">
        <v>8</v>
      </c>
      <c r="D36" t="s">
        <v>253</v>
      </c>
      <c r="E36" s="55">
        <v>51.974468298914701</v>
      </c>
    </row>
    <row r="37" spans="1:5" x14ac:dyDescent="0.25">
      <c r="A37">
        <v>2018</v>
      </c>
      <c r="B37" s="54">
        <v>9</v>
      </c>
      <c r="D37" t="s">
        <v>253</v>
      </c>
      <c r="E37" s="55">
        <v>50.335052526204002</v>
      </c>
    </row>
    <row r="38" spans="1:5" x14ac:dyDescent="0.25">
      <c r="A38">
        <v>2018</v>
      </c>
      <c r="B38" s="54">
        <v>10</v>
      </c>
      <c r="D38" t="s">
        <v>253</v>
      </c>
      <c r="E38" s="55">
        <v>52.4521411101016</v>
      </c>
    </row>
    <row r="39" spans="1:5" x14ac:dyDescent="0.25">
      <c r="A39">
        <v>2018</v>
      </c>
      <c r="B39" s="54">
        <v>11</v>
      </c>
      <c r="D39" t="s">
        <v>253</v>
      </c>
      <c r="E39" s="55">
        <v>52.6206363270582</v>
      </c>
    </row>
    <row r="40" spans="1:5" x14ac:dyDescent="0.25">
      <c r="A40">
        <v>2018</v>
      </c>
      <c r="B40" s="54">
        <v>12</v>
      </c>
      <c r="D40" t="s">
        <v>253</v>
      </c>
      <c r="E40" s="55">
        <v>50.5241516514374</v>
      </c>
    </row>
    <row r="41" spans="1:5" x14ac:dyDescent="0.25">
      <c r="A41">
        <v>2019</v>
      </c>
      <c r="B41" s="54">
        <v>1</v>
      </c>
      <c r="D41" t="s">
        <v>253</v>
      </c>
      <c r="E41" s="55">
        <v>54.300219375230697</v>
      </c>
    </row>
    <row r="42" spans="1:5" x14ac:dyDescent="0.25">
      <c r="A42">
        <v>2019</v>
      </c>
      <c r="B42" s="54">
        <v>2</v>
      </c>
      <c r="D42" t="s">
        <v>253</v>
      </c>
      <c r="E42" s="55">
        <v>56.458585754274097</v>
      </c>
    </row>
    <row r="43" spans="1:5" x14ac:dyDescent="0.25">
      <c r="A43">
        <v>2019</v>
      </c>
      <c r="B43" s="54">
        <v>3</v>
      </c>
      <c r="D43" t="s">
        <v>253</v>
      </c>
      <c r="E43" s="55">
        <v>60.7059702676952</v>
      </c>
    </row>
    <row r="44" spans="1:5" x14ac:dyDescent="0.25">
      <c r="A44">
        <v>2019</v>
      </c>
      <c r="B44" s="54">
        <v>4</v>
      </c>
      <c r="D44" t="s">
        <v>253</v>
      </c>
      <c r="E44" s="55">
        <v>50.682910862410701</v>
      </c>
    </row>
    <row r="45" spans="1:5" x14ac:dyDescent="0.25">
      <c r="A45">
        <v>2019</v>
      </c>
      <c r="B45" s="54">
        <v>5</v>
      </c>
      <c r="D45" t="s">
        <v>253</v>
      </c>
      <c r="E45" s="55">
        <v>49.574717759430499</v>
      </c>
    </row>
    <row r="46" spans="1:5" x14ac:dyDescent="0.25">
      <c r="A46">
        <v>2019</v>
      </c>
      <c r="B46" s="54">
        <v>6</v>
      </c>
      <c r="D46" t="s">
        <v>253</v>
      </c>
      <c r="E46" s="55">
        <v>49.626142587859299</v>
      </c>
    </row>
    <row r="47" spans="1:5" x14ac:dyDescent="0.25">
      <c r="A47">
        <v>2019</v>
      </c>
      <c r="B47" s="54">
        <v>7</v>
      </c>
      <c r="D47" t="s">
        <v>253</v>
      </c>
      <c r="E47" s="55">
        <v>50.173264566792703</v>
      </c>
    </row>
    <row r="48" spans="1:5" x14ac:dyDescent="0.25">
      <c r="A48">
        <v>2019</v>
      </c>
      <c r="B48" s="54">
        <v>8</v>
      </c>
      <c r="D48" t="s">
        <v>253</v>
      </c>
      <c r="E48" s="55">
        <v>50.427674020335303</v>
      </c>
    </row>
    <row r="49" spans="1:5" x14ac:dyDescent="0.25">
      <c r="A49">
        <v>2019</v>
      </c>
      <c r="B49" s="54">
        <v>9</v>
      </c>
      <c r="D49" t="s">
        <v>253</v>
      </c>
      <c r="E49" s="55">
        <v>51.526084121593897</v>
      </c>
    </row>
    <row r="50" spans="1:5" x14ac:dyDescent="0.25">
      <c r="A50">
        <v>2019</v>
      </c>
      <c r="B50" s="54">
        <v>10</v>
      </c>
      <c r="D50" t="s">
        <v>253</v>
      </c>
      <c r="E50" s="55">
        <v>48.954057388060399</v>
      </c>
    </row>
    <row r="51" spans="1:5" x14ac:dyDescent="0.25">
      <c r="A51">
        <v>2019</v>
      </c>
      <c r="B51" s="54">
        <v>11</v>
      </c>
      <c r="D51" t="s">
        <v>253</v>
      </c>
      <c r="E51" s="55">
        <v>46.545727534239198</v>
      </c>
    </row>
    <row r="52" spans="1:5" x14ac:dyDescent="0.25">
      <c r="A52">
        <v>2019</v>
      </c>
      <c r="B52" s="54">
        <v>12</v>
      </c>
      <c r="D52" t="s">
        <v>253</v>
      </c>
      <c r="E52" s="55">
        <v>49.762439488684798</v>
      </c>
    </row>
    <row r="53" spans="1:5" x14ac:dyDescent="0.25">
      <c r="A53">
        <v>2020</v>
      </c>
      <c r="B53" s="54">
        <v>1</v>
      </c>
      <c r="D53" t="s">
        <v>253</v>
      </c>
      <c r="E53" s="55">
        <v>48.812952524981597</v>
      </c>
    </row>
    <row r="54" spans="1:5" x14ac:dyDescent="0.25">
      <c r="A54">
        <v>2020</v>
      </c>
      <c r="B54" s="54">
        <v>2</v>
      </c>
      <c r="D54" t="s">
        <v>253</v>
      </c>
      <c r="E54" s="55">
        <v>49.031749930771497</v>
      </c>
    </row>
    <row r="55" spans="1:5" x14ac:dyDescent="0.25">
      <c r="A55">
        <v>2020</v>
      </c>
      <c r="B55" s="54">
        <v>3</v>
      </c>
      <c r="D55" t="s">
        <v>253</v>
      </c>
      <c r="E55" s="55">
        <v>29.9483376117688</v>
      </c>
    </row>
    <row r="56" spans="1:5" x14ac:dyDescent="0.25">
      <c r="A56">
        <v>2020</v>
      </c>
      <c r="B56" s="54">
        <v>4</v>
      </c>
      <c r="D56" t="s">
        <v>253</v>
      </c>
      <c r="E56" s="55">
        <v>18.489193082581998</v>
      </c>
    </row>
    <row r="57" spans="1:5" x14ac:dyDescent="0.25">
      <c r="A57">
        <v>2020</v>
      </c>
      <c r="B57" s="54">
        <v>5</v>
      </c>
      <c r="D57" t="s">
        <v>253</v>
      </c>
      <c r="E57" s="55">
        <v>22.348104055687699</v>
      </c>
    </row>
    <row r="58" spans="1:5" x14ac:dyDescent="0.25">
      <c r="A58">
        <v>2020</v>
      </c>
      <c r="B58" s="54">
        <v>6</v>
      </c>
      <c r="D58" t="s">
        <v>253</v>
      </c>
      <c r="E58" s="55">
        <v>24.319752974853898</v>
      </c>
    </row>
    <row r="59" spans="1:5" x14ac:dyDescent="0.25">
      <c r="A59">
        <v>2020</v>
      </c>
      <c r="B59" s="54">
        <v>7</v>
      </c>
      <c r="D59" t="s">
        <v>253</v>
      </c>
      <c r="E59" s="55">
        <v>30.1531480671966</v>
      </c>
    </row>
    <row r="60" spans="1:5" x14ac:dyDescent="0.25">
      <c r="A60">
        <v>2020</v>
      </c>
      <c r="B60" s="54">
        <v>8</v>
      </c>
      <c r="D60" t="s">
        <v>253</v>
      </c>
      <c r="E60" s="55">
        <v>34.297201057336501</v>
      </c>
    </row>
    <row r="61" spans="1:5" x14ac:dyDescent="0.25">
      <c r="A61">
        <v>2020</v>
      </c>
      <c r="B61" s="54">
        <v>9</v>
      </c>
      <c r="D61" t="s">
        <v>253</v>
      </c>
      <c r="E61" s="55">
        <v>40.502107240897601</v>
      </c>
    </row>
    <row r="62" spans="1:5" x14ac:dyDescent="0.25">
      <c r="A62">
        <v>2020</v>
      </c>
      <c r="B62" s="54">
        <v>10</v>
      </c>
      <c r="D62" t="s">
        <v>253</v>
      </c>
      <c r="E62" s="55">
        <v>42.587569969796</v>
      </c>
    </row>
    <row r="63" spans="1:5" x14ac:dyDescent="0.25">
      <c r="A63">
        <v>2020</v>
      </c>
      <c r="B63" s="54">
        <v>11</v>
      </c>
      <c r="D63" t="s">
        <v>253</v>
      </c>
      <c r="E63" s="55">
        <v>39.900140384395698</v>
      </c>
    </row>
    <row r="64" spans="1:5" x14ac:dyDescent="0.25">
      <c r="A64">
        <v>2020</v>
      </c>
      <c r="B64" s="54">
        <v>12</v>
      </c>
      <c r="D64" t="s">
        <v>253</v>
      </c>
      <c r="E64" s="55">
        <v>43.483113055030103</v>
      </c>
    </row>
    <row r="65" spans="1:5" x14ac:dyDescent="0.25">
      <c r="A65">
        <v>2021</v>
      </c>
      <c r="B65" s="54">
        <v>1</v>
      </c>
      <c r="D65" t="s">
        <v>253</v>
      </c>
      <c r="E65" s="55">
        <v>37.713119086729698</v>
      </c>
    </row>
    <row r="66" spans="1:5" x14ac:dyDescent="0.25">
      <c r="A66">
        <v>2021</v>
      </c>
      <c r="B66" s="54">
        <v>2</v>
      </c>
      <c r="D66" t="s">
        <v>253</v>
      </c>
      <c r="E66" s="55">
        <v>38.914895763285799</v>
      </c>
    </row>
    <row r="67" spans="1:5" x14ac:dyDescent="0.25">
      <c r="A67">
        <v>2021</v>
      </c>
      <c r="B67" s="54">
        <v>3</v>
      </c>
      <c r="D67" t="s">
        <v>253</v>
      </c>
      <c r="E67" s="55">
        <v>49.720872355058503</v>
      </c>
    </row>
    <row r="68" spans="1:5" x14ac:dyDescent="0.25">
      <c r="A68">
        <v>2016</v>
      </c>
      <c r="B68" s="54">
        <v>1</v>
      </c>
      <c r="C68" t="s">
        <v>253</v>
      </c>
      <c r="D68" t="s">
        <v>254</v>
      </c>
      <c r="E68" s="55">
        <v>43.536607713615901</v>
      </c>
    </row>
    <row r="69" spans="1:5" x14ac:dyDescent="0.25">
      <c r="A69">
        <v>2016</v>
      </c>
      <c r="B69" s="54">
        <v>2</v>
      </c>
      <c r="C69" t="s">
        <v>253</v>
      </c>
      <c r="D69" t="s">
        <v>254</v>
      </c>
      <c r="E69" s="55">
        <v>41.302668952154299</v>
      </c>
    </row>
    <row r="70" spans="1:5" x14ac:dyDescent="0.25">
      <c r="A70">
        <v>2016</v>
      </c>
      <c r="B70" s="54">
        <v>3</v>
      </c>
      <c r="C70" t="s">
        <v>253</v>
      </c>
      <c r="D70" t="s">
        <v>254</v>
      </c>
      <c r="E70" s="55">
        <v>41.801797874727797</v>
      </c>
    </row>
    <row r="71" spans="1:5" x14ac:dyDescent="0.25">
      <c r="A71">
        <v>2016</v>
      </c>
      <c r="B71" s="54">
        <v>4</v>
      </c>
      <c r="C71" t="s">
        <v>253</v>
      </c>
      <c r="D71" t="s">
        <v>254</v>
      </c>
      <c r="E71" s="55">
        <v>50.380499632667899</v>
      </c>
    </row>
    <row r="72" spans="1:5" x14ac:dyDescent="0.25">
      <c r="A72">
        <v>2016</v>
      </c>
      <c r="B72" s="54">
        <v>5</v>
      </c>
      <c r="C72" t="s">
        <v>253</v>
      </c>
      <c r="D72" t="s">
        <v>254</v>
      </c>
      <c r="E72" s="55">
        <v>48.929249989674801</v>
      </c>
    </row>
    <row r="73" spans="1:5" x14ac:dyDescent="0.25">
      <c r="A73">
        <v>2016</v>
      </c>
      <c r="B73" s="54">
        <v>6</v>
      </c>
      <c r="C73" t="s">
        <v>253</v>
      </c>
      <c r="D73" t="s">
        <v>254</v>
      </c>
      <c r="E73" s="55">
        <v>42.418864264874401</v>
      </c>
    </row>
    <row r="74" spans="1:5" x14ac:dyDescent="0.25">
      <c r="A74">
        <v>2016</v>
      </c>
      <c r="B74" s="54">
        <v>7</v>
      </c>
      <c r="C74" t="s">
        <v>253</v>
      </c>
      <c r="D74" t="s">
        <v>254</v>
      </c>
      <c r="E74" s="55">
        <v>41.139253374638102</v>
      </c>
    </row>
    <row r="75" spans="1:5" x14ac:dyDescent="0.25">
      <c r="A75">
        <v>2016</v>
      </c>
      <c r="B75" s="54">
        <v>8</v>
      </c>
      <c r="C75" t="s">
        <v>253</v>
      </c>
      <c r="D75" t="s">
        <v>254</v>
      </c>
      <c r="E75" s="55">
        <v>54.009508190951202</v>
      </c>
    </row>
    <row r="76" spans="1:5" x14ac:dyDescent="0.25">
      <c r="A76">
        <v>2016</v>
      </c>
      <c r="B76" s="54">
        <v>9</v>
      </c>
      <c r="C76" t="s">
        <v>253</v>
      </c>
      <c r="D76" t="s">
        <v>254</v>
      </c>
      <c r="E76" s="55">
        <v>48.577005572738202</v>
      </c>
    </row>
    <row r="77" spans="1:5" x14ac:dyDescent="0.25">
      <c r="A77">
        <v>2016</v>
      </c>
      <c r="B77" s="54">
        <v>10</v>
      </c>
      <c r="C77" t="s">
        <v>253</v>
      </c>
      <c r="D77" t="s">
        <v>254</v>
      </c>
      <c r="E77" s="55">
        <v>46.983011338652503</v>
      </c>
    </row>
    <row r="78" spans="1:5" x14ac:dyDescent="0.25">
      <c r="A78">
        <v>2016</v>
      </c>
      <c r="B78" s="54">
        <v>11</v>
      </c>
      <c r="C78" t="s">
        <v>253</v>
      </c>
      <c r="D78" t="s">
        <v>254</v>
      </c>
      <c r="E78" s="55">
        <v>59.215129216646503</v>
      </c>
    </row>
    <row r="79" spans="1:5" x14ac:dyDescent="0.25">
      <c r="A79">
        <v>2016</v>
      </c>
      <c r="B79" s="54">
        <v>12</v>
      </c>
      <c r="C79" t="s">
        <v>253</v>
      </c>
      <c r="D79" t="s">
        <v>254</v>
      </c>
      <c r="E79" s="55">
        <v>61.176111023447902</v>
      </c>
    </row>
    <row r="80" spans="1:5" x14ac:dyDescent="0.25">
      <c r="A80">
        <v>2017</v>
      </c>
      <c r="B80" s="54">
        <v>1</v>
      </c>
      <c r="C80" t="s">
        <v>253</v>
      </c>
      <c r="D80" t="s">
        <v>254</v>
      </c>
      <c r="E80" s="55">
        <v>56.467867538685198</v>
      </c>
    </row>
    <row r="81" spans="1:5" x14ac:dyDescent="0.25">
      <c r="A81">
        <v>2017</v>
      </c>
      <c r="B81" s="54">
        <v>2</v>
      </c>
      <c r="C81" t="s">
        <v>253</v>
      </c>
      <c r="D81" t="s">
        <v>254</v>
      </c>
      <c r="E81" s="55">
        <v>52.581520349159803</v>
      </c>
    </row>
    <row r="82" spans="1:5" x14ac:dyDescent="0.25">
      <c r="A82">
        <v>2017</v>
      </c>
      <c r="B82" s="54">
        <v>3</v>
      </c>
      <c r="C82" t="s">
        <v>253</v>
      </c>
      <c r="D82" t="s">
        <v>254</v>
      </c>
      <c r="E82" s="55">
        <v>64.740925729438899</v>
      </c>
    </row>
    <row r="83" spans="1:5" x14ac:dyDescent="0.25">
      <c r="A83">
        <v>2017</v>
      </c>
      <c r="B83" s="54">
        <v>4</v>
      </c>
      <c r="C83" t="s">
        <v>253</v>
      </c>
      <c r="D83" t="s">
        <v>254</v>
      </c>
      <c r="E83" s="55">
        <v>48.648806819534798</v>
      </c>
    </row>
    <row r="84" spans="1:5" x14ac:dyDescent="0.25">
      <c r="A84">
        <v>2017</v>
      </c>
      <c r="B84" s="54">
        <v>5</v>
      </c>
      <c r="C84" t="s">
        <v>253</v>
      </c>
      <c r="D84" t="s">
        <v>254</v>
      </c>
      <c r="E84" s="55">
        <v>54.1941570243062</v>
      </c>
    </row>
    <row r="85" spans="1:5" x14ac:dyDescent="0.25">
      <c r="A85">
        <v>2017</v>
      </c>
      <c r="B85" s="54">
        <v>6</v>
      </c>
      <c r="C85" t="s">
        <v>253</v>
      </c>
      <c r="D85" t="s">
        <v>254</v>
      </c>
      <c r="E85" s="55">
        <v>59.129386164767702</v>
      </c>
    </row>
    <row r="86" spans="1:5" x14ac:dyDescent="0.25">
      <c r="A86">
        <v>2017</v>
      </c>
      <c r="B86" s="54">
        <v>7</v>
      </c>
      <c r="C86" t="s">
        <v>253</v>
      </c>
      <c r="D86" t="s">
        <v>254</v>
      </c>
      <c r="E86" s="55">
        <v>59.6366844927797</v>
      </c>
    </row>
    <row r="87" spans="1:5" x14ac:dyDescent="0.25">
      <c r="A87">
        <v>2017</v>
      </c>
      <c r="B87" s="54">
        <v>8</v>
      </c>
      <c r="C87" t="s">
        <v>253</v>
      </c>
      <c r="D87" t="s">
        <v>254</v>
      </c>
      <c r="E87" s="55">
        <v>51.021746125927699</v>
      </c>
    </row>
    <row r="88" spans="1:5" x14ac:dyDescent="0.25">
      <c r="A88">
        <v>2017</v>
      </c>
      <c r="B88" s="54">
        <v>9</v>
      </c>
      <c r="C88" t="s">
        <v>253</v>
      </c>
      <c r="D88" t="s">
        <v>254</v>
      </c>
      <c r="E88" s="55">
        <v>57.449549710739099</v>
      </c>
    </row>
    <row r="89" spans="1:5" x14ac:dyDescent="0.25">
      <c r="A89">
        <v>2017</v>
      </c>
      <c r="B89" s="54">
        <v>10</v>
      </c>
      <c r="C89" t="s">
        <v>253</v>
      </c>
      <c r="D89" t="s">
        <v>254</v>
      </c>
      <c r="E89" s="55">
        <v>54.1623744230276</v>
      </c>
    </row>
    <row r="90" spans="1:5" x14ac:dyDescent="0.25">
      <c r="A90">
        <v>2017</v>
      </c>
      <c r="B90" s="54">
        <v>11</v>
      </c>
      <c r="C90" t="s">
        <v>253</v>
      </c>
      <c r="D90" t="s">
        <v>254</v>
      </c>
      <c r="E90" s="55">
        <v>49.850682016294598</v>
      </c>
    </row>
    <row r="91" spans="1:5" x14ac:dyDescent="0.25">
      <c r="A91">
        <v>2017</v>
      </c>
      <c r="B91" s="54">
        <v>12</v>
      </c>
      <c r="C91" t="s">
        <v>253</v>
      </c>
      <c r="D91" t="s">
        <v>254</v>
      </c>
      <c r="E91" s="55">
        <v>53.008062487389303</v>
      </c>
    </row>
    <row r="92" spans="1:5" x14ac:dyDescent="0.25">
      <c r="A92">
        <v>2018</v>
      </c>
      <c r="B92" s="54">
        <v>1</v>
      </c>
      <c r="C92" t="s">
        <v>253</v>
      </c>
      <c r="D92" t="s">
        <v>254</v>
      </c>
      <c r="E92" s="55">
        <v>51.583846357150001</v>
      </c>
    </row>
    <row r="93" spans="1:5" x14ac:dyDescent="0.25">
      <c r="A93">
        <v>2018</v>
      </c>
      <c r="B93" s="54">
        <v>2</v>
      </c>
      <c r="C93" t="s">
        <v>253</v>
      </c>
      <c r="D93" t="s">
        <v>254</v>
      </c>
      <c r="E93" s="55">
        <v>50.692675798108297</v>
      </c>
    </row>
    <row r="94" spans="1:5" x14ac:dyDescent="0.25">
      <c r="A94">
        <v>2018</v>
      </c>
      <c r="B94" s="54">
        <v>3</v>
      </c>
      <c r="C94" t="s">
        <v>253</v>
      </c>
      <c r="D94" t="s">
        <v>254</v>
      </c>
      <c r="E94" s="55">
        <v>47.739577316282301</v>
      </c>
    </row>
    <row r="95" spans="1:5" x14ac:dyDescent="0.25">
      <c r="A95">
        <v>2018</v>
      </c>
      <c r="B95" s="54">
        <v>4</v>
      </c>
      <c r="C95" t="s">
        <v>253</v>
      </c>
      <c r="D95" t="s">
        <v>254</v>
      </c>
      <c r="E95" s="55">
        <v>54.712059681418197</v>
      </c>
    </row>
    <row r="96" spans="1:5" x14ac:dyDescent="0.25">
      <c r="A96">
        <v>2018</v>
      </c>
      <c r="B96" s="54">
        <v>5</v>
      </c>
      <c r="C96" t="s">
        <v>253</v>
      </c>
      <c r="D96" t="s">
        <v>254</v>
      </c>
      <c r="E96" s="55">
        <v>52.527863114941603</v>
      </c>
    </row>
    <row r="97" spans="1:5" x14ac:dyDescent="0.25">
      <c r="A97">
        <v>2018</v>
      </c>
      <c r="B97" s="54">
        <v>6</v>
      </c>
      <c r="C97" t="s">
        <v>253</v>
      </c>
      <c r="D97" t="s">
        <v>254</v>
      </c>
      <c r="E97" s="55">
        <v>52.862921529022799</v>
      </c>
    </row>
    <row r="98" spans="1:5" x14ac:dyDescent="0.25">
      <c r="A98">
        <v>2018</v>
      </c>
      <c r="B98" s="54">
        <v>7</v>
      </c>
      <c r="C98" t="s">
        <v>253</v>
      </c>
      <c r="D98" t="s">
        <v>254</v>
      </c>
      <c r="E98" s="55">
        <v>53.5847902038782</v>
      </c>
    </row>
    <row r="99" spans="1:5" x14ac:dyDescent="0.25">
      <c r="A99">
        <v>2018</v>
      </c>
      <c r="B99" s="54">
        <v>8</v>
      </c>
      <c r="C99" t="s">
        <v>253</v>
      </c>
      <c r="D99" t="s">
        <v>254</v>
      </c>
      <c r="E99" s="55">
        <v>54.449343321124502</v>
      </c>
    </row>
    <row r="100" spans="1:5" x14ac:dyDescent="0.25">
      <c r="A100">
        <v>2018</v>
      </c>
      <c r="B100" s="54">
        <v>9</v>
      </c>
      <c r="C100" t="s">
        <v>253</v>
      </c>
      <c r="D100" t="s">
        <v>254</v>
      </c>
      <c r="E100" s="55">
        <v>50.694005295363503</v>
      </c>
    </row>
    <row r="101" spans="1:5" x14ac:dyDescent="0.25">
      <c r="A101">
        <v>2018</v>
      </c>
      <c r="B101" s="54">
        <v>10</v>
      </c>
      <c r="C101" t="s">
        <v>253</v>
      </c>
      <c r="D101" t="s">
        <v>254</v>
      </c>
      <c r="E101" s="55">
        <v>49.1267473469672</v>
      </c>
    </row>
    <row r="102" spans="1:5" x14ac:dyDescent="0.25">
      <c r="A102">
        <v>2018</v>
      </c>
      <c r="B102" s="54">
        <v>11</v>
      </c>
      <c r="C102" t="s">
        <v>253</v>
      </c>
      <c r="D102" t="s">
        <v>254</v>
      </c>
      <c r="E102" s="55">
        <v>54.434041130273101</v>
      </c>
    </row>
    <row r="103" spans="1:5" x14ac:dyDescent="0.25">
      <c r="A103">
        <v>2018</v>
      </c>
      <c r="B103" s="54">
        <v>12</v>
      </c>
      <c r="C103" t="s">
        <v>253</v>
      </c>
      <c r="D103" t="s">
        <v>254</v>
      </c>
      <c r="E103" s="55">
        <v>52.0724160189937</v>
      </c>
    </row>
    <row r="104" spans="1:5" x14ac:dyDescent="0.25">
      <c r="A104">
        <v>2019</v>
      </c>
      <c r="B104" s="54">
        <v>1</v>
      </c>
      <c r="C104" t="s">
        <v>253</v>
      </c>
      <c r="D104" t="s">
        <v>254</v>
      </c>
      <c r="E104" s="55">
        <v>54.692039349168397</v>
      </c>
    </row>
    <row r="105" spans="1:5" x14ac:dyDescent="0.25">
      <c r="A105">
        <v>2019</v>
      </c>
      <c r="B105" s="54">
        <v>2</v>
      </c>
      <c r="C105" t="s">
        <v>253</v>
      </c>
      <c r="D105" t="s">
        <v>254</v>
      </c>
      <c r="E105" s="55">
        <v>61.308077068575301</v>
      </c>
    </row>
    <row r="106" spans="1:5" x14ac:dyDescent="0.25">
      <c r="A106">
        <v>2019</v>
      </c>
      <c r="B106" s="54">
        <v>3</v>
      </c>
      <c r="C106" t="s">
        <v>253</v>
      </c>
      <c r="D106" t="s">
        <v>254</v>
      </c>
      <c r="E106" s="55">
        <v>64.749881039653701</v>
      </c>
    </row>
    <row r="107" spans="1:5" x14ac:dyDescent="0.25">
      <c r="A107">
        <v>2019</v>
      </c>
      <c r="B107" s="54">
        <v>4</v>
      </c>
      <c r="C107" t="s">
        <v>253</v>
      </c>
      <c r="D107" t="s">
        <v>254</v>
      </c>
      <c r="E107" s="55">
        <v>49.492108993267003</v>
      </c>
    </row>
    <row r="108" spans="1:5" x14ac:dyDescent="0.25">
      <c r="A108">
        <v>2019</v>
      </c>
      <c r="B108" s="54">
        <v>5</v>
      </c>
      <c r="C108" t="s">
        <v>253</v>
      </c>
      <c r="D108" t="s">
        <v>254</v>
      </c>
      <c r="E108" s="55">
        <v>50.361341671522503</v>
      </c>
    </row>
    <row r="109" spans="1:5" x14ac:dyDescent="0.25">
      <c r="A109">
        <v>2019</v>
      </c>
      <c r="B109" s="54">
        <v>6</v>
      </c>
      <c r="C109" t="s">
        <v>253</v>
      </c>
      <c r="D109" t="s">
        <v>254</v>
      </c>
      <c r="E109" s="55">
        <v>49.0196488526461</v>
      </c>
    </row>
    <row r="110" spans="1:5" x14ac:dyDescent="0.25">
      <c r="A110">
        <v>2019</v>
      </c>
      <c r="B110" s="54">
        <v>7</v>
      </c>
      <c r="C110" t="s">
        <v>253</v>
      </c>
      <c r="D110" t="s">
        <v>254</v>
      </c>
      <c r="E110" s="55">
        <v>50.858915032666999</v>
      </c>
    </row>
    <row r="111" spans="1:5" x14ac:dyDescent="0.25">
      <c r="A111">
        <v>2019</v>
      </c>
      <c r="B111" s="54">
        <v>8</v>
      </c>
      <c r="C111" t="s">
        <v>253</v>
      </c>
      <c r="D111" t="s">
        <v>254</v>
      </c>
      <c r="E111" s="55">
        <v>48.608951343994903</v>
      </c>
    </row>
    <row r="112" spans="1:5" x14ac:dyDescent="0.25">
      <c r="A112">
        <v>2019</v>
      </c>
      <c r="B112" s="54">
        <v>9</v>
      </c>
      <c r="C112" t="s">
        <v>253</v>
      </c>
      <c r="D112" t="s">
        <v>254</v>
      </c>
      <c r="E112" s="55">
        <v>51.587484434631897</v>
      </c>
    </row>
    <row r="113" spans="1:5" x14ac:dyDescent="0.25">
      <c r="A113">
        <v>2019</v>
      </c>
      <c r="B113" s="54">
        <v>10</v>
      </c>
      <c r="C113" t="s">
        <v>253</v>
      </c>
      <c r="D113" t="s">
        <v>254</v>
      </c>
      <c r="E113" s="55">
        <v>47.741071298646801</v>
      </c>
    </row>
    <row r="114" spans="1:5" x14ac:dyDescent="0.25">
      <c r="A114">
        <v>2019</v>
      </c>
      <c r="B114" s="54">
        <v>11</v>
      </c>
      <c r="C114" t="s">
        <v>253</v>
      </c>
      <c r="D114" t="s">
        <v>254</v>
      </c>
      <c r="E114" s="55">
        <v>42.517179756102998</v>
      </c>
    </row>
    <row r="115" spans="1:5" x14ac:dyDescent="0.25">
      <c r="A115">
        <v>2019</v>
      </c>
      <c r="B115" s="54">
        <v>12</v>
      </c>
      <c r="C115" t="s">
        <v>253</v>
      </c>
      <c r="D115" t="s">
        <v>254</v>
      </c>
      <c r="E115" s="55">
        <v>46.367375911085702</v>
      </c>
    </row>
    <row r="116" spans="1:5" x14ac:dyDescent="0.25">
      <c r="A116">
        <v>2020</v>
      </c>
      <c r="B116" s="54">
        <v>1</v>
      </c>
      <c r="C116" t="s">
        <v>253</v>
      </c>
      <c r="D116" t="s">
        <v>254</v>
      </c>
      <c r="E116" s="55">
        <v>43.9321178419302</v>
      </c>
    </row>
    <row r="117" spans="1:5" x14ac:dyDescent="0.25">
      <c r="A117">
        <v>2020</v>
      </c>
      <c r="B117" s="54">
        <v>2</v>
      </c>
      <c r="C117" t="s">
        <v>253</v>
      </c>
      <c r="D117" t="s">
        <v>254</v>
      </c>
      <c r="E117" s="55">
        <v>45.379459244265597</v>
      </c>
    </row>
    <row r="118" spans="1:5" x14ac:dyDescent="0.25">
      <c r="A118">
        <v>2020</v>
      </c>
      <c r="B118" s="54">
        <v>3</v>
      </c>
      <c r="C118" t="s">
        <v>253</v>
      </c>
      <c r="D118" t="s">
        <v>254</v>
      </c>
      <c r="E118" s="55">
        <v>31.008090237821001</v>
      </c>
    </row>
    <row r="119" spans="1:5" x14ac:dyDescent="0.25">
      <c r="A119">
        <v>2020</v>
      </c>
      <c r="B119" s="54">
        <v>4</v>
      </c>
      <c r="C119" t="s">
        <v>253</v>
      </c>
      <c r="D119" t="s">
        <v>254</v>
      </c>
      <c r="E119" s="55">
        <v>19.474305509935999</v>
      </c>
    </row>
    <row r="120" spans="1:5" x14ac:dyDescent="0.25">
      <c r="A120">
        <v>2020</v>
      </c>
      <c r="B120" s="54">
        <v>5</v>
      </c>
      <c r="C120" t="s">
        <v>253</v>
      </c>
      <c r="D120" t="s">
        <v>254</v>
      </c>
      <c r="E120" s="55">
        <v>25.134121732844601</v>
      </c>
    </row>
    <row r="121" spans="1:5" x14ac:dyDescent="0.25">
      <c r="A121">
        <v>2020</v>
      </c>
      <c r="B121" s="54">
        <v>6</v>
      </c>
      <c r="C121" t="s">
        <v>253</v>
      </c>
      <c r="D121" t="s">
        <v>254</v>
      </c>
      <c r="E121" s="55">
        <v>28.714371057240299</v>
      </c>
    </row>
    <row r="122" spans="1:5" x14ac:dyDescent="0.25">
      <c r="A122">
        <v>2020</v>
      </c>
      <c r="B122" s="54">
        <v>7</v>
      </c>
      <c r="C122" t="s">
        <v>253</v>
      </c>
      <c r="D122" t="s">
        <v>254</v>
      </c>
      <c r="E122" s="55">
        <v>37.027710511488898</v>
      </c>
    </row>
    <row r="123" spans="1:5" x14ac:dyDescent="0.25">
      <c r="A123">
        <v>2020</v>
      </c>
      <c r="B123" s="54">
        <v>8</v>
      </c>
      <c r="C123" t="s">
        <v>253</v>
      </c>
      <c r="D123" t="s">
        <v>254</v>
      </c>
      <c r="E123" s="55">
        <v>36.589178652907599</v>
      </c>
    </row>
    <row r="124" spans="1:5" x14ac:dyDescent="0.25">
      <c r="A124">
        <v>2020</v>
      </c>
      <c r="B124" s="54">
        <v>9</v>
      </c>
      <c r="C124" t="s">
        <v>253</v>
      </c>
      <c r="D124" t="s">
        <v>254</v>
      </c>
      <c r="E124" s="55">
        <v>45.381086565160999</v>
      </c>
    </row>
    <row r="125" spans="1:5" x14ac:dyDescent="0.25">
      <c r="A125">
        <v>2020</v>
      </c>
      <c r="B125" s="54">
        <v>10</v>
      </c>
      <c r="C125" t="s">
        <v>253</v>
      </c>
      <c r="D125" t="s">
        <v>254</v>
      </c>
      <c r="E125" s="55">
        <v>47.773451643321302</v>
      </c>
    </row>
    <row r="126" spans="1:5" x14ac:dyDescent="0.25">
      <c r="A126">
        <v>2020</v>
      </c>
      <c r="B126" s="54">
        <v>11</v>
      </c>
      <c r="C126" t="s">
        <v>253</v>
      </c>
      <c r="D126" t="s">
        <v>254</v>
      </c>
      <c r="E126" s="55">
        <v>48.099572287352601</v>
      </c>
    </row>
    <row r="127" spans="1:5" x14ac:dyDescent="0.25">
      <c r="A127">
        <v>2020</v>
      </c>
      <c r="B127" s="54">
        <v>12</v>
      </c>
      <c r="C127" t="s">
        <v>253</v>
      </c>
      <c r="D127" t="s">
        <v>254</v>
      </c>
      <c r="E127" s="55">
        <v>54.453744633443698</v>
      </c>
    </row>
    <row r="128" spans="1:5" x14ac:dyDescent="0.25">
      <c r="A128">
        <v>2021</v>
      </c>
      <c r="B128" s="54">
        <v>1</v>
      </c>
      <c r="C128" t="s">
        <v>253</v>
      </c>
      <c r="D128" t="s">
        <v>254</v>
      </c>
      <c r="E128" s="55">
        <v>44.866374941828802</v>
      </c>
    </row>
    <row r="129" spans="1:5" x14ac:dyDescent="0.25">
      <c r="A129">
        <v>2021</v>
      </c>
      <c r="B129" s="54">
        <v>2</v>
      </c>
      <c r="C129" t="s">
        <v>253</v>
      </c>
      <c r="D129" t="s">
        <v>254</v>
      </c>
      <c r="E129" s="55">
        <v>46.358000831416298</v>
      </c>
    </row>
    <row r="130" spans="1:5" x14ac:dyDescent="0.25">
      <c r="A130">
        <v>2021</v>
      </c>
      <c r="B130" s="54">
        <v>3</v>
      </c>
      <c r="C130" t="s">
        <v>253</v>
      </c>
      <c r="D130" t="s">
        <v>254</v>
      </c>
      <c r="E130" s="55">
        <v>54.040532836637901</v>
      </c>
    </row>
    <row r="131" spans="1:5" x14ac:dyDescent="0.25">
      <c r="A131">
        <v>2016</v>
      </c>
      <c r="B131" s="54">
        <v>1</v>
      </c>
      <c r="C131" t="s">
        <v>253</v>
      </c>
      <c r="D131" t="s">
        <v>255</v>
      </c>
      <c r="E131" s="55">
        <v>56.999847398316703</v>
      </c>
    </row>
    <row r="132" spans="1:5" x14ac:dyDescent="0.25">
      <c r="A132">
        <v>2016</v>
      </c>
      <c r="B132" s="54">
        <v>2</v>
      </c>
      <c r="C132" t="s">
        <v>253</v>
      </c>
      <c r="D132" t="s">
        <v>255</v>
      </c>
      <c r="E132" s="55">
        <v>52.095146770952802</v>
      </c>
    </row>
    <row r="133" spans="1:5" x14ac:dyDescent="0.25">
      <c r="A133">
        <v>2016</v>
      </c>
      <c r="B133" s="54">
        <v>3</v>
      </c>
      <c r="C133" t="s">
        <v>253</v>
      </c>
      <c r="D133" t="s">
        <v>255</v>
      </c>
      <c r="E133" s="55">
        <v>49.558502843269899</v>
      </c>
    </row>
    <row r="134" spans="1:5" x14ac:dyDescent="0.25">
      <c r="A134">
        <v>2016</v>
      </c>
      <c r="B134" s="54">
        <v>4</v>
      </c>
      <c r="C134" t="s">
        <v>253</v>
      </c>
      <c r="D134" t="s">
        <v>255</v>
      </c>
      <c r="E134" s="55">
        <v>60.0145122805759</v>
      </c>
    </row>
    <row r="135" spans="1:5" x14ac:dyDescent="0.25">
      <c r="A135">
        <v>2016</v>
      </c>
      <c r="B135" s="54">
        <v>5</v>
      </c>
      <c r="C135" t="s">
        <v>253</v>
      </c>
      <c r="D135" t="s">
        <v>255</v>
      </c>
      <c r="E135" s="55">
        <v>56.680850413530301</v>
      </c>
    </row>
    <row r="136" spans="1:5" x14ac:dyDescent="0.25">
      <c r="A136">
        <v>2016</v>
      </c>
      <c r="B136" s="54">
        <v>6</v>
      </c>
      <c r="C136" t="s">
        <v>253</v>
      </c>
      <c r="D136" t="s">
        <v>255</v>
      </c>
      <c r="E136" s="55">
        <v>53.027057217033899</v>
      </c>
    </row>
    <row r="137" spans="1:5" x14ac:dyDescent="0.25">
      <c r="A137">
        <v>2016</v>
      </c>
      <c r="B137" s="54">
        <v>7</v>
      </c>
      <c r="C137" t="s">
        <v>253</v>
      </c>
      <c r="D137" t="s">
        <v>255</v>
      </c>
      <c r="E137" s="55">
        <v>50.186182431169399</v>
      </c>
    </row>
    <row r="138" spans="1:5" x14ac:dyDescent="0.25">
      <c r="A138">
        <v>2016</v>
      </c>
      <c r="B138" s="54">
        <v>8</v>
      </c>
      <c r="C138" t="s">
        <v>253</v>
      </c>
      <c r="D138" t="s">
        <v>255</v>
      </c>
      <c r="E138" s="55">
        <v>58.6112611317605</v>
      </c>
    </row>
    <row r="139" spans="1:5" x14ac:dyDescent="0.25">
      <c r="A139">
        <v>2016</v>
      </c>
      <c r="B139" s="54">
        <v>9</v>
      </c>
      <c r="C139" t="s">
        <v>253</v>
      </c>
      <c r="D139" t="s">
        <v>255</v>
      </c>
      <c r="E139" s="55">
        <v>55.376604815485898</v>
      </c>
    </row>
    <row r="140" spans="1:5" x14ac:dyDescent="0.25">
      <c r="A140">
        <v>2016</v>
      </c>
      <c r="B140" s="54">
        <v>10</v>
      </c>
      <c r="C140" t="s">
        <v>253</v>
      </c>
      <c r="D140" t="s">
        <v>255</v>
      </c>
      <c r="E140" s="55">
        <v>53.788296887244599</v>
      </c>
    </row>
    <row r="141" spans="1:5" x14ac:dyDescent="0.25">
      <c r="A141">
        <v>2016</v>
      </c>
      <c r="B141" s="54">
        <v>11</v>
      </c>
      <c r="C141" t="s">
        <v>253</v>
      </c>
      <c r="D141" t="s">
        <v>255</v>
      </c>
      <c r="E141" s="55">
        <v>59.278265623474603</v>
      </c>
    </row>
    <row r="142" spans="1:5" x14ac:dyDescent="0.25">
      <c r="A142">
        <v>2016</v>
      </c>
      <c r="B142" s="54">
        <v>12</v>
      </c>
      <c r="C142" t="s">
        <v>253</v>
      </c>
      <c r="D142" t="s">
        <v>255</v>
      </c>
      <c r="E142" s="55">
        <v>57.868855404556498</v>
      </c>
    </row>
    <row r="143" spans="1:5" x14ac:dyDescent="0.25">
      <c r="A143">
        <v>2017</v>
      </c>
      <c r="B143" s="54">
        <v>1</v>
      </c>
      <c r="C143" t="s">
        <v>253</v>
      </c>
      <c r="D143" t="s">
        <v>255</v>
      </c>
      <c r="E143" s="55">
        <v>52.5106868480568</v>
      </c>
    </row>
    <row r="144" spans="1:5" x14ac:dyDescent="0.25">
      <c r="A144">
        <v>2017</v>
      </c>
      <c r="B144" s="54">
        <v>2</v>
      </c>
      <c r="C144" t="s">
        <v>253</v>
      </c>
      <c r="D144" t="s">
        <v>255</v>
      </c>
      <c r="E144" s="55">
        <v>47.6965105877306</v>
      </c>
    </row>
    <row r="145" spans="1:5" x14ac:dyDescent="0.25">
      <c r="A145">
        <v>2017</v>
      </c>
      <c r="B145" s="54">
        <v>3</v>
      </c>
      <c r="C145" t="s">
        <v>253</v>
      </c>
      <c r="D145" t="s">
        <v>255</v>
      </c>
      <c r="E145" s="55">
        <v>57.750908452442502</v>
      </c>
    </row>
    <row r="146" spans="1:5" x14ac:dyDescent="0.25">
      <c r="A146">
        <v>2017</v>
      </c>
      <c r="B146" s="54">
        <v>4</v>
      </c>
      <c r="C146" t="s">
        <v>253</v>
      </c>
      <c r="D146" t="s">
        <v>255</v>
      </c>
      <c r="E146" s="55">
        <v>50.261048399958199</v>
      </c>
    </row>
    <row r="147" spans="1:5" x14ac:dyDescent="0.25">
      <c r="A147">
        <v>2017</v>
      </c>
      <c r="B147" s="54">
        <v>5</v>
      </c>
      <c r="C147" t="s">
        <v>253</v>
      </c>
      <c r="D147" t="s">
        <v>255</v>
      </c>
      <c r="E147" s="55">
        <v>50.959111446258603</v>
      </c>
    </row>
    <row r="148" spans="1:5" x14ac:dyDescent="0.25">
      <c r="A148">
        <v>2017</v>
      </c>
      <c r="B148" s="54">
        <v>6</v>
      </c>
      <c r="C148" t="s">
        <v>253</v>
      </c>
      <c r="D148" t="s">
        <v>255</v>
      </c>
      <c r="E148" s="55">
        <v>54.668784557598102</v>
      </c>
    </row>
    <row r="149" spans="1:5" x14ac:dyDescent="0.25">
      <c r="A149">
        <v>2017</v>
      </c>
      <c r="B149" s="54">
        <v>7</v>
      </c>
      <c r="C149" t="s">
        <v>253</v>
      </c>
      <c r="D149" t="s">
        <v>255</v>
      </c>
      <c r="E149" s="55">
        <v>56.254657250421303</v>
      </c>
    </row>
    <row r="150" spans="1:5" x14ac:dyDescent="0.25">
      <c r="A150">
        <v>2017</v>
      </c>
      <c r="B150" s="54">
        <v>8</v>
      </c>
      <c r="C150" t="s">
        <v>253</v>
      </c>
      <c r="D150" t="s">
        <v>255</v>
      </c>
      <c r="E150" s="55">
        <v>51.748849075230702</v>
      </c>
    </row>
    <row r="151" spans="1:5" x14ac:dyDescent="0.25">
      <c r="A151">
        <v>2017</v>
      </c>
      <c r="B151" s="54">
        <v>9</v>
      </c>
      <c r="C151" t="s">
        <v>253</v>
      </c>
      <c r="D151" t="s">
        <v>255</v>
      </c>
      <c r="E151" s="55">
        <v>51.854927166183799</v>
      </c>
    </row>
    <row r="152" spans="1:5" x14ac:dyDescent="0.25">
      <c r="A152">
        <v>2017</v>
      </c>
      <c r="B152" s="54">
        <v>10</v>
      </c>
      <c r="C152" t="s">
        <v>253</v>
      </c>
      <c r="D152" t="s">
        <v>255</v>
      </c>
      <c r="E152" s="55">
        <v>51.378163555227303</v>
      </c>
    </row>
    <row r="153" spans="1:5" x14ac:dyDescent="0.25">
      <c r="A153">
        <v>2017</v>
      </c>
      <c r="B153" s="54">
        <v>11</v>
      </c>
      <c r="C153" t="s">
        <v>253</v>
      </c>
      <c r="D153" t="s">
        <v>255</v>
      </c>
      <c r="E153" s="55">
        <v>50.584408211193697</v>
      </c>
    </row>
    <row r="154" spans="1:5" x14ac:dyDescent="0.25">
      <c r="A154">
        <v>2017</v>
      </c>
      <c r="B154" s="54">
        <v>12</v>
      </c>
      <c r="C154" t="s">
        <v>253</v>
      </c>
      <c r="D154" t="s">
        <v>255</v>
      </c>
      <c r="E154" s="55">
        <v>50.3159821969451</v>
      </c>
    </row>
    <row r="155" spans="1:5" x14ac:dyDescent="0.25">
      <c r="A155">
        <v>2018</v>
      </c>
      <c r="B155" s="54">
        <v>1</v>
      </c>
      <c r="C155" t="s">
        <v>253</v>
      </c>
      <c r="D155" t="s">
        <v>255</v>
      </c>
      <c r="E155" s="55">
        <v>49.090377074463802</v>
      </c>
    </row>
    <row r="156" spans="1:5" x14ac:dyDescent="0.25">
      <c r="A156">
        <v>2018</v>
      </c>
      <c r="B156" s="54">
        <v>2</v>
      </c>
      <c r="C156" t="s">
        <v>253</v>
      </c>
      <c r="D156" t="s">
        <v>255</v>
      </c>
      <c r="E156" s="55">
        <v>51.142323421755698</v>
      </c>
    </row>
    <row r="157" spans="1:5" x14ac:dyDescent="0.25">
      <c r="A157">
        <v>2018</v>
      </c>
      <c r="B157" s="54">
        <v>3</v>
      </c>
      <c r="C157" t="s">
        <v>253</v>
      </c>
      <c r="D157" t="s">
        <v>255</v>
      </c>
      <c r="E157" s="55">
        <v>44.077381068489302</v>
      </c>
    </row>
    <row r="158" spans="1:5" x14ac:dyDescent="0.25">
      <c r="A158">
        <v>2018</v>
      </c>
      <c r="B158" s="54">
        <v>4</v>
      </c>
      <c r="C158" t="s">
        <v>253</v>
      </c>
      <c r="D158" t="s">
        <v>255</v>
      </c>
      <c r="E158" s="55">
        <v>54.554708994876798</v>
      </c>
    </row>
    <row r="159" spans="1:5" x14ac:dyDescent="0.25">
      <c r="A159">
        <v>2018</v>
      </c>
      <c r="B159" s="54">
        <v>5</v>
      </c>
      <c r="C159" t="s">
        <v>253</v>
      </c>
      <c r="D159" t="s">
        <v>255</v>
      </c>
      <c r="E159" s="55">
        <v>53.882775823523197</v>
      </c>
    </row>
    <row r="160" spans="1:5" x14ac:dyDescent="0.25">
      <c r="A160">
        <v>2018</v>
      </c>
      <c r="B160" s="54">
        <v>6</v>
      </c>
      <c r="C160" t="s">
        <v>253</v>
      </c>
      <c r="D160" t="s">
        <v>255</v>
      </c>
      <c r="E160" s="55">
        <v>52.413281466427598</v>
      </c>
    </row>
    <row r="161" spans="1:5" x14ac:dyDescent="0.25">
      <c r="A161">
        <v>2018</v>
      </c>
      <c r="B161" s="54">
        <v>7</v>
      </c>
      <c r="C161" t="s">
        <v>253</v>
      </c>
      <c r="D161" t="s">
        <v>255</v>
      </c>
      <c r="E161" s="55">
        <v>53.1708799616761</v>
      </c>
    </row>
    <row r="162" spans="1:5" x14ac:dyDescent="0.25">
      <c r="A162">
        <v>2018</v>
      </c>
      <c r="B162" s="54">
        <v>8</v>
      </c>
      <c r="C162" t="s">
        <v>253</v>
      </c>
      <c r="D162" t="s">
        <v>255</v>
      </c>
      <c r="E162" s="55">
        <v>51.4515073626971</v>
      </c>
    </row>
    <row r="163" spans="1:5" x14ac:dyDescent="0.25">
      <c r="A163">
        <v>2018</v>
      </c>
      <c r="B163" s="54">
        <v>9</v>
      </c>
      <c r="C163" t="s">
        <v>253</v>
      </c>
      <c r="D163" t="s">
        <v>255</v>
      </c>
      <c r="E163" s="55">
        <v>50.409353144928502</v>
      </c>
    </row>
    <row r="164" spans="1:5" x14ac:dyDescent="0.25">
      <c r="A164">
        <v>2018</v>
      </c>
      <c r="B164" s="54">
        <v>10</v>
      </c>
      <c r="C164" t="s">
        <v>253</v>
      </c>
      <c r="D164" t="s">
        <v>255</v>
      </c>
      <c r="E164" s="55">
        <v>53.155855814572597</v>
      </c>
    </row>
    <row r="165" spans="1:5" x14ac:dyDescent="0.25">
      <c r="A165">
        <v>2018</v>
      </c>
      <c r="B165" s="54">
        <v>11</v>
      </c>
      <c r="C165" t="s">
        <v>253</v>
      </c>
      <c r="D165" t="s">
        <v>255</v>
      </c>
      <c r="E165" s="55">
        <v>52.238288780979801</v>
      </c>
    </row>
    <row r="166" spans="1:5" x14ac:dyDescent="0.25">
      <c r="A166">
        <v>2018</v>
      </c>
      <c r="B166" s="54">
        <v>12</v>
      </c>
      <c r="C166" t="s">
        <v>253</v>
      </c>
      <c r="D166" t="s">
        <v>255</v>
      </c>
      <c r="E166" s="55">
        <v>50.532751859232597</v>
      </c>
    </row>
    <row r="167" spans="1:5" x14ac:dyDescent="0.25">
      <c r="A167">
        <v>2019</v>
      </c>
      <c r="B167" s="54">
        <v>1</v>
      </c>
      <c r="C167" t="s">
        <v>253</v>
      </c>
      <c r="D167" t="s">
        <v>255</v>
      </c>
      <c r="E167" s="55">
        <v>54.066021390421497</v>
      </c>
    </row>
    <row r="168" spans="1:5" x14ac:dyDescent="0.25">
      <c r="A168">
        <v>2019</v>
      </c>
      <c r="B168" s="54">
        <v>2</v>
      </c>
      <c r="C168" t="s">
        <v>253</v>
      </c>
      <c r="D168" t="s">
        <v>255</v>
      </c>
      <c r="E168" s="55">
        <v>55.4217041961493</v>
      </c>
    </row>
    <row r="169" spans="1:5" x14ac:dyDescent="0.25">
      <c r="A169">
        <v>2019</v>
      </c>
      <c r="B169" s="54">
        <v>3</v>
      </c>
      <c r="C169" t="s">
        <v>253</v>
      </c>
      <c r="D169" t="s">
        <v>255</v>
      </c>
      <c r="E169" s="55">
        <v>59.344937118996903</v>
      </c>
    </row>
    <row r="170" spans="1:5" x14ac:dyDescent="0.25">
      <c r="A170">
        <v>2019</v>
      </c>
      <c r="B170" s="54">
        <v>4</v>
      </c>
      <c r="C170" t="s">
        <v>253</v>
      </c>
      <c r="D170" t="s">
        <v>255</v>
      </c>
      <c r="E170" s="55">
        <v>50.628647597538198</v>
      </c>
    </row>
    <row r="171" spans="1:5" x14ac:dyDescent="0.25">
      <c r="A171">
        <v>2019</v>
      </c>
      <c r="B171" s="54">
        <v>5</v>
      </c>
      <c r="C171" t="s">
        <v>253</v>
      </c>
      <c r="D171" t="s">
        <v>255</v>
      </c>
      <c r="E171" s="55">
        <v>49.627076034146903</v>
      </c>
    </row>
    <row r="172" spans="1:5" x14ac:dyDescent="0.25">
      <c r="A172">
        <v>2019</v>
      </c>
      <c r="B172" s="54">
        <v>6</v>
      </c>
      <c r="C172" t="s">
        <v>253</v>
      </c>
      <c r="D172" t="s">
        <v>255</v>
      </c>
      <c r="E172" s="55">
        <v>49.971677525817</v>
      </c>
    </row>
    <row r="173" spans="1:5" x14ac:dyDescent="0.25">
      <c r="A173">
        <v>2019</v>
      </c>
      <c r="B173" s="54">
        <v>7</v>
      </c>
      <c r="C173" t="s">
        <v>253</v>
      </c>
      <c r="D173" t="s">
        <v>255</v>
      </c>
      <c r="E173" s="55">
        <v>50.094227204511199</v>
      </c>
    </row>
    <row r="174" spans="1:5" x14ac:dyDescent="0.25">
      <c r="A174">
        <v>2019</v>
      </c>
      <c r="B174" s="54">
        <v>8</v>
      </c>
      <c r="C174" t="s">
        <v>253</v>
      </c>
      <c r="D174" t="s">
        <v>255</v>
      </c>
      <c r="E174" s="55">
        <v>50.8390343858851</v>
      </c>
    </row>
    <row r="175" spans="1:5" x14ac:dyDescent="0.25">
      <c r="A175">
        <v>2019</v>
      </c>
      <c r="B175" s="54">
        <v>9</v>
      </c>
      <c r="C175" t="s">
        <v>253</v>
      </c>
      <c r="D175" t="s">
        <v>255</v>
      </c>
      <c r="E175" s="55">
        <v>51.524102693918501</v>
      </c>
    </row>
    <row r="176" spans="1:5" x14ac:dyDescent="0.25">
      <c r="A176">
        <v>2019</v>
      </c>
      <c r="B176" s="54">
        <v>10</v>
      </c>
      <c r="C176" t="s">
        <v>253</v>
      </c>
      <c r="D176" t="s">
        <v>255</v>
      </c>
      <c r="E176" s="55">
        <v>49.334306691964599</v>
      </c>
    </row>
    <row r="177" spans="1:5" x14ac:dyDescent="0.25">
      <c r="A177">
        <v>2019</v>
      </c>
      <c r="B177" s="54">
        <v>11</v>
      </c>
      <c r="C177" t="s">
        <v>253</v>
      </c>
      <c r="D177" t="s">
        <v>255</v>
      </c>
      <c r="E177" s="55">
        <v>47.3733961026862</v>
      </c>
    </row>
    <row r="178" spans="1:5" x14ac:dyDescent="0.25">
      <c r="A178">
        <v>2019</v>
      </c>
      <c r="B178" s="54">
        <v>12</v>
      </c>
      <c r="C178" t="s">
        <v>253</v>
      </c>
      <c r="D178" t="s">
        <v>255</v>
      </c>
      <c r="E178" s="55">
        <v>50.739928840365302</v>
      </c>
    </row>
    <row r="179" spans="1:5" x14ac:dyDescent="0.25">
      <c r="A179">
        <v>2020</v>
      </c>
      <c r="B179" s="54">
        <v>1</v>
      </c>
      <c r="C179" t="s">
        <v>253</v>
      </c>
      <c r="D179" t="s">
        <v>255</v>
      </c>
      <c r="E179" s="55">
        <v>49.478244529480698</v>
      </c>
    </row>
    <row r="180" spans="1:5" x14ac:dyDescent="0.25">
      <c r="A180">
        <v>2020</v>
      </c>
      <c r="B180" s="54">
        <v>2</v>
      </c>
      <c r="C180" t="s">
        <v>253</v>
      </c>
      <c r="D180" t="s">
        <v>255</v>
      </c>
      <c r="E180" s="55">
        <v>49.751429771143101</v>
      </c>
    </row>
    <row r="181" spans="1:5" x14ac:dyDescent="0.25">
      <c r="A181">
        <v>2020</v>
      </c>
      <c r="B181" s="54">
        <v>3</v>
      </c>
      <c r="C181" t="s">
        <v>253</v>
      </c>
      <c r="D181" t="s">
        <v>255</v>
      </c>
      <c r="E181" s="55">
        <v>29.176751105083799</v>
      </c>
    </row>
    <row r="182" spans="1:5" x14ac:dyDescent="0.25">
      <c r="A182">
        <v>2020</v>
      </c>
      <c r="B182" s="54">
        <v>4</v>
      </c>
      <c r="C182" t="s">
        <v>253</v>
      </c>
      <c r="D182" t="s">
        <v>255</v>
      </c>
      <c r="E182" s="55">
        <v>18.161258595227199</v>
      </c>
    </row>
    <row r="183" spans="1:5" x14ac:dyDescent="0.25">
      <c r="A183">
        <v>2020</v>
      </c>
      <c r="B183" s="54">
        <v>5</v>
      </c>
      <c r="C183" t="s">
        <v>253</v>
      </c>
      <c r="D183" t="s">
        <v>255</v>
      </c>
      <c r="E183" s="55">
        <v>22.104638724864099</v>
      </c>
    </row>
    <row r="184" spans="1:5" x14ac:dyDescent="0.25">
      <c r="A184">
        <v>2020</v>
      </c>
      <c r="B184" s="54">
        <v>6</v>
      </c>
      <c r="C184" t="s">
        <v>253</v>
      </c>
      <c r="D184" t="s">
        <v>255</v>
      </c>
      <c r="E184" s="55">
        <v>23.499033226197302</v>
      </c>
    </row>
    <row r="185" spans="1:5" x14ac:dyDescent="0.25">
      <c r="A185">
        <v>2020</v>
      </c>
      <c r="B185" s="54">
        <v>7</v>
      </c>
      <c r="C185" t="s">
        <v>253</v>
      </c>
      <c r="D185" t="s">
        <v>255</v>
      </c>
      <c r="E185" s="55">
        <v>28.915008787439401</v>
      </c>
    </row>
    <row r="186" spans="1:5" x14ac:dyDescent="0.25">
      <c r="A186">
        <v>2020</v>
      </c>
      <c r="B186" s="54">
        <v>8</v>
      </c>
      <c r="C186" t="s">
        <v>253</v>
      </c>
      <c r="D186" t="s">
        <v>255</v>
      </c>
      <c r="E186" s="55">
        <v>33.924717822603498</v>
      </c>
    </row>
    <row r="187" spans="1:5" x14ac:dyDescent="0.25">
      <c r="A187">
        <v>2020</v>
      </c>
      <c r="B187" s="54">
        <v>9</v>
      </c>
      <c r="C187" t="s">
        <v>253</v>
      </c>
      <c r="D187" t="s">
        <v>255</v>
      </c>
      <c r="E187" s="55">
        <v>39.5961054086142</v>
      </c>
    </row>
    <row r="188" spans="1:5" x14ac:dyDescent="0.25">
      <c r="A188">
        <v>2020</v>
      </c>
      <c r="B188" s="54">
        <v>10</v>
      </c>
      <c r="C188" t="s">
        <v>253</v>
      </c>
      <c r="D188" t="s">
        <v>255</v>
      </c>
      <c r="E188" s="55">
        <v>41.630349151491103</v>
      </c>
    </row>
    <row r="189" spans="1:5" x14ac:dyDescent="0.25">
      <c r="A189">
        <v>2020</v>
      </c>
      <c r="B189" s="54">
        <v>11</v>
      </c>
      <c r="C189" t="s">
        <v>253</v>
      </c>
      <c r="D189" t="s">
        <v>255</v>
      </c>
      <c r="E189" s="55">
        <v>38.3091826132314</v>
      </c>
    </row>
    <row r="190" spans="1:5" x14ac:dyDescent="0.25">
      <c r="A190">
        <v>2020</v>
      </c>
      <c r="B190" s="54">
        <v>12</v>
      </c>
      <c r="C190" t="s">
        <v>253</v>
      </c>
      <c r="D190" t="s">
        <v>255</v>
      </c>
      <c r="E190" s="55">
        <v>41.579986635586401</v>
      </c>
    </row>
    <row r="191" spans="1:5" x14ac:dyDescent="0.25">
      <c r="A191">
        <v>2021</v>
      </c>
      <c r="B191" s="54">
        <v>1</v>
      </c>
      <c r="C191" t="s">
        <v>253</v>
      </c>
      <c r="D191" t="s">
        <v>255</v>
      </c>
      <c r="E191" s="55">
        <v>35.977420400718103</v>
      </c>
    </row>
    <row r="192" spans="1:5" x14ac:dyDescent="0.25">
      <c r="A192">
        <v>2021</v>
      </c>
      <c r="B192" s="54">
        <v>2</v>
      </c>
      <c r="C192" t="s">
        <v>253</v>
      </c>
      <c r="D192" t="s">
        <v>255</v>
      </c>
      <c r="E192" s="55">
        <v>37.278409293527197</v>
      </c>
    </row>
    <row r="193" spans="1:5" x14ac:dyDescent="0.25">
      <c r="A193">
        <v>2021</v>
      </c>
      <c r="B193" s="54">
        <v>3</v>
      </c>
      <c r="C193" t="s">
        <v>253</v>
      </c>
      <c r="D193" t="s">
        <v>255</v>
      </c>
      <c r="E193" s="55">
        <v>48.215971318799298</v>
      </c>
    </row>
    <row r="194" spans="1:5" x14ac:dyDescent="0.25">
      <c r="A194">
        <v>2016</v>
      </c>
      <c r="B194" s="54">
        <v>1</v>
      </c>
      <c r="C194" t="s">
        <v>255</v>
      </c>
      <c r="D194" t="s">
        <v>256</v>
      </c>
      <c r="E194" s="55">
        <v>55.958412243413399</v>
      </c>
    </row>
    <row r="195" spans="1:5" x14ac:dyDescent="0.25">
      <c r="A195">
        <v>2016</v>
      </c>
      <c r="B195" s="54">
        <v>2</v>
      </c>
      <c r="C195" t="s">
        <v>255</v>
      </c>
      <c r="D195" t="s">
        <v>256</v>
      </c>
      <c r="E195" s="55">
        <v>43.275040167551701</v>
      </c>
    </row>
    <row r="196" spans="1:5" x14ac:dyDescent="0.25">
      <c r="A196">
        <v>2016</v>
      </c>
      <c r="B196" s="54">
        <v>3</v>
      </c>
      <c r="C196" t="s">
        <v>255</v>
      </c>
      <c r="D196" t="s">
        <v>256</v>
      </c>
      <c r="E196" s="55">
        <v>40.841166349286802</v>
      </c>
    </row>
    <row r="197" spans="1:5" x14ac:dyDescent="0.25">
      <c r="A197">
        <v>2016</v>
      </c>
      <c r="B197" s="54">
        <v>4</v>
      </c>
      <c r="C197" t="s">
        <v>255</v>
      </c>
      <c r="D197" t="s">
        <v>256</v>
      </c>
      <c r="E197" s="55">
        <v>62.958647908255003</v>
      </c>
    </row>
    <row r="198" spans="1:5" x14ac:dyDescent="0.25">
      <c r="A198">
        <v>2016</v>
      </c>
      <c r="B198" s="54">
        <v>5</v>
      </c>
      <c r="C198" t="s">
        <v>255</v>
      </c>
      <c r="D198" t="s">
        <v>256</v>
      </c>
      <c r="E198" s="55">
        <v>57.425494926563402</v>
      </c>
    </row>
    <row r="199" spans="1:5" x14ac:dyDescent="0.25">
      <c r="A199">
        <v>2016</v>
      </c>
      <c r="B199" s="54">
        <v>6</v>
      </c>
      <c r="C199" t="s">
        <v>255</v>
      </c>
      <c r="D199" t="s">
        <v>256</v>
      </c>
      <c r="E199" s="55">
        <v>50.2662789713807</v>
      </c>
    </row>
    <row r="200" spans="1:5" x14ac:dyDescent="0.25">
      <c r="A200">
        <v>2016</v>
      </c>
      <c r="B200" s="54">
        <v>7</v>
      </c>
      <c r="C200" t="s">
        <v>255</v>
      </c>
      <c r="D200" t="s">
        <v>256</v>
      </c>
      <c r="E200" s="55">
        <v>47.153391005251201</v>
      </c>
    </row>
    <row r="201" spans="1:5" x14ac:dyDescent="0.25">
      <c r="A201">
        <v>2016</v>
      </c>
      <c r="B201" s="54">
        <v>8</v>
      </c>
      <c r="C201" t="s">
        <v>255</v>
      </c>
      <c r="D201" t="s">
        <v>256</v>
      </c>
      <c r="E201" s="55">
        <v>63.983485476349202</v>
      </c>
    </row>
    <row r="202" spans="1:5" x14ac:dyDescent="0.25">
      <c r="A202">
        <v>2016</v>
      </c>
      <c r="B202" s="54">
        <v>9</v>
      </c>
      <c r="C202" t="s">
        <v>255</v>
      </c>
      <c r="D202" t="s">
        <v>256</v>
      </c>
      <c r="E202" s="55">
        <v>55.799367883556897</v>
      </c>
    </row>
    <row r="203" spans="1:5" x14ac:dyDescent="0.25">
      <c r="A203">
        <v>2016</v>
      </c>
      <c r="B203" s="54">
        <v>10</v>
      </c>
      <c r="C203" t="s">
        <v>255</v>
      </c>
      <c r="D203" t="s">
        <v>256</v>
      </c>
      <c r="E203" s="55">
        <v>52.6069392807971</v>
      </c>
    </row>
    <row r="204" spans="1:5" x14ac:dyDescent="0.25">
      <c r="A204">
        <v>2016</v>
      </c>
      <c r="B204" s="54">
        <v>11</v>
      </c>
      <c r="C204" t="s">
        <v>255</v>
      </c>
      <c r="D204" t="s">
        <v>256</v>
      </c>
      <c r="E204" s="55">
        <v>67.167515418444907</v>
      </c>
    </row>
    <row r="205" spans="1:5" x14ac:dyDescent="0.25">
      <c r="A205">
        <v>2016</v>
      </c>
      <c r="B205" s="54">
        <v>12</v>
      </c>
      <c r="C205" t="s">
        <v>255</v>
      </c>
      <c r="D205" t="s">
        <v>256</v>
      </c>
      <c r="E205" s="55">
        <v>64.115111222132995</v>
      </c>
    </row>
    <row r="206" spans="1:5" x14ac:dyDescent="0.25">
      <c r="A206">
        <v>2017</v>
      </c>
      <c r="B206" s="54">
        <v>1</v>
      </c>
      <c r="C206" t="s">
        <v>255</v>
      </c>
      <c r="D206" t="s">
        <v>256</v>
      </c>
      <c r="E206" s="55">
        <v>57.4179026795032</v>
      </c>
    </row>
    <row r="207" spans="1:5" x14ac:dyDescent="0.25">
      <c r="A207">
        <v>2017</v>
      </c>
      <c r="B207" s="54">
        <v>2</v>
      </c>
      <c r="C207" t="s">
        <v>255</v>
      </c>
      <c r="D207" t="s">
        <v>256</v>
      </c>
      <c r="E207" s="55">
        <v>52.6952670450965</v>
      </c>
    </row>
    <row r="208" spans="1:5" x14ac:dyDescent="0.25">
      <c r="A208">
        <v>2017</v>
      </c>
      <c r="B208" s="54">
        <v>3</v>
      </c>
      <c r="C208" t="s">
        <v>255</v>
      </c>
      <c r="D208" t="s">
        <v>256</v>
      </c>
      <c r="E208" s="55">
        <v>67.624895806842304</v>
      </c>
    </row>
    <row r="209" spans="1:5" x14ac:dyDescent="0.25">
      <c r="A209">
        <v>2017</v>
      </c>
      <c r="B209" s="54">
        <v>4</v>
      </c>
      <c r="C209" t="s">
        <v>255</v>
      </c>
      <c r="D209" t="s">
        <v>256</v>
      </c>
      <c r="E209" s="55">
        <v>52.657996781421197</v>
      </c>
    </row>
    <row r="210" spans="1:5" x14ac:dyDescent="0.25">
      <c r="A210">
        <v>2017</v>
      </c>
      <c r="B210" s="54">
        <v>5</v>
      </c>
      <c r="C210" t="s">
        <v>255</v>
      </c>
      <c r="D210" t="s">
        <v>256</v>
      </c>
      <c r="E210" s="55">
        <v>57.265836545983198</v>
      </c>
    </row>
    <row r="211" spans="1:5" x14ac:dyDescent="0.25">
      <c r="A211">
        <v>2017</v>
      </c>
      <c r="B211" s="54">
        <v>6</v>
      </c>
      <c r="C211" t="s">
        <v>255</v>
      </c>
      <c r="D211" t="s">
        <v>256</v>
      </c>
      <c r="E211" s="55">
        <v>58.449841695327699</v>
      </c>
    </row>
    <row r="212" spans="1:5" x14ac:dyDescent="0.25">
      <c r="A212">
        <v>2017</v>
      </c>
      <c r="B212" s="54">
        <v>7</v>
      </c>
      <c r="C212" t="s">
        <v>255</v>
      </c>
      <c r="D212" t="s">
        <v>256</v>
      </c>
      <c r="E212" s="55">
        <v>67.661900836669602</v>
      </c>
    </row>
    <row r="213" spans="1:5" x14ac:dyDescent="0.25">
      <c r="A213">
        <v>2017</v>
      </c>
      <c r="B213" s="54">
        <v>8</v>
      </c>
      <c r="C213" t="s">
        <v>255</v>
      </c>
      <c r="D213" t="s">
        <v>256</v>
      </c>
      <c r="E213" s="55">
        <v>56.297189515929801</v>
      </c>
    </row>
    <row r="214" spans="1:5" x14ac:dyDescent="0.25">
      <c r="A214">
        <v>2017</v>
      </c>
      <c r="B214" s="54">
        <v>9</v>
      </c>
      <c r="C214" t="s">
        <v>255</v>
      </c>
      <c r="D214" t="s">
        <v>256</v>
      </c>
      <c r="E214" s="55">
        <v>58.603721391481997</v>
      </c>
    </row>
    <row r="215" spans="1:5" x14ac:dyDescent="0.25">
      <c r="A215">
        <v>2017</v>
      </c>
      <c r="B215" s="54">
        <v>10</v>
      </c>
      <c r="C215" t="s">
        <v>255</v>
      </c>
      <c r="D215" t="s">
        <v>256</v>
      </c>
      <c r="E215" s="55">
        <v>54.6413418252654</v>
      </c>
    </row>
    <row r="216" spans="1:5" x14ac:dyDescent="0.25">
      <c r="A216">
        <v>2017</v>
      </c>
      <c r="B216" s="54">
        <v>11</v>
      </c>
      <c r="C216" t="s">
        <v>255</v>
      </c>
      <c r="D216" t="s">
        <v>256</v>
      </c>
      <c r="E216" s="55">
        <v>53.1808934548976</v>
      </c>
    </row>
    <row r="217" spans="1:5" x14ac:dyDescent="0.25">
      <c r="A217">
        <v>2017</v>
      </c>
      <c r="B217" s="54">
        <v>12</v>
      </c>
      <c r="C217" t="s">
        <v>255</v>
      </c>
      <c r="D217" t="s">
        <v>256</v>
      </c>
      <c r="E217" s="55">
        <v>54.836656229615301</v>
      </c>
    </row>
    <row r="218" spans="1:5" x14ac:dyDescent="0.25">
      <c r="A218">
        <v>2018</v>
      </c>
      <c r="B218" s="54">
        <v>1</v>
      </c>
      <c r="C218" t="s">
        <v>255</v>
      </c>
      <c r="D218" t="s">
        <v>256</v>
      </c>
      <c r="E218" s="55">
        <v>48.077721756994002</v>
      </c>
    </row>
    <row r="219" spans="1:5" x14ac:dyDescent="0.25">
      <c r="A219">
        <v>2018</v>
      </c>
      <c r="B219" s="54">
        <v>2</v>
      </c>
      <c r="C219" t="s">
        <v>255</v>
      </c>
      <c r="D219" t="s">
        <v>256</v>
      </c>
      <c r="E219" s="55">
        <v>53.664766247834798</v>
      </c>
    </row>
    <row r="220" spans="1:5" x14ac:dyDescent="0.25">
      <c r="A220">
        <v>2018</v>
      </c>
      <c r="B220" s="54">
        <v>3</v>
      </c>
      <c r="C220" t="s">
        <v>255</v>
      </c>
      <c r="D220" t="s">
        <v>256</v>
      </c>
      <c r="E220" s="55">
        <v>40.189348091009101</v>
      </c>
    </row>
    <row r="221" spans="1:5" x14ac:dyDescent="0.25">
      <c r="A221">
        <v>2018</v>
      </c>
      <c r="B221" s="54">
        <v>4</v>
      </c>
      <c r="C221" t="s">
        <v>255</v>
      </c>
      <c r="D221" t="s">
        <v>256</v>
      </c>
      <c r="E221" s="55">
        <v>64.858636408502406</v>
      </c>
    </row>
    <row r="222" spans="1:5" x14ac:dyDescent="0.25">
      <c r="A222">
        <v>2018</v>
      </c>
      <c r="B222" s="54">
        <v>5</v>
      </c>
      <c r="C222" t="s">
        <v>255</v>
      </c>
      <c r="D222" t="s">
        <v>256</v>
      </c>
      <c r="E222" s="55">
        <v>60.815087499136801</v>
      </c>
    </row>
    <row r="223" spans="1:5" x14ac:dyDescent="0.25">
      <c r="A223">
        <v>2018</v>
      </c>
      <c r="B223" s="54">
        <v>6</v>
      </c>
      <c r="C223" t="s">
        <v>255</v>
      </c>
      <c r="D223" t="s">
        <v>256</v>
      </c>
      <c r="E223" s="55">
        <v>59.239550333937103</v>
      </c>
    </row>
    <row r="224" spans="1:5" x14ac:dyDescent="0.25">
      <c r="A224">
        <v>2018</v>
      </c>
      <c r="B224" s="54">
        <v>7</v>
      </c>
      <c r="C224" t="s">
        <v>255</v>
      </c>
      <c r="D224" t="s">
        <v>256</v>
      </c>
      <c r="E224" s="55">
        <v>57.132904033215503</v>
      </c>
    </row>
    <row r="225" spans="1:5" x14ac:dyDescent="0.25">
      <c r="A225">
        <v>2018</v>
      </c>
      <c r="B225" s="54">
        <v>8</v>
      </c>
      <c r="C225" t="s">
        <v>255</v>
      </c>
      <c r="D225" t="s">
        <v>256</v>
      </c>
      <c r="E225" s="55">
        <v>54.643390418347103</v>
      </c>
    </row>
    <row r="226" spans="1:5" x14ac:dyDescent="0.25">
      <c r="A226">
        <v>2018</v>
      </c>
      <c r="B226" s="54">
        <v>9</v>
      </c>
      <c r="C226" t="s">
        <v>255</v>
      </c>
      <c r="D226" t="s">
        <v>256</v>
      </c>
      <c r="E226" s="55">
        <v>52.594607572606797</v>
      </c>
    </row>
    <row r="227" spans="1:5" x14ac:dyDescent="0.25">
      <c r="A227">
        <v>2018</v>
      </c>
      <c r="B227" s="54">
        <v>10</v>
      </c>
      <c r="C227" t="s">
        <v>255</v>
      </c>
      <c r="D227" t="s">
        <v>256</v>
      </c>
      <c r="E227" s="55">
        <v>57.015215717083997</v>
      </c>
    </row>
    <row r="228" spans="1:5" x14ac:dyDescent="0.25">
      <c r="A228">
        <v>2018</v>
      </c>
      <c r="B228" s="54">
        <v>11</v>
      </c>
      <c r="C228" t="s">
        <v>255</v>
      </c>
      <c r="D228" t="s">
        <v>256</v>
      </c>
      <c r="E228" s="55">
        <v>53.917492941075501</v>
      </c>
    </row>
    <row r="229" spans="1:5" x14ac:dyDescent="0.25">
      <c r="A229">
        <v>2018</v>
      </c>
      <c r="B229" s="54">
        <v>12</v>
      </c>
      <c r="C229" t="s">
        <v>255</v>
      </c>
      <c r="D229" t="s">
        <v>256</v>
      </c>
      <c r="E229" s="55">
        <v>44.487182333380403</v>
      </c>
    </row>
    <row r="230" spans="1:5" x14ac:dyDescent="0.25">
      <c r="A230">
        <v>2019</v>
      </c>
      <c r="B230" s="54">
        <v>1</v>
      </c>
      <c r="C230" t="s">
        <v>255</v>
      </c>
      <c r="D230" t="s">
        <v>256</v>
      </c>
      <c r="E230" s="55">
        <v>55.505153754805399</v>
      </c>
    </row>
    <row r="231" spans="1:5" x14ac:dyDescent="0.25">
      <c r="A231">
        <v>2019</v>
      </c>
      <c r="B231" s="54">
        <v>2</v>
      </c>
      <c r="C231" t="s">
        <v>255</v>
      </c>
      <c r="D231" t="s">
        <v>256</v>
      </c>
      <c r="E231" s="55">
        <v>62.853275637310297</v>
      </c>
    </row>
    <row r="232" spans="1:5" x14ac:dyDescent="0.25">
      <c r="A232">
        <v>2019</v>
      </c>
      <c r="B232" s="54">
        <v>3</v>
      </c>
      <c r="C232" t="s">
        <v>255</v>
      </c>
      <c r="D232" t="s">
        <v>256</v>
      </c>
      <c r="E232" s="55">
        <v>62.500956134768501</v>
      </c>
    </row>
    <row r="233" spans="1:5" x14ac:dyDescent="0.25">
      <c r="A233">
        <v>2019</v>
      </c>
      <c r="B233" s="54">
        <v>4</v>
      </c>
      <c r="C233" t="s">
        <v>255</v>
      </c>
      <c r="D233" t="s">
        <v>256</v>
      </c>
      <c r="E233" s="55">
        <v>45.637895915803398</v>
      </c>
    </row>
    <row r="234" spans="1:5" x14ac:dyDescent="0.25">
      <c r="A234">
        <v>2019</v>
      </c>
      <c r="B234" s="54">
        <v>5</v>
      </c>
      <c r="C234" t="s">
        <v>255</v>
      </c>
      <c r="D234" t="s">
        <v>256</v>
      </c>
      <c r="E234" s="55">
        <v>48.721038608893302</v>
      </c>
    </row>
    <row r="235" spans="1:5" x14ac:dyDescent="0.25">
      <c r="A235">
        <v>2019</v>
      </c>
      <c r="B235" s="54">
        <v>6</v>
      </c>
      <c r="C235" t="s">
        <v>255</v>
      </c>
      <c r="D235" t="s">
        <v>256</v>
      </c>
      <c r="E235" s="55">
        <v>49.487291246980298</v>
      </c>
    </row>
    <row r="236" spans="1:5" x14ac:dyDescent="0.25">
      <c r="A236">
        <v>2019</v>
      </c>
      <c r="B236" s="54">
        <v>7</v>
      </c>
      <c r="C236" t="s">
        <v>255</v>
      </c>
      <c r="D236" t="s">
        <v>256</v>
      </c>
      <c r="E236" s="55">
        <v>51.131985842550101</v>
      </c>
    </row>
    <row r="237" spans="1:5" x14ac:dyDescent="0.25">
      <c r="A237">
        <v>2019</v>
      </c>
      <c r="B237" s="54">
        <v>8</v>
      </c>
      <c r="C237" t="s">
        <v>255</v>
      </c>
      <c r="D237" t="s">
        <v>256</v>
      </c>
      <c r="E237" s="55">
        <v>49.425366782997301</v>
      </c>
    </row>
    <row r="238" spans="1:5" x14ac:dyDescent="0.25">
      <c r="A238">
        <v>2019</v>
      </c>
      <c r="B238" s="54">
        <v>9</v>
      </c>
      <c r="C238" t="s">
        <v>255</v>
      </c>
      <c r="D238" t="s">
        <v>256</v>
      </c>
      <c r="E238" s="55">
        <v>50.267499931431999</v>
      </c>
    </row>
    <row r="239" spans="1:5" x14ac:dyDescent="0.25">
      <c r="A239">
        <v>2019</v>
      </c>
      <c r="B239" s="54">
        <v>10</v>
      </c>
      <c r="C239" t="s">
        <v>255</v>
      </c>
      <c r="D239" t="s">
        <v>256</v>
      </c>
      <c r="E239" s="55">
        <v>41.601969810183697</v>
      </c>
    </row>
    <row r="240" spans="1:5" x14ac:dyDescent="0.25">
      <c r="A240">
        <v>2019</v>
      </c>
      <c r="B240" s="54">
        <v>11</v>
      </c>
      <c r="C240" t="s">
        <v>255</v>
      </c>
      <c r="D240" t="s">
        <v>256</v>
      </c>
      <c r="E240" s="55">
        <v>41.166439096957603</v>
      </c>
    </row>
    <row r="241" spans="1:5" x14ac:dyDescent="0.25">
      <c r="A241">
        <v>2019</v>
      </c>
      <c r="B241" s="54">
        <v>12</v>
      </c>
      <c r="C241" t="s">
        <v>255</v>
      </c>
      <c r="D241" t="s">
        <v>256</v>
      </c>
      <c r="E241" s="55">
        <v>41.616683227649197</v>
      </c>
    </row>
    <row r="242" spans="1:5" x14ac:dyDescent="0.25">
      <c r="A242">
        <v>2020</v>
      </c>
      <c r="B242" s="54">
        <v>1</v>
      </c>
      <c r="C242" t="s">
        <v>255</v>
      </c>
      <c r="D242" t="s">
        <v>256</v>
      </c>
      <c r="E242" s="55">
        <v>39.936182338823301</v>
      </c>
    </row>
    <row r="243" spans="1:5" x14ac:dyDescent="0.25">
      <c r="A243">
        <v>2020</v>
      </c>
      <c r="B243" s="54">
        <v>2</v>
      </c>
      <c r="C243" t="s">
        <v>255</v>
      </c>
      <c r="D243" t="s">
        <v>256</v>
      </c>
      <c r="E243" s="55">
        <v>44.166590089369897</v>
      </c>
    </row>
    <row r="244" spans="1:5" x14ac:dyDescent="0.25">
      <c r="A244">
        <v>2020</v>
      </c>
      <c r="B244" s="54">
        <v>3</v>
      </c>
      <c r="C244" t="s">
        <v>255</v>
      </c>
      <c r="D244" t="s">
        <v>256</v>
      </c>
      <c r="E244" s="55">
        <v>14.8922069964751</v>
      </c>
    </row>
    <row r="245" spans="1:5" x14ac:dyDescent="0.25">
      <c r="A245">
        <v>2020</v>
      </c>
      <c r="B245" s="54">
        <v>4</v>
      </c>
      <c r="C245" t="s">
        <v>255</v>
      </c>
      <c r="D245" t="s">
        <v>256</v>
      </c>
      <c r="E245" s="55">
        <v>14.8275862068966</v>
      </c>
    </row>
    <row r="246" spans="1:5" x14ac:dyDescent="0.25">
      <c r="A246">
        <v>2020</v>
      </c>
      <c r="B246" s="54">
        <v>5</v>
      </c>
      <c r="C246" t="s">
        <v>255</v>
      </c>
      <c r="D246" t="s">
        <v>256</v>
      </c>
      <c r="E246" s="55">
        <v>15.1300236406619</v>
      </c>
    </row>
    <row r="247" spans="1:5" x14ac:dyDescent="0.25">
      <c r="A247">
        <v>2020</v>
      </c>
      <c r="B247" s="54">
        <v>6</v>
      </c>
      <c r="C247" t="s">
        <v>255</v>
      </c>
      <c r="D247" t="s">
        <v>256</v>
      </c>
      <c r="E247" s="55">
        <v>28.738317757009298</v>
      </c>
    </row>
    <row r="248" spans="1:5" x14ac:dyDescent="0.25">
      <c r="A248">
        <v>2020</v>
      </c>
      <c r="B248" s="54">
        <v>7</v>
      </c>
      <c r="C248" t="s">
        <v>257</v>
      </c>
      <c r="D248" t="s">
        <v>256</v>
      </c>
      <c r="E248" s="55">
        <v>35.357142857142897</v>
      </c>
    </row>
    <row r="249" spans="1:5" x14ac:dyDescent="0.25">
      <c r="A249">
        <v>2020</v>
      </c>
      <c r="B249" s="54">
        <v>8</v>
      </c>
      <c r="C249" t="s">
        <v>255</v>
      </c>
      <c r="D249" t="s">
        <v>256</v>
      </c>
      <c r="E249" s="55">
        <v>37.139423076923102</v>
      </c>
    </row>
    <row r="250" spans="1:5" x14ac:dyDescent="0.25">
      <c r="A250">
        <v>2020</v>
      </c>
      <c r="B250" s="54">
        <v>9</v>
      </c>
      <c r="C250" t="s">
        <v>255</v>
      </c>
      <c r="D250" t="s">
        <v>256</v>
      </c>
      <c r="E250" s="55">
        <v>49.024390243902403</v>
      </c>
    </row>
    <row r="251" spans="1:5" x14ac:dyDescent="0.25">
      <c r="A251">
        <v>2020</v>
      </c>
      <c r="B251" s="54">
        <v>10</v>
      </c>
      <c r="C251" t="s">
        <v>255</v>
      </c>
      <c r="D251" t="s">
        <v>256</v>
      </c>
      <c r="E251" s="55">
        <v>39.781021897810199</v>
      </c>
    </row>
    <row r="252" spans="1:5" x14ac:dyDescent="0.25">
      <c r="A252">
        <v>2020</v>
      </c>
      <c r="B252" s="54">
        <v>11</v>
      </c>
      <c r="C252" t="s">
        <v>255</v>
      </c>
      <c r="D252" t="s">
        <v>256</v>
      </c>
      <c r="E252" s="55">
        <v>48.192771084337402</v>
      </c>
    </row>
    <row r="253" spans="1:5" x14ac:dyDescent="0.25">
      <c r="A253">
        <v>2020</v>
      </c>
      <c r="B253" s="54">
        <v>12</v>
      </c>
      <c r="C253" t="s">
        <v>255</v>
      </c>
      <c r="D253" t="s">
        <v>256</v>
      </c>
      <c r="E253" s="55">
        <v>56.730769230769198</v>
      </c>
    </row>
    <row r="254" spans="1:5" x14ac:dyDescent="0.25">
      <c r="A254">
        <v>2021</v>
      </c>
      <c r="B254" s="54">
        <v>1</v>
      </c>
      <c r="C254" t="s">
        <v>255</v>
      </c>
      <c r="D254" t="s">
        <v>256</v>
      </c>
      <c r="E254" s="55">
        <v>32.613908872901703</v>
      </c>
    </row>
    <row r="255" spans="1:5" x14ac:dyDescent="0.25">
      <c r="A255">
        <v>2021</v>
      </c>
      <c r="B255" s="54">
        <v>2</v>
      </c>
      <c r="C255" t="s">
        <v>255</v>
      </c>
      <c r="D255" t="s">
        <v>256</v>
      </c>
      <c r="E255" s="55">
        <v>40.326633165829101</v>
      </c>
    </row>
    <row r="256" spans="1:5" x14ac:dyDescent="0.25">
      <c r="A256">
        <v>2021</v>
      </c>
      <c r="B256" s="54">
        <v>3</v>
      </c>
      <c r="C256" t="s">
        <v>255</v>
      </c>
      <c r="D256" t="s">
        <v>256</v>
      </c>
      <c r="E256" s="55">
        <v>64.121037463976904</v>
      </c>
    </row>
    <row r="257" spans="1:5" x14ac:dyDescent="0.25">
      <c r="A257">
        <v>2016</v>
      </c>
      <c r="B257" s="54">
        <v>1</v>
      </c>
      <c r="C257" t="s">
        <v>255</v>
      </c>
      <c r="D257" t="s">
        <v>258</v>
      </c>
      <c r="E257" s="55">
        <v>54.923319523177902</v>
      </c>
    </row>
    <row r="258" spans="1:5" x14ac:dyDescent="0.25">
      <c r="A258">
        <v>2016</v>
      </c>
      <c r="B258" s="54">
        <v>2</v>
      </c>
      <c r="C258" t="s">
        <v>255</v>
      </c>
      <c r="D258" t="s">
        <v>258</v>
      </c>
      <c r="E258" s="55">
        <v>53.963512128738103</v>
      </c>
    </row>
    <row r="259" spans="1:5" x14ac:dyDescent="0.25">
      <c r="A259">
        <v>2016</v>
      </c>
      <c r="B259" s="54">
        <v>3</v>
      </c>
      <c r="C259" t="s">
        <v>255</v>
      </c>
      <c r="D259" t="s">
        <v>258</v>
      </c>
      <c r="E259" s="55">
        <v>47.0067595817832</v>
      </c>
    </row>
    <row r="260" spans="1:5" x14ac:dyDescent="0.25">
      <c r="A260">
        <v>2016</v>
      </c>
      <c r="B260" s="54">
        <v>4</v>
      </c>
      <c r="C260" t="s">
        <v>255</v>
      </c>
      <c r="D260" t="s">
        <v>258</v>
      </c>
      <c r="E260" s="55">
        <v>55.498908760472702</v>
      </c>
    </row>
    <row r="261" spans="1:5" x14ac:dyDescent="0.25">
      <c r="A261">
        <v>2016</v>
      </c>
      <c r="B261" s="54">
        <v>5</v>
      </c>
      <c r="C261" t="s">
        <v>255</v>
      </c>
      <c r="D261" t="s">
        <v>258</v>
      </c>
      <c r="E261" s="55">
        <v>51.4184803927822</v>
      </c>
    </row>
    <row r="262" spans="1:5" x14ac:dyDescent="0.25">
      <c r="A262">
        <v>2016</v>
      </c>
      <c r="B262" s="54">
        <v>6</v>
      </c>
      <c r="C262" t="s">
        <v>255</v>
      </c>
      <c r="D262" t="s">
        <v>258</v>
      </c>
      <c r="E262" s="55">
        <v>62.965731282266603</v>
      </c>
    </row>
    <row r="263" spans="1:5" x14ac:dyDescent="0.25">
      <c r="A263">
        <v>2016</v>
      </c>
      <c r="B263" s="54">
        <v>7</v>
      </c>
      <c r="C263" t="s">
        <v>255</v>
      </c>
      <c r="D263" t="s">
        <v>258</v>
      </c>
      <c r="E263" s="55">
        <v>63.746370881659701</v>
      </c>
    </row>
    <row r="264" spans="1:5" x14ac:dyDescent="0.25">
      <c r="A264">
        <v>2016</v>
      </c>
      <c r="B264" s="54">
        <v>8</v>
      </c>
      <c r="C264" t="s">
        <v>255</v>
      </c>
      <c r="D264" t="s">
        <v>258</v>
      </c>
      <c r="E264" s="55">
        <v>67.819570208319107</v>
      </c>
    </row>
    <row r="265" spans="1:5" x14ac:dyDescent="0.25">
      <c r="A265">
        <v>2016</v>
      </c>
      <c r="B265" s="54">
        <v>9</v>
      </c>
      <c r="C265" t="s">
        <v>255</v>
      </c>
      <c r="D265" t="s">
        <v>258</v>
      </c>
      <c r="E265" s="55">
        <v>44.874017443942698</v>
      </c>
    </row>
    <row r="266" spans="1:5" x14ac:dyDescent="0.25">
      <c r="A266">
        <v>2016</v>
      </c>
      <c r="B266" s="54">
        <v>10</v>
      </c>
      <c r="C266" t="s">
        <v>255</v>
      </c>
      <c r="D266" t="s">
        <v>258</v>
      </c>
      <c r="E266" s="55">
        <v>63.251498518880197</v>
      </c>
    </row>
    <row r="267" spans="1:5" x14ac:dyDescent="0.25">
      <c r="A267">
        <v>2016</v>
      </c>
      <c r="B267" s="54">
        <v>11</v>
      </c>
      <c r="C267" t="s">
        <v>255</v>
      </c>
      <c r="D267" t="s">
        <v>258</v>
      </c>
      <c r="E267" s="55">
        <v>51.4332604895882</v>
      </c>
    </row>
    <row r="268" spans="1:5" x14ac:dyDescent="0.25">
      <c r="A268">
        <v>2016</v>
      </c>
      <c r="B268" s="54">
        <v>12</v>
      </c>
      <c r="C268" t="s">
        <v>255</v>
      </c>
      <c r="D268" t="s">
        <v>258</v>
      </c>
      <c r="E268" s="55">
        <v>72.783435310426498</v>
      </c>
    </row>
    <row r="269" spans="1:5" x14ac:dyDescent="0.25">
      <c r="A269">
        <v>2017</v>
      </c>
      <c r="B269" s="54">
        <v>1</v>
      </c>
      <c r="C269" t="s">
        <v>255</v>
      </c>
      <c r="D269" t="s">
        <v>258</v>
      </c>
      <c r="E269" s="55">
        <v>38.840873841247799</v>
      </c>
    </row>
    <row r="270" spans="1:5" x14ac:dyDescent="0.25">
      <c r="A270">
        <v>2017</v>
      </c>
      <c r="B270" s="54">
        <v>2</v>
      </c>
      <c r="C270" t="s">
        <v>255</v>
      </c>
      <c r="D270" t="s">
        <v>258</v>
      </c>
      <c r="E270" s="55">
        <v>36.200771030315003</v>
      </c>
    </row>
    <row r="271" spans="1:5" x14ac:dyDescent="0.25">
      <c r="A271">
        <v>2017</v>
      </c>
      <c r="B271" s="54">
        <v>3</v>
      </c>
      <c r="C271" t="s">
        <v>255</v>
      </c>
      <c r="D271" t="s">
        <v>258</v>
      </c>
      <c r="E271" s="55">
        <v>41.785502476922701</v>
      </c>
    </row>
    <row r="272" spans="1:5" x14ac:dyDescent="0.25">
      <c r="A272">
        <v>2017</v>
      </c>
      <c r="B272" s="54">
        <v>4</v>
      </c>
      <c r="C272" t="s">
        <v>255</v>
      </c>
      <c r="D272" t="s">
        <v>258</v>
      </c>
      <c r="E272" s="55">
        <v>67.6961204011441</v>
      </c>
    </row>
    <row r="273" spans="1:5" x14ac:dyDescent="0.25">
      <c r="A273">
        <v>2017</v>
      </c>
      <c r="B273" s="54">
        <v>5</v>
      </c>
      <c r="C273" t="s">
        <v>255</v>
      </c>
      <c r="D273" t="s">
        <v>258</v>
      </c>
      <c r="E273" s="55">
        <v>38.5028651728529</v>
      </c>
    </row>
    <row r="274" spans="1:5" x14ac:dyDescent="0.25">
      <c r="A274">
        <v>2017</v>
      </c>
      <c r="B274" s="54">
        <v>6</v>
      </c>
      <c r="C274" t="s">
        <v>255</v>
      </c>
      <c r="D274" t="s">
        <v>258</v>
      </c>
      <c r="E274" s="55">
        <v>43.893899113628201</v>
      </c>
    </row>
    <row r="275" spans="1:5" x14ac:dyDescent="0.25">
      <c r="A275">
        <v>2017</v>
      </c>
      <c r="B275" s="54">
        <v>7</v>
      </c>
      <c r="C275" t="s">
        <v>255</v>
      </c>
      <c r="D275" t="s">
        <v>258</v>
      </c>
      <c r="E275" s="55">
        <v>44.320829713999899</v>
      </c>
    </row>
    <row r="276" spans="1:5" x14ac:dyDescent="0.25">
      <c r="A276">
        <v>2017</v>
      </c>
      <c r="B276" s="54">
        <v>8</v>
      </c>
      <c r="C276" t="s">
        <v>255</v>
      </c>
      <c r="D276" t="s">
        <v>258</v>
      </c>
      <c r="E276" s="55">
        <v>40.477377074483002</v>
      </c>
    </row>
    <row r="277" spans="1:5" x14ac:dyDescent="0.25">
      <c r="A277">
        <v>2017</v>
      </c>
      <c r="B277" s="54">
        <v>9</v>
      </c>
      <c r="C277" t="s">
        <v>255</v>
      </c>
      <c r="D277" t="s">
        <v>258</v>
      </c>
      <c r="E277" s="55">
        <v>44.824052901415698</v>
      </c>
    </row>
    <row r="278" spans="1:5" x14ac:dyDescent="0.25">
      <c r="A278">
        <v>2017</v>
      </c>
      <c r="B278" s="54">
        <v>10</v>
      </c>
      <c r="C278" t="s">
        <v>255</v>
      </c>
      <c r="D278" t="s">
        <v>258</v>
      </c>
      <c r="E278" s="55">
        <v>39.705258018299602</v>
      </c>
    </row>
    <row r="279" spans="1:5" x14ac:dyDescent="0.25">
      <c r="A279">
        <v>2017</v>
      </c>
      <c r="B279" s="54">
        <v>11</v>
      </c>
      <c r="C279" t="s">
        <v>255</v>
      </c>
      <c r="D279" t="s">
        <v>258</v>
      </c>
      <c r="E279" s="55">
        <v>49.869616360344502</v>
      </c>
    </row>
    <row r="280" spans="1:5" x14ac:dyDescent="0.25">
      <c r="A280">
        <v>2017</v>
      </c>
      <c r="B280" s="54">
        <v>12</v>
      </c>
      <c r="C280" t="s">
        <v>255</v>
      </c>
      <c r="D280" t="s">
        <v>258</v>
      </c>
      <c r="E280" s="55">
        <v>53.830145166372702</v>
      </c>
    </row>
    <row r="281" spans="1:5" x14ac:dyDescent="0.25">
      <c r="A281">
        <v>2018</v>
      </c>
      <c r="B281" s="54">
        <v>1</v>
      </c>
      <c r="C281" t="s">
        <v>255</v>
      </c>
      <c r="D281" t="s">
        <v>258</v>
      </c>
      <c r="E281" s="55">
        <v>39.0632157729707</v>
      </c>
    </row>
    <row r="282" spans="1:5" x14ac:dyDescent="0.25">
      <c r="A282">
        <v>2018</v>
      </c>
      <c r="B282" s="54">
        <v>2</v>
      </c>
      <c r="C282" t="s">
        <v>255</v>
      </c>
      <c r="D282" t="s">
        <v>258</v>
      </c>
      <c r="E282" s="55">
        <v>58.477561420865797</v>
      </c>
    </row>
    <row r="283" spans="1:5" x14ac:dyDescent="0.25">
      <c r="A283">
        <v>2018</v>
      </c>
      <c r="B283" s="54">
        <v>3</v>
      </c>
      <c r="C283" t="s">
        <v>255</v>
      </c>
      <c r="D283" t="s">
        <v>258</v>
      </c>
      <c r="E283" s="55">
        <v>62.080511217762897</v>
      </c>
    </row>
    <row r="284" spans="1:5" x14ac:dyDescent="0.25">
      <c r="A284">
        <v>2018</v>
      </c>
      <c r="B284" s="54">
        <v>4</v>
      </c>
      <c r="C284" t="s">
        <v>255</v>
      </c>
      <c r="D284" t="s">
        <v>258</v>
      </c>
      <c r="E284" s="55">
        <v>33.1143015229271</v>
      </c>
    </row>
    <row r="285" spans="1:5" x14ac:dyDescent="0.25">
      <c r="A285">
        <v>2018</v>
      </c>
      <c r="B285" s="54">
        <v>5</v>
      </c>
      <c r="C285" t="s">
        <v>255</v>
      </c>
      <c r="D285" t="s">
        <v>258</v>
      </c>
      <c r="E285" s="55">
        <v>62.701945673067499</v>
      </c>
    </row>
    <row r="286" spans="1:5" x14ac:dyDescent="0.25">
      <c r="A286">
        <v>2018</v>
      </c>
      <c r="B286" s="54">
        <v>6</v>
      </c>
      <c r="C286" t="s">
        <v>255</v>
      </c>
      <c r="D286" t="s">
        <v>258</v>
      </c>
      <c r="E286" s="55">
        <v>49.153643597943102</v>
      </c>
    </row>
    <row r="287" spans="1:5" x14ac:dyDescent="0.25">
      <c r="A287">
        <v>2018</v>
      </c>
      <c r="B287" s="54">
        <v>7</v>
      </c>
      <c r="C287" t="s">
        <v>255</v>
      </c>
      <c r="D287" t="s">
        <v>258</v>
      </c>
      <c r="E287" s="55">
        <v>55.3033537026595</v>
      </c>
    </row>
    <row r="288" spans="1:5" x14ac:dyDescent="0.25">
      <c r="A288">
        <v>2018</v>
      </c>
      <c r="B288" s="54">
        <v>8</v>
      </c>
      <c r="C288" t="s">
        <v>255</v>
      </c>
      <c r="D288" t="s">
        <v>258</v>
      </c>
      <c r="E288" s="55">
        <v>50.689034834879202</v>
      </c>
    </row>
    <row r="289" spans="1:5" x14ac:dyDescent="0.25">
      <c r="A289">
        <v>2018</v>
      </c>
      <c r="B289" s="54">
        <v>9</v>
      </c>
      <c r="C289" t="s">
        <v>255</v>
      </c>
      <c r="D289" t="s">
        <v>258</v>
      </c>
      <c r="E289" s="55">
        <v>49.819071660140501</v>
      </c>
    </row>
    <row r="290" spans="1:5" x14ac:dyDescent="0.25">
      <c r="A290">
        <v>2018</v>
      </c>
      <c r="B290" s="54">
        <v>10</v>
      </c>
      <c r="C290" t="s">
        <v>255</v>
      </c>
      <c r="D290" t="s">
        <v>258</v>
      </c>
      <c r="E290" s="55">
        <v>50.807492683973997</v>
      </c>
    </row>
    <row r="291" spans="1:5" x14ac:dyDescent="0.25">
      <c r="A291">
        <v>2018</v>
      </c>
      <c r="B291" s="54">
        <v>11</v>
      </c>
      <c r="C291" t="s">
        <v>255</v>
      </c>
      <c r="D291" t="s">
        <v>258</v>
      </c>
      <c r="E291" s="55">
        <v>56.385730666798899</v>
      </c>
    </row>
    <row r="292" spans="1:5" x14ac:dyDescent="0.25">
      <c r="A292">
        <v>2018</v>
      </c>
      <c r="B292" s="54">
        <v>12</v>
      </c>
      <c r="C292" t="s">
        <v>255</v>
      </c>
      <c r="D292" t="s">
        <v>258</v>
      </c>
      <c r="E292" s="55">
        <v>63.212977889647803</v>
      </c>
    </row>
    <row r="293" spans="1:5" x14ac:dyDescent="0.25">
      <c r="A293">
        <v>2019</v>
      </c>
      <c r="B293" s="54">
        <v>1</v>
      </c>
      <c r="C293" t="s">
        <v>255</v>
      </c>
      <c r="D293" t="s">
        <v>258</v>
      </c>
      <c r="E293" s="55">
        <v>68.899194472806798</v>
      </c>
    </row>
    <row r="294" spans="1:5" x14ac:dyDescent="0.25">
      <c r="A294">
        <v>2019</v>
      </c>
      <c r="B294" s="54">
        <v>2</v>
      </c>
      <c r="C294" t="s">
        <v>255</v>
      </c>
      <c r="D294" t="s">
        <v>258</v>
      </c>
      <c r="E294" s="55">
        <v>54.172460997521803</v>
      </c>
    </row>
    <row r="295" spans="1:5" x14ac:dyDescent="0.25">
      <c r="A295">
        <v>2019</v>
      </c>
      <c r="B295" s="54">
        <v>3</v>
      </c>
      <c r="C295" t="s">
        <v>255</v>
      </c>
      <c r="D295" t="s">
        <v>258</v>
      </c>
      <c r="E295" s="55">
        <v>46.879054085807297</v>
      </c>
    </row>
    <row r="296" spans="1:5" x14ac:dyDescent="0.25">
      <c r="A296">
        <v>2019</v>
      </c>
      <c r="B296" s="54">
        <v>4</v>
      </c>
      <c r="C296" t="s">
        <v>255</v>
      </c>
      <c r="D296" t="s">
        <v>258</v>
      </c>
      <c r="E296" s="55">
        <v>80.369542192231705</v>
      </c>
    </row>
    <row r="297" spans="1:5" x14ac:dyDescent="0.25">
      <c r="A297">
        <v>2019</v>
      </c>
      <c r="B297" s="54">
        <v>5</v>
      </c>
      <c r="C297" t="s">
        <v>255</v>
      </c>
      <c r="D297" t="s">
        <v>258</v>
      </c>
      <c r="E297" s="55">
        <v>46.402244249058398</v>
      </c>
    </row>
    <row r="298" spans="1:5" x14ac:dyDescent="0.25">
      <c r="A298">
        <v>2019</v>
      </c>
      <c r="B298" s="54">
        <v>6</v>
      </c>
      <c r="C298" t="s">
        <v>255</v>
      </c>
      <c r="D298" t="s">
        <v>258</v>
      </c>
      <c r="E298" s="55">
        <v>47.780502496018102</v>
      </c>
    </row>
    <row r="299" spans="1:5" x14ac:dyDescent="0.25">
      <c r="A299">
        <v>2019</v>
      </c>
      <c r="B299" s="54">
        <v>7</v>
      </c>
      <c r="C299" t="s">
        <v>255</v>
      </c>
      <c r="D299" t="s">
        <v>258</v>
      </c>
      <c r="E299" s="55">
        <v>46.123771516059598</v>
      </c>
    </row>
    <row r="300" spans="1:5" x14ac:dyDescent="0.25">
      <c r="A300">
        <v>2019</v>
      </c>
      <c r="B300" s="54">
        <v>8</v>
      </c>
      <c r="C300" t="s">
        <v>255</v>
      </c>
      <c r="D300" t="s">
        <v>258</v>
      </c>
      <c r="E300" s="55">
        <v>59.203537864215001</v>
      </c>
    </row>
    <row r="301" spans="1:5" x14ac:dyDescent="0.25">
      <c r="A301">
        <v>2019</v>
      </c>
      <c r="B301" s="54">
        <v>9</v>
      </c>
      <c r="C301" t="s">
        <v>255</v>
      </c>
      <c r="D301" t="s">
        <v>258</v>
      </c>
      <c r="E301" s="55">
        <v>58.4033739890044</v>
      </c>
    </row>
    <row r="302" spans="1:5" x14ac:dyDescent="0.25">
      <c r="A302">
        <v>2019</v>
      </c>
      <c r="B302" s="54">
        <v>10</v>
      </c>
      <c r="C302" t="s">
        <v>255</v>
      </c>
      <c r="D302" t="s">
        <v>258</v>
      </c>
      <c r="E302" s="55">
        <v>53.069112974451102</v>
      </c>
    </row>
    <row r="303" spans="1:5" x14ac:dyDescent="0.25">
      <c r="A303">
        <v>2019</v>
      </c>
      <c r="B303" s="54">
        <v>11</v>
      </c>
      <c r="C303" t="s">
        <v>255</v>
      </c>
      <c r="D303" t="s">
        <v>258</v>
      </c>
      <c r="E303" s="55">
        <v>58.432682986136001</v>
      </c>
    </row>
    <row r="304" spans="1:5" x14ac:dyDescent="0.25">
      <c r="A304">
        <v>2019</v>
      </c>
      <c r="B304" s="54">
        <v>12</v>
      </c>
      <c r="C304" t="s">
        <v>255</v>
      </c>
      <c r="D304" t="s">
        <v>258</v>
      </c>
      <c r="E304" s="55">
        <v>50.872105890054598</v>
      </c>
    </row>
    <row r="305" spans="1:5" x14ac:dyDescent="0.25">
      <c r="A305">
        <v>2020</v>
      </c>
      <c r="B305" s="54">
        <v>1</v>
      </c>
      <c r="C305" t="s">
        <v>255</v>
      </c>
      <c r="D305" t="s">
        <v>258</v>
      </c>
      <c r="E305" s="55">
        <v>56.311341496844001</v>
      </c>
    </row>
    <row r="306" spans="1:5" x14ac:dyDescent="0.25">
      <c r="A306">
        <v>2020</v>
      </c>
      <c r="B306" s="54">
        <v>2</v>
      </c>
      <c r="C306" t="s">
        <v>255</v>
      </c>
      <c r="D306" t="s">
        <v>258</v>
      </c>
      <c r="E306" s="55">
        <v>52.7475216193561</v>
      </c>
    </row>
    <row r="307" spans="1:5" x14ac:dyDescent="0.25">
      <c r="A307">
        <v>2020</v>
      </c>
      <c r="B307" s="54">
        <v>3</v>
      </c>
      <c r="C307" t="s">
        <v>255</v>
      </c>
      <c r="D307" t="s">
        <v>258</v>
      </c>
      <c r="E307" s="55">
        <v>55.7136386650551</v>
      </c>
    </row>
    <row r="308" spans="1:5" x14ac:dyDescent="0.25">
      <c r="A308">
        <v>2020</v>
      </c>
      <c r="B308" s="54">
        <v>4</v>
      </c>
      <c r="C308" t="s">
        <v>255</v>
      </c>
      <c r="D308" t="s">
        <v>258</v>
      </c>
      <c r="E308" s="55">
        <v>51.720487761622003</v>
      </c>
    </row>
    <row r="309" spans="1:5" x14ac:dyDescent="0.25">
      <c r="A309">
        <v>2020</v>
      </c>
      <c r="B309" s="54">
        <v>5</v>
      </c>
      <c r="C309" t="s">
        <v>255</v>
      </c>
      <c r="D309" t="s">
        <v>258</v>
      </c>
      <c r="E309" s="55">
        <v>62.625927967265497</v>
      </c>
    </row>
    <row r="310" spans="1:5" x14ac:dyDescent="0.25">
      <c r="A310">
        <v>2020</v>
      </c>
      <c r="B310" s="54">
        <v>6</v>
      </c>
      <c r="C310" t="s">
        <v>255</v>
      </c>
      <c r="D310" t="s">
        <v>258</v>
      </c>
      <c r="E310" s="55">
        <v>59.199331824137097</v>
      </c>
    </row>
    <row r="311" spans="1:5" x14ac:dyDescent="0.25">
      <c r="A311">
        <v>2020</v>
      </c>
      <c r="B311" s="54">
        <v>7</v>
      </c>
      <c r="C311" t="s">
        <v>255</v>
      </c>
      <c r="D311" t="s">
        <v>258</v>
      </c>
      <c r="E311" s="55">
        <v>56.224645691884398</v>
      </c>
    </row>
    <row r="312" spans="1:5" x14ac:dyDescent="0.25">
      <c r="A312">
        <v>2020</v>
      </c>
      <c r="B312" s="54">
        <v>8</v>
      </c>
      <c r="C312" t="s">
        <v>255</v>
      </c>
      <c r="D312" t="s">
        <v>258</v>
      </c>
      <c r="E312" s="55">
        <v>58.245774436873504</v>
      </c>
    </row>
    <row r="313" spans="1:5" x14ac:dyDescent="0.25">
      <c r="A313">
        <v>2020</v>
      </c>
      <c r="B313" s="54">
        <v>9</v>
      </c>
      <c r="C313" t="s">
        <v>255</v>
      </c>
      <c r="D313" t="s">
        <v>258</v>
      </c>
      <c r="E313" s="55">
        <v>54.422575098173198</v>
      </c>
    </row>
    <row r="314" spans="1:5" x14ac:dyDescent="0.25">
      <c r="A314">
        <v>2020</v>
      </c>
      <c r="B314" s="54">
        <v>10</v>
      </c>
      <c r="C314" t="s">
        <v>255</v>
      </c>
      <c r="D314" t="s">
        <v>258</v>
      </c>
      <c r="E314" s="55">
        <v>60.920942796764997</v>
      </c>
    </row>
    <row r="315" spans="1:5" x14ac:dyDescent="0.25">
      <c r="A315">
        <v>2020</v>
      </c>
      <c r="B315" s="54">
        <v>11</v>
      </c>
      <c r="C315" t="s">
        <v>255</v>
      </c>
      <c r="D315" t="s">
        <v>258</v>
      </c>
      <c r="E315" s="55">
        <v>52.708141204456503</v>
      </c>
    </row>
    <row r="316" spans="1:5" x14ac:dyDescent="0.25">
      <c r="A316">
        <v>2020</v>
      </c>
      <c r="B316" s="54">
        <v>12</v>
      </c>
      <c r="C316" t="s">
        <v>255</v>
      </c>
      <c r="D316" t="s">
        <v>258</v>
      </c>
      <c r="E316" s="55">
        <v>41.989045349243</v>
      </c>
    </row>
    <row r="317" spans="1:5" x14ac:dyDescent="0.25">
      <c r="A317">
        <v>2021</v>
      </c>
      <c r="B317" s="54">
        <v>1</v>
      </c>
      <c r="C317" t="s">
        <v>255</v>
      </c>
      <c r="D317" t="s">
        <v>258</v>
      </c>
      <c r="E317" s="55">
        <v>54.960121959667802</v>
      </c>
    </row>
    <row r="318" spans="1:5" x14ac:dyDescent="0.25">
      <c r="A318">
        <v>2021</v>
      </c>
      <c r="B318" s="54">
        <v>2</v>
      </c>
      <c r="C318" t="s">
        <v>255</v>
      </c>
      <c r="D318" t="s">
        <v>258</v>
      </c>
      <c r="E318" s="55">
        <v>63.663931626015298</v>
      </c>
    </row>
    <row r="319" spans="1:5" x14ac:dyDescent="0.25">
      <c r="A319">
        <v>2021</v>
      </c>
      <c r="B319" s="54">
        <v>3</v>
      </c>
      <c r="C319" t="s">
        <v>255</v>
      </c>
      <c r="D319" t="s">
        <v>258</v>
      </c>
      <c r="E319" s="55">
        <v>29.2233889605873</v>
      </c>
    </row>
    <row r="320" spans="1:5" x14ac:dyDescent="0.25">
      <c r="A320">
        <v>2016</v>
      </c>
      <c r="B320" s="54">
        <v>1</v>
      </c>
      <c r="C320" t="s">
        <v>255</v>
      </c>
      <c r="D320" t="s">
        <v>259</v>
      </c>
      <c r="E320" s="55">
        <v>62.232535691298501</v>
      </c>
    </row>
    <row r="321" spans="1:5" x14ac:dyDescent="0.25">
      <c r="A321">
        <v>2016</v>
      </c>
      <c r="B321" s="54">
        <v>2</v>
      </c>
      <c r="C321" t="s">
        <v>255</v>
      </c>
      <c r="D321" t="s">
        <v>259</v>
      </c>
      <c r="E321" s="55">
        <v>56.429270955295699</v>
      </c>
    </row>
    <row r="322" spans="1:5" x14ac:dyDescent="0.25">
      <c r="A322">
        <v>2016</v>
      </c>
      <c r="B322" s="54">
        <v>3</v>
      </c>
      <c r="C322" t="s">
        <v>255</v>
      </c>
      <c r="D322" t="s">
        <v>259</v>
      </c>
      <c r="E322" s="55">
        <v>48.7846910900818</v>
      </c>
    </row>
    <row r="323" spans="1:5" x14ac:dyDescent="0.25">
      <c r="A323">
        <v>2016</v>
      </c>
      <c r="B323" s="54">
        <v>4</v>
      </c>
      <c r="C323" t="s">
        <v>255</v>
      </c>
      <c r="D323" t="s">
        <v>259</v>
      </c>
      <c r="E323" s="55">
        <v>56.742749928923303</v>
      </c>
    </row>
    <row r="324" spans="1:5" x14ac:dyDescent="0.25">
      <c r="A324">
        <v>2016</v>
      </c>
      <c r="B324" s="54">
        <v>5</v>
      </c>
      <c r="C324" t="s">
        <v>255</v>
      </c>
      <c r="D324" t="s">
        <v>259</v>
      </c>
      <c r="E324" s="55">
        <v>57.4423830332886</v>
      </c>
    </row>
    <row r="325" spans="1:5" x14ac:dyDescent="0.25">
      <c r="A325">
        <v>2016</v>
      </c>
      <c r="B325" s="54">
        <v>6</v>
      </c>
      <c r="C325" t="s">
        <v>255</v>
      </c>
      <c r="D325" t="s">
        <v>259</v>
      </c>
      <c r="E325" s="55">
        <v>51.114589935146803</v>
      </c>
    </row>
    <row r="326" spans="1:5" x14ac:dyDescent="0.25">
      <c r="A326">
        <v>2016</v>
      </c>
      <c r="B326" s="54">
        <v>7</v>
      </c>
      <c r="C326" t="s">
        <v>255</v>
      </c>
      <c r="D326" t="s">
        <v>259</v>
      </c>
      <c r="E326" s="55">
        <v>55.3475279083152</v>
      </c>
    </row>
    <row r="327" spans="1:5" x14ac:dyDescent="0.25">
      <c r="A327">
        <v>2016</v>
      </c>
      <c r="B327" s="54">
        <v>8</v>
      </c>
      <c r="C327" t="s">
        <v>255</v>
      </c>
      <c r="D327" t="s">
        <v>259</v>
      </c>
      <c r="E327" s="55">
        <v>57.2312893989412</v>
      </c>
    </row>
    <row r="328" spans="1:5" x14ac:dyDescent="0.25">
      <c r="A328">
        <v>2016</v>
      </c>
      <c r="B328" s="54">
        <v>9</v>
      </c>
      <c r="C328" t="s">
        <v>255</v>
      </c>
      <c r="D328" t="s">
        <v>259</v>
      </c>
      <c r="E328" s="55">
        <v>55.3152856750174</v>
      </c>
    </row>
    <row r="329" spans="1:5" x14ac:dyDescent="0.25">
      <c r="A329">
        <v>2016</v>
      </c>
      <c r="B329" s="54">
        <v>10</v>
      </c>
      <c r="C329" t="s">
        <v>255</v>
      </c>
      <c r="D329" t="s">
        <v>259</v>
      </c>
      <c r="E329" s="55">
        <v>62.099430629274998</v>
      </c>
    </row>
    <row r="330" spans="1:5" x14ac:dyDescent="0.25">
      <c r="A330">
        <v>2016</v>
      </c>
      <c r="B330" s="54">
        <v>11</v>
      </c>
      <c r="C330" t="s">
        <v>255</v>
      </c>
      <c r="D330" t="s">
        <v>259</v>
      </c>
      <c r="E330" s="55">
        <v>60.342588805705802</v>
      </c>
    </row>
    <row r="331" spans="1:5" x14ac:dyDescent="0.25">
      <c r="A331">
        <v>2016</v>
      </c>
      <c r="B331" s="54">
        <v>12</v>
      </c>
      <c r="C331" t="s">
        <v>255</v>
      </c>
      <c r="D331" t="s">
        <v>259</v>
      </c>
      <c r="E331" s="55">
        <v>61.710929335636997</v>
      </c>
    </row>
    <row r="332" spans="1:5" x14ac:dyDescent="0.25">
      <c r="A332">
        <v>2017</v>
      </c>
      <c r="B332" s="54">
        <v>1</v>
      </c>
      <c r="C332" t="s">
        <v>255</v>
      </c>
      <c r="D332" t="s">
        <v>259</v>
      </c>
      <c r="E332" s="55">
        <v>51.227807115729199</v>
      </c>
    </row>
    <row r="333" spans="1:5" x14ac:dyDescent="0.25">
      <c r="A333">
        <v>2017</v>
      </c>
      <c r="B333" s="54">
        <v>2</v>
      </c>
      <c r="C333" t="s">
        <v>255</v>
      </c>
      <c r="D333" t="s">
        <v>259</v>
      </c>
      <c r="E333" s="55">
        <v>48.115583855119098</v>
      </c>
    </row>
    <row r="334" spans="1:5" x14ac:dyDescent="0.25">
      <c r="A334">
        <v>2017</v>
      </c>
      <c r="B334" s="54">
        <v>3</v>
      </c>
      <c r="C334" t="s">
        <v>255</v>
      </c>
      <c r="D334" t="s">
        <v>259</v>
      </c>
      <c r="E334" s="55">
        <v>57.2310173966126</v>
      </c>
    </row>
    <row r="335" spans="1:5" x14ac:dyDescent="0.25">
      <c r="A335">
        <v>2017</v>
      </c>
      <c r="B335" s="54">
        <v>4</v>
      </c>
      <c r="C335" t="s">
        <v>255</v>
      </c>
      <c r="D335" t="s">
        <v>259</v>
      </c>
      <c r="E335" s="55">
        <v>54.025363240531597</v>
      </c>
    </row>
    <row r="336" spans="1:5" x14ac:dyDescent="0.25">
      <c r="A336">
        <v>2017</v>
      </c>
      <c r="B336" s="54">
        <v>5</v>
      </c>
      <c r="C336" t="s">
        <v>255</v>
      </c>
      <c r="D336" t="s">
        <v>259</v>
      </c>
      <c r="E336" s="55">
        <v>40.753833904932399</v>
      </c>
    </row>
    <row r="337" spans="1:5" x14ac:dyDescent="0.25">
      <c r="A337">
        <v>2017</v>
      </c>
      <c r="B337" s="54">
        <v>6</v>
      </c>
      <c r="C337" t="s">
        <v>255</v>
      </c>
      <c r="D337" t="s">
        <v>259</v>
      </c>
      <c r="E337" s="55">
        <v>57.3919557656112</v>
      </c>
    </row>
    <row r="338" spans="1:5" x14ac:dyDescent="0.25">
      <c r="A338">
        <v>2017</v>
      </c>
      <c r="B338" s="54">
        <v>7</v>
      </c>
      <c r="C338" t="s">
        <v>255</v>
      </c>
      <c r="D338" t="s">
        <v>259</v>
      </c>
      <c r="E338" s="55">
        <v>48.1303996533385</v>
      </c>
    </row>
    <row r="339" spans="1:5" x14ac:dyDescent="0.25">
      <c r="A339">
        <v>2017</v>
      </c>
      <c r="B339" s="54">
        <v>8</v>
      </c>
      <c r="C339" t="s">
        <v>255</v>
      </c>
      <c r="D339" t="s">
        <v>259</v>
      </c>
      <c r="E339" s="55">
        <v>50.2450901889382</v>
      </c>
    </row>
    <row r="340" spans="1:5" x14ac:dyDescent="0.25">
      <c r="A340">
        <v>2017</v>
      </c>
      <c r="B340" s="54">
        <v>9</v>
      </c>
      <c r="C340" t="s">
        <v>255</v>
      </c>
      <c r="D340" t="s">
        <v>259</v>
      </c>
      <c r="E340" s="55">
        <v>51.5077966759982</v>
      </c>
    </row>
    <row r="341" spans="1:5" x14ac:dyDescent="0.25">
      <c r="A341">
        <v>2017</v>
      </c>
      <c r="B341" s="54">
        <v>10</v>
      </c>
      <c r="C341" t="s">
        <v>255</v>
      </c>
      <c r="D341" t="s">
        <v>259</v>
      </c>
      <c r="E341" s="55">
        <v>40.154045611363202</v>
      </c>
    </row>
    <row r="342" spans="1:5" x14ac:dyDescent="0.25">
      <c r="A342">
        <v>2017</v>
      </c>
      <c r="B342" s="54">
        <v>11</v>
      </c>
      <c r="C342" t="s">
        <v>255</v>
      </c>
      <c r="D342" t="s">
        <v>259</v>
      </c>
      <c r="E342" s="55">
        <v>48.7261186416345</v>
      </c>
    </row>
    <row r="343" spans="1:5" x14ac:dyDescent="0.25">
      <c r="A343">
        <v>2017</v>
      </c>
      <c r="B343" s="54">
        <v>12</v>
      </c>
      <c r="C343" t="s">
        <v>255</v>
      </c>
      <c r="D343" t="s">
        <v>259</v>
      </c>
      <c r="E343" s="55">
        <v>41.385026475290601</v>
      </c>
    </row>
    <row r="344" spans="1:5" x14ac:dyDescent="0.25">
      <c r="A344">
        <v>2018</v>
      </c>
      <c r="B344" s="54">
        <v>1</v>
      </c>
      <c r="C344" t="s">
        <v>255</v>
      </c>
      <c r="D344" t="s">
        <v>259</v>
      </c>
      <c r="E344" s="55">
        <v>44.593650575609203</v>
      </c>
    </row>
    <row r="345" spans="1:5" x14ac:dyDescent="0.25">
      <c r="A345">
        <v>2018</v>
      </c>
      <c r="B345" s="54">
        <v>2</v>
      </c>
      <c r="C345" t="s">
        <v>255</v>
      </c>
      <c r="D345" t="s">
        <v>259</v>
      </c>
      <c r="E345" s="55">
        <v>44.512249376435101</v>
      </c>
    </row>
    <row r="346" spans="1:5" x14ac:dyDescent="0.25">
      <c r="A346">
        <v>2018</v>
      </c>
      <c r="B346" s="54">
        <v>3</v>
      </c>
      <c r="C346" t="s">
        <v>255</v>
      </c>
      <c r="D346" t="s">
        <v>259</v>
      </c>
      <c r="E346" s="55">
        <v>36.1507929071009</v>
      </c>
    </row>
    <row r="347" spans="1:5" x14ac:dyDescent="0.25">
      <c r="A347">
        <v>2018</v>
      </c>
      <c r="B347" s="54">
        <v>4</v>
      </c>
      <c r="C347" t="s">
        <v>255</v>
      </c>
      <c r="D347" t="s">
        <v>259</v>
      </c>
      <c r="E347" s="55">
        <v>39.292592568290502</v>
      </c>
    </row>
    <row r="348" spans="1:5" x14ac:dyDescent="0.25">
      <c r="A348">
        <v>2018</v>
      </c>
      <c r="B348" s="54">
        <v>5</v>
      </c>
      <c r="C348" t="s">
        <v>255</v>
      </c>
      <c r="D348" t="s">
        <v>259</v>
      </c>
      <c r="E348" s="55">
        <v>49.901729937194197</v>
      </c>
    </row>
    <row r="349" spans="1:5" x14ac:dyDescent="0.25">
      <c r="A349">
        <v>2018</v>
      </c>
      <c r="B349" s="54">
        <v>6</v>
      </c>
      <c r="C349" t="s">
        <v>255</v>
      </c>
      <c r="D349" t="s">
        <v>259</v>
      </c>
      <c r="E349" s="55">
        <v>47.013053869693302</v>
      </c>
    </row>
    <row r="350" spans="1:5" x14ac:dyDescent="0.25">
      <c r="A350">
        <v>2018</v>
      </c>
      <c r="B350" s="54">
        <v>7</v>
      </c>
      <c r="C350" t="s">
        <v>255</v>
      </c>
      <c r="D350" t="s">
        <v>259</v>
      </c>
      <c r="E350" s="55">
        <v>43.120881829656298</v>
      </c>
    </row>
    <row r="351" spans="1:5" x14ac:dyDescent="0.25">
      <c r="A351">
        <v>2018</v>
      </c>
      <c r="B351" s="54">
        <v>8</v>
      </c>
      <c r="C351" t="s">
        <v>255</v>
      </c>
      <c r="D351" t="s">
        <v>259</v>
      </c>
      <c r="E351" s="55">
        <v>45.329703966667303</v>
      </c>
    </row>
    <row r="352" spans="1:5" x14ac:dyDescent="0.25">
      <c r="A352">
        <v>2018</v>
      </c>
      <c r="B352" s="54">
        <v>9</v>
      </c>
      <c r="C352" t="s">
        <v>255</v>
      </c>
      <c r="D352" t="s">
        <v>259</v>
      </c>
      <c r="E352" s="55">
        <v>43.699768064896297</v>
      </c>
    </row>
    <row r="353" spans="1:5" x14ac:dyDescent="0.25">
      <c r="A353">
        <v>2018</v>
      </c>
      <c r="B353" s="54">
        <v>10</v>
      </c>
      <c r="C353" t="s">
        <v>255</v>
      </c>
      <c r="D353" t="s">
        <v>259</v>
      </c>
      <c r="E353" s="55">
        <v>42.106632374397897</v>
      </c>
    </row>
    <row r="354" spans="1:5" x14ac:dyDescent="0.25">
      <c r="A354">
        <v>2018</v>
      </c>
      <c r="B354" s="54">
        <v>11</v>
      </c>
      <c r="C354" t="s">
        <v>255</v>
      </c>
      <c r="D354" t="s">
        <v>259</v>
      </c>
      <c r="E354" s="55">
        <v>44.758041758105797</v>
      </c>
    </row>
    <row r="355" spans="1:5" x14ac:dyDescent="0.25">
      <c r="A355">
        <v>2018</v>
      </c>
      <c r="B355" s="54">
        <v>12</v>
      </c>
      <c r="C355" t="s">
        <v>255</v>
      </c>
      <c r="D355" t="s">
        <v>259</v>
      </c>
      <c r="E355" s="55">
        <v>42.916446115666702</v>
      </c>
    </row>
    <row r="356" spans="1:5" x14ac:dyDescent="0.25">
      <c r="A356">
        <v>2019</v>
      </c>
      <c r="B356" s="54">
        <v>1</v>
      </c>
      <c r="C356" t="s">
        <v>255</v>
      </c>
      <c r="D356" t="s">
        <v>259</v>
      </c>
      <c r="E356" s="55">
        <v>58.856541891531499</v>
      </c>
    </row>
    <row r="357" spans="1:5" x14ac:dyDescent="0.25">
      <c r="A357">
        <v>2019</v>
      </c>
      <c r="B357" s="54">
        <v>2</v>
      </c>
      <c r="C357" t="s">
        <v>255</v>
      </c>
      <c r="D357" t="s">
        <v>259</v>
      </c>
      <c r="E357" s="55">
        <v>47.286649471796402</v>
      </c>
    </row>
    <row r="358" spans="1:5" x14ac:dyDescent="0.25">
      <c r="A358">
        <v>2019</v>
      </c>
      <c r="B358" s="54">
        <v>3</v>
      </c>
      <c r="C358" t="s">
        <v>255</v>
      </c>
      <c r="D358" t="s">
        <v>259</v>
      </c>
      <c r="E358" s="55">
        <v>53.8856092307322</v>
      </c>
    </row>
    <row r="359" spans="1:5" x14ac:dyDescent="0.25">
      <c r="A359">
        <v>2019</v>
      </c>
      <c r="B359" s="54">
        <v>4</v>
      </c>
      <c r="C359" t="s">
        <v>255</v>
      </c>
      <c r="D359" t="s">
        <v>259</v>
      </c>
      <c r="E359" s="55">
        <v>50.881232905181903</v>
      </c>
    </row>
    <row r="360" spans="1:5" x14ac:dyDescent="0.25">
      <c r="A360">
        <v>2019</v>
      </c>
      <c r="B360" s="54">
        <v>5</v>
      </c>
      <c r="C360" t="s">
        <v>255</v>
      </c>
      <c r="D360" t="s">
        <v>259</v>
      </c>
      <c r="E360" s="55">
        <v>46.429852185038399</v>
      </c>
    </row>
    <row r="361" spans="1:5" x14ac:dyDescent="0.25">
      <c r="A361">
        <v>2019</v>
      </c>
      <c r="B361" s="54">
        <v>6</v>
      </c>
      <c r="C361" t="s">
        <v>255</v>
      </c>
      <c r="D361" t="s">
        <v>259</v>
      </c>
      <c r="E361" s="55">
        <v>44.858160881332701</v>
      </c>
    </row>
    <row r="362" spans="1:5" x14ac:dyDescent="0.25">
      <c r="A362">
        <v>2019</v>
      </c>
      <c r="B362" s="54">
        <v>7</v>
      </c>
      <c r="C362" t="s">
        <v>255</v>
      </c>
      <c r="D362" t="s">
        <v>259</v>
      </c>
      <c r="E362" s="55">
        <v>49.063434011142697</v>
      </c>
    </row>
    <row r="363" spans="1:5" x14ac:dyDescent="0.25">
      <c r="A363">
        <v>2019</v>
      </c>
      <c r="B363" s="54">
        <v>8</v>
      </c>
      <c r="C363" t="s">
        <v>255</v>
      </c>
      <c r="D363" t="s">
        <v>259</v>
      </c>
      <c r="E363" s="55">
        <v>49.564709335260702</v>
      </c>
    </row>
    <row r="364" spans="1:5" x14ac:dyDescent="0.25">
      <c r="A364">
        <v>2019</v>
      </c>
      <c r="B364" s="54">
        <v>9</v>
      </c>
      <c r="C364" t="s">
        <v>255</v>
      </c>
      <c r="D364" t="s">
        <v>259</v>
      </c>
      <c r="E364" s="55">
        <v>43.676568161896</v>
      </c>
    </row>
    <row r="365" spans="1:5" x14ac:dyDescent="0.25">
      <c r="A365">
        <v>2019</v>
      </c>
      <c r="B365" s="54">
        <v>10</v>
      </c>
      <c r="C365" t="s">
        <v>255</v>
      </c>
      <c r="D365" t="s">
        <v>259</v>
      </c>
      <c r="E365" s="55">
        <v>51.824060993691802</v>
      </c>
    </row>
    <row r="366" spans="1:5" x14ac:dyDescent="0.25">
      <c r="A366">
        <v>2019</v>
      </c>
      <c r="B366" s="54">
        <v>11</v>
      </c>
      <c r="C366" t="s">
        <v>255</v>
      </c>
      <c r="D366" t="s">
        <v>259</v>
      </c>
      <c r="E366" s="55">
        <v>42.639972915983897</v>
      </c>
    </row>
    <row r="367" spans="1:5" x14ac:dyDescent="0.25">
      <c r="A367">
        <v>2019</v>
      </c>
      <c r="B367" s="54">
        <v>12</v>
      </c>
      <c r="C367" t="s">
        <v>255</v>
      </c>
      <c r="D367" t="s">
        <v>259</v>
      </c>
      <c r="E367" s="55">
        <v>51.161029229748898</v>
      </c>
    </row>
    <row r="368" spans="1:5" x14ac:dyDescent="0.25">
      <c r="A368">
        <v>2020</v>
      </c>
      <c r="B368" s="54">
        <v>1</v>
      </c>
      <c r="C368" t="s">
        <v>255</v>
      </c>
      <c r="D368" t="s">
        <v>259</v>
      </c>
      <c r="E368" s="55">
        <v>43.779620023214498</v>
      </c>
    </row>
    <row r="369" spans="1:5" x14ac:dyDescent="0.25">
      <c r="A369">
        <v>2020</v>
      </c>
      <c r="B369" s="54">
        <v>2</v>
      </c>
      <c r="C369" t="s">
        <v>255</v>
      </c>
      <c r="D369" t="s">
        <v>259</v>
      </c>
      <c r="E369" s="55">
        <v>45.765050791145903</v>
      </c>
    </row>
    <row r="370" spans="1:5" x14ac:dyDescent="0.25">
      <c r="A370">
        <v>2020</v>
      </c>
      <c r="B370" s="54">
        <v>3</v>
      </c>
      <c r="C370" t="s">
        <v>255</v>
      </c>
      <c r="D370" t="s">
        <v>259</v>
      </c>
      <c r="E370" s="55">
        <v>23.417631062146</v>
      </c>
    </row>
    <row r="371" spans="1:5" x14ac:dyDescent="0.25">
      <c r="A371">
        <v>2020</v>
      </c>
      <c r="B371" s="54">
        <v>4</v>
      </c>
      <c r="C371" t="s">
        <v>255</v>
      </c>
      <c r="D371" t="s">
        <v>259</v>
      </c>
      <c r="E371" s="55">
        <v>8.9731996393441893</v>
      </c>
    </row>
    <row r="372" spans="1:5" x14ac:dyDescent="0.25">
      <c r="A372">
        <v>2020</v>
      </c>
      <c r="B372" s="54">
        <v>5</v>
      </c>
      <c r="C372" t="s">
        <v>255</v>
      </c>
      <c r="D372" t="s">
        <v>259</v>
      </c>
      <c r="E372" s="55">
        <v>12.6167478738867</v>
      </c>
    </row>
    <row r="373" spans="1:5" x14ac:dyDescent="0.25">
      <c r="A373">
        <v>2020</v>
      </c>
      <c r="B373" s="54">
        <v>6</v>
      </c>
      <c r="C373" t="s">
        <v>255</v>
      </c>
      <c r="D373" t="s">
        <v>259</v>
      </c>
      <c r="E373" s="55">
        <v>21.963370889774001</v>
      </c>
    </row>
    <row r="374" spans="1:5" x14ac:dyDescent="0.25">
      <c r="A374">
        <v>2020</v>
      </c>
      <c r="B374" s="54">
        <v>7</v>
      </c>
      <c r="C374" t="s">
        <v>255</v>
      </c>
      <c r="D374" t="s">
        <v>259</v>
      </c>
      <c r="E374" s="55">
        <v>33.286883398778798</v>
      </c>
    </row>
    <row r="375" spans="1:5" x14ac:dyDescent="0.25">
      <c r="A375">
        <v>2020.25</v>
      </c>
      <c r="B375" s="54">
        <v>8</v>
      </c>
      <c r="C375" t="s">
        <v>255</v>
      </c>
      <c r="D375" t="s">
        <v>259</v>
      </c>
      <c r="E375" s="55">
        <v>35.587984114407</v>
      </c>
    </row>
    <row r="376" spans="1:5" x14ac:dyDescent="0.25">
      <c r="A376">
        <v>2020.25</v>
      </c>
      <c r="B376" s="54">
        <v>9</v>
      </c>
      <c r="C376" t="s">
        <v>255</v>
      </c>
      <c r="D376" t="s">
        <v>259</v>
      </c>
      <c r="E376" s="55">
        <v>45.028007899807399</v>
      </c>
    </row>
    <row r="377" spans="1:5" x14ac:dyDescent="0.25">
      <c r="A377">
        <v>2020.25</v>
      </c>
      <c r="B377" s="54">
        <v>10</v>
      </c>
      <c r="C377" t="s">
        <v>255</v>
      </c>
      <c r="D377" t="s">
        <v>259</v>
      </c>
      <c r="E377" s="55">
        <v>43.989122437287499</v>
      </c>
    </row>
    <row r="378" spans="1:5" x14ac:dyDescent="0.25">
      <c r="A378">
        <v>2020</v>
      </c>
      <c r="B378" s="54">
        <v>11</v>
      </c>
      <c r="C378" t="s">
        <v>255</v>
      </c>
      <c r="D378" t="s">
        <v>259</v>
      </c>
      <c r="E378" s="55">
        <v>36.123526927151701</v>
      </c>
    </row>
    <row r="379" spans="1:5" x14ac:dyDescent="0.25">
      <c r="A379">
        <v>2020</v>
      </c>
      <c r="B379" s="54">
        <v>12</v>
      </c>
      <c r="C379" t="s">
        <v>255</v>
      </c>
      <c r="D379" t="s">
        <v>259</v>
      </c>
      <c r="E379" s="55">
        <v>27.941462437098899</v>
      </c>
    </row>
    <row r="380" spans="1:5" x14ac:dyDescent="0.25">
      <c r="A380">
        <v>2021</v>
      </c>
      <c r="B380" s="54">
        <v>1</v>
      </c>
      <c r="C380" t="s">
        <v>255</v>
      </c>
      <c r="D380" t="s">
        <v>259</v>
      </c>
      <c r="E380" s="55">
        <v>19.0371331610101</v>
      </c>
    </row>
    <row r="381" spans="1:5" x14ac:dyDescent="0.25">
      <c r="A381">
        <v>2021</v>
      </c>
      <c r="B381" s="54">
        <v>2</v>
      </c>
      <c r="C381" t="s">
        <v>255</v>
      </c>
      <c r="D381" t="s">
        <v>259</v>
      </c>
      <c r="E381" s="55">
        <v>17.921835026566701</v>
      </c>
    </row>
    <row r="382" spans="1:5" x14ac:dyDescent="0.25">
      <c r="A382">
        <v>2021</v>
      </c>
      <c r="B382" s="54">
        <v>3</v>
      </c>
      <c r="C382" t="s">
        <v>255</v>
      </c>
      <c r="D382" t="s">
        <v>259</v>
      </c>
      <c r="E382" s="55">
        <v>49.023049386532797</v>
      </c>
    </row>
    <row r="383" spans="1:5" x14ac:dyDescent="0.25">
      <c r="A383">
        <v>2016</v>
      </c>
      <c r="B383" s="54">
        <v>1</v>
      </c>
      <c r="C383" t="s">
        <v>255</v>
      </c>
      <c r="D383" t="s">
        <v>260</v>
      </c>
      <c r="E383" s="55">
        <v>65.405873547069703</v>
      </c>
    </row>
    <row r="384" spans="1:5" x14ac:dyDescent="0.25">
      <c r="A384">
        <v>2016</v>
      </c>
      <c r="B384" s="54">
        <v>2</v>
      </c>
      <c r="C384" t="s">
        <v>255</v>
      </c>
      <c r="D384" t="s">
        <v>260</v>
      </c>
      <c r="E384" s="55">
        <v>59.613474005600203</v>
      </c>
    </row>
    <row r="385" spans="1:5" x14ac:dyDescent="0.25">
      <c r="A385">
        <v>2016</v>
      </c>
      <c r="B385" s="54">
        <v>3</v>
      </c>
      <c r="C385" t="s">
        <v>255</v>
      </c>
      <c r="D385" t="s">
        <v>260</v>
      </c>
      <c r="E385" s="55">
        <v>64.161576528215306</v>
      </c>
    </row>
    <row r="386" spans="1:5" x14ac:dyDescent="0.25">
      <c r="A386">
        <v>2016</v>
      </c>
      <c r="B386" s="54">
        <v>4</v>
      </c>
      <c r="C386" t="s">
        <v>255</v>
      </c>
      <c r="D386" t="s">
        <v>260</v>
      </c>
      <c r="E386" s="55">
        <v>59.049079513445697</v>
      </c>
    </row>
    <row r="387" spans="1:5" x14ac:dyDescent="0.25">
      <c r="A387">
        <v>2016</v>
      </c>
      <c r="B387" s="54">
        <v>5</v>
      </c>
      <c r="C387" t="s">
        <v>255</v>
      </c>
      <c r="D387" t="s">
        <v>260</v>
      </c>
      <c r="E387" s="55">
        <v>58.327685680451701</v>
      </c>
    </row>
    <row r="388" spans="1:5" x14ac:dyDescent="0.25">
      <c r="A388">
        <v>2016</v>
      </c>
      <c r="B388" s="54">
        <v>6</v>
      </c>
      <c r="C388" t="s">
        <v>255</v>
      </c>
      <c r="D388" t="s">
        <v>260</v>
      </c>
      <c r="E388" s="55">
        <v>59.994917017156901</v>
      </c>
    </row>
    <row r="389" spans="1:5" x14ac:dyDescent="0.25">
      <c r="A389">
        <v>2016</v>
      </c>
      <c r="B389" s="54">
        <v>7</v>
      </c>
      <c r="C389" t="s">
        <v>255</v>
      </c>
      <c r="D389" t="s">
        <v>260</v>
      </c>
      <c r="E389" s="55">
        <v>61.275805044825397</v>
      </c>
    </row>
    <row r="390" spans="1:5" x14ac:dyDescent="0.25">
      <c r="A390">
        <v>2016</v>
      </c>
      <c r="B390" s="54">
        <v>8</v>
      </c>
      <c r="C390" t="s">
        <v>255</v>
      </c>
      <c r="D390" t="s">
        <v>260</v>
      </c>
      <c r="E390" s="55">
        <v>58.315814425251602</v>
      </c>
    </row>
    <row r="391" spans="1:5" x14ac:dyDescent="0.25">
      <c r="A391">
        <v>2016</v>
      </c>
      <c r="B391" s="54">
        <v>9</v>
      </c>
      <c r="C391" t="s">
        <v>255</v>
      </c>
      <c r="D391" t="s">
        <v>260</v>
      </c>
      <c r="E391" s="55">
        <v>62.184545322840997</v>
      </c>
    </row>
    <row r="392" spans="1:5" x14ac:dyDescent="0.25">
      <c r="A392">
        <v>2016</v>
      </c>
      <c r="B392" s="54">
        <v>10</v>
      </c>
      <c r="C392" t="s">
        <v>255</v>
      </c>
      <c r="D392" t="s">
        <v>260</v>
      </c>
      <c r="E392" s="55">
        <v>54.627612153008499</v>
      </c>
    </row>
    <row r="393" spans="1:5" x14ac:dyDescent="0.25">
      <c r="A393">
        <v>2016</v>
      </c>
      <c r="B393" s="54">
        <v>11</v>
      </c>
      <c r="C393" t="s">
        <v>255</v>
      </c>
      <c r="D393" t="s">
        <v>260</v>
      </c>
      <c r="E393" s="55">
        <v>61.331278915265699</v>
      </c>
    </row>
    <row r="394" spans="1:5" x14ac:dyDescent="0.25">
      <c r="A394">
        <v>2016</v>
      </c>
      <c r="B394" s="54">
        <v>12</v>
      </c>
      <c r="C394" t="s">
        <v>255</v>
      </c>
      <c r="D394" t="s">
        <v>260</v>
      </c>
      <c r="E394" s="55">
        <v>55.051384695510997</v>
      </c>
    </row>
    <row r="395" spans="1:5" x14ac:dyDescent="0.25">
      <c r="A395">
        <v>2017</v>
      </c>
      <c r="B395" s="54">
        <v>1</v>
      </c>
      <c r="C395" t="s">
        <v>255</v>
      </c>
      <c r="D395" t="s">
        <v>260</v>
      </c>
      <c r="E395" s="55">
        <v>59.935811170159397</v>
      </c>
    </row>
    <row r="396" spans="1:5" x14ac:dyDescent="0.25">
      <c r="A396">
        <v>2017</v>
      </c>
      <c r="B396" s="54">
        <v>2</v>
      </c>
      <c r="C396" t="s">
        <v>255</v>
      </c>
      <c r="D396" t="s">
        <v>260</v>
      </c>
      <c r="E396" s="55">
        <v>43.7976483587803</v>
      </c>
    </row>
    <row r="397" spans="1:5" x14ac:dyDescent="0.25">
      <c r="A397">
        <v>2017</v>
      </c>
      <c r="B397" s="54">
        <v>3</v>
      </c>
      <c r="C397" t="s">
        <v>255</v>
      </c>
      <c r="D397" t="s">
        <v>260</v>
      </c>
      <c r="E397" s="55">
        <v>51.113207484962501</v>
      </c>
    </row>
    <row r="398" spans="1:5" x14ac:dyDescent="0.25">
      <c r="A398">
        <v>2017</v>
      </c>
      <c r="B398" s="54">
        <v>4</v>
      </c>
      <c r="C398" t="s">
        <v>255</v>
      </c>
      <c r="D398" t="s">
        <v>260</v>
      </c>
      <c r="E398" s="55">
        <v>58.952049948871</v>
      </c>
    </row>
    <row r="399" spans="1:5" x14ac:dyDescent="0.25">
      <c r="A399">
        <v>2017</v>
      </c>
      <c r="B399" s="54">
        <v>5</v>
      </c>
      <c r="C399" t="s">
        <v>255</v>
      </c>
      <c r="D399" t="s">
        <v>260</v>
      </c>
      <c r="E399" s="55">
        <v>55.121702834388699</v>
      </c>
    </row>
    <row r="400" spans="1:5" x14ac:dyDescent="0.25">
      <c r="A400">
        <v>2017</v>
      </c>
      <c r="B400" s="54">
        <v>6</v>
      </c>
      <c r="C400" t="s">
        <v>255</v>
      </c>
      <c r="D400" t="s">
        <v>260</v>
      </c>
      <c r="E400" s="55">
        <v>56.494239015477298</v>
      </c>
    </row>
    <row r="401" spans="1:5" x14ac:dyDescent="0.25">
      <c r="A401">
        <v>2017</v>
      </c>
      <c r="B401" s="54">
        <v>7</v>
      </c>
      <c r="C401" t="s">
        <v>255</v>
      </c>
      <c r="D401" t="s">
        <v>260</v>
      </c>
      <c r="E401" s="55">
        <v>52.741819122845399</v>
      </c>
    </row>
    <row r="402" spans="1:5" x14ac:dyDescent="0.25">
      <c r="A402">
        <v>2017</v>
      </c>
      <c r="B402" s="54">
        <v>8</v>
      </c>
      <c r="C402" t="s">
        <v>255</v>
      </c>
      <c r="D402" t="s">
        <v>260</v>
      </c>
      <c r="E402" s="55">
        <v>53.993499996400303</v>
      </c>
    </row>
    <row r="403" spans="1:5" x14ac:dyDescent="0.25">
      <c r="A403">
        <v>2017</v>
      </c>
      <c r="B403" s="54">
        <v>9</v>
      </c>
      <c r="C403" t="s">
        <v>255</v>
      </c>
      <c r="D403" t="s">
        <v>260</v>
      </c>
      <c r="E403" s="55">
        <v>49.8776661244436</v>
      </c>
    </row>
    <row r="404" spans="1:5" x14ac:dyDescent="0.25">
      <c r="A404">
        <v>2017</v>
      </c>
      <c r="B404" s="54">
        <v>10</v>
      </c>
      <c r="C404" t="s">
        <v>255</v>
      </c>
      <c r="D404" t="s">
        <v>260</v>
      </c>
      <c r="E404" s="55">
        <v>52.149664808224898</v>
      </c>
    </row>
    <row r="405" spans="1:5" x14ac:dyDescent="0.25">
      <c r="A405">
        <v>2017</v>
      </c>
      <c r="B405" s="54">
        <v>11</v>
      </c>
      <c r="C405" t="s">
        <v>255</v>
      </c>
      <c r="D405" t="s">
        <v>260</v>
      </c>
      <c r="E405" s="55">
        <v>53.964723870675698</v>
      </c>
    </row>
    <row r="406" spans="1:5" x14ac:dyDescent="0.25">
      <c r="A406">
        <v>2017</v>
      </c>
      <c r="B406" s="54">
        <v>12</v>
      </c>
      <c r="C406" t="s">
        <v>255</v>
      </c>
      <c r="D406" t="s">
        <v>260</v>
      </c>
      <c r="E406" s="55">
        <v>47.754196406754801</v>
      </c>
    </row>
    <row r="407" spans="1:5" x14ac:dyDescent="0.25">
      <c r="A407">
        <v>2018</v>
      </c>
      <c r="B407" s="54">
        <v>1</v>
      </c>
      <c r="C407" t="s">
        <v>255</v>
      </c>
      <c r="D407" t="s">
        <v>260</v>
      </c>
      <c r="E407" s="55">
        <v>43.795883480595897</v>
      </c>
    </row>
    <row r="408" spans="1:5" x14ac:dyDescent="0.25">
      <c r="A408">
        <v>2018</v>
      </c>
      <c r="B408" s="54">
        <v>2</v>
      </c>
      <c r="C408" t="s">
        <v>255</v>
      </c>
      <c r="D408" t="s">
        <v>260</v>
      </c>
      <c r="E408" s="55">
        <v>47.641473474703702</v>
      </c>
    </row>
    <row r="409" spans="1:5" x14ac:dyDescent="0.25">
      <c r="A409">
        <v>2018</v>
      </c>
      <c r="B409" s="54">
        <v>3</v>
      </c>
      <c r="C409" t="s">
        <v>255</v>
      </c>
      <c r="D409" t="s">
        <v>260</v>
      </c>
      <c r="E409" s="55">
        <v>39.544707372357102</v>
      </c>
    </row>
    <row r="410" spans="1:5" x14ac:dyDescent="0.25">
      <c r="A410">
        <v>2018</v>
      </c>
      <c r="B410" s="54">
        <v>4</v>
      </c>
      <c r="C410" t="s">
        <v>255</v>
      </c>
      <c r="D410" t="s">
        <v>260</v>
      </c>
      <c r="E410" s="55">
        <v>43.282608575652198</v>
      </c>
    </row>
    <row r="411" spans="1:5" x14ac:dyDescent="0.25">
      <c r="A411">
        <v>2018</v>
      </c>
      <c r="B411" s="54">
        <v>5</v>
      </c>
      <c r="C411" t="s">
        <v>255</v>
      </c>
      <c r="D411" t="s">
        <v>260</v>
      </c>
      <c r="E411" s="55">
        <v>51.871578703067897</v>
      </c>
    </row>
    <row r="412" spans="1:5" x14ac:dyDescent="0.25">
      <c r="A412">
        <v>2018</v>
      </c>
      <c r="B412" s="54">
        <v>6</v>
      </c>
      <c r="C412" t="s">
        <v>255</v>
      </c>
      <c r="D412" t="s">
        <v>260</v>
      </c>
      <c r="E412" s="55">
        <v>47.1306644087161</v>
      </c>
    </row>
    <row r="413" spans="1:5" x14ac:dyDescent="0.25">
      <c r="A413">
        <v>2018</v>
      </c>
      <c r="B413" s="54">
        <v>7</v>
      </c>
      <c r="C413" t="s">
        <v>255</v>
      </c>
      <c r="D413" t="s">
        <v>260</v>
      </c>
      <c r="E413" s="55">
        <v>52.448598647487302</v>
      </c>
    </row>
    <row r="414" spans="1:5" x14ac:dyDescent="0.25">
      <c r="A414">
        <v>2018</v>
      </c>
      <c r="B414" s="54">
        <v>8</v>
      </c>
      <c r="C414" t="s">
        <v>255</v>
      </c>
      <c r="D414" t="s">
        <v>260</v>
      </c>
      <c r="E414" s="55">
        <v>47.3911134495984</v>
      </c>
    </row>
    <row r="415" spans="1:5" x14ac:dyDescent="0.25">
      <c r="A415">
        <v>2018</v>
      </c>
      <c r="B415" s="54">
        <v>9</v>
      </c>
      <c r="C415" t="s">
        <v>255</v>
      </c>
      <c r="D415" t="s">
        <v>260</v>
      </c>
      <c r="E415" s="55">
        <v>47.556166072563997</v>
      </c>
    </row>
    <row r="416" spans="1:5" x14ac:dyDescent="0.25">
      <c r="A416">
        <v>2018</v>
      </c>
      <c r="B416" s="54">
        <v>10</v>
      </c>
      <c r="C416" t="s">
        <v>255</v>
      </c>
      <c r="D416" t="s">
        <v>260</v>
      </c>
      <c r="E416" s="55">
        <v>48.689964882762702</v>
      </c>
    </row>
    <row r="417" spans="1:5" x14ac:dyDescent="0.25">
      <c r="A417">
        <v>2018</v>
      </c>
      <c r="B417" s="54">
        <v>11</v>
      </c>
      <c r="C417" t="s">
        <v>255</v>
      </c>
      <c r="D417" t="s">
        <v>260</v>
      </c>
      <c r="E417" s="55">
        <v>46.112925205913498</v>
      </c>
    </row>
    <row r="418" spans="1:5" x14ac:dyDescent="0.25">
      <c r="A418">
        <v>2018</v>
      </c>
      <c r="B418" s="54">
        <v>12</v>
      </c>
      <c r="C418" t="s">
        <v>255</v>
      </c>
      <c r="D418" t="s">
        <v>260</v>
      </c>
      <c r="E418" s="55">
        <v>53.036964914804798</v>
      </c>
    </row>
    <row r="419" spans="1:5" x14ac:dyDescent="0.25">
      <c r="A419">
        <v>2019</v>
      </c>
      <c r="B419" s="54">
        <v>1</v>
      </c>
      <c r="C419" t="s">
        <v>255</v>
      </c>
      <c r="D419" t="s">
        <v>260</v>
      </c>
      <c r="E419" s="55">
        <v>43.930832601496697</v>
      </c>
    </row>
    <row r="420" spans="1:5" x14ac:dyDescent="0.25">
      <c r="A420">
        <v>2019</v>
      </c>
      <c r="B420" s="54">
        <v>2</v>
      </c>
      <c r="C420" t="s">
        <v>255</v>
      </c>
      <c r="D420" t="s">
        <v>260</v>
      </c>
      <c r="E420" s="55">
        <v>49.088281373515898</v>
      </c>
    </row>
    <row r="421" spans="1:5" x14ac:dyDescent="0.25">
      <c r="A421">
        <v>2019</v>
      </c>
      <c r="B421" s="54">
        <v>3</v>
      </c>
      <c r="C421" t="s">
        <v>255</v>
      </c>
      <c r="D421" t="s">
        <v>260</v>
      </c>
      <c r="E421" s="55">
        <v>49.219900605339397</v>
      </c>
    </row>
    <row r="422" spans="1:5" x14ac:dyDescent="0.25">
      <c r="A422">
        <v>2019</v>
      </c>
      <c r="B422" s="54">
        <v>4</v>
      </c>
      <c r="C422" t="s">
        <v>255</v>
      </c>
      <c r="D422" t="s">
        <v>260</v>
      </c>
      <c r="E422" s="55">
        <v>50.923283454556099</v>
      </c>
    </row>
    <row r="423" spans="1:5" x14ac:dyDescent="0.25">
      <c r="A423">
        <v>2019</v>
      </c>
      <c r="B423" s="54">
        <v>5</v>
      </c>
      <c r="C423" t="s">
        <v>255</v>
      </c>
      <c r="D423" t="s">
        <v>260</v>
      </c>
      <c r="E423" s="55">
        <v>46.599105612940299</v>
      </c>
    </row>
    <row r="424" spans="1:5" x14ac:dyDescent="0.25">
      <c r="A424">
        <v>2019</v>
      </c>
      <c r="B424" s="54">
        <v>6</v>
      </c>
      <c r="C424" t="s">
        <v>255</v>
      </c>
      <c r="D424" t="s">
        <v>260</v>
      </c>
      <c r="E424" s="55">
        <v>49.421758534692302</v>
      </c>
    </row>
    <row r="425" spans="1:5" x14ac:dyDescent="0.25">
      <c r="A425">
        <v>2019</v>
      </c>
      <c r="B425" s="54">
        <v>7</v>
      </c>
      <c r="C425" t="s">
        <v>255</v>
      </c>
      <c r="D425" t="s">
        <v>260</v>
      </c>
      <c r="E425" s="55">
        <v>45.843382808481003</v>
      </c>
    </row>
    <row r="426" spans="1:5" x14ac:dyDescent="0.25">
      <c r="A426">
        <v>2019</v>
      </c>
      <c r="B426" s="54">
        <v>8</v>
      </c>
      <c r="C426" t="s">
        <v>255</v>
      </c>
      <c r="D426" t="s">
        <v>260</v>
      </c>
      <c r="E426" s="55">
        <v>49.399604850274798</v>
      </c>
    </row>
    <row r="427" spans="1:5" x14ac:dyDescent="0.25">
      <c r="A427">
        <v>2019</v>
      </c>
      <c r="B427" s="54">
        <v>9</v>
      </c>
      <c r="C427" t="s">
        <v>255</v>
      </c>
      <c r="D427" t="s">
        <v>260</v>
      </c>
      <c r="E427" s="55">
        <v>49.6514864640193</v>
      </c>
    </row>
    <row r="428" spans="1:5" x14ac:dyDescent="0.25">
      <c r="A428">
        <v>2019</v>
      </c>
      <c r="B428" s="54">
        <v>10</v>
      </c>
      <c r="C428" t="s">
        <v>255</v>
      </c>
      <c r="D428" t="s">
        <v>260</v>
      </c>
      <c r="E428" s="55">
        <v>41.1181472201228</v>
      </c>
    </row>
    <row r="429" spans="1:5" x14ac:dyDescent="0.25">
      <c r="A429">
        <v>2019</v>
      </c>
      <c r="B429" s="54">
        <v>11</v>
      </c>
      <c r="C429" t="s">
        <v>255</v>
      </c>
      <c r="D429" t="s">
        <v>260</v>
      </c>
      <c r="E429" s="55">
        <v>49.313753339651903</v>
      </c>
    </row>
    <row r="430" spans="1:5" x14ac:dyDescent="0.25">
      <c r="A430">
        <v>2019</v>
      </c>
      <c r="B430" s="54">
        <v>12</v>
      </c>
      <c r="C430" t="s">
        <v>255</v>
      </c>
      <c r="D430" t="s">
        <v>260</v>
      </c>
      <c r="E430" s="55">
        <v>52.291792357690603</v>
      </c>
    </row>
    <row r="431" spans="1:5" x14ac:dyDescent="0.25">
      <c r="A431">
        <v>2020</v>
      </c>
      <c r="B431" s="54">
        <v>1</v>
      </c>
      <c r="C431" t="s">
        <v>255</v>
      </c>
      <c r="D431" t="s">
        <v>260</v>
      </c>
      <c r="E431" s="55">
        <v>55.305405244840401</v>
      </c>
    </row>
    <row r="432" spans="1:5" x14ac:dyDescent="0.25">
      <c r="A432">
        <v>2020</v>
      </c>
      <c r="B432" s="54">
        <v>2</v>
      </c>
      <c r="C432" t="s">
        <v>255</v>
      </c>
      <c r="D432" t="s">
        <v>260</v>
      </c>
      <c r="E432" s="55">
        <v>52.675330989313402</v>
      </c>
    </row>
    <row r="433" spans="1:5" x14ac:dyDescent="0.25">
      <c r="A433">
        <v>2020</v>
      </c>
      <c r="B433" s="54">
        <v>3</v>
      </c>
      <c r="C433" t="s">
        <v>255</v>
      </c>
      <c r="D433" t="s">
        <v>260</v>
      </c>
      <c r="E433" s="55">
        <v>6.18652427100049</v>
      </c>
    </row>
    <row r="434" spans="1:5" x14ac:dyDescent="0.25">
      <c r="A434">
        <v>2020</v>
      </c>
      <c r="B434" s="54">
        <v>4</v>
      </c>
      <c r="C434" t="s">
        <v>255</v>
      </c>
      <c r="D434" t="s">
        <v>260</v>
      </c>
      <c r="E434" s="55">
        <v>3.6363636363636398</v>
      </c>
    </row>
    <row r="435" spans="1:5" x14ac:dyDescent="0.25">
      <c r="A435">
        <v>2020</v>
      </c>
      <c r="B435" s="54">
        <v>5</v>
      </c>
      <c r="C435" t="s">
        <v>255</v>
      </c>
      <c r="D435" t="s">
        <v>260</v>
      </c>
      <c r="E435" s="55">
        <v>3.6697247706421998</v>
      </c>
    </row>
    <row r="436" spans="1:5" x14ac:dyDescent="0.25">
      <c r="A436">
        <v>2020</v>
      </c>
      <c r="B436" s="54">
        <v>6</v>
      </c>
      <c r="C436" t="s">
        <v>255</v>
      </c>
      <c r="D436" t="s">
        <v>260</v>
      </c>
      <c r="E436" s="55">
        <v>5.7416267942583703</v>
      </c>
    </row>
    <row r="437" spans="1:5" x14ac:dyDescent="0.25">
      <c r="A437">
        <v>2020</v>
      </c>
      <c r="B437" s="54">
        <v>7</v>
      </c>
      <c r="C437" t="s">
        <v>255</v>
      </c>
      <c r="D437" t="s">
        <v>260</v>
      </c>
      <c r="E437" s="55">
        <v>9.3457943925233593</v>
      </c>
    </row>
    <row r="438" spans="1:5" x14ac:dyDescent="0.25">
      <c r="A438">
        <v>2020</v>
      </c>
      <c r="B438" s="54">
        <v>8</v>
      </c>
      <c r="C438" t="s">
        <v>255</v>
      </c>
      <c r="D438" t="s">
        <v>260</v>
      </c>
      <c r="E438" s="55">
        <v>26.145937845926301</v>
      </c>
    </row>
    <row r="439" spans="1:5" x14ac:dyDescent="0.25">
      <c r="A439">
        <v>2020</v>
      </c>
      <c r="B439" s="54">
        <v>9</v>
      </c>
      <c r="C439" t="s">
        <v>255</v>
      </c>
      <c r="D439" t="s">
        <v>260</v>
      </c>
      <c r="E439" s="55">
        <v>24.0216551210641</v>
      </c>
    </row>
    <row r="440" spans="1:5" x14ac:dyDescent="0.25">
      <c r="A440">
        <v>2020</v>
      </c>
      <c r="B440" s="54">
        <v>10</v>
      </c>
      <c r="C440" t="s">
        <v>255</v>
      </c>
      <c r="D440" t="s">
        <v>260</v>
      </c>
      <c r="E440" s="55">
        <v>20.894910357039599</v>
      </c>
    </row>
    <row r="441" spans="1:5" x14ac:dyDescent="0.25">
      <c r="A441">
        <v>2020</v>
      </c>
      <c r="B441" s="54">
        <v>11</v>
      </c>
      <c r="C441" t="s">
        <v>255</v>
      </c>
      <c r="D441" t="s">
        <v>260</v>
      </c>
      <c r="E441" s="55">
        <v>15.8683656137803</v>
      </c>
    </row>
    <row r="442" spans="1:5" x14ac:dyDescent="0.25">
      <c r="A442">
        <v>2020</v>
      </c>
      <c r="B442" s="54">
        <v>12</v>
      </c>
      <c r="C442" t="s">
        <v>255</v>
      </c>
      <c r="D442" t="s">
        <v>260</v>
      </c>
      <c r="E442" s="55">
        <v>14.8351648351648</v>
      </c>
    </row>
    <row r="443" spans="1:5" x14ac:dyDescent="0.25">
      <c r="A443">
        <v>2021</v>
      </c>
      <c r="B443" s="54">
        <v>1</v>
      </c>
      <c r="C443" t="s">
        <v>255</v>
      </c>
      <c r="D443" t="s">
        <v>260</v>
      </c>
      <c r="E443" s="55">
        <v>12.2994652406417</v>
      </c>
    </row>
    <row r="444" spans="1:5" x14ac:dyDescent="0.25">
      <c r="A444">
        <v>2021</v>
      </c>
      <c r="B444" s="54">
        <v>2</v>
      </c>
      <c r="C444" t="s">
        <v>255</v>
      </c>
      <c r="D444" t="s">
        <v>260</v>
      </c>
      <c r="E444" s="55">
        <v>12.1468926553672</v>
      </c>
    </row>
    <row r="445" spans="1:5" x14ac:dyDescent="0.25">
      <c r="A445">
        <v>2021</v>
      </c>
      <c r="B445" s="54">
        <v>3</v>
      </c>
      <c r="C445" t="s">
        <v>255</v>
      </c>
      <c r="D445" t="s">
        <v>260</v>
      </c>
      <c r="E445" s="55">
        <v>15.3276211891885</v>
      </c>
    </row>
    <row r="446" spans="1:5" x14ac:dyDescent="0.25">
      <c r="A446">
        <v>2016</v>
      </c>
      <c r="B446" s="54">
        <v>1</v>
      </c>
      <c r="C446" t="s">
        <v>255</v>
      </c>
      <c r="D446" t="s">
        <v>261</v>
      </c>
      <c r="E446" s="55">
        <v>54.476830282524197</v>
      </c>
    </row>
    <row r="447" spans="1:5" x14ac:dyDescent="0.25">
      <c r="A447">
        <v>2016</v>
      </c>
      <c r="B447" s="54">
        <v>2</v>
      </c>
      <c r="C447" t="s">
        <v>255</v>
      </c>
      <c r="D447" t="s">
        <v>261</v>
      </c>
      <c r="E447" s="55">
        <v>51.350481475701301</v>
      </c>
    </row>
    <row r="448" spans="1:5" x14ac:dyDescent="0.25">
      <c r="A448">
        <v>2016</v>
      </c>
      <c r="B448" s="54">
        <v>3</v>
      </c>
      <c r="C448" t="s">
        <v>255</v>
      </c>
      <c r="D448" t="s">
        <v>261</v>
      </c>
      <c r="E448" s="55">
        <v>48.089149460835699</v>
      </c>
    </row>
    <row r="449" spans="1:5" x14ac:dyDescent="0.25">
      <c r="A449">
        <v>2016</v>
      </c>
      <c r="B449" s="54">
        <v>4</v>
      </c>
      <c r="C449" t="s">
        <v>255</v>
      </c>
      <c r="D449" t="s">
        <v>261</v>
      </c>
      <c r="E449" s="55">
        <v>54.984569576089903</v>
      </c>
    </row>
    <row r="450" spans="1:5" x14ac:dyDescent="0.25">
      <c r="A450">
        <v>2016</v>
      </c>
      <c r="B450" s="54">
        <v>5</v>
      </c>
      <c r="C450" t="s">
        <v>255</v>
      </c>
      <c r="D450" t="s">
        <v>261</v>
      </c>
      <c r="E450" s="55">
        <v>56.417337306848701</v>
      </c>
    </row>
    <row r="451" spans="1:5" x14ac:dyDescent="0.25">
      <c r="A451">
        <v>2016</v>
      </c>
      <c r="B451" s="54">
        <v>6</v>
      </c>
      <c r="C451" t="s">
        <v>255</v>
      </c>
      <c r="D451" t="s">
        <v>261</v>
      </c>
      <c r="E451" s="55">
        <v>51.067830505966903</v>
      </c>
    </row>
    <row r="452" spans="1:5" x14ac:dyDescent="0.25">
      <c r="A452">
        <v>2016</v>
      </c>
      <c r="B452" s="54">
        <v>7</v>
      </c>
      <c r="C452" t="s">
        <v>255</v>
      </c>
      <c r="D452" t="s">
        <v>261</v>
      </c>
      <c r="E452" s="55">
        <v>47.6823118507685</v>
      </c>
    </row>
    <row r="453" spans="1:5" x14ac:dyDescent="0.25">
      <c r="A453">
        <v>2016</v>
      </c>
      <c r="B453" s="54">
        <v>8</v>
      </c>
      <c r="C453" t="s">
        <v>255</v>
      </c>
      <c r="D453" t="s">
        <v>261</v>
      </c>
      <c r="E453" s="55">
        <v>61.498092491470402</v>
      </c>
    </row>
    <row r="454" spans="1:5" x14ac:dyDescent="0.25">
      <c r="A454">
        <v>2016</v>
      </c>
      <c r="B454" s="54">
        <v>9</v>
      </c>
      <c r="C454" t="s">
        <v>255</v>
      </c>
      <c r="D454" t="s">
        <v>261</v>
      </c>
      <c r="E454" s="55">
        <v>52.352401811692303</v>
      </c>
    </row>
    <row r="455" spans="1:5" x14ac:dyDescent="0.25">
      <c r="A455">
        <v>2016</v>
      </c>
      <c r="B455" s="54">
        <v>10</v>
      </c>
      <c r="C455" t="s">
        <v>255</v>
      </c>
      <c r="D455" t="s">
        <v>261</v>
      </c>
      <c r="E455" s="55">
        <v>50.8151833401757</v>
      </c>
    </row>
    <row r="456" spans="1:5" x14ac:dyDescent="0.25">
      <c r="A456">
        <v>2016</v>
      </c>
      <c r="B456" s="54">
        <v>11</v>
      </c>
      <c r="C456" t="s">
        <v>255</v>
      </c>
      <c r="D456" t="s">
        <v>261</v>
      </c>
      <c r="E456" s="55">
        <v>58.3908277991885</v>
      </c>
    </row>
    <row r="457" spans="1:5" x14ac:dyDescent="0.25">
      <c r="A457">
        <v>2016</v>
      </c>
      <c r="B457" s="54">
        <v>12</v>
      </c>
      <c r="C457" t="s">
        <v>255</v>
      </c>
      <c r="D457" t="s">
        <v>261</v>
      </c>
      <c r="E457" s="55">
        <v>56.193937582798</v>
      </c>
    </row>
    <row r="458" spans="1:5" x14ac:dyDescent="0.25">
      <c r="A458">
        <v>2017</v>
      </c>
      <c r="B458" s="54">
        <v>1</v>
      </c>
      <c r="C458" t="s">
        <v>255</v>
      </c>
      <c r="D458" t="s">
        <v>261</v>
      </c>
      <c r="E458" s="55">
        <v>51.9927168341626</v>
      </c>
    </row>
    <row r="459" spans="1:5" x14ac:dyDescent="0.25">
      <c r="A459">
        <v>2017</v>
      </c>
      <c r="B459" s="54">
        <v>2</v>
      </c>
      <c r="C459" t="s">
        <v>255</v>
      </c>
      <c r="D459" t="s">
        <v>261</v>
      </c>
      <c r="E459" s="55">
        <v>49.089427927914599</v>
      </c>
    </row>
    <row r="460" spans="1:5" x14ac:dyDescent="0.25">
      <c r="A460">
        <v>2017</v>
      </c>
      <c r="B460" s="54">
        <v>3</v>
      </c>
      <c r="C460" t="s">
        <v>255</v>
      </c>
      <c r="D460" t="s">
        <v>261</v>
      </c>
      <c r="E460" s="55">
        <v>59.814958298287699</v>
      </c>
    </row>
    <row r="461" spans="1:5" x14ac:dyDescent="0.25">
      <c r="A461">
        <v>2017</v>
      </c>
      <c r="B461" s="54">
        <v>4</v>
      </c>
      <c r="C461" t="s">
        <v>255</v>
      </c>
      <c r="D461" t="s">
        <v>261</v>
      </c>
      <c r="E461" s="55">
        <v>45.498513751914402</v>
      </c>
    </row>
    <row r="462" spans="1:5" x14ac:dyDescent="0.25">
      <c r="A462">
        <v>2017</v>
      </c>
      <c r="B462" s="54">
        <v>5</v>
      </c>
      <c r="C462" t="s">
        <v>255</v>
      </c>
      <c r="D462" t="s">
        <v>261</v>
      </c>
      <c r="E462" s="55">
        <v>51.290642210055097</v>
      </c>
    </row>
    <row r="463" spans="1:5" x14ac:dyDescent="0.25">
      <c r="A463">
        <v>2017</v>
      </c>
      <c r="B463" s="54">
        <v>6</v>
      </c>
      <c r="C463" t="s">
        <v>255</v>
      </c>
      <c r="D463" t="s">
        <v>261</v>
      </c>
      <c r="E463" s="55">
        <v>51.715433751926</v>
      </c>
    </row>
    <row r="464" spans="1:5" x14ac:dyDescent="0.25">
      <c r="A464">
        <v>2017</v>
      </c>
      <c r="B464" s="54">
        <v>7</v>
      </c>
      <c r="C464" t="s">
        <v>255</v>
      </c>
      <c r="D464" t="s">
        <v>261</v>
      </c>
      <c r="E464" s="55">
        <v>57.136117927704802</v>
      </c>
    </row>
    <row r="465" spans="1:5" x14ac:dyDescent="0.25">
      <c r="A465">
        <v>2017</v>
      </c>
      <c r="B465" s="54">
        <v>8</v>
      </c>
      <c r="C465" t="s">
        <v>255</v>
      </c>
      <c r="D465" t="s">
        <v>261</v>
      </c>
      <c r="E465" s="55">
        <v>49.457038333419497</v>
      </c>
    </row>
    <row r="466" spans="1:5" x14ac:dyDescent="0.25">
      <c r="A466">
        <v>2017</v>
      </c>
      <c r="B466" s="54">
        <v>9</v>
      </c>
      <c r="C466" t="s">
        <v>255</v>
      </c>
      <c r="D466" t="s">
        <v>261</v>
      </c>
      <c r="E466" s="55">
        <v>50.142694969618901</v>
      </c>
    </row>
    <row r="467" spans="1:5" x14ac:dyDescent="0.25">
      <c r="A467">
        <v>2017</v>
      </c>
      <c r="B467" s="54">
        <v>10</v>
      </c>
      <c r="C467" t="s">
        <v>255</v>
      </c>
      <c r="D467" t="s">
        <v>261</v>
      </c>
      <c r="E467" s="55">
        <v>48.821810446941001</v>
      </c>
    </row>
    <row r="468" spans="1:5" x14ac:dyDescent="0.25">
      <c r="A468">
        <v>2017</v>
      </c>
      <c r="B468" s="54">
        <v>11</v>
      </c>
      <c r="C468" t="s">
        <v>255</v>
      </c>
      <c r="D468" t="s">
        <v>261</v>
      </c>
      <c r="E468" s="55">
        <v>46.8417413959124</v>
      </c>
    </row>
    <row r="469" spans="1:5" x14ac:dyDescent="0.25">
      <c r="A469">
        <v>2017</v>
      </c>
      <c r="B469" s="54">
        <v>12</v>
      </c>
      <c r="C469" t="s">
        <v>255</v>
      </c>
      <c r="D469" t="s">
        <v>261</v>
      </c>
      <c r="E469" s="55">
        <v>49.149260032946302</v>
      </c>
    </row>
    <row r="470" spans="1:5" x14ac:dyDescent="0.25">
      <c r="A470">
        <v>2018</v>
      </c>
      <c r="B470" s="54">
        <v>1</v>
      </c>
      <c r="C470" t="s">
        <v>255</v>
      </c>
      <c r="D470" t="s">
        <v>261</v>
      </c>
      <c r="E470" s="55">
        <v>48.396229392600702</v>
      </c>
    </row>
    <row r="471" spans="1:5" x14ac:dyDescent="0.25">
      <c r="A471">
        <v>2018</v>
      </c>
      <c r="B471" s="54">
        <v>2</v>
      </c>
      <c r="C471" t="s">
        <v>255</v>
      </c>
      <c r="D471" t="s">
        <v>261</v>
      </c>
      <c r="E471" s="55">
        <v>51.759181853495001</v>
      </c>
    </row>
    <row r="472" spans="1:5" x14ac:dyDescent="0.25">
      <c r="A472">
        <v>2018</v>
      </c>
      <c r="B472" s="54">
        <v>3</v>
      </c>
      <c r="C472" t="s">
        <v>255</v>
      </c>
      <c r="D472" t="s">
        <v>261</v>
      </c>
      <c r="E472" s="55">
        <v>46.2973710467638</v>
      </c>
    </row>
    <row r="473" spans="1:5" x14ac:dyDescent="0.25">
      <c r="A473">
        <v>2018</v>
      </c>
      <c r="B473" s="54">
        <v>4</v>
      </c>
      <c r="C473" t="s">
        <v>255</v>
      </c>
      <c r="D473" t="s">
        <v>261</v>
      </c>
      <c r="E473" s="55">
        <v>55.300541688071299</v>
      </c>
    </row>
    <row r="474" spans="1:5" x14ac:dyDescent="0.25">
      <c r="A474">
        <v>2018</v>
      </c>
      <c r="B474" s="54">
        <v>5</v>
      </c>
      <c r="C474" t="s">
        <v>255</v>
      </c>
      <c r="D474" t="s">
        <v>261</v>
      </c>
      <c r="E474" s="55">
        <v>51.318041659590897</v>
      </c>
    </row>
    <row r="475" spans="1:5" x14ac:dyDescent="0.25">
      <c r="A475">
        <v>2018</v>
      </c>
      <c r="B475" s="54">
        <v>6</v>
      </c>
      <c r="C475" t="s">
        <v>255</v>
      </c>
      <c r="D475" t="s">
        <v>261</v>
      </c>
      <c r="E475" s="55">
        <v>52.636613855493003</v>
      </c>
    </row>
    <row r="476" spans="1:5" x14ac:dyDescent="0.25">
      <c r="A476">
        <v>2018</v>
      </c>
      <c r="B476" s="54">
        <v>7</v>
      </c>
      <c r="C476" t="s">
        <v>255</v>
      </c>
      <c r="D476" t="s">
        <v>261</v>
      </c>
      <c r="E476" s="55">
        <v>54.736706961969404</v>
      </c>
    </row>
    <row r="477" spans="1:5" x14ac:dyDescent="0.25">
      <c r="A477">
        <v>2018</v>
      </c>
      <c r="B477" s="54">
        <v>8</v>
      </c>
      <c r="C477" t="s">
        <v>255</v>
      </c>
      <c r="D477" t="s">
        <v>261</v>
      </c>
      <c r="E477" s="55">
        <v>53.2784906188704</v>
      </c>
    </row>
    <row r="478" spans="1:5" x14ac:dyDescent="0.25">
      <c r="A478">
        <v>2018</v>
      </c>
      <c r="B478" s="54">
        <v>9</v>
      </c>
      <c r="C478" t="s">
        <v>255</v>
      </c>
      <c r="D478" t="s">
        <v>261</v>
      </c>
      <c r="E478" s="55">
        <v>53.653936461886197</v>
      </c>
    </row>
    <row r="479" spans="1:5" x14ac:dyDescent="0.25">
      <c r="A479">
        <v>2018</v>
      </c>
      <c r="B479" s="54">
        <v>10</v>
      </c>
      <c r="C479" t="s">
        <v>255</v>
      </c>
      <c r="D479" t="s">
        <v>261</v>
      </c>
      <c r="E479" s="55">
        <v>56.238208580530603</v>
      </c>
    </row>
    <row r="480" spans="1:5" x14ac:dyDescent="0.25">
      <c r="A480">
        <v>2018</v>
      </c>
      <c r="B480" s="54">
        <v>11</v>
      </c>
      <c r="C480" t="s">
        <v>255</v>
      </c>
      <c r="D480" t="s">
        <v>261</v>
      </c>
      <c r="E480" s="55">
        <v>55.8810901724665</v>
      </c>
    </row>
    <row r="481" spans="1:5" x14ac:dyDescent="0.25">
      <c r="A481">
        <v>2018</v>
      </c>
      <c r="B481" s="54">
        <v>12</v>
      </c>
      <c r="C481" t="s">
        <v>255</v>
      </c>
      <c r="D481" t="s">
        <v>261</v>
      </c>
      <c r="E481" s="55">
        <v>51.765402431841899</v>
      </c>
    </row>
    <row r="482" spans="1:5" x14ac:dyDescent="0.25">
      <c r="A482">
        <v>2019</v>
      </c>
      <c r="B482" s="54">
        <v>1</v>
      </c>
      <c r="C482" t="s">
        <v>255</v>
      </c>
      <c r="D482" t="s">
        <v>261</v>
      </c>
      <c r="E482" s="55">
        <v>52.589554920617502</v>
      </c>
    </row>
    <row r="483" spans="1:5" x14ac:dyDescent="0.25">
      <c r="A483">
        <v>2019</v>
      </c>
      <c r="B483" s="54">
        <v>2</v>
      </c>
      <c r="C483" t="s">
        <v>255</v>
      </c>
      <c r="D483" t="s">
        <v>261</v>
      </c>
      <c r="E483" s="55">
        <v>55.863129359596698</v>
      </c>
    </row>
    <row r="484" spans="1:5" x14ac:dyDescent="0.25">
      <c r="A484">
        <v>2019</v>
      </c>
      <c r="B484" s="54">
        <v>3</v>
      </c>
      <c r="C484" t="s">
        <v>255</v>
      </c>
      <c r="D484" t="s">
        <v>261</v>
      </c>
      <c r="E484" s="55">
        <v>58.711737436925802</v>
      </c>
    </row>
    <row r="485" spans="1:5" x14ac:dyDescent="0.25">
      <c r="A485">
        <v>2019</v>
      </c>
      <c r="B485" s="54">
        <v>4</v>
      </c>
      <c r="C485" t="s">
        <v>255</v>
      </c>
      <c r="D485" t="s">
        <v>261</v>
      </c>
      <c r="E485" s="55">
        <v>51.7066657288768</v>
      </c>
    </row>
    <row r="486" spans="1:5" x14ac:dyDescent="0.25">
      <c r="A486">
        <v>2019</v>
      </c>
      <c r="B486" s="54">
        <v>5</v>
      </c>
      <c r="C486" t="s">
        <v>255</v>
      </c>
      <c r="D486" t="s">
        <v>261</v>
      </c>
      <c r="E486" s="55">
        <v>52.252053011928702</v>
      </c>
    </row>
    <row r="487" spans="1:5" x14ac:dyDescent="0.25">
      <c r="A487">
        <v>2019</v>
      </c>
      <c r="B487" s="54">
        <v>6</v>
      </c>
      <c r="C487" t="s">
        <v>255</v>
      </c>
      <c r="D487" t="s">
        <v>261</v>
      </c>
      <c r="E487" s="55">
        <v>54.2692226696809</v>
      </c>
    </row>
    <row r="488" spans="1:5" x14ac:dyDescent="0.25">
      <c r="A488">
        <v>2019</v>
      </c>
      <c r="B488" s="54">
        <v>7</v>
      </c>
      <c r="C488" t="s">
        <v>255</v>
      </c>
      <c r="D488" t="s">
        <v>261</v>
      </c>
      <c r="E488" s="55">
        <v>50.015440081803597</v>
      </c>
    </row>
    <row r="489" spans="1:5" x14ac:dyDescent="0.25">
      <c r="A489">
        <v>2019</v>
      </c>
      <c r="B489" s="54">
        <v>8</v>
      </c>
      <c r="C489" t="s">
        <v>255</v>
      </c>
      <c r="D489" t="s">
        <v>261</v>
      </c>
      <c r="E489" s="55">
        <v>51.677595126771998</v>
      </c>
    </row>
    <row r="490" spans="1:5" x14ac:dyDescent="0.25">
      <c r="A490">
        <v>2019</v>
      </c>
      <c r="B490" s="54">
        <v>9</v>
      </c>
      <c r="C490" t="s">
        <v>255</v>
      </c>
      <c r="D490" t="s">
        <v>261</v>
      </c>
      <c r="E490" s="55">
        <v>54.015009425934501</v>
      </c>
    </row>
    <row r="491" spans="1:5" x14ac:dyDescent="0.25">
      <c r="A491">
        <v>2019</v>
      </c>
      <c r="B491" s="54">
        <v>10</v>
      </c>
      <c r="C491" t="s">
        <v>255</v>
      </c>
      <c r="D491" t="s">
        <v>261</v>
      </c>
      <c r="E491" s="55">
        <v>49.181392250069401</v>
      </c>
    </row>
    <row r="492" spans="1:5" x14ac:dyDescent="0.25">
      <c r="A492">
        <v>2019</v>
      </c>
      <c r="B492" s="54">
        <v>11</v>
      </c>
      <c r="C492" t="s">
        <v>255</v>
      </c>
      <c r="D492" t="s">
        <v>261</v>
      </c>
      <c r="E492" s="55">
        <v>46.577966105272701</v>
      </c>
    </row>
    <row r="493" spans="1:5" x14ac:dyDescent="0.25">
      <c r="A493">
        <v>2019</v>
      </c>
      <c r="B493" s="54">
        <v>12</v>
      </c>
      <c r="C493" t="s">
        <v>255</v>
      </c>
      <c r="D493" t="s">
        <v>261</v>
      </c>
      <c r="E493" s="55">
        <v>50.509554422418702</v>
      </c>
    </row>
    <row r="494" spans="1:5" x14ac:dyDescent="0.25">
      <c r="A494">
        <v>2020</v>
      </c>
      <c r="B494" s="54">
        <v>1</v>
      </c>
      <c r="C494" t="s">
        <v>255</v>
      </c>
      <c r="D494" t="s">
        <v>261</v>
      </c>
      <c r="E494" s="55">
        <v>48.340172333430097</v>
      </c>
    </row>
    <row r="495" spans="1:5" x14ac:dyDescent="0.25">
      <c r="A495">
        <v>2020</v>
      </c>
      <c r="B495" s="54">
        <v>2</v>
      </c>
      <c r="C495" t="s">
        <v>255</v>
      </c>
      <c r="D495" t="s">
        <v>261</v>
      </c>
      <c r="E495" s="55">
        <v>49.376820083918098</v>
      </c>
    </row>
    <row r="496" spans="1:5" x14ac:dyDescent="0.25">
      <c r="A496">
        <v>2020</v>
      </c>
      <c r="B496" s="54">
        <v>3</v>
      </c>
      <c r="C496" t="s">
        <v>255</v>
      </c>
      <c r="D496" t="s">
        <v>261</v>
      </c>
      <c r="E496" s="55">
        <v>32.3269444132575</v>
      </c>
    </row>
    <row r="497" spans="1:5" x14ac:dyDescent="0.25">
      <c r="A497">
        <v>2020</v>
      </c>
      <c r="B497" s="54">
        <v>4</v>
      </c>
      <c r="C497" t="s">
        <v>255</v>
      </c>
      <c r="D497" t="s">
        <v>261</v>
      </c>
      <c r="E497" s="55">
        <v>23.406951191306302</v>
      </c>
    </row>
    <row r="498" spans="1:5" x14ac:dyDescent="0.25">
      <c r="A498">
        <v>2020</v>
      </c>
      <c r="B498" s="54">
        <v>5</v>
      </c>
      <c r="C498" t="s">
        <v>255</v>
      </c>
      <c r="D498" t="s">
        <v>261</v>
      </c>
      <c r="E498" s="55">
        <v>28.589536036753898</v>
      </c>
    </row>
    <row r="499" spans="1:5" x14ac:dyDescent="0.25">
      <c r="A499">
        <v>2020</v>
      </c>
      <c r="B499" s="54">
        <v>6</v>
      </c>
      <c r="C499" t="s">
        <v>255</v>
      </c>
      <c r="D499" t="s">
        <v>261</v>
      </c>
      <c r="E499" s="55">
        <v>31.205234474153499</v>
      </c>
    </row>
    <row r="500" spans="1:5" x14ac:dyDescent="0.25">
      <c r="A500">
        <v>2020</v>
      </c>
      <c r="B500" s="54">
        <v>7</v>
      </c>
      <c r="C500" t="s">
        <v>255</v>
      </c>
      <c r="D500" t="s">
        <v>261</v>
      </c>
      <c r="E500" s="55">
        <v>35.742512924042401</v>
      </c>
    </row>
    <row r="501" spans="1:5" x14ac:dyDescent="0.25">
      <c r="A501">
        <v>2020</v>
      </c>
      <c r="B501" s="54">
        <v>8</v>
      </c>
      <c r="C501" t="s">
        <v>255</v>
      </c>
      <c r="D501" t="s">
        <v>261</v>
      </c>
      <c r="E501" s="55">
        <v>38.661567540644498</v>
      </c>
    </row>
    <row r="502" spans="1:5" x14ac:dyDescent="0.25">
      <c r="A502">
        <v>2020</v>
      </c>
      <c r="B502" s="54">
        <v>9</v>
      </c>
      <c r="C502" t="s">
        <v>255</v>
      </c>
      <c r="D502" t="s">
        <v>261</v>
      </c>
      <c r="E502" s="55">
        <v>39.192972979886797</v>
      </c>
    </row>
    <row r="503" spans="1:5" x14ac:dyDescent="0.25">
      <c r="A503">
        <v>2020</v>
      </c>
      <c r="B503" s="54">
        <v>10</v>
      </c>
      <c r="C503" t="s">
        <v>255</v>
      </c>
      <c r="D503" t="s">
        <v>261</v>
      </c>
      <c r="E503" s="55">
        <v>46.6676853877252</v>
      </c>
    </row>
    <row r="504" spans="1:5" x14ac:dyDescent="0.25">
      <c r="A504">
        <v>2020</v>
      </c>
      <c r="B504" s="54">
        <v>11</v>
      </c>
      <c r="C504" t="s">
        <v>255</v>
      </c>
      <c r="D504" t="s">
        <v>261</v>
      </c>
      <c r="E504" s="55">
        <v>45.5526045864938</v>
      </c>
    </row>
    <row r="505" spans="1:5" x14ac:dyDescent="0.25">
      <c r="A505">
        <v>2020</v>
      </c>
      <c r="B505" s="54">
        <v>12</v>
      </c>
      <c r="C505" t="s">
        <v>255</v>
      </c>
      <c r="D505" t="s">
        <v>261</v>
      </c>
      <c r="E505" s="55">
        <v>48.255412394914103</v>
      </c>
    </row>
    <row r="506" spans="1:5" x14ac:dyDescent="0.25">
      <c r="A506">
        <v>2021</v>
      </c>
      <c r="B506" s="54">
        <v>1</v>
      </c>
      <c r="C506" t="s">
        <v>255</v>
      </c>
      <c r="D506" t="s">
        <v>261</v>
      </c>
      <c r="E506" s="55">
        <v>48.467505230020201</v>
      </c>
    </row>
    <row r="507" spans="1:5" x14ac:dyDescent="0.25">
      <c r="A507">
        <v>2021</v>
      </c>
      <c r="B507" s="54">
        <v>2</v>
      </c>
      <c r="C507" t="s">
        <v>255</v>
      </c>
      <c r="D507" t="s">
        <v>261</v>
      </c>
      <c r="E507" s="55">
        <v>47.676383242082998</v>
      </c>
    </row>
    <row r="508" spans="1:5" x14ac:dyDescent="0.25">
      <c r="A508">
        <v>2021</v>
      </c>
      <c r="B508" s="54">
        <v>3</v>
      </c>
      <c r="C508" t="s">
        <v>255</v>
      </c>
      <c r="D508" t="s">
        <v>261</v>
      </c>
      <c r="E508" s="55">
        <v>50.813756954900597</v>
      </c>
    </row>
    <row r="509" spans="1:5" x14ac:dyDescent="0.25">
      <c r="A509">
        <v>2016</v>
      </c>
      <c r="B509" s="54">
        <v>1</v>
      </c>
      <c r="C509" t="s">
        <v>255</v>
      </c>
      <c r="D509" t="s">
        <v>262</v>
      </c>
      <c r="E509" s="55">
        <v>56.068822032960902</v>
      </c>
    </row>
    <row r="510" spans="1:5" x14ac:dyDescent="0.25">
      <c r="A510">
        <v>2016</v>
      </c>
      <c r="B510" s="54">
        <v>2</v>
      </c>
      <c r="C510" t="s">
        <v>255</v>
      </c>
      <c r="D510" t="s">
        <v>262</v>
      </c>
      <c r="E510" s="55">
        <v>52.996785450372499</v>
      </c>
    </row>
    <row r="511" spans="1:5" x14ac:dyDescent="0.25">
      <c r="A511">
        <v>2016</v>
      </c>
      <c r="B511" s="54">
        <v>3</v>
      </c>
      <c r="C511" t="s">
        <v>255</v>
      </c>
      <c r="D511" t="s">
        <v>262</v>
      </c>
      <c r="E511" s="55">
        <v>49.9252969102102</v>
      </c>
    </row>
    <row r="512" spans="1:5" x14ac:dyDescent="0.25">
      <c r="A512">
        <v>2016</v>
      </c>
      <c r="B512" s="54">
        <v>4</v>
      </c>
      <c r="C512" t="s">
        <v>255</v>
      </c>
      <c r="D512" t="s">
        <v>262</v>
      </c>
      <c r="E512" s="55">
        <v>62.971388686005099</v>
      </c>
    </row>
    <row r="513" spans="1:5" x14ac:dyDescent="0.25">
      <c r="A513">
        <v>2016</v>
      </c>
      <c r="B513" s="54">
        <v>5</v>
      </c>
      <c r="C513" t="s">
        <v>255</v>
      </c>
      <c r="D513" t="s">
        <v>262</v>
      </c>
      <c r="E513" s="55">
        <v>54.582498654869099</v>
      </c>
    </row>
    <row r="514" spans="1:5" x14ac:dyDescent="0.25">
      <c r="A514">
        <v>2016</v>
      </c>
      <c r="B514" s="54">
        <v>6</v>
      </c>
      <c r="C514" t="s">
        <v>255</v>
      </c>
      <c r="D514" t="s">
        <v>262</v>
      </c>
      <c r="E514" s="55">
        <v>53.861863072191703</v>
      </c>
    </row>
    <row r="515" spans="1:5" x14ac:dyDescent="0.25">
      <c r="A515">
        <v>2016</v>
      </c>
      <c r="B515" s="54">
        <v>7</v>
      </c>
      <c r="C515" t="s">
        <v>255</v>
      </c>
      <c r="D515" t="s">
        <v>262</v>
      </c>
      <c r="E515" s="55">
        <v>50.418779453709803</v>
      </c>
    </row>
    <row r="516" spans="1:5" x14ac:dyDescent="0.25">
      <c r="A516">
        <v>2016</v>
      </c>
      <c r="B516" s="54">
        <v>8</v>
      </c>
      <c r="C516" t="s">
        <v>255</v>
      </c>
      <c r="D516" t="s">
        <v>262</v>
      </c>
      <c r="E516" s="55">
        <v>52.913839197684702</v>
      </c>
    </row>
    <row r="517" spans="1:5" x14ac:dyDescent="0.25">
      <c r="A517">
        <v>2016</v>
      </c>
      <c r="B517" s="54">
        <v>9</v>
      </c>
      <c r="C517" t="s">
        <v>255</v>
      </c>
      <c r="D517" t="s">
        <v>262</v>
      </c>
      <c r="E517" s="55">
        <v>54.996252041461702</v>
      </c>
    </row>
    <row r="518" spans="1:5" x14ac:dyDescent="0.25">
      <c r="A518">
        <v>2016</v>
      </c>
      <c r="B518" s="54">
        <v>10</v>
      </c>
      <c r="C518" t="s">
        <v>255</v>
      </c>
      <c r="D518" t="s">
        <v>262</v>
      </c>
      <c r="E518" s="55">
        <v>49.384804950249503</v>
      </c>
    </row>
    <row r="519" spans="1:5" x14ac:dyDescent="0.25">
      <c r="A519">
        <v>2016</v>
      </c>
      <c r="B519" s="54">
        <v>11</v>
      </c>
      <c r="C519" t="s">
        <v>255</v>
      </c>
      <c r="D519" t="s">
        <v>262</v>
      </c>
      <c r="E519" s="55">
        <v>55.519430069026903</v>
      </c>
    </row>
    <row r="520" spans="1:5" x14ac:dyDescent="0.25">
      <c r="A520">
        <v>2016</v>
      </c>
      <c r="B520" s="54">
        <v>12</v>
      </c>
      <c r="C520" t="s">
        <v>255</v>
      </c>
      <c r="D520" t="s">
        <v>262</v>
      </c>
      <c r="E520" s="55">
        <v>52.937178089479197</v>
      </c>
    </row>
    <row r="521" spans="1:5" x14ac:dyDescent="0.25">
      <c r="A521">
        <v>2017</v>
      </c>
      <c r="B521" s="54">
        <v>1</v>
      </c>
      <c r="C521" t="s">
        <v>255</v>
      </c>
      <c r="D521" t="s">
        <v>262</v>
      </c>
      <c r="E521" s="55">
        <v>47.665791290739399</v>
      </c>
    </row>
    <row r="522" spans="1:5" x14ac:dyDescent="0.25">
      <c r="A522">
        <v>2017</v>
      </c>
      <c r="B522" s="54">
        <v>2</v>
      </c>
      <c r="C522" t="s">
        <v>255</v>
      </c>
      <c r="D522" t="s">
        <v>262</v>
      </c>
      <c r="E522" s="55">
        <v>46.888765062417903</v>
      </c>
    </row>
    <row r="523" spans="1:5" x14ac:dyDescent="0.25">
      <c r="A523">
        <v>2017</v>
      </c>
      <c r="B523" s="54">
        <v>3</v>
      </c>
      <c r="C523" t="s">
        <v>255</v>
      </c>
      <c r="D523" t="s">
        <v>262</v>
      </c>
      <c r="E523" s="55">
        <v>53.626953194333304</v>
      </c>
    </row>
    <row r="524" spans="1:5" x14ac:dyDescent="0.25">
      <c r="A524">
        <v>2017</v>
      </c>
      <c r="B524" s="54">
        <v>4</v>
      </c>
      <c r="C524" t="s">
        <v>255</v>
      </c>
      <c r="D524" t="s">
        <v>262</v>
      </c>
      <c r="E524" s="55">
        <v>47.832804561830997</v>
      </c>
    </row>
    <row r="525" spans="1:5" x14ac:dyDescent="0.25">
      <c r="A525">
        <v>2017</v>
      </c>
      <c r="B525" s="54">
        <v>5</v>
      </c>
      <c r="C525" t="s">
        <v>255</v>
      </c>
      <c r="D525" t="s">
        <v>262</v>
      </c>
      <c r="E525" s="55">
        <v>50.074344101697399</v>
      </c>
    </row>
    <row r="526" spans="1:5" x14ac:dyDescent="0.25">
      <c r="A526">
        <v>2017</v>
      </c>
      <c r="B526" s="54">
        <v>6</v>
      </c>
      <c r="C526" t="s">
        <v>255</v>
      </c>
      <c r="D526" t="s">
        <v>262</v>
      </c>
      <c r="E526" s="55">
        <v>50.653895879964502</v>
      </c>
    </row>
    <row r="527" spans="1:5" x14ac:dyDescent="0.25">
      <c r="A527">
        <v>2017</v>
      </c>
      <c r="B527" s="54">
        <v>7</v>
      </c>
      <c r="C527" t="s">
        <v>255</v>
      </c>
      <c r="D527" t="s">
        <v>262</v>
      </c>
      <c r="E527" s="55">
        <v>57.447690443348002</v>
      </c>
    </row>
    <row r="528" spans="1:5" x14ac:dyDescent="0.25">
      <c r="A528">
        <v>2017</v>
      </c>
      <c r="B528" s="54">
        <v>8</v>
      </c>
      <c r="C528" t="s">
        <v>255</v>
      </c>
      <c r="D528" t="s">
        <v>262</v>
      </c>
      <c r="E528" s="55">
        <v>53.129240011814197</v>
      </c>
    </row>
    <row r="529" spans="1:5" x14ac:dyDescent="0.25">
      <c r="A529">
        <v>2017</v>
      </c>
      <c r="B529" s="54">
        <v>9</v>
      </c>
      <c r="C529" t="s">
        <v>255</v>
      </c>
      <c r="D529" t="s">
        <v>262</v>
      </c>
      <c r="E529" s="55">
        <v>50.643611047418801</v>
      </c>
    </row>
    <row r="530" spans="1:5" x14ac:dyDescent="0.25">
      <c r="A530">
        <v>2017</v>
      </c>
      <c r="B530" s="54">
        <v>10</v>
      </c>
      <c r="C530" t="s">
        <v>255</v>
      </c>
      <c r="D530" t="s">
        <v>262</v>
      </c>
      <c r="E530" s="55">
        <v>54.498608750922102</v>
      </c>
    </row>
    <row r="531" spans="1:5" x14ac:dyDescent="0.25">
      <c r="A531">
        <v>2017</v>
      </c>
      <c r="B531" s="54">
        <v>11</v>
      </c>
      <c r="C531" t="s">
        <v>255</v>
      </c>
      <c r="D531" t="s">
        <v>262</v>
      </c>
      <c r="E531" s="55">
        <v>52.358213758812603</v>
      </c>
    </row>
    <row r="532" spans="1:5" x14ac:dyDescent="0.25">
      <c r="A532">
        <v>2017</v>
      </c>
      <c r="B532" s="54">
        <v>12</v>
      </c>
      <c r="C532" t="s">
        <v>255</v>
      </c>
      <c r="D532" t="s">
        <v>262</v>
      </c>
      <c r="E532" s="55">
        <v>53.056206079561399</v>
      </c>
    </row>
    <row r="533" spans="1:5" x14ac:dyDescent="0.25">
      <c r="A533">
        <v>2018</v>
      </c>
      <c r="B533" s="54">
        <v>1</v>
      </c>
      <c r="C533" t="s">
        <v>255</v>
      </c>
      <c r="D533" t="s">
        <v>262</v>
      </c>
      <c r="E533" s="55">
        <v>53.016356062497898</v>
      </c>
    </row>
    <row r="534" spans="1:5" x14ac:dyDescent="0.25">
      <c r="A534">
        <v>2018</v>
      </c>
      <c r="B534" s="54">
        <v>2</v>
      </c>
      <c r="C534" t="s">
        <v>255</v>
      </c>
      <c r="D534" t="s">
        <v>262</v>
      </c>
      <c r="E534" s="55">
        <v>53.606885510664199</v>
      </c>
    </row>
    <row r="535" spans="1:5" x14ac:dyDescent="0.25">
      <c r="A535">
        <v>2018</v>
      </c>
      <c r="B535" s="54">
        <v>3</v>
      </c>
      <c r="C535" t="s">
        <v>255</v>
      </c>
      <c r="D535" t="s">
        <v>262</v>
      </c>
      <c r="E535" s="55">
        <v>46.433094164778197</v>
      </c>
    </row>
    <row r="536" spans="1:5" x14ac:dyDescent="0.25">
      <c r="A536">
        <v>2018</v>
      </c>
      <c r="B536" s="54">
        <v>4</v>
      </c>
      <c r="C536" t="s">
        <v>255</v>
      </c>
      <c r="D536" t="s">
        <v>262</v>
      </c>
      <c r="E536" s="55">
        <v>59.886164222576298</v>
      </c>
    </row>
    <row r="537" spans="1:5" x14ac:dyDescent="0.25">
      <c r="A537">
        <v>2018</v>
      </c>
      <c r="B537" s="54">
        <v>5</v>
      </c>
      <c r="C537" t="s">
        <v>255</v>
      </c>
      <c r="D537" t="s">
        <v>262</v>
      </c>
      <c r="E537" s="55">
        <v>55.071505708435502</v>
      </c>
    </row>
    <row r="538" spans="1:5" x14ac:dyDescent="0.25">
      <c r="A538">
        <v>2018</v>
      </c>
      <c r="B538" s="54">
        <v>6</v>
      </c>
      <c r="C538" t="s">
        <v>255</v>
      </c>
      <c r="D538" t="s">
        <v>262</v>
      </c>
      <c r="E538" s="55">
        <v>53.622742680641601</v>
      </c>
    </row>
    <row r="539" spans="1:5" x14ac:dyDescent="0.25">
      <c r="A539">
        <v>2018</v>
      </c>
      <c r="B539" s="54">
        <v>7</v>
      </c>
      <c r="C539" t="s">
        <v>255</v>
      </c>
      <c r="D539" t="s">
        <v>262</v>
      </c>
      <c r="E539" s="55">
        <v>57.493852939064901</v>
      </c>
    </row>
    <row r="540" spans="1:5" x14ac:dyDescent="0.25">
      <c r="A540">
        <v>2018</v>
      </c>
      <c r="B540" s="54">
        <v>8</v>
      </c>
      <c r="C540" t="s">
        <v>255</v>
      </c>
      <c r="D540" t="s">
        <v>262</v>
      </c>
      <c r="E540" s="55">
        <v>54.498582394410803</v>
      </c>
    </row>
    <row r="541" spans="1:5" x14ac:dyDescent="0.25">
      <c r="A541">
        <v>2018</v>
      </c>
      <c r="B541" s="54">
        <v>9</v>
      </c>
      <c r="C541" t="s">
        <v>255</v>
      </c>
      <c r="D541" t="s">
        <v>262</v>
      </c>
      <c r="E541" s="55">
        <v>55.274187331727603</v>
      </c>
    </row>
    <row r="542" spans="1:5" x14ac:dyDescent="0.25">
      <c r="A542">
        <v>2018</v>
      </c>
      <c r="B542" s="54">
        <v>10</v>
      </c>
      <c r="C542" t="s">
        <v>255</v>
      </c>
      <c r="D542" t="s">
        <v>262</v>
      </c>
      <c r="E542" s="55">
        <v>55.158399996109303</v>
      </c>
    </row>
    <row r="543" spans="1:5" x14ac:dyDescent="0.25">
      <c r="A543">
        <v>2018</v>
      </c>
      <c r="B543" s="54">
        <v>11</v>
      </c>
      <c r="C543" t="s">
        <v>255</v>
      </c>
      <c r="D543" t="s">
        <v>262</v>
      </c>
      <c r="E543" s="55">
        <v>54.064646091279101</v>
      </c>
    </row>
    <row r="544" spans="1:5" x14ac:dyDescent="0.25">
      <c r="A544">
        <v>2018</v>
      </c>
      <c r="B544" s="54">
        <v>12</v>
      </c>
      <c r="C544" t="s">
        <v>255</v>
      </c>
      <c r="D544" t="s">
        <v>262</v>
      </c>
      <c r="E544" s="55">
        <v>55.347760966435203</v>
      </c>
    </row>
    <row r="545" spans="1:5" x14ac:dyDescent="0.25">
      <c r="A545">
        <v>2019</v>
      </c>
      <c r="B545" s="54">
        <v>1</v>
      </c>
      <c r="C545" t="s">
        <v>255</v>
      </c>
      <c r="D545" t="s">
        <v>262</v>
      </c>
      <c r="E545" s="55">
        <v>54.8611645298448</v>
      </c>
    </row>
    <row r="546" spans="1:5" x14ac:dyDescent="0.25">
      <c r="A546">
        <v>2019</v>
      </c>
      <c r="B546" s="54">
        <v>2</v>
      </c>
      <c r="C546" t="s">
        <v>255</v>
      </c>
      <c r="D546" t="s">
        <v>262</v>
      </c>
      <c r="E546" s="55">
        <v>57.6759459623892</v>
      </c>
    </row>
    <row r="547" spans="1:5" x14ac:dyDescent="0.25">
      <c r="A547">
        <v>2019</v>
      </c>
      <c r="B547" s="54">
        <v>3</v>
      </c>
      <c r="C547" t="s">
        <v>255</v>
      </c>
      <c r="D547" t="s">
        <v>262</v>
      </c>
      <c r="E547" s="55">
        <v>61.629084865615603</v>
      </c>
    </row>
    <row r="548" spans="1:5" x14ac:dyDescent="0.25">
      <c r="A548">
        <v>2019</v>
      </c>
      <c r="B548" s="54">
        <v>4</v>
      </c>
      <c r="C548" t="s">
        <v>255</v>
      </c>
      <c r="D548" t="s">
        <v>262</v>
      </c>
      <c r="E548" s="55">
        <v>48.273082741983501</v>
      </c>
    </row>
    <row r="549" spans="1:5" x14ac:dyDescent="0.25">
      <c r="A549">
        <v>2019</v>
      </c>
      <c r="B549" s="54">
        <v>5</v>
      </c>
      <c r="C549" t="s">
        <v>255</v>
      </c>
      <c r="D549" t="s">
        <v>262</v>
      </c>
      <c r="E549" s="55">
        <v>52.278332736576097</v>
      </c>
    </row>
    <row r="550" spans="1:5" x14ac:dyDescent="0.25">
      <c r="A550">
        <v>2019</v>
      </c>
      <c r="B550" s="54">
        <v>6</v>
      </c>
      <c r="C550" t="s">
        <v>255</v>
      </c>
      <c r="D550" t="s">
        <v>262</v>
      </c>
      <c r="E550" s="55">
        <v>53.411351754320201</v>
      </c>
    </row>
    <row r="551" spans="1:5" x14ac:dyDescent="0.25">
      <c r="A551">
        <v>2019</v>
      </c>
      <c r="B551" s="54">
        <v>7</v>
      </c>
      <c r="C551" t="s">
        <v>255</v>
      </c>
      <c r="D551" t="s">
        <v>262</v>
      </c>
      <c r="E551" s="55">
        <v>53.076513533350102</v>
      </c>
    </row>
    <row r="552" spans="1:5" x14ac:dyDescent="0.25">
      <c r="A552">
        <v>2019</v>
      </c>
      <c r="B552" s="54">
        <v>8</v>
      </c>
      <c r="C552" t="s">
        <v>255</v>
      </c>
      <c r="D552" t="s">
        <v>262</v>
      </c>
      <c r="E552" s="55">
        <v>53.072003100144698</v>
      </c>
    </row>
    <row r="553" spans="1:5" x14ac:dyDescent="0.25">
      <c r="A553">
        <v>2019</v>
      </c>
      <c r="B553" s="54">
        <v>9</v>
      </c>
      <c r="C553" t="s">
        <v>255</v>
      </c>
      <c r="D553" t="s">
        <v>262</v>
      </c>
      <c r="E553" s="55">
        <v>53.3299266496496</v>
      </c>
    </row>
    <row r="554" spans="1:5" x14ac:dyDescent="0.25">
      <c r="A554">
        <v>2019</v>
      </c>
      <c r="B554" s="54">
        <v>10</v>
      </c>
      <c r="C554" t="s">
        <v>255</v>
      </c>
      <c r="D554" t="s">
        <v>262</v>
      </c>
      <c r="E554" s="55">
        <v>54.497406997339802</v>
      </c>
    </row>
    <row r="555" spans="1:5" x14ac:dyDescent="0.25">
      <c r="A555">
        <v>2019</v>
      </c>
      <c r="B555" s="54">
        <v>11</v>
      </c>
      <c r="C555" t="s">
        <v>255</v>
      </c>
      <c r="D555" t="s">
        <v>262</v>
      </c>
      <c r="E555" s="55">
        <v>51.4095921423351</v>
      </c>
    </row>
    <row r="556" spans="1:5" x14ac:dyDescent="0.25">
      <c r="A556">
        <v>2019</v>
      </c>
      <c r="B556" s="54">
        <v>12</v>
      </c>
      <c r="C556" t="s">
        <v>255</v>
      </c>
      <c r="D556" t="s">
        <v>262</v>
      </c>
      <c r="E556" s="55">
        <v>52.429202970744001</v>
      </c>
    </row>
    <row r="557" spans="1:5" x14ac:dyDescent="0.25">
      <c r="A557">
        <v>2020</v>
      </c>
      <c r="B557" s="54">
        <v>1</v>
      </c>
      <c r="C557" t="s">
        <v>255</v>
      </c>
      <c r="D557" t="s">
        <v>262</v>
      </c>
      <c r="E557" s="55">
        <v>55.038064170206397</v>
      </c>
    </row>
    <row r="558" spans="1:5" x14ac:dyDescent="0.25">
      <c r="A558">
        <v>2020</v>
      </c>
      <c r="B558" s="54">
        <v>2</v>
      </c>
      <c r="C558" t="s">
        <v>255</v>
      </c>
      <c r="D558" t="s">
        <v>262</v>
      </c>
      <c r="E558" s="55">
        <v>56.043318355490598</v>
      </c>
    </row>
    <row r="559" spans="1:5" x14ac:dyDescent="0.25">
      <c r="A559">
        <v>2020</v>
      </c>
      <c r="B559" s="54">
        <v>3</v>
      </c>
      <c r="C559" t="s">
        <v>255</v>
      </c>
      <c r="D559" t="s">
        <v>262</v>
      </c>
      <c r="E559" s="55">
        <v>38.481545912179797</v>
      </c>
    </row>
    <row r="560" spans="1:5" x14ac:dyDescent="0.25">
      <c r="A560">
        <v>2020</v>
      </c>
      <c r="B560" s="54">
        <v>4</v>
      </c>
      <c r="C560" t="s">
        <v>255</v>
      </c>
      <c r="D560" t="s">
        <v>262</v>
      </c>
      <c r="E560" s="55">
        <v>25.5476818281176</v>
      </c>
    </row>
    <row r="561" spans="1:5" x14ac:dyDescent="0.25">
      <c r="A561">
        <v>2020</v>
      </c>
      <c r="B561" s="54">
        <v>5</v>
      </c>
      <c r="C561" t="s">
        <v>255</v>
      </c>
      <c r="D561" t="s">
        <v>262</v>
      </c>
      <c r="E561" s="55">
        <v>24.947229703554498</v>
      </c>
    </row>
    <row r="562" spans="1:5" x14ac:dyDescent="0.25">
      <c r="A562">
        <v>2020</v>
      </c>
      <c r="B562" s="54">
        <v>6</v>
      </c>
      <c r="C562" t="s">
        <v>255</v>
      </c>
      <c r="D562" t="s">
        <v>262</v>
      </c>
      <c r="E562" s="55">
        <v>25.070257330459999</v>
      </c>
    </row>
    <row r="563" spans="1:5" x14ac:dyDescent="0.25">
      <c r="A563">
        <v>2020</v>
      </c>
      <c r="B563" s="54">
        <v>7</v>
      </c>
      <c r="C563" t="s">
        <v>255</v>
      </c>
      <c r="D563" t="s">
        <v>262</v>
      </c>
      <c r="E563" s="55">
        <v>28.027156049675</v>
      </c>
    </row>
    <row r="564" spans="1:5" x14ac:dyDescent="0.25">
      <c r="A564">
        <v>2020</v>
      </c>
      <c r="B564" s="54">
        <v>8</v>
      </c>
      <c r="C564" t="s">
        <v>255</v>
      </c>
      <c r="D564" t="s">
        <v>262</v>
      </c>
      <c r="E564" s="55">
        <v>32.334436682937202</v>
      </c>
    </row>
    <row r="565" spans="1:5" x14ac:dyDescent="0.25">
      <c r="A565">
        <v>2020</v>
      </c>
      <c r="B565" s="54">
        <v>9</v>
      </c>
      <c r="C565" t="s">
        <v>255</v>
      </c>
      <c r="D565" t="s">
        <v>262</v>
      </c>
      <c r="E565" s="55">
        <v>38.920545481011096</v>
      </c>
    </row>
    <row r="566" spans="1:5" x14ac:dyDescent="0.25">
      <c r="A566">
        <v>2020</v>
      </c>
      <c r="B566" s="54">
        <v>10</v>
      </c>
      <c r="C566" t="s">
        <v>255</v>
      </c>
      <c r="D566" t="s">
        <v>262</v>
      </c>
      <c r="E566" s="55">
        <v>41.5555266018861</v>
      </c>
    </row>
    <row r="567" spans="1:5" x14ac:dyDescent="0.25">
      <c r="A567">
        <v>2020</v>
      </c>
      <c r="B567" s="54">
        <v>11</v>
      </c>
      <c r="C567" t="s">
        <v>255</v>
      </c>
      <c r="D567" t="s">
        <v>262</v>
      </c>
      <c r="E567" s="55">
        <v>41.148162882804002</v>
      </c>
    </row>
    <row r="568" spans="1:5" x14ac:dyDescent="0.25">
      <c r="A568">
        <v>2020</v>
      </c>
      <c r="B568" s="54">
        <v>12</v>
      </c>
      <c r="C568" t="s">
        <v>255</v>
      </c>
      <c r="D568" t="s">
        <v>262</v>
      </c>
      <c r="E568" s="55">
        <v>47.368735003022898</v>
      </c>
    </row>
    <row r="569" spans="1:5" x14ac:dyDescent="0.25">
      <c r="A569">
        <v>2021</v>
      </c>
      <c r="B569" s="54">
        <v>1</v>
      </c>
      <c r="C569" t="s">
        <v>255</v>
      </c>
      <c r="D569" t="s">
        <v>262</v>
      </c>
      <c r="E569" s="55">
        <v>40.4946000839901</v>
      </c>
    </row>
    <row r="570" spans="1:5" x14ac:dyDescent="0.25">
      <c r="A570">
        <v>2021</v>
      </c>
      <c r="B570" s="54">
        <v>2</v>
      </c>
      <c r="C570" t="s">
        <v>255</v>
      </c>
      <c r="D570" t="s">
        <v>262</v>
      </c>
      <c r="E570" s="55">
        <v>43.816118941580001</v>
      </c>
    </row>
    <row r="571" spans="1:5" x14ac:dyDescent="0.25">
      <c r="A571">
        <v>2021</v>
      </c>
      <c r="B571" s="54">
        <v>3</v>
      </c>
      <c r="C571" t="s">
        <v>255</v>
      </c>
      <c r="D571" t="s">
        <v>262</v>
      </c>
      <c r="E571" s="55">
        <v>47.763010124944799</v>
      </c>
    </row>
    <row r="572" spans="1:5" x14ac:dyDescent="0.25">
      <c r="A572">
        <v>2016</v>
      </c>
      <c r="B572" s="54">
        <v>1</v>
      </c>
      <c r="C572" t="s">
        <v>255</v>
      </c>
      <c r="D572" t="s">
        <v>263</v>
      </c>
      <c r="E572" s="55">
        <v>54.862987401814998</v>
      </c>
    </row>
    <row r="573" spans="1:5" x14ac:dyDescent="0.25">
      <c r="A573">
        <v>2016</v>
      </c>
      <c r="B573" s="54">
        <v>2</v>
      </c>
      <c r="C573" t="s">
        <v>255</v>
      </c>
      <c r="D573" t="s">
        <v>263</v>
      </c>
      <c r="E573" s="55">
        <v>53.197830632227401</v>
      </c>
    </row>
    <row r="574" spans="1:5" x14ac:dyDescent="0.25">
      <c r="A574">
        <v>2016</v>
      </c>
      <c r="B574" s="54">
        <v>3</v>
      </c>
      <c r="C574" t="s">
        <v>255</v>
      </c>
      <c r="D574" t="s">
        <v>263</v>
      </c>
      <c r="E574" s="55">
        <v>56.664405959277502</v>
      </c>
    </row>
    <row r="575" spans="1:5" x14ac:dyDescent="0.25">
      <c r="A575">
        <v>2016</v>
      </c>
      <c r="B575" s="54">
        <v>4</v>
      </c>
      <c r="C575" t="s">
        <v>255</v>
      </c>
      <c r="D575" t="s">
        <v>263</v>
      </c>
      <c r="E575" s="55">
        <v>60.919583427567197</v>
      </c>
    </row>
    <row r="576" spans="1:5" x14ac:dyDescent="0.25">
      <c r="A576">
        <v>2016</v>
      </c>
      <c r="B576" s="54">
        <v>5</v>
      </c>
      <c r="C576" t="s">
        <v>255</v>
      </c>
      <c r="D576" t="s">
        <v>263</v>
      </c>
      <c r="E576" s="55">
        <v>51.879203546099603</v>
      </c>
    </row>
    <row r="577" spans="1:5" x14ac:dyDescent="0.25">
      <c r="A577">
        <v>2016</v>
      </c>
      <c r="B577" s="54">
        <v>6</v>
      </c>
      <c r="C577" t="s">
        <v>255</v>
      </c>
      <c r="D577" t="s">
        <v>263</v>
      </c>
      <c r="E577" s="55">
        <v>58.455292017745499</v>
      </c>
    </row>
    <row r="578" spans="1:5" x14ac:dyDescent="0.25">
      <c r="A578">
        <v>2016</v>
      </c>
      <c r="B578" s="54">
        <v>7</v>
      </c>
      <c r="C578" t="s">
        <v>255</v>
      </c>
      <c r="D578" t="s">
        <v>263</v>
      </c>
      <c r="E578" s="55">
        <v>50.440642196510296</v>
      </c>
    </row>
    <row r="579" spans="1:5" x14ac:dyDescent="0.25">
      <c r="A579">
        <v>2016</v>
      </c>
      <c r="B579" s="54">
        <v>8</v>
      </c>
      <c r="C579" t="s">
        <v>255</v>
      </c>
      <c r="D579" t="s">
        <v>263</v>
      </c>
      <c r="E579" s="55">
        <v>60.1105786776901</v>
      </c>
    </row>
    <row r="580" spans="1:5" x14ac:dyDescent="0.25">
      <c r="A580">
        <v>2016</v>
      </c>
      <c r="B580" s="54">
        <v>9</v>
      </c>
      <c r="C580" t="s">
        <v>255</v>
      </c>
      <c r="D580" t="s">
        <v>263</v>
      </c>
      <c r="E580" s="55">
        <v>52.806135975320402</v>
      </c>
    </row>
    <row r="581" spans="1:5" x14ac:dyDescent="0.25">
      <c r="A581">
        <v>2016</v>
      </c>
      <c r="B581" s="54">
        <v>10</v>
      </c>
      <c r="C581" t="s">
        <v>255</v>
      </c>
      <c r="D581" t="s">
        <v>263</v>
      </c>
      <c r="E581" s="55">
        <v>59.812624793281202</v>
      </c>
    </row>
    <row r="582" spans="1:5" x14ac:dyDescent="0.25">
      <c r="A582">
        <v>2016</v>
      </c>
      <c r="B582" s="54">
        <v>11</v>
      </c>
      <c r="C582" t="s">
        <v>255</v>
      </c>
      <c r="D582" t="s">
        <v>263</v>
      </c>
      <c r="E582" s="55">
        <v>53.536821987470702</v>
      </c>
    </row>
    <row r="583" spans="1:5" x14ac:dyDescent="0.25">
      <c r="A583">
        <v>2016</v>
      </c>
      <c r="B583" s="54">
        <v>12</v>
      </c>
      <c r="C583" t="s">
        <v>255</v>
      </c>
      <c r="D583" t="s">
        <v>263</v>
      </c>
      <c r="E583" s="55">
        <v>53.793558898527003</v>
      </c>
    </row>
    <row r="584" spans="1:5" x14ac:dyDescent="0.25">
      <c r="A584">
        <v>2017</v>
      </c>
      <c r="B584" s="54">
        <v>1</v>
      </c>
      <c r="C584" t="s">
        <v>255</v>
      </c>
      <c r="D584" t="s">
        <v>263</v>
      </c>
      <c r="E584" s="55">
        <v>54.578318997352497</v>
      </c>
    </row>
    <row r="585" spans="1:5" x14ac:dyDescent="0.25">
      <c r="A585">
        <v>2017</v>
      </c>
      <c r="B585" s="54">
        <v>2</v>
      </c>
      <c r="C585" t="s">
        <v>255</v>
      </c>
      <c r="D585" t="s">
        <v>263</v>
      </c>
      <c r="E585" s="55">
        <v>47.249480720845703</v>
      </c>
    </row>
    <row r="586" spans="1:5" x14ac:dyDescent="0.25">
      <c r="A586">
        <v>2017</v>
      </c>
      <c r="B586" s="54">
        <v>3</v>
      </c>
      <c r="C586" t="s">
        <v>255</v>
      </c>
      <c r="D586" t="s">
        <v>263</v>
      </c>
      <c r="E586" s="55">
        <v>37.7735326867545</v>
      </c>
    </row>
    <row r="587" spans="1:5" x14ac:dyDescent="0.25">
      <c r="A587">
        <v>2017</v>
      </c>
      <c r="B587" s="54">
        <v>4</v>
      </c>
      <c r="C587" t="s">
        <v>255</v>
      </c>
      <c r="D587" t="s">
        <v>263</v>
      </c>
      <c r="E587" s="55">
        <v>51.124669766869999</v>
      </c>
    </row>
    <row r="588" spans="1:5" x14ac:dyDescent="0.25">
      <c r="A588">
        <v>2017</v>
      </c>
      <c r="B588" s="54">
        <v>5</v>
      </c>
      <c r="C588" t="s">
        <v>255</v>
      </c>
      <c r="D588" t="s">
        <v>263</v>
      </c>
      <c r="E588" s="55">
        <v>55.126229835218801</v>
      </c>
    </row>
    <row r="589" spans="1:5" x14ac:dyDescent="0.25">
      <c r="A589">
        <v>2017</v>
      </c>
      <c r="B589" s="54">
        <v>6</v>
      </c>
      <c r="C589" t="s">
        <v>255</v>
      </c>
      <c r="D589" t="s">
        <v>263</v>
      </c>
      <c r="E589" s="55">
        <v>55.152353687452297</v>
      </c>
    </row>
    <row r="590" spans="1:5" x14ac:dyDescent="0.25">
      <c r="A590">
        <v>2017</v>
      </c>
      <c r="B590" s="54">
        <v>7</v>
      </c>
      <c r="C590" t="s">
        <v>255</v>
      </c>
      <c r="D590" t="s">
        <v>263</v>
      </c>
      <c r="E590" s="55">
        <v>59.753222874958603</v>
      </c>
    </row>
    <row r="591" spans="1:5" x14ac:dyDescent="0.25">
      <c r="A591">
        <v>2017</v>
      </c>
      <c r="B591" s="54">
        <v>8</v>
      </c>
      <c r="C591" t="s">
        <v>255</v>
      </c>
      <c r="D591" t="s">
        <v>263</v>
      </c>
      <c r="E591" s="55">
        <v>50.286007562734099</v>
      </c>
    </row>
    <row r="592" spans="1:5" x14ac:dyDescent="0.25">
      <c r="A592">
        <v>2017</v>
      </c>
      <c r="B592" s="54">
        <v>9</v>
      </c>
      <c r="C592" t="s">
        <v>255</v>
      </c>
      <c r="D592" t="s">
        <v>263</v>
      </c>
      <c r="E592" s="55">
        <v>51.290906546515302</v>
      </c>
    </row>
    <row r="593" spans="1:5" x14ac:dyDescent="0.25">
      <c r="A593">
        <v>2017</v>
      </c>
      <c r="B593" s="54">
        <v>10</v>
      </c>
      <c r="C593" t="s">
        <v>255</v>
      </c>
      <c r="D593" t="s">
        <v>263</v>
      </c>
      <c r="E593" s="55">
        <v>54.287994838461799</v>
      </c>
    </row>
    <row r="594" spans="1:5" x14ac:dyDescent="0.25">
      <c r="A594">
        <v>2017</v>
      </c>
      <c r="B594" s="54">
        <v>11</v>
      </c>
      <c r="C594" t="s">
        <v>255</v>
      </c>
      <c r="D594" t="s">
        <v>263</v>
      </c>
      <c r="E594" s="55">
        <v>48.959373519657099</v>
      </c>
    </row>
    <row r="595" spans="1:5" x14ac:dyDescent="0.25">
      <c r="A595">
        <v>2017</v>
      </c>
      <c r="B595" s="54">
        <v>12</v>
      </c>
      <c r="C595" t="s">
        <v>255</v>
      </c>
      <c r="D595" t="s">
        <v>263</v>
      </c>
      <c r="E595" s="55">
        <v>54.564249346791399</v>
      </c>
    </row>
    <row r="596" spans="1:5" x14ac:dyDescent="0.25">
      <c r="A596">
        <v>2018</v>
      </c>
      <c r="B596" s="54">
        <v>1</v>
      </c>
      <c r="C596" t="s">
        <v>255</v>
      </c>
      <c r="D596" t="s">
        <v>263</v>
      </c>
      <c r="E596" s="55">
        <v>52.388889873178698</v>
      </c>
    </row>
    <row r="597" spans="1:5" x14ac:dyDescent="0.25">
      <c r="A597">
        <v>2018</v>
      </c>
      <c r="B597" s="54">
        <v>2</v>
      </c>
      <c r="C597" t="s">
        <v>255</v>
      </c>
      <c r="D597" t="s">
        <v>263</v>
      </c>
      <c r="E597" s="55">
        <v>55.623472175624698</v>
      </c>
    </row>
    <row r="598" spans="1:5" x14ac:dyDescent="0.25">
      <c r="A598">
        <v>2018</v>
      </c>
      <c r="B598" s="54">
        <v>3</v>
      </c>
      <c r="C598" t="s">
        <v>255</v>
      </c>
      <c r="D598" t="s">
        <v>263</v>
      </c>
      <c r="E598" s="55">
        <v>46.797410251833803</v>
      </c>
    </row>
    <row r="599" spans="1:5" x14ac:dyDescent="0.25">
      <c r="A599">
        <v>2018</v>
      </c>
      <c r="B599" s="54">
        <v>4</v>
      </c>
      <c r="C599" t="s">
        <v>255</v>
      </c>
      <c r="D599" t="s">
        <v>263</v>
      </c>
      <c r="E599" s="55">
        <v>49.862281101697697</v>
      </c>
    </row>
    <row r="600" spans="1:5" x14ac:dyDescent="0.25">
      <c r="A600">
        <v>2018</v>
      </c>
      <c r="B600" s="54">
        <v>5</v>
      </c>
      <c r="C600" t="s">
        <v>255</v>
      </c>
      <c r="D600" t="s">
        <v>263</v>
      </c>
      <c r="E600" s="55">
        <v>53.649325013851602</v>
      </c>
    </row>
    <row r="601" spans="1:5" x14ac:dyDescent="0.25">
      <c r="A601">
        <v>2018</v>
      </c>
      <c r="B601" s="54">
        <v>6</v>
      </c>
      <c r="C601" t="s">
        <v>255</v>
      </c>
      <c r="D601" t="s">
        <v>263</v>
      </c>
      <c r="E601" s="55">
        <v>49.230608322264899</v>
      </c>
    </row>
    <row r="602" spans="1:5" x14ac:dyDescent="0.25">
      <c r="A602">
        <v>2018</v>
      </c>
      <c r="B602" s="54">
        <v>7</v>
      </c>
      <c r="C602" t="s">
        <v>255</v>
      </c>
      <c r="D602" t="s">
        <v>263</v>
      </c>
      <c r="E602" s="55">
        <v>51.193866405159703</v>
      </c>
    </row>
    <row r="603" spans="1:5" x14ac:dyDescent="0.25">
      <c r="A603">
        <v>2018</v>
      </c>
      <c r="B603" s="54">
        <v>8</v>
      </c>
      <c r="C603" t="s">
        <v>255</v>
      </c>
      <c r="D603" t="s">
        <v>263</v>
      </c>
      <c r="E603" s="55">
        <v>45.811839131752599</v>
      </c>
    </row>
    <row r="604" spans="1:5" x14ac:dyDescent="0.25">
      <c r="A604">
        <v>2018</v>
      </c>
      <c r="B604" s="54">
        <v>9</v>
      </c>
      <c r="C604" t="s">
        <v>255</v>
      </c>
      <c r="D604" t="s">
        <v>263</v>
      </c>
      <c r="E604" s="55">
        <v>47.2834383937588</v>
      </c>
    </row>
    <row r="605" spans="1:5" x14ac:dyDescent="0.25">
      <c r="A605">
        <v>2018</v>
      </c>
      <c r="B605" s="54">
        <v>10</v>
      </c>
      <c r="C605" t="s">
        <v>255</v>
      </c>
      <c r="D605" t="s">
        <v>263</v>
      </c>
      <c r="E605" s="55">
        <v>45.792550899196598</v>
      </c>
    </row>
    <row r="606" spans="1:5" x14ac:dyDescent="0.25">
      <c r="A606">
        <v>2018</v>
      </c>
      <c r="B606" s="54">
        <v>11</v>
      </c>
      <c r="C606" t="s">
        <v>255</v>
      </c>
      <c r="D606" t="s">
        <v>263</v>
      </c>
      <c r="E606" s="55">
        <v>49.151846954470102</v>
      </c>
    </row>
    <row r="607" spans="1:5" x14ac:dyDescent="0.25">
      <c r="A607">
        <v>2018</v>
      </c>
      <c r="B607" s="54">
        <v>12</v>
      </c>
      <c r="C607" t="s">
        <v>255</v>
      </c>
      <c r="D607" t="s">
        <v>263</v>
      </c>
      <c r="E607" s="55">
        <v>50.694195405317103</v>
      </c>
    </row>
    <row r="608" spans="1:5" x14ac:dyDescent="0.25">
      <c r="A608">
        <v>2019</v>
      </c>
      <c r="B608" s="54">
        <v>1</v>
      </c>
      <c r="C608" t="s">
        <v>255</v>
      </c>
      <c r="D608" t="s">
        <v>263</v>
      </c>
      <c r="E608" s="55">
        <v>55.460347148551598</v>
      </c>
    </row>
    <row r="609" spans="1:5" x14ac:dyDescent="0.25">
      <c r="A609">
        <v>2019</v>
      </c>
      <c r="B609" s="54">
        <v>2</v>
      </c>
      <c r="C609" t="s">
        <v>255</v>
      </c>
      <c r="D609" t="s">
        <v>263</v>
      </c>
      <c r="E609" s="55">
        <v>55.457559788943897</v>
      </c>
    </row>
    <row r="610" spans="1:5" x14ac:dyDescent="0.25">
      <c r="A610">
        <v>2019</v>
      </c>
      <c r="B610" s="54">
        <v>3</v>
      </c>
      <c r="C610" t="s">
        <v>255</v>
      </c>
      <c r="D610" t="s">
        <v>263</v>
      </c>
      <c r="E610" s="55">
        <v>56.615408304547898</v>
      </c>
    </row>
    <row r="611" spans="1:5" x14ac:dyDescent="0.25">
      <c r="A611">
        <v>2019</v>
      </c>
      <c r="B611" s="54">
        <v>4</v>
      </c>
      <c r="C611" t="s">
        <v>255</v>
      </c>
      <c r="D611" t="s">
        <v>263</v>
      </c>
      <c r="E611" s="55">
        <v>49.718567181583701</v>
      </c>
    </row>
    <row r="612" spans="1:5" x14ac:dyDescent="0.25">
      <c r="A612">
        <v>2019</v>
      </c>
      <c r="B612" s="54">
        <v>5</v>
      </c>
      <c r="C612" t="s">
        <v>255</v>
      </c>
      <c r="D612" t="s">
        <v>263</v>
      </c>
      <c r="E612" s="55">
        <v>52.428991394824102</v>
      </c>
    </row>
    <row r="613" spans="1:5" x14ac:dyDescent="0.25">
      <c r="A613">
        <v>2019</v>
      </c>
      <c r="B613" s="54">
        <v>6</v>
      </c>
      <c r="C613" t="s">
        <v>255</v>
      </c>
      <c r="D613" t="s">
        <v>263</v>
      </c>
      <c r="E613" s="55">
        <v>52.791349347875403</v>
      </c>
    </row>
    <row r="614" spans="1:5" x14ac:dyDescent="0.25">
      <c r="A614">
        <v>2019</v>
      </c>
      <c r="B614" s="54">
        <v>7</v>
      </c>
      <c r="C614" t="s">
        <v>255</v>
      </c>
      <c r="D614" t="s">
        <v>263</v>
      </c>
      <c r="E614" s="55">
        <v>53.662068661973002</v>
      </c>
    </row>
    <row r="615" spans="1:5" x14ac:dyDescent="0.25">
      <c r="A615">
        <v>2019</v>
      </c>
      <c r="B615" s="54">
        <v>8</v>
      </c>
      <c r="C615" t="s">
        <v>255</v>
      </c>
      <c r="D615" t="s">
        <v>263</v>
      </c>
      <c r="E615" s="55">
        <v>55.318022903720298</v>
      </c>
    </row>
    <row r="616" spans="1:5" x14ac:dyDescent="0.25">
      <c r="A616">
        <v>2019</v>
      </c>
      <c r="B616" s="54">
        <v>9</v>
      </c>
      <c r="C616" t="s">
        <v>255</v>
      </c>
      <c r="D616" t="s">
        <v>263</v>
      </c>
      <c r="E616" s="55">
        <v>53.807860131649697</v>
      </c>
    </row>
    <row r="617" spans="1:5" x14ac:dyDescent="0.25">
      <c r="A617">
        <v>2019</v>
      </c>
      <c r="B617" s="54">
        <v>10</v>
      </c>
      <c r="C617" t="s">
        <v>255</v>
      </c>
      <c r="D617" t="s">
        <v>263</v>
      </c>
      <c r="E617" s="55">
        <v>57.715593936775903</v>
      </c>
    </row>
    <row r="618" spans="1:5" x14ac:dyDescent="0.25">
      <c r="A618">
        <v>2019</v>
      </c>
      <c r="B618" s="54">
        <v>11</v>
      </c>
      <c r="C618" t="s">
        <v>255</v>
      </c>
      <c r="D618" t="s">
        <v>263</v>
      </c>
      <c r="E618" s="55">
        <v>59.621128447508397</v>
      </c>
    </row>
    <row r="619" spans="1:5" x14ac:dyDescent="0.25">
      <c r="A619">
        <v>2019</v>
      </c>
      <c r="B619" s="54">
        <v>12</v>
      </c>
      <c r="C619" t="s">
        <v>255</v>
      </c>
      <c r="D619" t="s">
        <v>263</v>
      </c>
      <c r="E619" s="55">
        <v>49.6968133675662</v>
      </c>
    </row>
    <row r="620" spans="1:5" x14ac:dyDescent="0.25">
      <c r="A620">
        <v>2020</v>
      </c>
      <c r="B620" s="54">
        <v>1</v>
      </c>
      <c r="C620" t="s">
        <v>255</v>
      </c>
      <c r="D620" t="s">
        <v>263</v>
      </c>
      <c r="E620" s="55">
        <v>57.411898492091197</v>
      </c>
    </row>
    <row r="621" spans="1:5" x14ac:dyDescent="0.25">
      <c r="A621">
        <v>2020</v>
      </c>
      <c r="B621" s="54">
        <v>2</v>
      </c>
      <c r="C621" t="s">
        <v>255</v>
      </c>
      <c r="D621" t="s">
        <v>263</v>
      </c>
      <c r="E621" s="55">
        <v>55.891861081695801</v>
      </c>
    </row>
    <row r="622" spans="1:5" x14ac:dyDescent="0.25">
      <c r="A622">
        <v>2020</v>
      </c>
      <c r="B622" s="54">
        <v>3</v>
      </c>
      <c r="C622" t="s">
        <v>255</v>
      </c>
      <c r="D622" t="s">
        <v>263</v>
      </c>
      <c r="E622" s="55">
        <v>22.944227189011499</v>
      </c>
    </row>
    <row r="623" spans="1:5" x14ac:dyDescent="0.25">
      <c r="A623">
        <v>2020</v>
      </c>
      <c r="B623" s="54">
        <v>4</v>
      </c>
      <c r="C623" t="s">
        <v>255</v>
      </c>
      <c r="D623" t="s">
        <v>263</v>
      </c>
      <c r="E623" s="55">
        <v>16.989961122133099</v>
      </c>
    </row>
    <row r="624" spans="1:5" x14ac:dyDescent="0.25">
      <c r="A624">
        <v>2020</v>
      </c>
      <c r="B624" s="54">
        <v>5</v>
      </c>
      <c r="C624" t="s">
        <v>255</v>
      </c>
      <c r="D624" t="s">
        <v>263</v>
      </c>
      <c r="E624" s="55">
        <v>19.0331612976427</v>
      </c>
    </row>
    <row r="625" spans="1:5" x14ac:dyDescent="0.25">
      <c r="A625">
        <v>2020</v>
      </c>
      <c r="B625" s="54">
        <v>6</v>
      </c>
      <c r="C625" t="s">
        <v>255</v>
      </c>
      <c r="D625" t="s">
        <v>263</v>
      </c>
      <c r="E625" s="55">
        <v>19.5067639265319</v>
      </c>
    </row>
    <row r="626" spans="1:5" x14ac:dyDescent="0.25">
      <c r="A626">
        <v>2020</v>
      </c>
      <c r="B626" s="54">
        <v>7</v>
      </c>
      <c r="C626" t="s">
        <v>255</v>
      </c>
      <c r="D626" t="s">
        <v>263</v>
      </c>
      <c r="E626" s="55">
        <v>20.210170092717199</v>
      </c>
    </row>
    <row r="627" spans="1:5" x14ac:dyDescent="0.25">
      <c r="A627">
        <v>2020</v>
      </c>
      <c r="B627" s="54">
        <v>8</v>
      </c>
      <c r="C627" t="s">
        <v>255</v>
      </c>
      <c r="D627" t="s">
        <v>263</v>
      </c>
      <c r="E627" s="55">
        <v>27.9701796853176</v>
      </c>
    </row>
    <row r="628" spans="1:5" x14ac:dyDescent="0.25">
      <c r="A628">
        <v>2020</v>
      </c>
      <c r="B628" s="54">
        <v>9</v>
      </c>
      <c r="C628" t="s">
        <v>255</v>
      </c>
      <c r="D628" t="s">
        <v>263</v>
      </c>
      <c r="E628" s="55">
        <v>32.889055343314404</v>
      </c>
    </row>
    <row r="629" spans="1:5" x14ac:dyDescent="0.25">
      <c r="A629">
        <v>2020</v>
      </c>
      <c r="B629" s="54">
        <v>10</v>
      </c>
      <c r="C629" t="s">
        <v>255</v>
      </c>
      <c r="D629" t="s">
        <v>263</v>
      </c>
      <c r="E629" s="55">
        <v>24.461010563143599</v>
      </c>
    </row>
    <row r="630" spans="1:5" x14ac:dyDescent="0.25">
      <c r="A630">
        <v>2020</v>
      </c>
      <c r="B630" s="54">
        <v>11</v>
      </c>
      <c r="C630" t="s">
        <v>255</v>
      </c>
      <c r="D630" t="s">
        <v>263</v>
      </c>
      <c r="E630" s="55">
        <v>25.475517498114399</v>
      </c>
    </row>
    <row r="631" spans="1:5" x14ac:dyDescent="0.25">
      <c r="A631">
        <v>2020</v>
      </c>
      <c r="B631" s="54">
        <v>12</v>
      </c>
      <c r="C631" t="s">
        <v>255</v>
      </c>
      <c r="D631" t="s">
        <v>263</v>
      </c>
      <c r="E631" s="55">
        <v>27.142366418881899</v>
      </c>
    </row>
    <row r="632" spans="1:5" x14ac:dyDescent="0.25">
      <c r="A632">
        <v>2021</v>
      </c>
      <c r="B632" s="54">
        <v>1</v>
      </c>
      <c r="C632" t="s">
        <v>255</v>
      </c>
      <c r="D632" t="s">
        <v>263</v>
      </c>
      <c r="E632" s="55">
        <v>22.3711941964721</v>
      </c>
    </row>
    <row r="633" spans="1:5" x14ac:dyDescent="0.25">
      <c r="A633">
        <v>2021</v>
      </c>
      <c r="B633" s="54">
        <v>2</v>
      </c>
      <c r="C633" t="s">
        <v>255</v>
      </c>
      <c r="D633" t="s">
        <v>263</v>
      </c>
      <c r="E633" s="55">
        <v>27.220674266686402</v>
      </c>
    </row>
    <row r="634" spans="1:5" x14ac:dyDescent="0.25">
      <c r="A634">
        <v>2021</v>
      </c>
      <c r="B634" s="54">
        <v>3</v>
      </c>
      <c r="C634" t="s">
        <v>255</v>
      </c>
      <c r="D634" t="s">
        <v>263</v>
      </c>
      <c r="E634" s="55">
        <v>38.340957006860798</v>
      </c>
    </row>
    <row r="635" spans="1:5" x14ac:dyDescent="0.25">
      <c r="A635" s="4"/>
      <c r="B635" s="4"/>
      <c r="C635" s="4"/>
      <c r="D635" s="4"/>
      <c r="E635" s="4"/>
    </row>
    <row r="636" spans="1:5" x14ac:dyDescent="0.25">
      <c r="A636" t="s">
        <v>28</v>
      </c>
    </row>
    <row r="637" spans="1:5" x14ac:dyDescent="0.25">
      <c r="A637" t="s">
        <v>264</v>
      </c>
    </row>
  </sheetData>
  <hyperlinks>
    <hyperlink ref="A2" r:id="rId1"/>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workbookViewId="0"/>
  </sheetViews>
  <sheetFormatPr defaultRowHeight="15" x14ac:dyDescent="0.25"/>
  <cols>
    <col min="1" max="1" width="14.7109375" customWidth="1"/>
    <col min="2" max="2" width="10.7109375" customWidth="1"/>
    <col min="3" max="3" width="14.7109375" customWidth="1"/>
  </cols>
  <sheetData>
    <row r="1" spans="1:3" ht="18.75" x14ac:dyDescent="0.3">
      <c r="A1" s="1" t="s">
        <v>265</v>
      </c>
    </row>
    <row r="2" spans="1:3" x14ac:dyDescent="0.25">
      <c r="A2" s="2" t="s">
        <v>22</v>
      </c>
    </row>
    <row r="4" spans="1:3" x14ac:dyDescent="0.25">
      <c r="A4" s="3" t="s">
        <v>146</v>
      </c>
      <c r="B4" s="3" t="s">
        <v>147</v>
      </c>
      <c r="C4" s="5" t="s">
        <v>266</v>
      </c>
    </row>
    <row r="5" spans="1:3" x14ac:dyDescent="0.25">
      <c r="A5">
        <v>2010</v>
      </c>
      <c r="B5" t="s">
        <v>178</v>
      </c>
      <c r="C5" s="56">
        <v>91.078611162390203</v>
      </c>
    </row>
    <row r="6" spans="1:3" x14ac:dyDescent="0.25">
      <c r="A6">
        <v>2010</v>
      </c>
      <c r="B6" t="s">
        <v>180</v>
      </c>
      <c r="C6" s="56">
        <v>92.513871879477904</v>
      </c>
    </row>
    <row r="7" spans="1:3" x14ac:dyDescent="0.25">
      <c r="A7">
        <v>2010</v>
      </c>
      <c r="B7" t="s">
        <v>182</v>
      </c>
      <c r="C7" s="56">
        <v>93.023923181634999</v>
      </c>
    </row>
    <row r="8" spans="1:3" x14ac:dyDescent="0.25">
      <c r="A8">
        <v>2010</v>
      </c>
      <c r="B8" t="s">
        <v>151</v>
      </c>
      <c r="C8" s="56">
        <v>92.986336188927794</v>
      </c>
    </row>
    <row r="9" spans="1:3" x14ac:dyDescent="0.25">
      <c r="A9">
        <v>2010</v>
      </c>
      <c r="B9" t="s">
        <v>162</v>
      </c>
      <c r="C9" s="56">
        <v>92.774245611662494</v>
      </c>
    </row>
    <row r="10" spans="1:3" x14ac:dyDescent="0.25">
      <c r="A10">
        <v>2010</v>
      </c>
      <c r="B10" t="s">
        <v>164</v>
      </c>
      <c r="C10" s="56">
        <v>93.578986252080895</v>
      </c>
    </row>
    <row r="11" spans="1:3" x14ac:dyDescent="0.25">
      <c r="A11">
        <v>2010</v>
      </c>
      <c r="B11" t="s">
        <v>166</v>
      </c>
      <c r="C11" s="56">
        <v>94.046698760522602</v>
      </c>
    </row>
    <row r="12" spans="1:3" x14ac:dyDescent="0.25">
      <c r="A12">
        <v>2010</v>
      </c>
      <c r="B12" t="s">
        <v>168</v>
      </c>
      <c r="C12" s="56">
        <v>93.6025165434596</v>
      </c>
    </row>
    <row r="13" spans="1:3" x14ac:dyDescent="0.25">
      <c r="A13">
        <v>2010</v>
      </c>
      <c r="B13" t="s">
        <v>170</v>
      </c>
      <c r="C13" s="56">
        <v>93.437499657002903</v>
      </c>
    </row>
    <row r="14" spans="1:3" x14ac:dyDescent="0.25">
      <c r="A14">
        <v>2010</v>
      </c>
      <c r="B14" t="s">
        <v>172</v>
      </c>
      <c r="C14" s="56">
        <v>93.274552763400393</v>
      </c>
    </row>
    <row r="15" spans="1:3" x14ac:dyDescent="0.25">
      <c r="A15">
        <v>2010</v>
      </c>
      <c r="B15" t="s">
        <v>174</v>
      </c>
      <c r="C15" s="56">
        <v>93.186648319573706</v>
      </c>
    </row>
    <row r="16" spans="1:3" x14ac:dyDescent="0.25">
      <c r="A16">
        <v>2010</v>
      </c>
      <c r="B16" t="s">
        <v>176</v>
      </c>
      <c r="C16" s="56">
        <v>92.303837850029296</v>
      </c>
    </row>
    <row r="17" spans="1:3" x14ac:dyDescent="0.25">
      <c r="A17">
        <v>2011</v>
      </c>
      <c r="B17" t="s">
        <v>178</v>
      </c>
      <c r="C17" s="56">
        <v>93.005686341751996</v>
      </c>
    </row>
    <row r="18" spans="1:3" x14ac:dyDescent="0.25">
      <c r="A18">
        <v>2011</v>
      </c>
      <c r="B18" t="s">
        <v>180</v>
      </c>
      <c r="C18" s="56">
        <v>93.606438683535103</v>
      </c>
    </row>
    <row r="19" spans="1:3" x14ac:dyDescent="0.25">
      <c r="A19">
        <v>2011</v>
      </c>
      <c r="B19" t="s">
        <v>182</v>
      </c>
      <c r="C19" s="56">
        <v>93.998812163996703</v>
      </c>
    </row>
    <row r="20" spans="1:3" x14ac:dyDescent="0.25">
      <c r="A20">
        <v>2011</v>
      </c>
      <c r="B20" t="s">
        <v>151</v>
      </c>
      <c r="C20" s="56">
        <v>93.519364939051599</v>
      </c>
    </row>
    <row r="21" spans="1:3" x14ac:dyDescent="0.25">
      <c r="A21">
        <v>2011</v>
      </c>
      <c r="B21" t="s">
        <v>162</v>
      </c>
      <c r="C21" s="56">
        <v>93.144493839894096</v>
      </c>
    </row>
    <row r="22" spans="1:3" x14ac:dyDescent="0.25">
      <c r="A22">
        <v>2011</v>
      </c>
      <c r="B22" t="s">
        <v>164</v>
      </c>
      <c r="C22" s="56">
        <v>93.549653914776997</v>
      </c>
    </row>
    <row r="23" spans="1:3" x14ac:dyDescent="0.25">
      <c r="A23">
        <v>2011</v>
      </c>
      <c r="B23" t="s">
        <v>166</v>
      </c>
      <c r="C23" s="56">
        <v>93.649852354941501</v>
      </c>
    </row>
    <row r="24" spans="1:3" x14ac:dyDescent="0.25">
      <c r="A24">
        <v>2011</v>
      </c>
      <c r="B24" t="s">
        <v>168</v>
      </c>
      <c r="C24" s="56">
        <v>93.594581267298906</v>
      </c>
    </row>
    <row r="25" spans="1:3" x14ac:dyDescent="0.25">
      <c r="A25">
        <v>2011</v>
      </c>
      <c r="B25" t="s">
        <v>170</v>
      </c>
      <c r="C25" s="56">
        <v>93.498309909849098</v>
      </c>
    </row>
    <row r="26" spans="1:3" x14ac:dyDescent="0.25">
      <c r="A26">
        <v>2011</v>
      </c>
      <c r="B26" t="s">
        <v>172</v>
      </c>
      <c r="C26" s="56">
        <v>93.370458674088397</v>
      </c>
    </row>
    <row r="27" spans="1:3" x14ac:dyDescent="0.25">
      <c r="A27">
        <v>2011</v>
      </c>
      <c r="B27" t="s">
        <v>174</v>
      </c>
      <c r="C27" s="56">
        <v>94.763301441791597</v>
      </c>
    </row>
    <row r="28" spans="1:3" x14ac:dyDescent="0.25">
      <c r="A28">
        <v>2011</v>
      </c>
      <c r="B28" t="s">
        <v>176</v>
      </c>
      <c r="C28" s="56">
        <v>94.338516122161494</v>
      </c>
    </row>
    <row r="29" spans="1:3" x14ac:dyDescent="0.25">
      <c r="A29">
        <v>2012</v>
      </c>
      <c r="B29" t="s">
        <v>178</v>
      </c>
      <c r="C29" s="56">
        <v>93.596168755512494</v>
      </c>
    </row>
    <row r="30" spans="1:3" x14ac:dyDescent="0.25">
      <c r="A30">
        <v>2012</v>
      </c>
      <c r="B30" t="s">
        <v>180</v>
      </c>
      <c r="C30" s="56">
        <v>93.166370900545701</v>
      </c>
    </row>
    <row r="31" spans="1:3" x14ac:dyDescent="0.25">
      <c r="A31">
        <v>2012</v>
      </c>
      <c r="B31" t="s">
        <v>182</v>
      </c>
      <c r="C31" s="56">
        <v>93.310595324075805</v>
      </c>
    </row>
    <row r="32" spans="1:3" x14ac:dyDescent="0.25">
      <c r="A32">
        <v>2012</v>
      </c>
      <c r="B32" t="s">
        <v>151</v>
      </c>
      <c r="C32" s="56">
        <v>93.349943465288007</v>
      </c>
    </row>
    <row r="33" spans="1:3" x14ac:dyDescent="0.25">
      <c r="A33">
        <v>2012</v>
      </c>
      <c r="B33" t="s">
        <v>162</v>
      </c>
      <c r="C33" s="56">
        <v>94.684898165814701</v>
      </c>
    </row>
    <row r="34" spans="1:3" x14ac:dyDescent="0.25">
      <c r="A34">
        <v>2012</v>
      </c>
      <c r="B34" t="s">
        <v>164</v>
      </c>
      <c r="C34" s="56">
        <v>93.235940456605604</v>
      </c>
    </row>
    <row r="35" spans="1:3" x14ac:dyDescent="0.25">
      <c r="A35">
        <v>2012</v>
      </c>
      <c r="B35" t="s">
        <v>166</v>
      </c>
      <c r="C35" s="56">
        <v>93.623884499947593</v>
      </c>
    </row>
    <row r="36" spans="1:3" x14ac:dyDescent="0.25">
      <c r="A36">
        <v>2012</v>
      </c>
      <c r="B36" t="s">
        <v>168</v>
      </c>
      <c r="C36" s="56">
        <v>94.066592913950501</v>
      </c>
    </row>
    <row r="37" spans="1:3" x14ac:dyDescent="0.25">
      <c r="A37">
        <v>2012</v>
      </c>
      <c r="B37" t="s">
        <v>170</v>
      </c>
      <c r="C37" s="56">
        <v>93.713150146313694</v>
      </c>
    </row>
    <row r="38" spans="1:3" x14ac:dyDescent="0.25">
      <c r="A38">
        <v>2012</v>
      </c>
      <c r="B38" t="s">
        <v>172</v>
      </c>
      <c r="C38" s="56">
        <v>94.573205445358994</v>
      </c>
    </row>
    <row r="39" spans="1:3" x14ac:dyDescent="0.25">
      <c r="A39">
        <v>2012</v>
      </c>
      <c r="B39" t="s">
        <v>174</v>
      </c>
      <c r="C39" s="56">
        <v>95.436331972196598</v>
      </c>
    </row>
    <row r="40" spans="1:3" x14ac:dyDescent="0.25">
      <c r="A40">
        <v>2012</v>
      </c>
      <c r="B40" t="s">
        <v>176</v>
      </c>
      <c r="C40" s="56">
        <v>94.549165542601202</v>
      </c>
    </row>
    <row r="41" spans="1:3" x14ac:dyDescent="0.25">
      <c r="A41">
        <v>2013</v>
      </c>
      <c r="B41" t="s">
        <v>178</v>
      </c>
      <c r="C41" s="56">
        <v>94.2850324797258</v>
      </c>
    </row>
    <row r="42" spans="1:3" x14ac:dyDescent="0.25">
      <c r="A42">
        <v>2013</v>
      </c>
      <c r="B42" t="s">
        <v>180</v>
      </c>
      <c r="C42" s="56">
        <v>95.210284250111798</v>
      </c>
    </row>
    <row r="43" spans="1:3" x14ac:dyDescent="0.25">
      <c r="A43">
        <v>2013</v>
      </c>
      <c r="B43" t="s">
        <v>182</v>
      </c>
      <c r="C43" s="56">
        <v>95.4580205145256</v>
      </c>
    </row>
    <row r="44" spans="1:3" x14ac:dyDescent="0.25">
      <c r="A44">
        <v>2013</v>
      </c>
      <c r="B44" t="s">
        <v>151</v>
      </c>
      <c r="C44" s="56">
        <v>95.286643528634499</v>
      </c>
    </row>
    <row r="45" spans="1:3" x14ac:dyDescent="0.25">
      <c r="A45">
        <v>2013</v>
      </c>
      <c r="B45" t="s">
        <v>162</v>
      </c>
      <c r="C45" s="56">
        <v>95.777376714667398</v>
      </c>
    </row>
    <row r="46" spans="1:3" x14ac:dyDescent="0.25">
      <c r="A46">
        <v>2013</v>
      </c>
      <c r="B46" t="s">
        <v>164</v>
      </c>
      <c r="C46" s="56">
        <v>96.078355368194096</v>
      </c>
    </row>
    <row r="47" spans="1:3" x14ac:dyDescent="0.25">
      <c r="A47">
        <v>2013</v>
      </c>
      <c r="B47" t="s">
        <v>166</v>
      </c>
      <c r="C47" s="56">
        <v>95.634220284113496</v>
      </c>
    </row>
    <row r="48" spans="1:3" x14ac:dyDescent="0.25">
      <c r="A48">
        <v>2013</v>
      </c>
      <c r="B48" t="s">
        <v>168</v>
      </c>
      <c r="C48" s="56">
        <v>95.809439223848401</v>
      </c>
    </row>
    <row r="49" spans="1:3" x14ac:dyDescent="0.25">
      <c r="A49">
        <v>2013</v>
      </c>
      <c r="B49" t="s">
        <v>170</v>
      </c>
      <c r="C49" s="56">
        <v>96.987356366369994</v>
      </c>
    </row>
    <row r="50" spans="1:3" x14ac:dyDescent="0.25">
      <c r="A50">
        <v>2013</v>
      </c>
      <c r="B50" t="s">
        <v>172</v>
      </c>
      <c r="C50" s="56">
        <v>96.670838479576901</v>
      </c>
    </row>
    <row r="51" spans="1:3" x14ac:dyDescent="0.25">
      <c r="A51">
        <v>2013</v>
      </c>
      <c r="B51" t="s">
        <v>174</v>
      </c>
      <c r="C51" s="56">
        <v>96.491014455527207</v>
      </c>
    </row>
    <row r="52" spans="1:3" x14ac:dyDescent="0.25">
      <c r="A52">
        <v>2013</v>
      </c>
      <c r="B52" t="s">
        <v>176</v>
      </c>
      <c r="C52" s="56">
        <v>96.579952549674701</v>
      </c>
    </row>
    <row r="53" spans="1:3" x14ac:dyDescent="0.25">
      <c r="A53">
        <v>2014</v>
      </c>
      <c r="B53" t="s">
        <v>178</v>
      </c>
      <c r="C53" s="56">
        <v>97.337259571476906</v>
      </c>
    </row>
    <row r="54" spans="1:3" x14ac:dyDescent="0.25">
      <c r="A54">
        <v>2014</v>
      </c>
      <c r="B54" t="s">
        <v>180</v>
      </c>
      <c r="C54" s="56">
        <v>96.683624004527204</v>
      </c>
    </row>
    <row r="55" spans="1:3" x14ac:dyDescent="0.25">
      <c r="A55">
        <v>2014</v>
      </c>
      <c r="B55" t="s">
        <v>182</v>
      </c>
      <c r="C55" s="56">
        <v>96.9323567622788</v>
      </c>
    </row>
    <row r="56" spans="1:3" x14ac:dyDescent="0.25">
      <c r="A56">
        <v>2014</v>
      </c>
      <c r="B56" t="s">
        <v>151</v>
      </c>
      <c r="C56" s="56">
        <v>97.239058858291003</v>
      </c>
    </row>
    <row r="57" spans="1:3" x14ac:dyDescent="0.25">
      <c r="A57">
        <v>2014</v>
      </c>
      <c r="B57" t="s">
        <v>162</v>
      </c>
      <c r="C57" s="56">
        <v>97.790177860077605</v>
      </c>
    </row>
    <row r="58" spans="1:3" x14ac:dyDescent="0.25">
      <c r="A58">
        <v>2014</v>
      </c>
      <c r="B58" t="s">
        <v>164</v>
      </c>
      <c r="C58" s="56">
        <v>97.8351126282747</v>
      </c>
    </row>
    <row r="59" spans="1:3" x14ac:dyDescent="0.25">
      <c r="A59">
        <v>2014</v>
      </c>
      <c r="B59" t="s">
        <v>166</v>
      </c>
      <c r="C59" s="56">
        <v>98.545554132109402</v>
      </c>
    </row>
    <row r="60" spans="1:3" x14ac:dyDescent="0.25">
      <c r="A60">
        <v>2014</v>
      </c>
      <c r="B60" t="s">
        <v>168</v>
      </c>
      <c r="C60" s="56">
        <v>97.6344720337692</v>
      </c>
    </row>
    <row r="61" spans="1:3" x14ac:dyDescent="0.25">
      <c r="A61">
        <v>2014</v>
      </c>
      <c r="B61" t="s">
        <v>170</v>
      </c>
      <c r="C61" s="56">
        <v>98.9034086960868</v>
      </c>
    </row>
    <row r="62" spans="1:3" x14ac:dyDescent="0.25">
      <c r="A62">
        <v>2014</v>
      </c>
      <c r="B62" t="s">
        <v>172</v>
      </c>
      <c r="C62" s="56">
        <v>98.702051180971395</v>
      </c>
    </row>
    <row r="63" spans="1:3" x14ac:dyDescent="0.25">
      <c r="A63">
        <v>2014</v>
      </c>
      <c r="B63" t="s">
        <v>174</v>
      </c>
      <c r="C63" s="56">
        <v>98.206884933273301</v>
      </c>
    </row>
    <row r="64" spans="1:3" x14ac:dyDescent="0.25">
      <c r="A64">
        <v>2014</v>
      </c>
      <c r="B64" t="s">
        <v>176</v>
      </c>
      <c r="C64" s="56">
        <v>98.369713261781598</v>
      </c>
    </row>
    <row r="65" spans="1:3" x14ac:dyDescent="0.25">
      <c r="A65">
        <v>2015</v>
      </c>
      <c r="B65" t="s">
        <v>178</v>
      </c>
      <c r="C65" s="56">
        <v>98.359264186018905</v>
      </c>
    </row>
    <row r="66" spans="1:3" x14ac:dyDescent="0.25">
      <c r="A66">
        <v>2015</v>
      </c>
      <c r="B66" t="s">
        <v>180</v>
      </c>
      <c r="C66" s="56">
        <v>98.355060849956601</v>
      </c>
    </row>
    <row r="67" spans="1:3" x14ac:dyDescent="0.25">
      <c r="A67">
        <v>2015</v>
      </c>
      <c r="B67" t="s">
        <v>182</v>
      </c>
      <c r="C67" s="56">
        <v>99.106500528920904</v>
      </c>
    </row>
    <row r="68" spans="1:3" x14ac:dyDescent="0.25">
      <c r="A68">
        <v>2015</v>
      </c>
      <c r="B68" t="s">
        <v>151</v>
      </c>
      <c r="C68" s="56">
        <v>98.505393558058103</v>
      </c>
    </row>
    <row r="69" spans="1:3" x14ac:dyDescent="0.25">
      <c r="A69">
        <v>2015</v>
      </c>
      <c r="B69" t="s">
        <v>162</v>
      </c>
      <c r="C69" s="56">
        <v>97.958718602742394</v>
      </c>
    </row>
    <row r="70" spans="1:3" x14ac:dyDescent="0.25">
      <c r="A70">
        <v>2015</v>
      </c>
      <c r="B70" t="s">
        <v>164</v>
      </c>
      <c r="C70" s="56">
        <v>98.353832938661498</v>
      </c>
    </row>
    <row r="71" spans="1:3" x14ac:dyDescent="0.25">
      <c r="A71">
        <v>2015</v>
      </c>
      <c r="B71" t="s">
        <v>166</v>
      </c>
      <c r="C71" s="56">
        <v>98.629073660377202</v>
      </c>
    </row>
    <row r="72" spans="1:3" x14ac:dyDescent="0.25">
      <c r="A72">
        <v>2015</v>
      </c>
      <c r="B72" t="s">
        <v>168</v>
      </c>
      <c r="C72" s="56">
        <v>97.337472955496906</v>
      </c>
    </row>
    <row r="73" spans="1:3" x14ac:dyDescent="0.25">
      <c r="A73">
        <v>2015</v>
      </c>
      <c r="B73" t="s">
        <v>170</v>
      </c>
      <c r="C73" s="56">
        <v>98.203947753495896</v>
      </c>
    </row>
    <row r="74" spans="1:3" x14ac:dyDescent="0.25">
      <c r="A74">
        <v>2015</v>
      </c>
      <c r="B74" t="s">
        <v>172</v>
      </c>
      <c r="C74" s="56">
        <v>98.187957173567497</v>
      </c>
    </row>
    <row r="75" spans="1:3" x14ac:dyDescent="0.25">
      <c r="A75">
        <v>2015</v>
      </c>
      <c r="B75" t="s">
        <v>174</v>
      </c>
      <c r="C75" s="56">
        <v>98.524043303507597</v>
      </c>
    </row>
    <row r="76" spans="1:3" x14ac:dyDescent="0.25">
      <c r="A76">
        <v>2015</v>
      </c>
      <c r="B76" t="s">
        <v>176</v>
      </c>
      <c r="C76" s="56">
        <v>98.585581889789097</v>
      </c>
    </row>
    <row r="77" spans="1:3" x14ac:dyDescent="0.25">
      <c r="A77">
        <v>2016</v>
      </c>
      <c r="B77" t="s">
        <v>178</v>
      </c>
      <c r="C77" s="56">
        <v>98.240296636078</v>
      </c>
    </row>
    <row r="78" spans="1:3" x14ac:dyDescent="0.25">
      <c r="A78">
        <v>2016</v>
      </c>
      <c r="B78" t="s">
        <v>180</v>
      </c>
      <c r="C78" s="56">
        <v>98.654157515167796</v>
      </c>
    </row>
    <row r="79" spans="1:3" x14ac:dyDescent="0.25">
      <c r="A79">
        <v>2016</v>
      </c>
      <c r="B79" t="s">
        <v>182</v>
      </c>
      <c r="C79" s="56">
        <v>98.525068950682495</v>
      </c>
    </row>
    <row r="80" spans="1:3" x14ac:dyDescent="0.25">
      <c r="A80">
        <v>2016</v>
      </c>
      <c r="B80" t="s">
        <v>151</v>
      </c>
      <c r="C80" s="56">
        <v>99.315651173632105</v>
      </c>
    </row>
    <row r="81" spans="1:3" x14ac:dyDescent="0.25">
      <c r="A81">
        <v>2016</v>
      </c>
      <c r="B81" t="s">
        <v>162</v>
      </c>
      <c r="C81" s="56">
        <v>98.476954916950604</v>
      </c>
    </row>
    <row r="82" spans="1:3" x14ac:dyDescent="0.25">
      <c r="A82">
        <v>2016</v>
      </c>
      <c r="B82" t="s">
        <v>164</v>
      </c>
      <c r="C82" s="56">
        <v>99.004049555419996</v>
      </c>
    </row>
    <row r="83" spans="1:3" x14ac:dyDescent="0.25">
      <c r="A83">
        <v>2016</v>
      </c>
      <c r="B83" t="s">
        <v>166</v>
      </c>
      <c r="C83" s="56">
        <v>98.738560066535698</v>
      </c>
    </row>
    <row r="84" spans="1:3" x14ac:dyDescent="0.25">
      <c r="A84">
        <v>2016</v>
      </c>
      <c r="B84" t="s">
        <v>168</v>
      </c>
      <c r="C84" s="56">
        <v>99.832704769583998</v>
      </c>
    </row>
    <row r="85" spans="1:3" x14ac:dyDescent="0.25">
      <c r="A85">
        <v>2016</v>
      </c>
      <c r="B85" t="s">
        <v>170</v>
      </c>
      <c r="C85" s="56">
        <v>99.435299924533794</v>
      </c>
    </row>
    <row r="86" spans="1:3" x14ac:dyDescent="0.25">
      <c r="A86">
        <v>2016</v>
      </c>
      <c r="B86" t="s">
        <v>172</v>
      </c>
      <c r="C86" s="56">
        <v>98.888837976317802</v>
      </c>
    </row>
    <row r="87" spans="1:3" x14ac:dyDescent="0.25">
      <c r="A87">
        <v>2016</v>
      </c>
      <c r="B87" t="s">
        <v>174</v>
      </c>
      <c r="C87" s="56">
        <v>99.514490769520904</v>
      </c>
    </row>
    <row r="88" spans="1:3" x14ac:dyDescent="0.25">
      <c r="A88">
        <v>2016</v>
      </c>
      <c r="B88" t="s">
        <v>176</v>
      </c>
      <c r="C88" s="56">
        <v>99.308645138650306</v>
      </c>
    </row>
    <row r="89" spans="1:3" x14ac:dyDescent="0.25">
      <c r="A89">
        <v>2017</v>
      </c>
      <c r="B89" t="s">
        <v>178</v>
      </c>
      <c r="C89" s="56">
        <v>99.139008203546297</v>
      </c>
    </row>
    <row r="90" spans="1:3" x14ac:dyDescent="0.25">
      <c r="A90">
        <v>2017</v>
      </c>
      <c r="B90" t="s">
        <v>180</v>
      </c>
      <c r="C90" s="56">
        <v>99.849260510706202</v>
      </c>
    </row>
    <row r="91" spans="1:3" x14ac:dyDescent="0.25">
      <c r="A91">
        <v>2017</v>
      </c>
      <c r="B91" t="s">
        <v>182</v>
      </c>
      <c r="C91" s="56">
        <v>100.55781440739401</v>
      </c>
    </row>
    <row r="92" spans="1:3" x14ac:dyDescent="0.25">
      <c r="A92">
        <v>2017</v>
      </c>
      <c r="B92" t="s">
        <v>151</v>
      </c>
      <c r="C92" s="56">
        <v>99.6762040320951</v>
      </c>
    </row>
    <row r="93" spans="1:3" x14ac:dyDescent="0.25">
      <c r="A93">
        <v>2017</v>
      </c>
      <c r="B93" t="s">
        <v>162</v>
      </c>
      <c r="C93" s="56">
        <v>99.943681984658895</v>
      </c>
    </row>
    <row r="94" spans="1:3" x14ac:dyDescent="0.25">
      <c r="A94">
        <v>2017</v>
      </c>
      <c r="B94" t="s">
        <v>164</v>
      </c>
      <c r="C94" s="56">
        <v>100.409513794261</v>
      </c>
    </row>
    <row r="95" spans="1:3" x14ac:dyDescent="0.25">
      <c r="A95">
        <v>2017</v>
      </c>
      <c r="B95" t="s">
        <v>166</v>
      </c>
      <c r="C95" s="56">
        <v>99.883252117131505</v>
      </c>
    </row>
    <row r="96" spans="1:3" x14ac:dyDescent="0.25">
      <c r="A96">
        <v>2017</v>
      </c>
      <c r="B96" t="s">
        <v>168</v>
      </c>
      <c r="C96" s="56">
        <v>100.70224037447301</v>
      </c>
    </row>
    <row r="97" spans="1:3" x14ac:dyDescent="0.25">
      <c r="A97">
        <v>2017</v>
      </c>
      <c r="B97" t="s">
        <v>170</v>
      </c>
      <c r="C97" s="56">
        <v>99.526920915034495</v>
      </c>
    </row>
    <row r="98" spans="1:3" x14ac:dyDescent="0.25">
      <c r="A98">
        <v>2017</v>
      </c>
      <c r="B98" t="s">
        <v>172</v>
      </c>
      <c r="C98" s="56">
        <v>99.954841012556997</v>
      </c>
    </row>
    <row r="99" spans="1:3" x14ac:dyDescent="0.25">
      <c r="A99">
        <v>2017</v>
      </c>
      <c r="B99" t="s">
        <v>174</v>
      </c>
      <c r="C99" s="56">
        <v>100.173512620263</v>
      </c>
    </row>
    <row r="100" spans="1:3" x14ac:dyDescent="0.25">
      <c r="A100">
        <v>2017</v>
      </c>
      <c r="B100" t="s">
        <v>176</v>
      </c>
      <c r="C100" s="56">
        <v>100.183764086192</v>
      </c>
    </row>
    <row r="101" spans="1:3" x14ac:dyDescent="0.25">
      <c r="A101">
        <v>2018</v>
      </c>
      <c r="B101" t="s">
        <v>178</v>
      </c>
      <c r="C101" s="56">
        <v>100.665082417645</v>
      </c>
    </row>
    <row r="102" spans="1:3" x14ac:dyDescent="0.25">
      <c r="A102">
        <v>2018</v>
      </c>
      <c r="B102" t="s">
        <v>180</v>
      </c>
      <c r="C102" s="56">
        <v>100.552250272203</v>
      </c>
    </row>
    <row r="103" spans="1:3" x14ac:dyDescent="0.25">
      <c r="A103">
        <v>2018</v>
      </c>
      <c r="B103" t="s">
        <v>182</v>
      </c>
      <c r="C103" s="56">
        <v>100.869985491728</v>
      </c>
    </row>
    <row r="104" spans="1:3" x14ac:dyDescent="0.25">
      <c r="A104">
        <v>2018</v>
      </c>
      <c r="B104" t="s">
        <v>151</v>
      </c>
      <c r="C104" s="56">
        <v>100.72742685450299</v>
      </c>
    </row>
    <row r="105" spans="1:3" x14ac:dyDescent="0.25">
      <c r="A105">
        <v>2018</v>
      </c>
      <c r="B105" t="s">
        <v>162</v>
      </c>
      <c r="C105" s="56">
        <v>101.80711244933801</v>
      </c>
    </row>
    <row r="106" spans="1:3" x14ac:dyDescent="0.25">
      <c r="A106">
        <v>2018</v>
      </c>
      <c r="B106" t="s">
        <v>164</v>
      </c>
      <c r="C106" s="56">
        <v>101.895396376066</v>
      </c>
    </row>
    <row r="107" spans="1:3" x14ac:dyDescent="0.25">
      <c r="A107">
        <v>2018</v>
      </c>
      <c r="B107" t="s">
        <v>166</v>
      </c>
      <c r="C107" s="56">
        <v>101.41185931026899</v>
      </c>
    </row>
    <row r="108" spans="1:3" x14ac:dyDescent="0.25">
      <c r="A108">
        <v>2018</v>
      </c>
      <c r="B108" t="s">
        <v>168</v>
      </c>
      <c r="C108" s="56">
        <v>101.860939118641</v>
      </c>
    </row>
    <row r="109" spans="1:3" x14ac:dyDescent="0.25">
      <c r="A109">
        <v>2018</v>
      </c>
      <c r="B109" t="s">
        <v>170</v>
      </c>
      <c r="C109" s="56">
        <v>101.496430841776</v>
      </c>
    </row>
    <row r="110" spans="1:3" x14ac:dyDescent="0.25">
      <c r="A110">
        <v>2018</v>
      </c>
      <c r="B110" t="s">
        <v>172</v>
      </c>
      <c r="C110" s="56">
        <v>101.732920530641</v>
      </c>
    </row>
    <row r="111" spans="1:3" x14ac:dyDescent="0.25">
      <c r="A111">
        <v>2018</v>
      </c>
      <c r="B111" t="s">
        <v>174</v>
      </c>
      <c r="C111" s="56">
        <v>102.177845033184</v>
      </c>
    </row>
    <row r="112" spans="1:3" x14ac:dyDescent="0.25">
      <c r="A112">
        <v>2018</v>
      </c>
      <c r="B112" t="s">
        <v>176</v>
      </c>
      <c r="C112" s="56">
        <v>100.930017823192</v>
      </c>
    </row>
    <row r="113" spans="1:3" x14ac:dyDescent="0.25">
      <c r="A113">
        <v>2019</v>
      </c>
      <c r="B113" t="s">
        <v>178</v>
      </c>
      <c r="C113" s="56">
        <v>102.185771686039</v>
      </c>
    </row>
    <row r="114" spans="1:3" x14ac:dyDescent="0.25">
      <c r="A114">
        <v>2019</v>
      </c>
      <c r="B114" t="s">
        <v>180</v>
      </c>
      <c r="C114" s="56">
        <v>102.019199184602</v>
      </c>
    </row>
    <row r="115" spans="1:3" x14ac:dyDescent="0.25">
      <c r="A115">
        <v>2019</v>
      </c>
      <c r="B115" t="s">
        <v>182</v>
      </c>
      <c r="C115" s="56">
        <v>102.171921287261</v>
      </c>
    </row>
    <row r="116" spans="1:3" x14ac:dyDescent="0.25">
      <c r="A116">
        <v>2019</v>
      </c>
      <c r="B116" t="s">
        <v>151</v>
      </c>
      <c r="C116" s="56">
        <v>102.21650246980199</v>
      </c>
    </row>
    <row r="117" spans="1:3" x14ac:dyDescent="0.25">
      <c r="A117">
        <v>2019</v>
      </c>
      <c r="B117" t="s">
        <v>162</v>
      </c>
      <c r="C117" s="56">
        <v>102.111232800774</v>
      </c>
    </row>
    <row r="118" spans="1:3" x14ac:dyDescent="0.25">
      <c r="A118">
        <v>2019</v>
      </c>
      <c r="B118" t="s">
        <v>164</v>
      </c>
      <c r="C118" s="56">
        <v>101.615179883797</v>
      </c>
    </row>
    <row r="119" spans="1:3" x14ac:dyDescent="0.25">
      <c r="A119">
        <v>2019</v>
      </c>
      <c r="B119" t="s">
        <v>166</v>
      </c>
      <c r="C119" s="56">
        <v>102.040755925688</v>
      </c>
    </row>
    <row r="120" spans="1:3" x14ac:dyDescent="0.25">
      <c r="A120">
        <v>2019</v>
      </c>
      <c r="B120" t="s">
        <v>168</v>
      </c>
      <c r="C120" s="56">
        <v>101.97824413465101</v>
      </c>
    </row>
    <row r="121" spans="1:3" x14ac:dyDescent="0.25">
      <c r="A121">
        <v>2019</v>
      </c>
      <c r="B121" t="s">
        <v>170</v>
      </c>
      <c r="C121" s="56">
        <v>102.38091197614099</v>
      </c>
    </row>
    <row r="122" spans="1:3" x14ac:dyDescent="0.25">
      <c r="A122">
        <v>2019</v>
      </c>
      <c r="B122" t="s">
        <v>172</v>
      </c>
      <c r="C122" s="56">
        <v>102.892980795668</v>
      </c>
    </row>
    <row r="123" spans="1:3" x14ac:dyDescent="0.25">
      <c r="A123">
        <v>2019</v>
      </c>
      <c r="B123" t="s">
        <v>174</v>
      </c>
      <c r="C123" s="56">
        <v>101.699559794047</v>
      </c>
    </row>
    <row r="124" spans="1:3" x14ac:dyDescent="0.25">
      <c r="A124">
        <v>2019</v>
      </c>
      <c r="B124" t="s">
        <v>176</v>
      </c>
      <c r="C124" s="56">
        <v>102.002238853824</v>
      </c>
    </row>
    <row r="125" spans="1:3" x14ac:dyDescent="0.25">
      <c r="A125">
        <v>2020</v>
      </c>
      <c r="B125" t="s">
        <v>178</v>
      </c>
      <c r="C125" s="56">
        <v>101.39307205451</v>
      </c>
    </row>
    <row r="126" spans="1:3" x14ac:dyDescent="0.25">
      <c r="A126">
        <v>2020</v>
      </c>
      <c r="B126" t="s">
        <v>180</v>
      </c>
      <c r="C126" s="56">
        <v>100.8653284122</v>
      </c>
    </row>
    <row r="127" spans="1:3" x14ac:dyDescent="0.25">
      <c r="A127">
        <v>2020</v>
      </c>
      <c r="B127" t="s">
        <v>182</v>
      </c>
      <c r="C127" s="56">
        <v>95.311095152449397</v>
      </c>
    </row>
    <row r="128" spans="1:3" x14ac:dyDescent="0.25">
      <c r="A128">
        <v>2020</v>
      </c>
      <c r="B128" t="s">
        <v>151</v>
      </c>
      <c r="C128" s="56">
        <v>78.095843143578705</v>
      </c>
    </row>
    <row r="129" spans="1:3" x14ac:dyDescent="0.25">
      <c r="A129">
        <v>2020</v>
      </c>
      <c r="B129" t="s">
        <v>162</v>
      </c>
      <c r="C129" s="56">
        <v>80.174787015362796</v>
      </c>
    </row>
    <row r="130" spans="1:3" x14ac:dyDescent="0.25">
      <c r="A130">
        <v>2020</v>
      </c>
      <c r="B130" t="s">
        <v>267</v>
      </c>
      <c r="C130" s="56">
        <v>84.285855077282406</v>
      </c>
    </row>
    <row r="131" spans="1:3" x14ac:dyDescent="0.25">
      <c r="A131">
        <v>2020</v>
      </c>
      <c r="B131" t="s">
        <v>268</v>
      </c>
      <c r="C131" s="56">
        <v>90.796584880620202</v>
      </c>
    </row>
    <row r="132" spans="1:3" x14ac:dyDescent="0.25">
      <c r="A132">
        <v>2020</v>
      </c>
      <c r="B132" t="s">
        <v>168</v>
      </c>
      <c r="C132" s="56">
        <v>93.979320313537798</v>
      </c>
    </row>
    <row r="133" spans="1:3" x14ac:dyDescent="0.25">
      <c r="A133">
        <v>2020</v>
      </c>
      <c r="B133" t="s">
        <v>170</v>
      </c>
      <c r="C133" s="56">
        <v>95.623757879224996</v>
      </c>
    </row>
    <row r="134" spans="1:3" x14ac:dyDescent="0.25">
      <c r="A134">
        <v>2020</v>
      </c>
      <c r="B134" t="s">
        <v>172</v>
      </c>
      <c r="C134" s="56">
        <v>96.247087865054098</v>
      </c>
    </row>
    <row r="135" spans="1:3" x14ac:dyDescent="0.25">
      <c r="A135">
        <v>2020</v>
      </c>
      <c r="B135" t="s">
        <v>174</v>
      </c>
      <c r="C135" s="56">
        <v>95.483826648511396</v>
      </c>
    </row>
    <row r="136" spans="1:3" x14ac:dyDescent="0.25">
      <c r="A136">
        <v>2020</v>
      </c>
      <c r="B136" t="s">
        <v>176</v>
      </c>
      <c r="C136" s="56">
        <v>95.210781087538805</v>
      </c>
    </row>
    <row r="137" spans="1:3" x14ac:dyDescent="0.25">
      <c r="A137">
        <v>2021</v>
      </c>
      <c r="B137" t="s">
        <v>178</v>
      </c>
      <c r="C137" s="56">
        <v>92.283515995843501</v>
      </c>
    </row>
    <row r="138" spans="1:3" x14ac:dyDescent="0.25">
      <c r="A138">
        <v>2021</v>
      </c>
      <c r="B138" t="s">
        <v>180</v>
      </c>
      <c r="C138" s="56">
        <v>93.399391204881397</v>
      </c>
    </row>
    <row r="139" spans="1:3" x14ac:dyDescent="0.25">
      <c r="A139">
        <v>2021</v>
      </c>
      <c r="B139" t="s">
        <v>182</v>
      </c>
      <c r="C139" s="56">
        <v>95.372318969082102</v>
      </c>
    </row>
    <row r="140" spans="1:3" x14ac:dyDescent="0.25">
      <c r="A140" s="4"/>
      <c r="B140" s="4"/>
      <c r="C140" s="4"/>
    </row>
    <row r="141" spans="1:3" x14ac:dyDescent="0.25">
      <c r="A141" t="s">
        <v>28</v>
      </c>
    </row>
    <row r="142" spans="1:3" x14ac:dyDescent="0.25">
      <c r="A142" t="s">
        <v>269</v>
      </c>
    </row>
  </sheetData>
  <hyperlinks>
    <hyperlink ref="A2" r:id="rId1"/>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
  <sheetViews>
    <sheetView topLeftCell="A28" workbookViewId="0"/>
  </sheetViews>
  <sheetFormatPr defaultRowHeight="15" x14ac:dyDescent="0.25"/>
  <cols>
    <col min="1" max="1" width="14.7109375" customWidth="1"/>
    <col min="2" max="2" width="13.7109375" customWidth="1"/>
    <col min="3" max="3" width="10.7109375" customWidth="1"/>
  </cols>
  <sheetData>
    <row r="1" spans="1:3" ht="18.75" x14ac:dyDescent="0.3">
      <c r="A1" s="1" t="s">
        <v>21</v>
      </c>
    </row>
    <row r="2" spans="1:3" x14ac:dyDescent="0.25">
      <c r="A2" s="2" t="s">
        <v>22</v>
      </c>
    </row>
    <row r="4" spans="1:3" x14ac:dyDescent="0.25">
      <c r="A4" s="3" t="s">
        <v>23</v>
      </c>
      <c r="B4" s="3" t="s">
        <v>24</v>
      </c>
      <c r="C4" s="5" t="s">
        <v>25</v>
      </c>
    </row>
    <row r="5" spans="1:3" x14ac:dyDescent="0.25">
      <c r="A5" s="7">
        <v>43973</v>
      </c>
      <c r="B5" t="s">
        <v>26</v>
      </c>
      <c r="C5" s="6">
        <v>0.7</v>
      </c>
    </row>
    <row r="6" spans="1:3" x14ac:dyDescent="0.25">
      <c r="A6" s="7">
        <v>43973</v>
      </c>
      <c r="B6" t="s">
        <v>27</v>
      </c>
      <c r="C6" s="6">
        <v>1</v>
      </c>
    </row>
    <row r="7" spans="1:3" x14ac:dyDescent="0.25">
      <c r="A7" s="7">
        <v>43980</v>
      </c>
      <c r="B7" t="s">
        <v>26</v>
      </c>
      <c r="C7" s="6">
        <v>0.7</v>
      </c>
    </row>
    <row r="8" spans="1:3" x14ac:dyDescent="0.25">
      <c r="A8" s="7">
        <v>43980</v>
      </c>
      <c r="B8" t="s">
        <v>27</v>
      </c>
      <c r="C8" s="6">
        <v>0.9</v>
      </c>
    </row>
    <row r="9" spans="1:3" x14ac:dyDescent="0.25">
      <c r="A9" s="7">
        <v>43987</v>
      </c>
      <c r="B9" t="s">
        <v>26</v>
      </c>
      <c r="C9" s="6">
        <v>0.6</v>
      </c>
    </row>
    <row r="10" spans="1:3" x14ac:dyDescent="0.25">
      <c r="A10" s="7">
        <v>43987</v>
      </c>
      <c r="B10" t="s">
        <v>27</v>
      </c>
      <c r="C10" s="6">
        <v>0.8</v>
      </c>
    </row>
    <row r="11" spans="1:3" x14ac:dyDescent="0.25">
      <c r="A11" s="7">
        <v>43994</v>
      </c>
      <c r="B11" t="s">
        <v>26</v>
      </c>
      <c r="C11" s="6">
        <v>0.6</v>
      </c>
    </row>
    <row r="12" spans="1:3" x14ac:dyDescent="0.25">
      <c r="A12" s="7">
        <v>43994</v>
      </c>
      <c r="B12" t="s">
        <v>27</v>
      </c>
      <c r="C12" s="6">
        <v>0.9</v>
      </c>
    </row>
    <row r="13" spans="1:3" x14ac:dyDescent="0.25">
      <c r="A13" s="7">
        <v>44000</v>
      </c>
      <c r="B13" t="s">
        <v>26</v>
      </c>
      <c r="C13" s="6">
        <v>0.6</v>
      </c>
    </row>
    <row r="14" spans="1:3" x14ac:dyDescent="0.25">
      <c r="A14" s="7">
        <v>44000</v>
      </c>
      <c r="B14" t="s">
        <v>27</v>
      </c>
      <c r="C14" s="6">
        <v>0.8</v>
      </c>
    </row>
    <row r="15" spans="1:3" x14ac:dyDescent="0.25">
      <c r="A15" s="7">
        <v>44006</v>
      </c>
      <c r="B15" t="s">
        <v>26</v>
      </c>
      <c r="C15" s="6">
        <v>0.6</v>
      </c>
    </row>
    <row r="16" spans="1:3" x14ac:dyDescent="0.25">
      <c r="A16" s="7">
        <v>44006</v>
      </c>
      <c r="B16" t="s">
        <v>27</v>
      </c>
      <c r="C16" s="6">
        <v>0.8</v>
      </c>
    </row>
    <row r="17" spans="1:3" x14ac:dyDescent="0.25">
      <c r="A17" s="7">
        <v>44013</v>
      </c>
      <c r="B17" t="s">
        <v>26</v>
      </c>
      <c r="C17" s="6">
        <v>0.6</v>
      </c>
    </row>
    <row r="18" spans="1:3" x14ac:dyDescent="0.25">
      <c r="A18" s="7">
        <v>44013</v>
      </c>
      <c r="B18" t="s">
        <v>27</v>
      </c>
      <c r="C18" s="6">
        <v>0.8</v>
      </c>
    </row>
    <row r="19" spans="1:3" x14ac:dyDescent="0.25">
      <c r="A19" s="7">
        <v>44020</v>
      </c>
      <c r="B19" t="s">
        <v>26</v>
      </c>
      <c r="C19" s="6">
        <v>0.6</v>
      </c>
    </row>
    <row r="20" spans="1:3" x14ac:dyDescent="0.25">
      <c r="A20" s="7">
        <v>44020</v>
      </c>
      <c r="B20" t="s">
        <v>27</v>
      </c>
      <c r="C20" s="6">
        <v>1</v>
      </c>
    </row>
    <row r="21" spans="1:3" x14ac:dyDescent="0.25">
      <c r="A21" s="7">
        <v>44027</v>
      </c>
      <c r="B21" t="s">
        <v>26</v>
      </c>
      <c r="C21" s="6">
        <v>0.5</v>
      </c>
    </row>
    <row r="22" spans="1:3" x14ac:dyDescent="0.25">
      <c r="A22" s="7">
        <v>44027</v>
      </c>
      <c r="B22" t="s">
        <v>27</v>
      </c>
      <c r="C22" s="6">
        <v>0.9</v>
      </c>
    </row>
    <row r="23" spans="1:3" x14ac:dyDescent="0.25">
      <c r="A23" s="7">
        <v>44034</v>
      </c>
      <c r="B23" t="s">
        <v>26</v>
      </c>
      <c r="C23" s="6">
        <v>0.6</v>
      </c>
    </row>
    <row r="24" spans="1:3" x14ac:dyDescent="0.25">
      <c r="A24" s="7">
        <v>44034</v>
      </c>
      <c r="B24" t="s">
        <v>27</v>
      </c>
      <c r="C24" s="6">
        <v>0.9</v>
      </c>
    </row>
    <row r="25" spans="1:3" x14ac:dyDescent="0.25">
      <c r="A25" s="7">
        <v>44041</v>
      </c>
      <c r="B25" t="s">
        <v>26</v>
      </c>
      <c r="C25" s="6">
        <v>0.6</v>
      </c>
    </row>
    <row r="26" spans="1:3" x14ac:dyDescent="0.25">
      <c r="A26" s="7">
        <v>44041</v>
      </c>
      <c r="B26" t="s">
        <v>27</v>
      </c>
      <c r="C26" s="6">
        <v>0.9</v>
      </c>
    </row>
    <row r="27" spans="1:3" x14ac:dyDescent="0.25">
      <c r="A27" s="7">
        <v>44048</v>
      </c>
      <c r="B27" t="s">
        <v>26</v>
      </c>
      <c r="C27" s="6">
        <v>0.6</v>
      </c>
    </row>
    <row r="28" spans="1:3" x14ac:dyDescent="0.25">
      <c r="A28" s="7">
        <v>44048</v>
      </c>
      <c r="B28" t="s">
        <v>27</v>
      </c>
      <c r="C28" s="6">
        <v>1</v>
      </c>
    </row>
    <row r="29" spans="1:3" x14ac:dyDescent="0.25">
      <c r="A29" s="7">
        <v>44056</v>
      </c>
      <c r="B29" t="s">
        <v>26</v>
      </c>
      <c r="C29" s="6">
        <v>0.6</v>
      </c>
    </row>
    <row r="30" spans="1:3" x14ac:dyDescent="0.25">
      <c r="A30" s="7">
        <v>44056</v>
      </c>
      <c r="B30" t="s">
        <v>27</v>
      </c>
      <c r="C30" s="6">
        <v>1.3</v>
      </c>
    </row>
    <row r="31" spans="1:3" x14ac:dyDescent="0.25">
      <c r="A31" s="7">
        <v>44063</v>
      </c>
      <c r="B31" t="s">
        <v>26</v>
      </c>
      <c r="C31" s="6">
        <v>0.8</v>
      </c>
    </row>
    <row r="32" spans="1:3" x14ac:dyDescent="0.25">
      <c r="A32" s="7">
        <v>44063</v>
      </c>
      <c r="B32" t="s">
        <v>27</v>
      </c>
      <c r="C32" s="6">
        <v>1.2</v>
      </c>
    </row>
    <row r="33" spans="1:3" x14ac:dyDescent="0.25">
      <c r="A33" s="7">
        <v>44070</v>
      </c>
      <c r="B33" t="s">
        <v>26</v>
      </c>
      <c r="C33" s="6">
        <v>0.8</v>
      </c>
    </row>
    <row r="34" spans="1:3" x14ac:dyDescent="0.25">
      <c r="A34" s="7">
        <v>44070</v>
      </c>
      <c r="B34" t="s">
        <v>27</v>
      </c>
      <c r="C34" s="6">
        <v>1.2</v>
      </c>
    </row>
    <row r="35" spans="1:3" x14ac:dyDescent="0.25">
      <c r="A35" s="7">
        <v>44076</v>
      </c>
      <c r="B35" t="s">
        <v>26</v>
      </c>
      <c r="C35" s="6">
        <v>0.9</v>
      </c>
    </row>
    <row r="36" spans="1:3" x14ac:dyDescent="0.25">
      <c r="A36" s="7">
        <v>44076</v>
      </c>
      <c r="B36" t="s">
        <v>27</v>
      </c>
      <c r="C36" s="6">
        <v>1.4</v>
      </c>
    </row>
    <row r="37" spans="1:3" x14ac:dyDescent="0.25">
      <c r="A37" s="7">
        <v>44083</v>
      </c>
      <c r="B37" t="s">
        <v>26</v>
      </c>
      <c r="C37" s="6">
        <v>1.1000000000000001</v>
      </c>
    </row>
    <row r="38" spans="1:3" x14ac:dyDescent="0.25">
      <c r="A38" s="7">
        <v>44083</v>
      </c>
      <c r="B38" t="s">
        <v>27</v>
      </c>
      <c r="C38" s="6">
        <v>1.5</v>
      </c>
    </row>
    <row r="39" spans="1:3" x14ac:dyDescent="0.25">
      <c r="A39" s="7">
        <v>44090</v>
      </c>
      <c r="B39" t="s">
        <v>26</v>
      </c>
      <c r="C39" s="6">
        <v>1.1000000000000001</v>
      </c>
    </row>
    <row r="40" spans="1:3" x14ac:dyDescent="0.25">
      <c r="A40" s="7">
        <v>44090</v>
      </c>
      <c r="B40" t="s">
        <v>27</v>
      </c>
      <c r="C40" s="6">
        <v>1.4</v>
      </c>
    </row>
    <row r="41" spans="1:3" x14ac:dyDescent="0.25">
      <c r="A41" s="7">
        <v>44097</v>
      </c>
      <c r="B41" t="s">
        <v>26</v>
      </c>
      <c r="C41" s="6">
        <v>1.2</v>
      </c>
    </row>
    <row r="42" spans="1:3" x14ac:dyDescent="0.25">
      <c r="A42" s="7">
        <v>44097</v>
      </c>
      <c r="B42" t="s">
        <v>27</v>
      </c>
      <c r="C42" s="6">
        <v>1.6</v>
      </c>
    </row>
    <row r="43" spans="1:3" x14ac:dyDescent="0.25">
      <c r="A43" s="7">
        <v>44104</v>
      </c>
      <c r="B43" t="s">
        <v>26</v>
      </c>
      <c r="C43" s="6">
        <v>1.3</v>
      </c>
    </row>
    <row r="44" spans="1:3" x14ac:dyDescent="0.25">
      <c r="A44" s="7">
        <v>44104</v>
      </c>
      <c r="B44" t="s">
        <v>27</v>
      </c>
      <c r="C44" s="6">
        <v>1.7</v>
      </c>
    </row>
    <row r="45" spans="1:3" x14ac:dyDescent="0.25">
      <c r="A45" s="7">
        <v>44111</v>
      </c>
      <c r="B45" t="s">
        <v>26</v>
      </c>
      <c r="C45" s="6">
        <v>1.3</v>
      </c>
    </row>
    <row r="46" spans="1:3" x14ac:dyDescent="0.25">
      <c r="A46" s="7">
        <v>44111</v>
      </c>
      <c r="B46" t="s">
        <v>27</v>
      </c>
      <c r="C46" s="6">
        <v>1.6</v>
      </c>
    </row>
    <row r="47" spans="1:3" x14ac:dyDescent="0.25">
      <c r="A47" s="7">
        <v>44118</v>
      </c>
      <c r="B47" t="s">
        <v>26</v>
      </c>
      <c r="C47" s="6">
        <v>1.3</v>
      </c>
    </row>
    <row r="48" spans="1:3" x14ac:dyDescent="0.25">
      <c r="A48" s="7">
        <v>44118</v>
      </c>
      <c r="B48" t="s">
        <v>27</v>
      </c>
      <c r="C48" s="6">
        <v>1.6</v>
      </c>
    </row>
    <row r="49" spans="1:3" x14ac:dyDescent="0.25">
      <c r="A49" s="7">
        <v>44125</v>
      </c>
      <c r="B49" t="s">
        <v>26</v>
      </c>
      <c r="C49" s="6">
        <v>1.2</v>
      </c>
    </row>
    <row r="50" spans="1:3" x14ac:dyDescent="0.25">
      <c r="A50" s="7">
        <v>44125</v>
      </c>
      <c r="B50" t="s">
        <v>27</v>
      </c>
      <c r="C50" s="6">
        <v>1.5</v>
      </c>
    </row>
    <row r="51" spans="1:3" x14ac:dyDescent="0.25">
      <c r="A51" s="7">
        <v>44132</v>
      </c>
      <c r="B51" t="s">
        <v>26</v>
      </c>
      <c r="C51" s="6">
        <v>1</v>
      </c>
    </row>
    <row r="52" spans="1:3" x14ac:dyDescent="0.25">
      <c r="A52" s="7">
        <v>44132</v>
      </c>
      <c r="B52" t="s">
        <v>27</v>
      </c>
      <c r="C52" s="6">
        <v>1.3</v>
      </c>
    </row>
    <row r="53" spans="1:3" x14ac:dyDescent="0.25">
      <c r="A53" s="7">
        <v>44139</v>
      </c>
      <c r="B53" t="s">
        <v>26</v>
      </c>
      <c r="C53" s="6">
        <v>0.9</v>
      </c>
    </row>
    <row r="54" spans="1:3" x14ac:dyDescent="0.25">
      <c r="A54" s="7">
        <v>44139</v>
      </c>
      <c r="B54" t="s">
        <v>27</v>
      </c>
      <c r="C54" s="6">
        <v>1.1000000000000001</v>
      </c>
    </row>
    <row r="55" spans="1:3" x14ac:dyDescent="0.25">
      <c r="A55" s="7">
        <v>44146</v>
      </c>
      <c r="B55" t="s">
        <v>26</v>
      </c>
      <c r="C55" s="6">
        <v>0.8</v>
      </c>
    </row>
    <row r="56" spans="1:3" x14ac:dyDescent="0.25">
      <c r="A56" s="7">
        <v>44146</v>
      </c>
      <c r="B56" t="s">
        <v>27</v>
      </c>
      <c r="C56" s="6">
        <v>1.1000000000000001</v>
      </c>
    </row>
    <row r="57" spans="1:3" x14ac:dyDescent="0.25">
      <c r="A57" s="7">
        <v>44153</v>
      </c>
      <c r="B57" t="s">
        <v>26</v>
      </c>
      <c r="C57" s="6">
        <v>0.8</v>
      </c>
    </row>
    <row r="58" spans="1:3" x14ac:dyDescent="0.25">
      <c r="A58" s="7">
        <v>44153</v>
      </c>
      <c r="B58" t="s">
        <v>27</v>
      </c>
      <c r="C58" s="6">
        <v>1</v>
      </c>
    </row>
    <row r="59" spans="1:3" x14ac:dyDescent="0.25">
      <c r="A59" s="7">
        <v>44160</v>
      </c>
      <c r="B59" t="s">
        <v>26</v>
      </c>
      <c r="C59" s="6">
        <v>0.8</v>
      </c>
    </row>
    <row r="60" spans="1:3" x14ac:dyDescent="0.25">
      <c r="A60" s="7">
        <v>44160</v>
      </c>
      <c r="B60" t="s">
        <v>27</v>
      </c>
      <c r="C60" s="6">
        <v>1</v>
      </c>
    </row>
    <row r="61" spans="1:3" x14ac:dyDescent="0.25">
      <c r="A61" s="7">
        <v>44167</v>
      </c>
      <c r="B61" t="s">
        <v>26</v>
      </c>
      <c r="C61" s="6">
        <v>0.8</v>
      </c>
    </row>
    <row r="62" spans="1:3" x14ac:dyDescent="0.25">
      <c r="A62" s="7">
        <v>44167</v>
      </c>
      <c r="B62" t="s">
        <v>27</v>
      </c>
      <c r="C62" s="6">
        <v>1</v>
      </c>
    </row>
    <row r="63" spans="1:3" x14ac:dyDescent="0.25">
      <c r="A63" s="7">
        <v>44174</v>
      </c>
      <c r="B63" t="s">
        <v>26</v>
      </c>
      <c r="C63" s="6">
        <v>0.7</v>
      </c>
    </row>
    <row r="64" spans="1:3" x14ac:dyDescent="0.25">
      <c r="A64" s="7">
        <v>44174</v>
      </c>
      <c r="B64" t="s">
        <v>27</v>
      </c>
      <c r="C64" s="6">
        <v>0.9</v>
      </c>
    </row>
    <row r="65" spans="1:3" x14ac:dyDescent="0.25">
      <c r="A65" s="7">
        <v>44181</v>
      </c>
      <c r="B65" t="s">
        <v>26</v>
      </c>
      <c r="C65" s="6">
        <v>0.9</v>
      </c>
    </row>
    <row r="66" spans="1:3" x14ac:dyDescent="0.25">
      <c r="A66" s="7">
        <v>44181</v>
      </c>
      <c r="B66" t="s">
        <v>27</v>
      </c>
      <c r="C66" s="6">
        <v>1.1000000000000001</v>
      </c>
    </row>
    <row r="67" spans="1:3" x14ac:dyDescent="0.25">
      <c r="A67" s="7">
        <v>44187</v>
      </c>
      <c r="B67" t="s">
        <v>26</v>
      </c>
      <c r="C67" s="6">
        <v>0.9</v>
      </c>
    </row>
    <row r="68" spans="1:3" x14ac:dyDescent="0.25">
      <c r="A68" s="7">
        <v>44187</v>
      </c>
      <c r="B68" t="s">
        <v>27</v>
      </c>
      <c r="C68" s="6">
        <v>1.1000000000000001</v>
      </c>
    </row>
    <row r="69" spans="1:3" x14ac:dyDescent="0.25">
      <c r="A69" s="7">
        <v>44202</v>
      </c>
      <c r="B69" t="s">
        <v>26</v>
      </c>
      <c r="C69" s="6">
        <v>0.9</v>
      </c>
    </row>
    <row r="70" spans="1:3" x14ac:dyDescent="0.25">
      <c r="A70" s="7">
        <v>44202</v>
      </c>
      <c r="B70" t="s">
        <v>27</v>
      </c>
      <c r="C70" s="6">
        <v>1.3</v>
      </c>
    </row>
    <row r="71" spans="1:3" x14ac:dyDescent="0.25">
      <c r="A71" s="7">
        <v>44209</v>
      </c>
      <c r="B71" t="s">
        <v>26</v>
      </c>
      <c r="C71" s="6">
        <v>1</v>
      </c>
    </row>
    <row r="72" spans="1:3" x14ac:dyDescent="0.25">
      <c r="A72" s="7">
        <v>44209</v>
      </c>
      <c r="B72" t="s">
        <v>27</v>
      </c>
      <c r="C72" s="6">
        <v>1.4</v>
      </c>
    </row>
    <row r="73" spans="1:3" x14ac:dyDescent="0.25">
      <c r="A73" s="7">
        <v>44216</v>
      </c>
      <c r="B73" t="s">
        <v>26</v>
      </c>
      <c r="C73" s="6">
        <v>0.8</v>
      </c>
    </row>
    <row r="74" spans="1:3" x14ac:dyDescent="0.25">
      <c r="A74" s="7">
        <v>44216</v>
      </c>
      <c r="B74" t="s">
        <v>27</v>
      </c>
      <c r="C74" s="6">
        <v>1.1000000000000001</v>
      </c>
    </row>
    <row r="75" spans="1:3" x14ac:dyDescent="0.25">
      <c r="A75" s="7">
        <v>44223</v>
      </c>
      <c r="B75" t="s">
        <v>26</v>
      </c>
      <c r="C75" s="6">
        <v>0.7</v>
      </c>
    </row>
    <row r="76" spans="1:3" x14ac:dyDescent="0.25">
      <c r="A76" s="7">
        <v>44223</v>
      </c>
      <c r="B76" t="s">
        <v>27</v>
      </c>
      <c r="C76" s="6">
        <v>1</v>
      </c>
    </row>
    <row r="77" spans="1:3" x14ac:dyDescent="0.25">
      <c r="A77" s="7">
        <v>44230</v>
      </c>
      <c r="B77" t="s">
        <v>26</v>
      </c>
      <c r="C77" s="6">
        <v>0.7</v>
      </c>
    </row>
    <row r="78" spans="1:3" x14ac:dyDescent="0.25">
      <c r="A78" s="7">
        <v>44230</v>
      </c>
      <c r="B78" t="s">
        <v>27</v>
      </c>
      <c r="C78" s="6">
        <v>0.9</v>
      </c>
    </row>
    <row r="79" spans="1:3" x14ac:dyDescent="0.25">
      <c r="A79" s="7">
        <v>44237</v>
      </c>
      <c r="B79" t="s">
        <v>26</v>
      </c>
      <c r="C79" s="6">
        <v>0.7</v>
      </c>
    </row>
    <row r="80" spans="1:3" x14ac:dyDescent="0.25">
      <c r="A80" s="7">
        <v>44237</v>
      </c>
      <c r="B80" t="s">
        <v>27</v>
      </c>
      <c r="C80" s="6">
        <v>0.9</v>
      </c>
    </row>
    <row r="81" spans="1:3" x14ac:dyDescent="0.25">
      <c r="A81" s="7">
        <v>44244</v>
      </c>
      <c r="B81" t="s">
        <v>26</v>
      </c>
      <c r="C81" s="6">
        <v>0.7</v>
      </c>
    </row>
    <row r="82" spans="1:3" x14ac:dyDescent="0.25">
      <c r="A82" s="7">
        <v>44244</v>
      </c>
      <c r="B82" t="s">
        <v>27</v>
      </c>
      <c r="C82" s="6">
        <v>0.9</v>
      </c>
    </row>
    <row r="83" spans="1:3" x14ac:dyDescent="0.25">
      <c r="A83" s="7">
        <v>44251</v>
      </c>
      <c r="B83" t="s">
        <v>26</v>
      </c>
      <c r="C83" s="6">
        <v>0.7</v>
      </c>
    </row>
    <row r="84" spans="1:3" x14ac:dyDescent="0.25">
      <c r="A84" s="7">
        <v>44251</v>
      </c>
      <c r="B84" t="s">
        <v>27</v>
      </c>
      <c r="C84" s="6">
        <v>0.9</v>
      </c>
    </row>
    <row r="85" spans="1:3" x14ac:dyDescent="0.25">
      <c r="A85" s="7">
        <v>44258</v>
      </c>
      <c r="B85" t="s">
        <v>26</v>
      </c>
      <c r="C85" s="6">
        <v>0.7</v>
      </c>
    </row>
    <row r="86" spans="1:3" x14ac:dyDescent="0.25">
      <c r="A86" s="7">
        <v>44258</v>
      </c>
      <c r="B86" t="s">
        <v>27</v>
      </c>
      <c r="C86" s="6">
        <v>0.9</v>
      </c>
    </row>
    <row r="87" spans="1:3" x14ac:dyDescent="0.25">
      <c r="A87" s="7">
        <v>44265</v>
      </c>
      <c r="B87" t="s">
        <v>26</v>
      </c>
      <c r="C87" s="6">
        <v>0.6</v>
      </c>
    </row>
    <row r="88" spans="1:3" x14ac:dyDescent="0.25">
      <c r="A88" s="7">
        <v>44265</v>
      </c>
      <c r="B88" t="s">
        <v>27</v>
      </c>
      <c r="C88" s="6">
        <v>0.8</v>
      </c>
    </row>
    <row r="89" spans="1:3" x14ac:dyDescent="0.25">
      <c r="A89" s="7">
        <v>44272</v>
      </c>
      <c r="B89" t="s">
        <v>26</v>
      </c>
      <c r="C89" s="6">
        <v>0.7</v>
      </c>
    </row>
    <row r="90" spans="1:3" x14ac:dyDescent="0.25">
      <c r="A90" s="7">
        <v>44272</v>
      </c>
      <c r="B90" t="s">
        <v>27</v>
      </c>
      <c r="C90" s="6">
        <v>1</v>
      </c>
    </row>
    <row r="91" spans="1:3" x14ac:dyDescent="0.25">
      <c r="A91" s="7">
        <v>44279</v>
      </c>
      <c r="B91" t="s">
        <v>26</v>
      </c>
      <c r="C91" s="6">
        <v>0.8</v>
      </c>
    </row>
    <row r="92" spans="1:3" x14ac:dyDescent="0.25">
      <c r="A92" s="7">
        <v>44279</v>
      </c>
      <c r="B92" t="s">
        <v>27</v>
      </c>
      <c r="C92" s="6">
        <v>1</v>
      </c>
    </row>
    <row r="93" spans="1:3" x14ac:dyDescent="0.25">
      <c r="A93" s="7">
        <v>44286</v>
      </c>
      <c r="B93" t="s">
        <v>26</v>
      </c>
      <c r="C93" s="6">
        <v>0.8</v>
      </c>
    </row>
    <row r="94" spans="1:3" x14ac:dyDescent="0.25">
      <c r="A94" s="7">
        <v>44286</v>
      </c>
      <c r="B94" t="s">
        <v>27</v>
      </c>
      <c r="C94" s="6">
        <v>1</v>
      </c>
    </row>
    <row r="95" spans="1:3" x14ac:dyDescent="0.25">
      <c r="A95" s="7">
        <v>44293</v>
      </c>
      <c r="B95" t="s">
        <v>26</v>
      </c>
      <c r="C95" s="6">
        <v>0.8</v>
      </c>
    </row>
    <row r="96" spans="1:3" x14ac:dyDescent="0.25">
      <c r="A96" s="7">
        <v>44293</v>
      </c>
      <c r="B96" t="s">
        <v>27</v>
      </c>
      <c r="C96" s="6">
        <v>1</v>
      </c>
    </row>
    <row r="97" spans="1:3" x14ac:dyDescent="0.25">
      <c r="A97" s="7">
        <v>44300</v>
      </c>
      <c r="B97" t="s">
        <v>26</v>
      </c>
      <c r="C97" s="6">
        <v>0.8</v>
      </c>
    </row>
    <row r="98" spans="1:3" x14ac:dyDescent="0.25">
      <c r="A98" s="7">
        <v>44300</v>
      </c>
      <c r="B98" t="s">
        <v>27</v>
      </c>
      <c r="C98" s="6">
        <v>1</v>
      </c>
    </row>
    <row r="99" spans="1:3" x14ac:dyDescent="0.25">
      <c r="A99" s="7">
        <v>44307</v>
      </c>
      <c r="B99" t="s">
        <v>26</v>
      </c>
      <c r="C99" s="6">
        <v>0.7</v>
      </c>
    </row>
    <row r="100" spans="1:3" x14ac:dyDescent="0.25">
      <c r="A100" s="7">
        <v>44307</v>
      </c>
      <c r="B100" t="s">
        <v>27</v>
      </c>
      <c r="C100" s="6">
        <v>0.9</v>
      </c>
    </row>
    <row r="101" spans="1:3" x14ac:dyDescent="0.25">
      <c r="A101" s="7">
        <v>44314</v>
      </c>
      <c r="B101" t="s">
        <v>26</v>
      </c>
      <c r="C101" s="6">
        <v>0.8</v>
      </c>
    </row>
    <row r="102" spans="1:3" x14ac:dyDescent="0.25">
      <c r="A102" s="7">
        <v>44314</v>
      </c>
      <c r="B102" t="s">
        <v>27</v>
      </c>
      <c r="C102" s="6">
        <v>1</v>
      </c>
    </row>
    <row r="103" spans="1:3" x14ac:dyDescent="0.25">
      <c r="A103" s="7">
        <v>44321</v>
      </c>
      <c r="B103" t="s">
        <v>26</v>
      </c>
      <c r="C103" s="6">
        <v>0.7</v>
      </c>
    </row>
    <row r="104" spans="1:3" x14ac:dyDescent="0.25">
      <c r="A104" s="7">
        <v>44321</v>
      </c>
      <c r="B104" t="s">
        <v>27</v>
      </c>
      <c r="C104" s="6">
        <v>1</v>
      </c>
    </row>
    <row r="105" spans="1:3" x14ac:dyDescent="0.25">
      <c r="A105" s="7">
        <v>44328</v>
      </c>
      <c r="B105" t="s">
        <v>26</v>
      </c>
      <c r="C105" s="6">
        <v>0.8</v>
      </c>
    </row>
    <row r="106" spans="1:3" x14ac:dyDescent="0.25">
      <c r="A106" s="7">
        <v>44328</v>
      </c>
      <c r="B106" t="s">
        <v>27</v>
      </c>
      <c r="C106" s="6">
        <v>1</v>
      </c>
    </row>
    <row r="107" spans="1:3" x14ac:dyDescent="0.25">
      <c r="A107" s="7">
        <v>44335</v>
      </c>
      <c r="B107" t="s">
        <v>26</v>
      </c>
      <c r="C107" s="6">
        <v>0.9</v>
      </c>
    </row>
    <row r="108" spans="1:3" x14ac:dyDescent="0.25">
      <c r="A108" s="7">
        <v>44335</v>
      </c>
      <c r="B108" t="s">
        <v>27</v>
      </c>
      <c r="C108" s="6">
        <v>1.2</v>
      </c>
    </row>
    <row r="109" spans="1:3" x14ac:dyDescent="0.25">
      <c r="A109" s="7">
        <v>44342</v>
      </c>
      <c r="B109" t="s">
        <v>26</v>
      </c>
      <c r="C109" s="6">
        <v>1</v>
      </c>
    </row>
    <row r="110" spans="1:3" x14ac:dyDescent="0.25">
      <c r="A110" s="7">
        <v>44342</v>
      </c>
      <c r="B110" t="s">
        <v>27</v>
      </c>
      <c r="C110" s="6">
        <v>1.3</v>
      </c>
    </row>
    <row r="111" spans="1:3" x14ac:dyDescent="0.25">
      <c r="A111" s="7">
        <v>44349</v>
      </c>
      <c r="B111" t="s">
        <v>26</v>
      </c>
      <c r="C111" s="6">
        <v>1.1000000000000001</v>
      </c>
    </row>
    <row r="112" spans="1:3" x14ac:dyDescent="0.25">
      <c r="A112" s="7">
        <v>44349</v>
      </c>
      <c r="B112" t="s">
        <v>27</v>
      </c>
      <c r="C112" s="6">
        <v>1.3</v>
      </c>
    </row>
    <row r="113" spans="1:3" x14ac:dyDescent="0.25">
      <c r="A113" s="4"/>
      <c r="B113" s="4"/>
      <c r="C113" s="4"/>
    </row>
    <row r="114" spans="1:3" x14ac:dyDescent="0.25">
      <c r="A114" t="s">
        <v>28</v>
      </c>
    </row>
    <row r="115" spans="1:3" x14ac:dyDescent="0.25">
      <c r="A115" t="s">
        <v>29</v>
      </c>
    </row>
  </sheetData>
  <hyperlinks>
    <hyperlink ref="A2" r:id="rId1"/>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heetViews>
  <sheetFormatPr defaultRowHeight="15" x14ac:dyDescent="0.25"/>
  <cols>
    <col min="1" max="1" width="14.7109375" customWidth="1"/>
    <col min="2" max="2" width="10.7109375" customWidth="1"/>
    <col min="3" max="3" width="11.7109375" customWidth="1"/>
  </cols>
  <sheetData>
    <row r="1" spans="1:3" ht="18.75" x14ac:dyDescent="0.3">
      <c r="A1" s="1" t="s">
        <v>270</v>
      </c>
    </row>
    <row r="2" spans="1:3" x14ac:dyDescent="0.25">
      <c r="A2" s="2" t="s">
        <v>22</v>
      </c>
    </row>
    <row r="4" spans="1:3" x14ac:dyDescent="0.25">
      <c r="A4" s="3" t="s">
        <v>146</v>
      </c>
      <c r="B4" s="3" t="s">
        <v>271</v>
      </c>
      <c r="C4" s="5" t="s">
        <v>272</v>
      </c>
    </row>
    <row r="5" spans="1:3" x14ac:dyDescent="0.25">
      <c r="A5">
        <v>2008</v>
      </c>
      <c r="B5" t="s">
        <v>273</v>
      </c>
      <c r="C5" s="57">
        <v>4.6822617206154797</v>
      </c>
    </row>
    <row r="6" spans="1:3" x14ac:dyDescent="0.25">
      <c r="A6">
        <v>2008</v>
      </c>
      <c r="B6" t="s">
        <v>274</v>
      </c>
      <c r="C6" s="57">
        <v>4.2128580226727799</v>
      </c>
    </row>
    <row r="7" spans="1:3" x14ac:dyDescent="0.25">
      <c r="A7">
        <v>2008</v>
      </c>
      <c r="B7" t="s">
        <v>275</v>
      </c>
      <c r="C7" s="57">
        <v>4.7488539900255899</v>
      </c>
    </row>
    <row r="8" spans="1:3" x14ac:dyDescent="0.25">
      <c r="A8">
        <v>2008</v>
      </c>
      <c r="B8" t="s">
        <v>276</v>
      </c>
      <c r="C8" s="57">
        <v>5.2258710515275002</v>
      </c>
    </row>
    <row r="9" spans="1:3" x14ac:dyDescent="0.25">
      <c r="A9">
        <v>2009</v>
      </c>
      <c r="B9" t="s">
        <v>273</v>
      </c>
      <c r="C9" s="57">
        <v>6.0308821412940503</v>
      </c>
    </row>
    <row r="10" spans="1:3" x14ac:dyDescent="0.25">
      <c r="A10">
        <v>2009</v>
      </c>
      <c r="B10" t="s">
        <v>274</v>
      </c>
      <c r="C10" s="57">
        <v>7.0692429934648304</v>
      </c>
    </row>
    <row r="11" spans="1:3" x14ac:dyDescent="0.25">
      <c r="A11">
        <v>2009</v>
      </c>
      <c r="B11" t="s">
        <v>275</v>
      </c>
      <c r="C11" s="57">
        <v>7.1538151820239797</v>
      </c>
    </row>
    <row r="12" spans="1:3" x14ac:dyDescent="0.25">
      <c r="A12">
        <v>2009</v>
      </c>
      <c r="B12" t="s">
        <v>276</v>
      </c>
      <c r="C12" s="57">
        <v>7.5788683084830701</v>
      </c>
    </row>
    <row r="13" spans="1:3" x14ac:dyDescent="0.25">
      <c r="A13">
        <v>2010</v>
      </c>
      <c r="B13" t="s">
        <v>273</v>
      </c>
      <c r="C13" s="57">
        <v>8.2687192196525192</v>
      </c>
    </row>
    <row r="14" spans="1:3" x14ac:dyDescent="0.25">
      <c r="A14">
        <v>2010</v>
      </c>
      <c r="B14" t="s">
        <v>274</v>
      </c>
      <c r="C14" s="57">
        <v>8.4400061043814603</v>
      </c>
    </row>
    <row r="15" spans="1:3" x14ac:dyDescent="0.25">
      <c r="A15">
        <v>2010</v>
      </c>
      <c r="B15" t="s">
        <v>275</v>
      </c>
      <c r="C15" s="57">
        <v>8.3991677024948892</v>
      </c>
    </row>
    <row r="16" spans="1:3" x14ac:dyDescent="0.25">
      <c r="A16">
        <v>2010</v>
      </c>
      <c r="B16" t="s">
        <v>276</v>
      </c>
      <c r="C16" s="57">
        <v>7.8827353421166704</v>
      </c>
    </row>
    <row r="17" spans="1:3" x14ac:dyDescent="0.25">
      <c r="A17">
        <v>2011</v>
      </c>
      <c r="B17" t="s">
        <v>273</v>
      </c>
      <c r="C17" s="57">
        <v>7.8571028825585199</v>
      </c>
    </row>
    <row r="18" spans="1:3" x14ac:dyDescent="0.25">
      <c r="A18">
        <v>2011</v>
      </c>
      <c r="B18" t="s">
        <v>274</v>
      </c>
      <c r="C18" s="57">
        <v>7.8880879753769202</v>
      </c>
    </row>
    <row r="19" spans="1:3" x14ac:dyDescent="0.25">
      <c r="A19">
        <v>2011</v>
      </c>
      <c r="B19" t="s">
        <v>275</v>
      </c>
      <c r="C19" s="57">
        <v>8.0881438727172998</v>
      </c>
    </row>
    <row r="20" spans="1:3" x14ac:dyDescent="0.25">
      <c r="A20">
        <v>2011</v>
      </c>
      <c r="B20" t="s">
        <v>276</v>
      </c>
      <c r="C20" s="57">
        <v>8.5530893599155799</v>
      </c>
    </row>
    <row r="21" spans="1:3" x14ac:dyDescent="0.25">
      <c r="A21">
        <v>2012</v>
      </c>
      <c r="B21" t="s">
        <v>273</v>
      </c>
      <c r="C21" s="57">
        <v>8.1561186368305396</v>
      </c>
    </row>
    <row r="22" spans="1:3" x14ac:dyDescent="0.25">
      <c r="A22">
        <v>2012</v>
      </c>
      <c r="B22" t="s">
        <v>274</v>
      </c>
      <c r="C22" s="57">
        <v>8.0383013886748298</v>
      </c>
    </row>
    <row r="23" spans="1:3" x14ac:dyDescent="0.25">
      <c r="A23">
        <v>2012</v>
      </c>
      <c r="B23" t="s">
        <v>275</v>
      </c>
      <c r="C23" s="57">
        <v>8.2161828666676193</v>
      </c>
    </row>
    <row r="24" spans="1:3" x14ac:dyDescent="0.25">
      <c r="A24">
        <v>2012</v>
      </c>
      <c r="B24" t="s">
        <v>276</v>
      </c>
      <c r="C24" s="57">
        <v>7.6421000539596102</v>
      </c>
    </row>
    <row r="25" spans="1:3" x14ac:dyDescent="0.25">
      <c r="A25">
        <v>2013</v>
      </c>
      <c r="B25" t="s">
        <v>273</v>
      </c>
      <c r="C25" s="57">
        <v>7.2340406116681102</v>
      </c>
    </row>
    <row r="26" spans="1:3" x14ac:dyDescent="0.25">
      <c r="A26">
        <v>2013</v>
      </c>
      <c r="B26" t="s">
        <v>274</v>
      </c>
      <c r="C26" s="57">
        <v>7.3016373744140903</v>
      </c>
    </row>
    <row r="27" spans="1:3" x14ac:dyDescent="0.25">
      <c r="A27">
        <v>2013</v>
      </c>
      <c r="B27" t="s">
        <v>275</v>
      </c>
      <c r="C27" s="57">
        <v>7.4053765696921001</v>
      </c>
    </row>
    <row r="28" spans="1:3" x14ac:dyDescent="0.25">
      <c r="A28">
        <v>2013</v>
      </c>
      <c r="B28" t="s">
        <v>276</v>
      </c>
      <c r="C28" s="57">
        <v>7.1921571886030398</v>
      </c>
    </row>
    <row r="29" spans="1:3" x14ac:dyDescent="0.25">
      <c r="A29">
        <v>2014</v>
      </c>
      <c r="B29" t="s">
        <v>273</v>
      </c>
      <c r="C29" s="57">
        <v>6.28896952435014</v>
      </c>
    </row>
    <row r="30" spans="1:3" x14ac:dyDescent="0.25">
      <c r="A30">
        <v>2014</v>
      </c>
      <c r="B30" t="s">
        <v>274</v>
      </c>
      <c r="C30" s="57">
        <v>6.3812514486724696</v>
      </c>
    </row>
    <row r="31" spans="1:3" x14ac:dyDescent="0.25">
      <c r="A31">
        <v>2014</v>
      </c>
      <c r="B31" t="s">
        <v>275</v>
      </c>
      <c r="C31" s="57">
        <v>6.0544294872457503</v>
      </c>
    </row>
    <row r="32" spans="1:3" x14ac:dyDescent="0.25">
      <c r="A32">
        <v>2014</v>
      </c>
      <c r="B32" t="s">
        <v>276</v>
      </c>
      <c r="C32" s="57">
        <v>5.3374155836669903</v>
      </c>
    </row>
    <row r="33" spans="1:3" x14ac:dyDescent="0.25">
      <c r="A33">
        <v>2015</v>
      </c>
      <c r="B33" t="s">
        <v>273</v>
      </c>
      <c r="C33" s="57">
        <v>5.8084020620917398</v>
      </c>
    </row>
    <row r="34" spans="1:3" x14ac:dyDescent="0.25">
      <c r="A34">
        <v>2015</v>
      </c>
      <c r="B34" t="s">
        <v>274</v>
      </c>
      <c r="C34" s="57">
        <v>5.7055198468249797</v>
      </c>
    </row>
    <row r="35" spans="1:3" x14ac:dyDescent="0.25">
      <c r="A35">
        <v>2015</v>
      </c>
      <c r="B35" t="s">
        <v>275</v>
      </c>
      <c r="C35" s="57">
        <v>6.2265744247839203</v>
      </c>
    </row>
    <row r="36" spans="1:3" x14ac:dyDescent="0.25">
      <c r="A36">
        <v>2015</v>
      </c>
      <c r="B36" t="s">
        <v>276</v>
      </c>
      <c r="C36" s="57">
        <v>5.6179052994607401</v>
      </c>
    </row>
    <row r="37" spans="1:3" x14ac:dyDescent="0.25">
      <c r="A37">
        <v>2016</v>
      </c>
      <c r="B37" t="s">
        <v>273</v>
      </c>
      <c r="C37" s="57">
        <v>5.9411650930256004</v>
      </c>
    </row>
    <row r="38" spans="1:3" x14ac:dyDescent="0.25">
      <c r="A38">
        <v>2016</v>
      </c>
      <c r="B38" t="s">
        <v>274</v>
      </c>
      <c r="C38" s="57">
        <v>5.1854334954374099</v>
      </c>
    </row>
    <row r="39" spans="1:3" x14ac:dyDescent="0.25">
      <c r="A39">
        <v>2016</v>
      </c>
      <c r="B39" t="s">
        <v>275</v>
      </c>
      <c r="C39" s="57">
        <v>4.9290950328171501</v>
      </c>
    </row>
    <row r="40" spans="1:3" x14ac:dyDescent="0.25">
      <c r="A40">
        <v>2016</v>
      </c>
      <c r="B40" t="s">
        <v>276</v>
      </c>
      <c r="C40" s="57">
        <v>4.7064651655748104</v>
      </c>
    </row>
    <row r="41" spans="1:3" x14ac:dyDescent="0.25">
      <c r="A41">
        <v>2017</v>
      </c>
      <c r="B41" t="s">
        <v>273</v>
      </c>
      <c r="C41" s="57">
        <v>4.2132901677343604</v>
      </c>
    </row>
    <row r="42" spans="1:3" x14ac:dyDescent="0.25">
      <c r="A42">
        <v>2017</v>
      </c>
      <c r="B42" t="s">
        <v>274</v>
      </c>
      <c r="C42" s="57">
        <v>3.8926646613274398</v>
      </c>
    </row>
    <row r="43" spans="1:3" x14ac:dyDescent="0.25">
      <c r="A43">
        <v>2017</v>
      </c>
      <c r="B43" t="s">
        <v>275</v>
      </c>
      <c r="C43" s="57">
        <v>4.1507997652540398</v>
      </c>
    </row>
    <row r="44" spans="1:3" x14ac:dyDescent="0.25">
      <c r="A44">
        <v>2017</v>
      </c>
      <c r="B44" t="s">
        <v>276</v>
      </c>
      <c r="C44" s="57">
        <v>4.4192130652483002</v>
      </c>
    </row>
    <row r="45" spans="1:3" x14ac:dyDescent="0.25">
      <c r="A45">
        <v>2018</v>
      </c>
      <c r="B45" t="s">
        <v>273</v>
      </c>
      <c r="C45" s="57">
        <v>4.2627152778144</v>
      </c>
    </row>
    <row r="46" spans="1:3" x14ac:dyDescent="0.25">
      <c r="A46">
        <v>2018</v>
      </c>
      <c r="B46" t="s">
        <v>274</v>
      </c>
      <c r="C46" s="57">
        <v>4.0992819857159404</v>
      </c>
    </row>
    <row r="47" spans="1:3" x14ac:dyDescent="0.25">
      <c r="A47">
        <v>2018</v>
      </c>
      <c r="B47" t="s">
        <v>275</v>
      </c>
      <c r="C47" s="57">
        <v>3.8311454384245001</v>
      </c>
    </row>
    <row r="48" spans="1:3" x14ac:dyDescent="0.25">
      <c r="A48">
        <v>2018</v>
      </c>
      <c r="B48" t="s">
        <v>276</v>
      </c>
      <c r="C48" s="57">
        <v>3.4677372112499398</v>
      </c>
    </row>
    <row r="49" spans="1:3" x14ac:dyDescent="0.25">
      <c r="A49">
        <v>2019</v>
      </c>
      <c r="B49" t="s">
        <v>273</v>
      </c>
      <c r="C49" s="57">
        <v>3.2257363777097101</v>
      </c>
    </row>
    <row r="50" spans="1:3" x14ac:dyDescent="0.25">
      <c r="A50">
        <v>2019</v>
      </c>
      <c r="B50" t="s">
        <v>274</v>
      </c>
      <c r="C50" s="57">
        <v>3.64534642214167</v>
      </c>
    </row>
    <row r="51" spans="1:3" x14ac:dyDescent="0.25">
      <c r="A51">
        <v>2019</v>
      </c>
      <c r="B51" t="s">
        <v>275</v>
      </c>
      <c r="C51" s="57">
        <v>3.99655311530084</v>
      </c>
    </row>
    <row r="52" spans="1:3" x14ac:dyDescent="0.25">
      <c r="A52">
        <v>2019</v>
      </c>
      <c r="B52" t="s">
        <v>276</v>
      </c>
      <c r="C52" s="57">
        <v>3.4753142986785401</v>
      </c>
    </row>
    <row r="53" spans="1:3" x14ac:dyDescent="0.25">
      <c r="A53">
        <v>2020</v>
      </c>
      <c r="B53" t="s">
        <v>273</v>
      </c>
      <c r="C53" s="57">
        <v>4.1644159539670103</v>
      </c>
    </row>
    <row r="54" spans="1:3" x14ac:dyDescent="0.25">
      <c r="A54">
        <v>2020</v>
      </c>
      <c r="B54" t="s">
        <v>274</v>
      </c>
      <c r="C54" s="57">
        <v>4.5892240951626198</v>
      </c>
    </row>
    <row r="55" spans="1:3" x14ac:dyDescent="0.25">
      <c r="A55">
        <v>2020</v>
      </c>
      <c r="B55" t="s">
        <v>275</v>
      </c>
      <c r="C55" s="57">
        <v>4.54335178650292</v>
      </c>
    </row>
    <row r="56" spans="1:3" x14ac:dyDescent="0.25">
      <c r="A56">
        <v>2020</v>
      </c>
      <c r="B56" t="s">
        <v>276</v>
      </c>
      <c r="C56" s="57">
        <v>4.4556339655691701</v>
      </c>
    </row>
    <row r="57" spans="1:3" x14ac:dyDescent="0.25">
      <c r="A57">
        <v>2021</v>
      </c>
      <c r="B57" t="s">
        <v>273</v>
      </c>
      <c r="C57" s="57">
        <v>4.2664453296177296</v>
      </c>
    </row>
    <row r="58" spans="1:3" x14ac:dyDescent="0.25">
      <c r="A58" s="4"/>
      <c r="B58" s="4"/>
      <c r="C58" s="4"/>
    </row>
    <row r="59" spans="1:3" x14ac:dyDescent="0.25">
      <c r="A59" t="s">
        <v>28</v>
      </c>
    </row>
    <row r="60" spans="1:3" x14ac:dyDescent="0.25">
      <c r="A60" t="s">
        <v>277</v>
      </c>
    </row>
  </sheetData>
  <hyperlinks>
    <hyperlink ref="A2" r:id="rId1"/>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abSelected="1" workbookViewId="0"/>
  </sheetViews>
  <sheetFormatPr defaultRowHeight="15" x14ac:dyDescent="0.25"/>
  <cols>
    <col min="1" max="1" width="14.7109375" customWidth="1"/>
    <col min="2" max="2" width="10.7109375" customWidth="1"/>
    <col min="3" max="3" width="37.7109375" customWidth="1"/>
    <col min="4" max="4" width="27.7109375" customWidth="1"/>
  </cols>
  <sheetData>
    <row r="1" spans="1:4" ht="18.75" x14ac:dyDescent="0.3">
      <c r="A1" s="1" t="s">
        <v>278</v>
      </c>
    </row>
    <row r="2" spans="1:4" x14ac:dyDescent="0.25">
      <c r="A2" s="2" t="s">
        <v>22</v>
      </c>
    </row>
    <row r="4" spans="1:4" x14ac:dyDescent="0.25">
      <c r="A4" s="3" t="s">
        <v>146</v>
      </c>
      <c r="B4" s="3" t="s">
        <v>147</v>
      </c>
      <c r="C4" s="5" t="s">
        <v>279</v>
      </c>
      <c r="D4" s="5" t="s">
        <v>280</v>
      </c>
    </row>
    <row r="5" spans="1:4" x14ac:dyDescent="0.25">
      <c r="A5">
        <v>2017</v>
      </c>
      <c r="B5" t="s">
        <v>281</v>
      </c>
      <c r="C5" s="58">
        <v>82.8</v>
      </c>
      <c r="D5" s="59"/>
    </row>
    <row r="6" spans="1:4" x14ac:dyDescent="0.25">
      <c r="A6">
        <v>2018</v>
      </c>
      <c r="B6" t="s">
        <v>282</v>
      </c>
      <c r="C6" s="58">
        <v>83.5</v>
      </c>
      <c r="D6" s="59">
        <v>0.84541062801932698</v>
      </c>
    </row>
    <row r="7" spans="1:4" x14ac:dyDescent="0.25">
      <c r="A7">
        <v>2018</v>
      </c>
      <c r="B7" t="s">
        <v>283</v>
      </c>
      <c r="C7" s="58">
        <v>84.3</v>
      </c>
      <c r="D7" s="59">
        <v>0.95808383233532601</v>
      </c>
    </row>
    <row r="8" spans="1:4" x14ac:dyDescent="0.25">
      <c r="A8">
        <v>2018</v>
      </c>
      <c r="B8" t="s">
        <v>284</v>
      </c>
      <c r="C8" s="58">
        <v>85.7</v>
      </c>
      <c r="D8" s="59">
        <v>1.66073546856466</v>
      </c>
    </row>
    <row r="9" spans="1:4" x14ac:dyDescent="0.25">
      <c r="A9">
        <v>2018</v>
      </c>
      <c r="B9" t="s">
        <v>285</v>
      </c>
      <c r="C9" s="58">
        <v>87.2</v>
      </c>
      <c r="D9" s="59">
        <v>1.7502917152858799</v>
      </c>
    </row>
    <row r="10" spans="1:4" x14ac:dyDescent="0.25">
      <c r="A10">
        <v>2018</v>
      </c>
      <c r="B10" t="s">
        <v>286</v>
      </c>
      <c r="C10" s="58">
        <v>88.9</v>
      </c>
      <c r="D10" s="59">
        <v>1.9495412844036699</v>
      </c>
    </row>
    <row r="11" spans="1:4" x14ac:dyDescent="0.25">
      <c r="A11">
        <v>2018</v>
      </c>
      <c r="B11" t="s">
        <v>287</v>
      </c>
      <c r="C11" s="58">
        <v>89.5</v>
      </c>
      <c r="D11" s="59">
        <v>0.67491563554555001</v>
      </c>
    </row>
    <row r="12" spans="1:4" x14ac:dyDescent="0.25">
      <c r="A12">
        <v>2018</v>
      </c>
      <c r="B12" t="s">
        <v>288</v>
      </c>
      <c r="C12" s="58">
        <v>90.1</v>
      </c>
      <c r="D12" s="59">
        <v>0.67039106145250804</v>
      </c>
    </row>
    <row r="13" spans="1:4" x14ac:dyDescent="0.25">
      <c r="A13">
        <v>2018</v>
      </c>
      <c r="B13" t="s">
        <v>289</v>
      </c>
      <c r="C13" s="58">
        <v>91.2</v>
      </c>
      <c r="D13" s="59">
        <v>1.22086570477248</v>
      </c>
    </row>
    <row r="14" spans="1:4" x14ac:dyDescent="0.25">
      <c r="A14">
        <v>2018</v>
      </c>
      <c r="B14" t="s">
        <v>290</v>
      </c>
      <c r="C14" s="58">
        <v>93.3</v>
      </c>
      <c r="D14" s="59">
        <v>2.3026315789473601</v>
      </c>
    </row>
    <row r="15" spans="1:4" x14ac:dyDescent="0.25">
      <c r="A15">
        <v>2018</v>
      </c>
      <c r="B15" t="s">
        <v>291</v>
      </c>
      <c r="C15" s="58">
        <v>95.3</v>
      </c>
      <c r="D15" s="59">
        <v>2.1436227224008602</v>
      </c>
    </row>
    <row r="16" spans="1:4" x14ac:dyDescent="0.25">
      <c r="A16">
        <v>2018</v>
      </c>
      <c r="B16" t="s">
        <v>292</v>
      </c>
      <c r="C16" s="58">
        <v>96.8</v>
      </c>
      <c r="D16" s="59">
        <v>1.5739769150052501</v>
      </c>
    </row>
    <row r="17" spans="1:4" x14ac:dyDescent="0.25">
      <c r="A17">
        <v>2018</v>
      </c>
      <c r="B17" t="s">
        <v>281</v>
      </c>
      <c r="C17" s="58">
        <v>98.9</v>
      </c>
      <c r="D17" s="59">
        <v>2.16942148760331</v>
      </c>
    </row>
    <row r="18" spans="1:4" x14ac:dyDescent="0.25">
      <c r="A18">
        <v>2019</v>
      </c>
      <c r="B18" t="s">
        <v>282</v>
      </c>
      <c r="C18" s="58">
        <v>101</v>
      </c>
      <c r="D18" s="59">
        <v>2.1233569261880598</v>
      </c>
    </row>
    <row r="19" spans="1:4" x14ac:dyDescent="0.25">
      <c r="A19">
        <v>2019</v>
      </c>
      <c r="B19" t="s">
        <v>283</v>
      </c>
      <c r="C19" s="58">
        <v>103.5</v>
      </c>
      <c r="D19" s="59">
        <v>2.4752475247524801</v>
      </c>
    </row>
    <row r="20" spans="1:4" x14ac:dyDescent="0.25">
      <c r="A20">
        <v>2019</v>
      </c>
      <c r="B20" t="s">
        <v>284</v>
      </c>
      <c r="C20" s="58">
        <v>105.5</v>
      </c>
      <c r="D20" s="59">
        <v>1.93236714975845</v>
      </c>
    </row>
    <row r="21" spans="1:4" x14ac:dyDescent="0.25">
      <c r="A21">
        <v>2019</v>
      </c>
      <c r="B21" t="s">
        <v>285</v>
      </c>
      <c r="C21" s="58">
        <v>106.5</v>
      </c>
      <c r="D21" s="59">
        <v>0.94786729857819896</v>
      </c>
    </row>
    <row r="22" spans="1:4" x14ac:dyDescent="0.25">
      <c r="A22">
        <v>2019</v>
      </c>
      <c r="B22" t="s">
        <v>286</v>
      </c>
      <c r="C22" s="58">
        <v>106.7</v>
      </c>
      <c r="D22" s="59">
        <v>0.18779342723004999</v>
      </c>
    </row>
    <row r="23" spans="1:4" x14ac:dyDescent="0.25">
      <c r="A23">
        <v>2019</v>
      </c>
      <c r="B23" t="s">
        <v>287</v>
      </c>
      <c r="C23" s="58">
        <v>107</v>
      </c>
      <c r="D23" s="59">
        <v>0.28116213683223701</v>
      </c>
    </row>
    <row r="24" spans="1:4" x14ac:dyDescent="0.25">
      <c r="A24">
        <v>2019</v>
      </c>
      <c r="B24" t="s">
        <v>288</v>
      </c>
      <c r="C24" s="58">
        <v>107.7</v>
      </c>
      <c r="D24" s="59">
        <v>0.65420560747663803</v>
      </c>
    </row>
    <row r="25" spans="1:4" x14ac:dyDescent="0.25">
      <c r="A25">
        <v>2019</v>
      </c>
      <c r="B25" t="s">
        <v>289</v>
      </c>
      <c r="C25" s="58">
        <v>108.7</v>
      </c>
      <c r="D25" s="59">
        <v>0.92850510677808695</v>
      </c>
    </row>
    <row r="26" spans="1:4" x14ac:dyDescent="0.25">
      <c r="A26">
        <v>2019</v>
      </c>
      <c r="B26" t="s">
        <v>290</v>
      </c>
      <c r="C26" s="58">
        <v>109.6</v>
      </c>
      <c r="D26" s="59">
        <v>0.82796688132473895</v>
      </c>
    </row>
    <row r="27" spans="1:4" x14ac:dyDescent="0.25">
      <c r="A27">
        <v>2019</v>
      </c>
      <c r="B27" t="s">
        <v>291</v>
      </c>
      <c r="C27" s="58">
        <v>112.5</v>
      </c>
      <c r="D27" s="59">
        <v>2.6459854014598601</v>
      </c>
    </row>
    <row r="28" spans="1:4" x14ac:dyDescent="0.25">
      <c r="A28">
        <v>2019</v>
      </c>
      <c r="B28" t="s">
        <v>292</v>
      </c>
      <c r="C28" s="58">
        <v>114</v>
      </c>
      <c r="D28" s="59">
        <v>1.3333333333333299</v>
      </c>
    </row>
    <row r="29" spans="1:4" x14ac:dyDescent="0.25">
      <c r="A29">
        <v>2019</v>
      </c>
      <c r="B29" t="s">
        <v>281</v>
      </c>
      <c r="C29" s="58">
        <v>115</v>
      </c>
      <c r="D29" s="59">
        <v>0.87719298245613997</v>
      </c>
    </row>
    <row r="30" spans="1:4" x14ac:dyDescent="0.25">
      <c r="A30">
        <v>2020</v>
      </c>
      <c r="B30" t="s">
        <v>282</v>
      </c>
      <c r="C30" s="58">
        <v>114.8</v>
      </c>
      <c r="D30" s="59">
        <v>-0.173913043478263</v>
      </c>
    </row>
    <row r="31" spans="1:4" x14ac:dyDescent="0.25">
      <c r="A31">
        <v>2020</v>
      </c>
      <c r="B31" t="s">
        <v>283</v>
      </c>
      <c r="C31" s="58">
        <v>113.7</v>
      </c>
      <c r="D31" s="59">
        <v>-0.95818815331009999</v>
      </c>
    </row>
    <row r="32" spans="1:4" x14ac:dyDescent="0.25">
      <c r="A32">
        <v>2020</v>
      </c>
      <c r="B32" t="s">
        <v>284</v>
      </c>
      <c r="C32" s="58">
        <v>113.1</v>
      </c>
      <c r="D32" s="59">
        <v>-0.52770448548813398</v>
      </c>
    </row>
    <row r="33" spans="1:4" x14ac:dyDescent="0.25">
      <c r="A33">
        <v>2020</v>
      </c>
      <c r="B33" t="s">
        <v>285</v>
      </c>
      <c r="C33" s="58">
        <v>187.2</v>
      </c>
      <c r="D33" s="59">
        <v>65.517241379310306</v>
      </c>
    </row>
    <row r="34" spans="1:4" x14ac:dyDescent="0.25">
      <c r="A34">
        <v>2020</v>
      </c>
      <c r="B34" t="s">
        <v>286</v>
      </c>
      <c r="C34" s="58">
        <v>214.9</v>
      </c>
      <c r="D34" s="59">
        <v>14.7970085470086</v>
      </c>
    </row>
    <row r="35" spans="1:4" x14ac:dyDescent="0.25">
      <c r="A35">
        <v>2020</v>
      </c>
      <c r="B35" t="s">
        <v>293</v>
      </c>
      <c r="C35" s="58">
        <v>211.1</v>
      </c>
      <c r="D35" s="59">
        <v>-1.76826430898093</v>
      </c>
    </row>
    <row r="36" spans="1:4" x14ac:dyDescent="0.25">
      <c r="A36">
        <v>2020</v>
      </c>
      <c r="B36" t="s">
        <v>294</v>
      </c>
      <c r="C36" s="58">
        <v>218</v>
      </c>
      <c r="D36" s="59">
        <v>3.26859308384652</v>
      </c>
    </row>
    <row r="37" spans="1:4" x14ac:dyDescent="0.25">
      <c r="A37">
        <v>2020</v>
      </c>
      <c r="B37" t="s">
        <v>295</v>
      </c>
      <c r="C37" s="58">
        <v>220.9</v>
      </c>
      <c r="D37" s="59">
        <v>1.3302752293578</v>
      </c>
    </row>
    <row r="38" spans="1:4" x14ac:dyDescent="0.25">
      <c r="A38">
        <v>2020</v>
      </c>
      <c r="B38" t="s">
        <v>296</v>
      </c>
      <c r="C38" s="58">
        <v>217.1</v>
      </c>
      <c r="D38" s="59">
        <v>-1.7202354006337801</v>
      </c>
    </row>
    <row r="39" spans="1:4" x14ac:dyDescent="0.25">
      <c r="A39">
        <v>2020</v>
      </c>
      <c r="B39" t="s">
        <v>297</v>
      </c>
      <c r="C39" s="58">
        <v>211.4</v>
      </c>
      <c r="D39" s="59">
        <v>-2.6255181943804602</v>
      </c>
    </row>
    <row r="40" spans="1:4" x14ac:dyDescent="0.25">
      <c r="A40">
        <v>2020</v>
      </c>
      <c r="B40" t="s">
        <v>298</v>
      </c>
      <c r="C40" s="58">
        <v>212.5</v>
      </c>
      <c r="D40" s="59">
        <v>0.520340586565749</v>
      </c>
    </row>
    <row r="41" spans="1:4" x14ac:dyDescent="0.25">
      <c r="A41">
        <v>2020</v>
      </c>
      <c r="B41" t="s">
        <v>299</v>
      </c>
      <c r="C41" s="58">
        <v>210.6</v>
      </c>
      <c r="D41" s="59">
        <v>-0.89411764705882602</v>
      </c>
    </row>
    <row r="42" spans="1:4" x14ac:dyDescent="0.25">
      <c r="A42">
        <v>2021</v>
      </c>
      <c r="B42" t="s">
        <v>300</v>
      </c>
      <c r="C42" s="58">
        <v>208.7</v>
      </c>
      <c r="D42" s="59">
        <v>-0.90218423551757199</v>
      </c>
    </row>
    <row r="43" spans="1:4" x14ac:dyDescent="0.25">
      <c r="A43">
        <v>2021</v>
      </c>
      <c r="B43" t="s">
        <v>301</v>
      </c>
      <c r="C43" s="58">
        <v>211.6</v>
      </c>
      <c r="D43" s="59">
        <v>1.38955438428366</v>
      </c>
    </row>
    <row r="44" spans="1:4" x14ac:dyDescent="0.25">
      <c r="A44">
        <v>2021</v>
      </c>
      <c r="B44" t="s">
        <v>302</v>
      </c>
      <c r="C44" s="58">
        <v>209.7</v>
      </c>
      <c r="D44" s="59">
        <v>-0.89792060491493697</v>
      </c>
    </row>
    <row r="45" spans="1:4" x14ac:dyDescent="0.25">
      <c r="A45">
        <v>2021</v>
      </c>
      <c r="B45" t="s">
        <v>303</v>
      </c>
      <c r="C45" s="58">
        <v>208.4</v>
      </c>
      <c r="D45" s="59">
        <v>-0.61993323795898103</v>
      </c>
    </row>
    <row r="46" spans="1:4" x14ac:dyDescent="0.25">
      <c r="A46" s="4"/>
      <c r="B46" s="4"/>
      <c r="C46" s="4"/>
      <c r="D46" s="4"/>
    </row>
    <row r="47" spans="1:4" x14ac:dyDescent="0.25">
      <c r="A47" t="s">
        <v>28</v>
      </c>
    </row>
    <row r="48" spans="1:4" x14ac:dyDescent="0.25">
      <c r="A48" t="s">
        <v>304</v>
      </c>
    </row>
  </sheetData>
  <hyperlinks>
    <hyperlink ref="A2" r:id="rId1"/>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workbookViewId="0"/>
  </sheetViews>
  <sheetFormatPr defaultRowHeight="15" x14ac:dyDescent="0.25"/>
  <cols>
    <col min="1" max="1" width="14.7109375" customWidth="1"/>
    <col min="2" max="2" width="22.7109375" customWidth="1"/>
    <col min="3" max="3" width="10.7109375" customWidth="1"/>
  </cols>
  <sheetData>
    <row r="1" spans="1:3" ht="18.75" x14ac:dyDescent="0.3">
      <c r="A1" s="1" t="s">
        <v>30</v>
      </c>
    </row>
    <row r="2" spans="1:3" x14ac:dyDescent="0.25">
      <c r="A2" s="2" t="s">
        <v>22</v>
      </c>
    </row>
    <row r="4" spans="1:3" x14ac:dyDescent="0.25">
      <c r="A4" s="3" t="s">
        <v>23</v>
      </c>
      <c r="B4" s="3" t="s">
        <v>24</v>
      </c>
      <c r="C4" s="5" t="s">
        <v>25</v>
      </c>
    </row>
    <row r="5" spans="1:3" x14ac:dyDescent="0.25">
      <c r="A5" s="9">
        <v>44055</v>
      </c>
      <c r="B5" t="s">
        <v>31</v>
      </c>
      <c r="C5" s="8">
        <v>0</v>
      </c>
    </row>
    <row r="6" spans="1:3" x14ac:dyDescent="0.25">
      <c r="A6" s="9">
        <v>44055</v>
      </c>
      <c r="B6" t="s">
        <v>32</v>
      </c>
      <c r="C6" s="8">
        <v>2</v>
      </c>
    </row>
    <row r="7" spans="1:3" x14ac:dyDescent="0.25">
      <c r="A7" s="9">
        <v>44062</v>
      </c>
      <c r="B7" t="s">
        <v>31</v>
      </c>
      <c r="C7" s="8">
        <v>0</v>
      </c>
    </row>
    <row r="8" spans="1:3" x14ac:dyDescent="0.25">
      <c r="A8" s="9">
        <v>44062</v>
      </c>
      <c r="B8" t="s">
        <v>32</v>
      </c>
      <c r="C8" s="8">
        <v>5</v>
      </c>
    </row>
    <row r="9" spans="1:3" x14ac:dyDescent="0.25">
      <c r="A9" s="9">
        <v>44069</v>
      </c>
      <c r="B9" t="s">
        <v>31</v>
      </c>
      <c r="C9" s="8">
        <v>0</v>
      </c>
    </row>
    <row r="10" spans="1:3" x14ac:dyDescent="0.25">
      <c r="A10" s="9">
        <v>44069</v>
      </c>
      <c r="B10" t="s">
        <v>32</v>
      </c>
      <c r="C10" s="8">
        <v>7</v>
      </c>
    </row>
    <row r="11" spans="1:3" x14ac:dyDescent="0.25">
      <c r="A11" s="9">
        <v>44076</v>
      </c>
      <c r="B11" t="s">
        <v>31</v>
      </c>
      <c r="C11" s="8">
        <v>1</v>
      </c>
    </row>
    <row r="12" spans="1:3" x14ac:dyDescent="0.25">
      <c r="A12" s="9">
        <v>44076</v>
      </c>
      <c r="B12" t="s">
        <v>32</v>
      </c>
      <c r="C12" s="8">
        <v>6</v>
      </c>
    </row>
    <row r="13" spans="1:3" x14ac:dyDescent="0.25">
      <c r="A13" s="9">
        <v>44083</v>
      </c>
      <c r="B13" t="s">
        <v>31</v>
      </c>
      <c r="C13" s="8">
        <v>0</v>
      </c>
    </row>
    <row r="14" spans="1:3" x14ac:dyDescent="0.25">
      <c r="A14" s="9">
        <v>44083</v>
      </c>
      <c r="B14" t="s">
        <v>32</v>
      </c>
      <c r="C14" s="8">
        <v>13</v>
      </c>
    </row>
    <row r="15" spans="1:3" x14ac:dyDescent="0.25">
      <c r="A15" s="9">
        <v>44090</v>
      </c>
      <c r="B15" t="s">
        <v>31</v>
      </c>
      <c r="C15" s="8">
        <v>1</v>
      </c>
    </row>
    <row r="16" spans="1:3" x14ac:dyDescent="0.25">
      <c r="A16" s="9">
        <v>44090</v>
      </c>
      <c r="B16" t="s">
        <v>32</v>
      </c>
      <c r="C16" s="8">
        <v>22</v>
      </c>
    </row>
    <row r="17" spans="1:3" x14ac:dyDescent="0.25">
      <c r="A17" s="9">
        <v>44097</v>
      </c>
      <c r="B17" t="s">
        <v>31</v>
      </c>
      <c r="C17" s="8">
        <v>8</v>
      </c>
    </row>
    <row r="18" spans="1:3" x14ac:dyDescent="0.25">
      <c r="A18" s="9">
        <v>44097</v>
      </c>
      <c r="B18" t="s">
        <v>32</v>
      </c>
      <c r="C18" s="8">
        <v>32</v>
      </c>
    </row>
    <row r="19" spans="1:3" x14ac:dyDescent="0.25">
      <c r="A19" s="9">
        <v>44104</v>
      </c>
      <c r="B19" t="s">
        <v>31</v>
      </c>
      <c r="C19" s="8">
        <v>21</v>
      </c>
    </row>
    <row r="20" spans="1:3" x14ac:dyDescent="0.25">
      <c r="A20" s="9">
        <v>44104</v>
      </c>
      <c r="B20" t="s">
        <v>32</v>
      </c>
      <c r="C20" s="8">
        <v>83</v>
      </c>
    </row>
    <row r="21" spans="1:3" x14ac:dyDescent="0.25">
      <c r="A21" s="9">
        <v>44111</v>
      </c>
      <c r="B21" t="s">
        <v>31</v>
      </c>
      <c r="C21" s="8">
        <v>35</v>
      </c>
    </row>
    <row r="22" spans="1:3" x14ac:dyDescent="0.25">
      <c r="A22" s="9">
        <v>44111</v>
      </c>
      <c r="B22" t="s">
        <v>32</v>
      </c>
      <c r="C22" s="8">
        <v>176</v>
      </c>
    </row>
    <row r="23" spans="1:3" x14ac:dyDescent="0.25">
      <c r="A23" s="9">
        <v>44118</v>
      </c>
      <c r="B23" t="s">
        <v>31</v>
      </c>
      <c r="C23" s="8">
        <v>96</v>
      </c>
    </row>
    <row r="24" spans="1:3" x14ac:dyDescent="0.25">
      <c r="A24" s="9">
        <v>44118</v>
      </c>
      <c r="B24" t="s">
        <v>32</v>
      </c>
      <c r="C24" s="8">
        <v>347</v>
      </c>
    </row>
    <row r="25" spans="1:3" x14ac:dyDescent="0.25">
      <c r="A25" s="9">
        <v>44125</v>
      </c>
      <c r="B25" t="s">
        <v>31</v>
      </c>
      <c r="C25" s="8">
        <v>154</v>
      </c>
    </row>
    <row r="26" spans="1:3" x14ac:dyDescent="0.25">
      <c r="A26" s="9">
        <v>44125</v>
      </c>
      <c r="B26" t="s">
        <v>32</v>
      </c>
      <c r="C26" s="8">
        <v>330</v>
      </c>
    </row>
    <row r="27" spans="1:3" x14ac:dyDescent="0.25">
      <c r="A27" s="9">
        <v>44132</v>
      </c>
      <c r="B27" t="s">
        <v>31</v>
      </c>
      <c r="C27" s="8">
        <v>130</v>
      </c>
    </row>
    <row r="28" spans="1:3" x14ac:dyDescent="0.25">
      <c r="A28" s="9">
        <v>44132</v>
      </c>
      <c r="B28" t="s">
        <v>32</v>
      </c>
      <c r="C28" s="8">
        <v>337</v>
      </c>
    </row>
    <row r="29" spans="1:3" x14ac:dyDescent="0.25">
      <c r="A29" s="9">
        <v>44139</v>
      </c>
      <c r="B29" t="s">
        <v>31</v>
      </c>
      <c r="C29" s="8">
        <v>90</v>
      </c>
    </row>
    <row r="30" spans="1:3" x14ac:dyDescent="0.25">
      <c r="A30" s="9">
        <v>44139</v>
      </c>
      <c r="B30" t="s">
        <v>32</v>
      </c>
      <c r="C30" s="8">
        <v>216</v>
      </c>
    </row>
    <row r="31" spans="1:3" x14ac:dyDescent="0.25">
      <c r="A31" s="9">
        <v>44146</v>
      </c>
      <c r="B31" t="s">
        <v>31</v>
      </c>
      <c r="C31" s="8">
        <v>46</v>
      </c>
    </row>
    <row r="32" spans="1:3" x14ac:dyDescent="0.25">
      <c r="A32" s="9">
        <v>44146</v>
      </c>
      <c r="B32" t="s">
        <v>32</v>
      </c>
      <c r="C32" s="8">
        <v>150</v>
      </c>
    </row>
    <row r="33" spans="1:3" x14ac:dyDescent="0.25">
      <c r="A33" s="9">
        <v>44153</v>
      </c>
      <c r="B33" t="s">
        <v>31</v>
      </c>
      <c r="C33" s="8">
        <v>42</v>
      </c>
    </row>
    <row r="34" spans="1:3" x14ac:dyDescent="0.25">
      <c r="A34" s="9">
        <v>44153</v>
      </c>
      <c r="B34" t="s">
        <v>32</v>
      </c>
      <c r="C34" s="8">
        <v>122</v>
      </c>
    </row>
    <row r="35" spans="1:3" x14ac:dyDescent="0.25">
      <c r="A35" s="9">
        <v>44160</v>
      </c>
      <c r="B35" t="s">
        <v>31</v>
      </c>
      <c r="C35" s="8">
        <v>57</v>
      </c>
    </row>
    <row r="36" spans="1:3" x14ac:dyDescent="0.25">
      <c r="A36" s="9">
        <v>44160</v>
      </c>
      <c r="B36" t="s">
        <v>32</v>
      </c>
      <c r="C36" s="8">
        <v>115</v>
      </c>
    </row>
    <row r="37" spans="1:3" x14ac:dyDescent="0.25">
      <c r="A37" s="9">
        <v>44167</v>
      </c>
      <c r="B37" t="s">
        <v>31</v>
      </c>
      <c r="C37" s="8">
        <v>44</v>
      </c>
    </row>
    <row r="38" spans="1:3" x14ac:dyDescent="0.25">
      <c r="A38" s="9">
        <v>44167</v>
      </c>
      <c r="B38" t="s">
        <v>32</v>
      </c>
      <c r="C38" s="8">
        <v>82</v>
      </c>
    </row>
    <row r="39" spans="1:3" x14ac:dyDescent="0.25">
      <c r="A39" s="9">
        <v>44174</v>
      </c>
      <c r="B39" t="s">
        <v>31</v>
      </c>
      <c r="C39" s="8">
        <v>39</v>
      </c>
    </row>
    <row r="40" spans="1:3" x14ac:dyDescent="0.25">
      <c r="A40" s="9">
        <v>44174</v>
      </c>
      <c r="B40" t="s">
        <v>32</v>
      </c>
      <c r="C40" s="8">
        <v>76</v>
      </c>
    </row>
    <row r="41" spans="1:3" x14ac:dyDescent="0.25">
      <c r="A41" s="9">
        <v>44181</v>
      </c>
      <c r="B41" t="s">
        <v>31</v>
      </c>
      <c r="C41" s="8">
        <v>49</v>
      </c>
    </row>
    <row r="42" spans="1:3" x14ac:dyDescent="0.25">
      <c r="A42" s="9">
        <v>44181</v>
      </c>
      <c r="B42" t="s">
        <v>32</v>
      </c>
      <c r="C42" s="8">
        <v>144</v>
      </c>
    </row>
    <row r="43" spans="1:3" x14ac:dyDescent="0.25">
      <c r="A43" s="9">
        <v>44187</v>
      </c>
      <c r="B43" t="s">
        <v>31</v>
      </c>
      <c r="C43" s="8">
        <v>35</v>
      </c>
    </row>
    <row r="44" spans="1:3" x14ac:dyDescent="0.25">
      <c r="A44" s="9">
        <v>44187</v>
      </c>
      <c r="B44" t="s">
        <v>32</v>
      </c>
      <c r="C44" s="8">
        <v>125</v>
      </c>
    </row>
    <row r="45" spans="1:3" x14ac:dyDescent="0.25">
      <c r="A45" s="9">
        <v>44202</v>
      </c>
      <c r="B45" t="s">
        <v>31</v>
      </c>
      <c r="C45" s="8">
        <v>47</v>
      </c>
    </row>
    <row r="46" spans="1:3" x14ac:dyDescent="0.25">
      <c r="A46" s="9">
        <v>44202</v>
      </c>
      <c r="B46" t="s">
        <v>32</v>
      </c>
      <c r="C46" s="8">
        <v>188</v>
      </c>
    </row>
    <row r="47" spans="1:3" x14ac:dyDescent="0.25">
      <c r="A47" s="9">
        <v>44209</v>
      </c>
      <c r="B47" t="s">
        <v>31</v>
      </c>
      <c r="C47" s="8">
        <v>89</v>
      </c>
    </row>
    <row r="48" spans="1:3" x14ac:dyDescent="0.25">
      <c r="A48" s="9">
        <v>44209</v>
      </c>
      <c r="B48" t="s">
        <v>32</v>
      </c>
      <c r="C48" s="8">
        <v>262</v>
      </c>
    </row>
    <row r="49" spans="1:3" x14ac:dyDescent="0.25">
      <c r="A49" s="9">
        <v>44216</v>
      </c>
      <c r="B49" t="s">
        <v>31</v>
      </c>
      <c r="C49" s="8">
        <v>54</v>
      </c>
    </row>
    <row r="50" spans="1:3" x14ac:dyDescent="0.25">
      <c r="A50" s="9">
        <v>44216</v>
      </c>
      <c r="B50" t="s">
        <v>32</v>
      </c>
      <c r="C50" s="8">
        <v>194</v>
      </c>
    </row>
    <row r="51" spans="1:3" x14ac:dyDescent="0.25">
      <c r="A51" s="9">
        <v>44223</v>
      </c>
      <c r="B51" t="s">
        <v>31</v>
      </c>
      <c r="C51" s="8">
        <v>63</v>
      </c>
    </row>
    <row r="52" spans="1:3" x14ac:dyDescent="0.25">
      <c r="A52" s="9">
        <v>44223</v>
      </c>
      <c r="B52" t="s">
        <v>32</v>
      </c>
      <c r="C52" s="8">
        <v>104</v>
      </c>
    </row>
    <row r="53" spans="1:3" x14ac:dyDescent="0.25">
      <c r="A53" s="9">
        <v>44230</v>
      </c>
      <c r="B53" t="s">
        <v>31</v>
      </c>
      <c r="C53" s="8">
        <v>31</v>
      </c>
    </row>
    <row r="54" spans="1:3" x14ac:dyDescent="0.25">
      <c r="A54" s="9">
        <v>44230</v>
      </c>
      <c r="B54" t="s">
        <v>32</v>
      </c>
      <c r="C54" s="8">
        <v>71</v>
      </c>
    </row>
    <row r="55" spans="1:3" x14ac:dyDescent="0.25">
      <c r="A55" s="9">
        <v>44237</v>
      </c>
      <c r="B55" t="s">
        <v>31</v>
      </c>
      <c r="C55" s="8">
        <v>26</v>
      </c>
    </row>
    <row r="56" spans="1:3" x14ac:dyDescent="0.25">
      <c r="A56" s="9">
        <v>44237</v>
      </c>
      <c r="B56" t="s">
        <v>32</v>
      </c>
      <c r="C56" s="8">
        <v>58</v>
      </c>
    </row>
    <row r="57" spans="1:3" x14ac:dyDescent="0.25">
      <c r="A57" s="9">
        <v>44244</v>
      </c>
      <c r="B57" t="s">
        <v>31</v>
      </c>
      <c r="C57" s="8">
        <v>0</v>
      </c>
    </row>
    <row r="58" spans="1:3" x14ac:dyDescent="0.25">
      <c r="A58" s="9">
        <v>44244</v>
      </c>
      <c r="B58" t="s">
        <v>32</v>
      </c>
      <c r="C58" s="8">
        <v>96</v>
      </c>
    </row>
    <row r="59" spans="1:3" x14ac:dyDescent="0.25">
      <c r="A59" s="9">
        <v>44251</v>
      </c>
      <c r="B59" t="s">
        <v>31</v>
      </c>
      <c r="C59" s="8">
        <v>13</v>
      </c>
    </row>
    <row r="60" spans="1:3" x14ac:dyDescent="0.25">
      <c r="A60" s="9">
        <v>44251</v>
      </c>
      <c r="B60" t="s">
        <v>32</v>
      </c>
      <c r="C60" s="8">
        <v>37</v>
      </c>
    </row>
    <row r="61" spans="1:3" x14ac:dyDescent="0.25">
      <c r="A61" s="9">
        <v>44258</v>
      </c>
      <c r="B61" t="s">
        <v>31</v>
      </c>
      <c r="C61" s="8">
        <v>14</v>
      </c>
    </row>
    <row r="62" spans="1:3" x14ac:dyDescent="0.25">
      <c r="A62" s="9">
        <v>44258</v>
      </c>
      <c r="B62" t="s">
        <v>32</v>
      </c>
      <c r="C62" s="8">
        <v>32</v>
      </c>
    </row>
    <row r="63" spans="1:3" x14ac:dyDescent="0.25">
      <c r="A63" s="9">
        <v>44265</v>
      </c>
      <c r="B63" t="s">
        <v>31</v>
      </c>
      <c r="C63" s="8">
        <v>10</v>
      </c>
    </row>
    <row r="64" spans="1:3" x14ac:dyDescent="0.25">
      <c r="A64" s="9">
        <v>44265</v>
      </c>
      <c r="B64" t="s">
        <v>32</v>
      </c>
      <c r="C64" s="8">
        <v>19</v>
      </c>
    </row>
    <row r="65" spans="1:3" x14ac:dyDescent="0.25">
      <c r="A65" s="9">
        <v>44272</v>
      </c>
      <c r="B65" t="s">
        <v>31</v>
      </c>
      <c r="C65" s="8">
        <v>1</v>
      </c>
    </row>
    <row r="66" spans="1:3" x14ac:dyDescent="0.25">
      <c r="A66" s="9">
        <v>44272</v>
      </c>
      <c r="B66" t="s">
        <v>32</v>
      </c>
      <c r="C66" s="8">
        <v>18</v>
      </c>
    </row>
    <row r="67" spans="1:3" x14ac:dyDescent="0.25">
      <c r="A67" s="9">
        <v>44279</v>
      </c>
      <c r="B67" t="s">
        <v>31</v>
      </c>
      <c r="C67" s="8">
        <v>13</v>
      </c>
    </row>
    <row r="68" spans="1:3" x14ac:dyDescent="0.25">
      <c r="A68" s="9">
        <v>44279</v>
      </c>
      <c r="B68" t="s">
        <v>32</v>
      </c>
      <c r="C68" s="8">
        <v>30</v>
      </c>
    </row>
    <row r="69" spans="1:3" x14ac:dyDescent="0.25">
      <c r="A69" s="9">
        <v>44286</v>
      </c>
      <c r="B69" t="s">
        <v>31</v>
      </c>
      <c r="C69" s="8">
        <v>13</v>
      </c>
    </row>
    <row r="70" spans="1:3" x14ac:dyDescent="0.25">
      <c r="A70" s="9">
        <v>44286</v>
      </c>
      <c r="B70" t="s">
        <v>32</v>
      </c>
      <c r="C70" s="8">
        <v>31</v>
      </c>
    </row>
    <row r="71" spans="1:3" x14ac:dyDescent="0.25">
      <c r="A71" s="9">
        <v>44293</v>
      </c>
      <c r="B71" t="s">
        <v>31</v>
      </c>
      <c r="C71" s="8">
        <v>13</v>
      </c>
    </row>
    <row r="72" spans="1:3" x14ac:dyDescent="0.25">
      <c r="A72" s="9">
        <v>44293</v>
      </c>
      <c r="B72" t="s">
        <v>32</v>
      </c>
      <c r="C72" s="8">
        <v>31</v>
      </c>
    </row>
    <row r="73" spans="1:3" x14ac:dyDescent="0.25">
      <c r="A73" s="9">
        <v>44300</v>
      </c>
      <c r="B73" t="s">
        <v>31</v>
      </c>
      <c r="C73" s="8">
        <v>4</v>
      </c>
    </row>
    <row r="74" spans="1:3" x14ac:dyDescent="0.25">
      <c r="A74" s="9">
        <v>44300</v>
      </c>
      <c r="B74" t="s">
        <v>32</v>
      </c>
      <c r="C74" s="8">
        <v>28</v>
      </c>
    </row>
    <row r="75" spans="1:3" x14ac:dyDescent="0.25">
      <c r="A75" s="9">
        <v>44307</v>
      </c>
      <c r="B75" t="s">
        <v>31</v>
      </c>
      <c r="C75" s="8">
        <v>4</v>
      </c>
    </row>
    <row r="76" spans="1:3" x14ac:dyDescent="0.25">
      <c r="A76" s="9">
        <v>44307</v>
      </c>
      <c r="B76" t="s">
        <v>32</v>
      </c>
      <c r="C76" s="8">
        <v>18</v>
      </c>
    </row>
    <row r="77" spans="1:3" x14ac:dyDescent="0.25">
      <c r="A77" s="9">
        <v>44314</v>
      </c>
      <c r="B77" t="s">
        <v>31</v>
      </c>
      <c r="C77" s="8">
        <v>1</v>
      </c>
    </row>
    <row r="78" spans="1:3" x14ac:dyDescent="0.25">
      <c r="A78" s="9">
        <v>44314</v>
      </c>
      <c r="B78" t="s">
        <v>32</v>
      </c>
      <c r="C78" s="8">
        <v>15</v>
      </c>
    </row>
    <row r="79" spans="1:3" x14ac:dyDescent="0.25">
      <c r="A79" s="9">
        <v>44321</v>
      </c>
      <c r="B79" t="s">
        <v>31</v>
      </c>
      <c r="C79" s="8">
        <v>1</v>
      </c>
    </row>
    <row r="80" spans="1:3" x14ac:dyDescent="0.25">
      <c r="A80" s="9">
        <v>44321</v>
      </c>
      <c r="B80" t="s">
        <v>32</v>
      </c>
      <c r="C80" s="8">
        <v>14</v>
      </c>
    </row>
    <row r="81" spans="1:3" x14ac:dyDescent="0.25">
      <c r="A81" s="9">
        <v>44328</v>
      </c>
      <c r="B81" t="s">
        <v>31</v>
      </c>
      <c r="C81" s="8">
        <v>3</v>
      </c>
    </row>
    <row r="82" spans="1:3" x14ac:dyDescent="0.25">
      <c r="A82" s="9">
        <v>44328</v>
      </c>
      <c r="B82" t="s">
        <v>32</v>
      </c>
      <c r="C82" s="8">
        <v>8</v>
      </c>
    </row>
    <row r="83" spans="1:3" x14ac:dyDescent="0.25">
      <c r="A83" s="9">
        <v>44335</v>
      </c>
      <c r="B83" t="s">
        <v>31</v>
      </c>
      <c r="C83" s="8">
        <v>4</v>
      </c>
    </row>
    <row r="84" spans="1:3" x14ac:dyDescent="0.25">
      <c r="A84" s="9">
        <v>44335</v>
      </c>
      <c r="B84" t="s">
        <v>32</v>
      </c>
      <c r="C84" s="8">
        <v>10</v>
      </c>
    </row>
    <row r="85" spans="1:3" x14ac:dyDescent="0.25">
      <c r="A85" s="9">
        <v>44342</v>
      </c>
      <c r="B85" t="s">
        <v>31</v>
      </c>
      <c r="C85" s="8">
        <v>6</v>
      </c>
    </row>
    <row r="86" spans="1:3" x14ac:dyDescent="0.25">
      <c r="A86" s="9">
        <v>44342</v>
      </c>
      <c r="B86" t="s">
        <v>32</v>
      </c>
      <c r="C86" s="8">
        <v>14</v>
      </c>
    </row>
    <row r="87" spans="1:3" x14ac:dyDescent="0.25">
      <c r="A87" s="9">
        <v>44349</v>
      </c>
      <c r="B87" t="s">
        <v>31</v>
      </c>
      <c r="C87" s="8">
        <v>9</v>
      </c>
    </row>
    <row r="88" spans="1:3" x14ac:dyDescent="0.25">
      <c r="A88" s="9">
        <v>44349</v>
      </c>
      <c r="B88" t="s">
        <v>32</v>
      </c>
      <c r="C88" s="8">
        <v>23</v>
      </c>
    </row>
    <row r="89" spans="1:3" x14ac:dyDescent="0.25">
      <c r="A89" s="4"/>
      <c r="B89" s="4"/>
      <c r="C89" s="4"/>
    </row>
    <row r="90" spans="1:3" x14ac:dyDescent="0.25">
      <c r="A90" t="s">
        <v>28</v>
      </c>
    </row>
    <row r="91" spans="1:3" x14ac:dyDescent="0.25">
      <c r="A91" t="s">
        <v>33</v>
      </c>
    </row>
  </sheetData>
  <hyperlinks>
    <hyperlink ref="A2" r:id="rId1"/>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topLeftCell="A2" workbookViewId="0">
      <selection activeCell="B5" sqref="B5:C466"/>
    </sheetView>
  </sheetViews>
  <sheetFormatPr defaultRowHeight="15" x14ac:dyDescent="0.25"/>
  <cols>
    <col min="1" max="1" width="14.7109375" customWidth="1"/>
    <col min="2" max="2" width="10.7109375" customWidth="1"/>
    <col min="3" max="3" width="14.7109375" customWidth="1"/>
  </cols>
  <sheetData>
    <row r="1" spans="1:3" ht="18.75" x14ac:dyDescent="0.3">
      <c r="A1" s="1" t="s">
        <v>34</v>
      </c>
    </row>
    <row r="2" spans="1:3" x14ac:dyDescent="0.25">
      <c r="A2" s="2" t="s">
        <v>35</v>
      </c>
    </row>
    <row r="4" spans="1:3" x14ac:dyDescent="0.25">
      <c r="A4" s="3" t="s">
        <v>36</v>
      </c>
      <c r="B4" s="5" t="s">
        <v>37</v>
      </c>
      <c r="C4" s="5" t="s">
        <v>38</v>
      </c>
    </row>
    <row r="5" spans="1:3" x14ac:dyDescent="0.25">
      <c r="A5" s="12">
        <v>43892</v>
      </c>
      <c r="B5" s="10">
        <v>1</v>
      </c>
      <c r="C5" s="11"/>
    </row>
    <row r="6" spans="1:3" x14ac:dyDescent="0.25">
      <c r="A6" s="12">
        <v>43893</v>
      </c>
      <c r="B6" s="10">
        <v>0</v>
      </c>
      <c r="C6" s="11"/>
    </row>
    <row r="7" spans="1:3" x14ac:dyDescent="0.25">
      <c r="A7" s="12">
        <v>43894</v>
      </c>
      <c r="B7" s="10">
        <v>2</v>
      </c>
      <c r="C7" s="11"/>
    </row>
    <row r="8" spans="1:3" x14ac:dyDescent="0.25">
      <c r="A8" s="12">
        <v>43895</v>
      </c>
      <c r="B8" s="10">
        <v>3</v>
      </c>
      <c r="C8" s="11"/>
    </row>
    <row r="9" spans="1:3" x14ac:dyDescent="0.25">
      <c r="A9" s="12">
        <v>43896</v>
      </c>
      <c r="B9" s="10">
        <v>5</v>
      </c>
      <c r="C9" s="11"/>
    </row>
    <row r="10" spans="1:3" x14ac:dyDescent="0.25">
      <c r="A10" s="12">
        <v>43897</v>
      </c>
      <c r="B10" s="10">
        <v>5</v>
      </c>
      <c r="C10" s="11"/>
    </row>
    <row r="11" spans="1:3" x14ac:dyDescent="0.25">
      <c r="A11" s="12">
        <v>43898</v>
      </c>
      <c r="B11" s="10">
        <v>2</v>
      </c>
      <c r="C11" s="11">
        <v>2.5714285714285698</v>
      </c>
    </row>
    <row r="12" spans="1:3" x14ac:dyDescent="0.25">
      <c r="A12" s="12">
        <v>43899</v>
      </c>
      <c r="B12" s="10">
        <v>5</v>
      </c>
      <c r="C12" s="11">
        <v>3.1428571428571401</v>
      </c>
    </row>
    <row r="13" spans="1:3" x14ac:dyDescent="0.25">
      <c r="A13" s="12">
        <v>43900</v>
      </c>
      <c r="B13" s="10">
        <v>4</v>
      </c>
      <c r="C13" s="11">
        <v>3.71428571428571</v>
      </c>
    </row>
    <row r="14" spans="1:3" x14ac:dyDescent="0.25">
      <c r="A14" s="12">
        <v>43901</v>
      </c>
      <c r="B14" s="10">
        <v>9</v>
      </c>
      <c r="C14" s="11">
        <v>4.71428571428571</v>
      </c>
    </row>
    <row r="15" spans="1:3" x14ac:dyDescent="0.25">
      <c r="A15" s="12">
        <v>43902</v>
      </c>
      <c r="B15" s="10">
        <v>24</v>
      </c>
      <c r="C15" s="11">
        <v>7.71428571428571</v>
      </c>
    </row>
    <row r="16" spans="1:3" x14ac:dyDescent="0.25">
      <c r="A16" s="12">
        <v>43903</v>
      </c>
      <c r="B16" s="10">
        <v>25</v>
      </c>
      <c r="C16" s="11">
        <v>10.5714285714286</v>
      </c>
    </row>
    <row r="17" spans="1:3" x14ac:dyDescent="0.25">
      <c r="A17" s="12">
        <v>43904</v>
      </c>
      <c r="B17" s="10">
        <v>36</v>
      </c>
      <c r="C17" s="11">
        <v>15</v>
      </c>
    </row>
    <row r="18" spans="1:3" x14ac:dyDescent="0.25">
      <c r="A18" s="12">
        <v>43905</v>
      </c>
      <c r="B18" s="10">
        <v>32</v>
      </c>
      <c r="C18" s="11">
        <v>19.285714285714299</v>
      </c>
    </row>
    <row r="19" spans="1:3" x14ac:dyDescent="0.25">
      <c r="A19" s="12">
        <v>43906</v>
      </c>
      <c r="B19" s="10">
        <v>18</v>
      </c>
      <c r="C19" s="11">
        <v>21.1428571428571</v>
      </c>
    </row>
    <row r="20" spans="1:3" x14ac:dyDescent="0.25">
      <c r="A20" s="12">
        <v>43907</v>
      </c>
      <c r="B20" s="10">
        <v>24</v>
      </c>
      <c r="C20" s="11">
        <v>24</v>
      </c>
    </row>
    <row r="21" spans="1:3" x14ac:dyDescent="0.25">
      <c r="A21" s="12">
        <v>43908</v>
      </c>
      <c r="B21" s="10">
        <v>32</v>
      </c>
      <c r="C21" s="11">
        <v>27.285714285714299</v>
      </c>
    </row>
    <row r="22" spans="1:3" x14ac:dyDescent="0.25">
      <c r="A22" s="12">
        <v>43909</v>
      </c>
      <c r="B22" s="10">
        <v>39</v>
      </c>
      <c r="C22" s="11">
        <v>29.428571428571399</v>
      </c>
    </row>
    <row r="23" spans="1:3" x14ac:dyDescent="0.25">
      <c r="A23" s="12">
        <v>43910</v>
      </c>
      <c r="B23" s="10">
        <v>56</v>
      </c>
      <c r="C23" s="11">
        <v>33.857142857142897</v>
      </c>
    </row>
    <row r="24" spans="1:3" x14ac:dyDescent="0.25">
      <c r="A24" s="12">
        <v>43911</v>
      </c>
      <c r="B24" s="10">
        <v>51</v>
      </c>
      <c r="C24" s="11">
        <v>36</v>
      </c>
    </row>
    <row r="25" spans="1:3" x14ac:dyDescent="0.25">
      <c r="A25" s="12">
        <v>43912</v>
      </c>
      <c r="B25" s="10">
        <v>43</v>
      </c>
      <c r="C25" s="11">
        <v>37.571428571428598</v>
      </c>
    </row>
    <row r="26" spans="1:3" x14ac:dyDescent="0.25">
      <c r="A26" s="12">
        <v>43913</v>
      </c>
      <c r="B26" s="10">
        <v>83</v>
      </c>
      <c r="C26" s="11">
        <v>46.857142857142897</v>
      </c>
    </row>
    <row r="27" spans="1:3" x14ac:dyDescent="0.25">
      <c r="A27" s="12">
        <v>43914</v>
      </c>
      <c r="B27" s="10">
        <v>85</v>
      </c>
      <c r="C27" s="11">
        <v>55.571428571428598</v>
      </c>
    </row>
    <row r="28" spans="1:3" x14ac:dyDescent="0.25">
      <c r="A28" s="12">
        <v>43915</v>
      </c>
      <c r="B28" s="10">
        <v>135</v>
      </c>
      <c r="C28" s="11">
        <v>70.285714285714306</v>
      </c>
    </row>
    <row r="29" spans="1:3" x14ac:dyDescent="0.25">
      <c r="A29" s="12">
        <v>43916</v>
      </c>
      <c r="B29" s="10">
        <v>175</v>
      </c>
      <c r="C29" s="11">
        <v>89.714285714285694</v>
      </c>
    </row>
    <row r="30" spans="1:3" x14ac:dyDescent="0.25">
      <c r="A30" s="12">
        <v>43917</v>
      </c>
      <c r="B30" s="10">
        <v>165</v>
      </c>
      <c r="C30" s="11">
        <v>105.28571428571399</v>
      </c>
    </row>
    <row r="31" spans="1:3" x14ac:dyDescent="0.25">
      <c r="A31" s="12">
        <v>43918</v>
      </c>
      <c r="B31" s="10">
        <v>186</v>
      </c>
      <c r="C31" s="11">
        <v>124.571428571429</v>
      </c>
    </row>
    <row r="32" spans="1:3" x14ac:dyDescent="0.25">
      <c r="A32" s="12">
        <v>43919</v>
      </c>
      <c r="B32" s="10">
        <v>139</v>
      </c>
      <c r="C32" s="11">
        <v>138.28571428571399</v>
      </c>
    </row>
    <row r="33" spans="1:3" x14ac:dyDescent="0.25">
      <c r="A33" s="12">
        <v>43920</v>
      </c>
      <c r="B33" s="10">
        <v>179</v>
      </c>
      <c r="C33" s="11">
        <v>152</v>
      </c>
    </row>
    <row r="34" spans="1:3" x14ac:dyDescent="0.25">
      <c r="A34" s="12">
        <v>43921</v>
      </c>
      <c r="B34" s="10">
        <v>430</v>
      </c>
      <c r="C34" s="11">
        <v>201.28571428571399</v>
      </c>
    </row>
    <row r="35" spans="1:3" x14ac:dyDescent="0.25">
      <c r="A35" s="12">
        <v>43922</v>
      </c>
      <c r="B35" s="10">
        <v>317</v>
      </c>
      <c r="C35" s="11">
        <v>227.28571428571399</v>
      </c>
    </row>
    <row r="36" spans="1:3" x14ac:dyDescent="0.25">
      <c r="A36" s="12">
        <v>43923</v>
      </c>
      <c r="B36" s="10">
        <v>292</v>
      </c>
      <c r="C36" s="11">
        <v>244</v>
      </c>
    </row>
    <row r="37" spans="1:3" x14ac:dyDescent="0.25">
      <c r="A37" s="12">
        <v>43924</v>
      </c>
      <c r="B37" s="10">
        <v>399</v>
      </c>
      <c r="C37" s="11">
        <v>277.42857142857099</v>
      </c>
    </row>
    <row r="38" spans="1:3" x14ac:dyDescent="0.25">
      <c r="A38" s="12">
        <v>43925</v>
      </c>
      <c r="B38" s="10">
        <v>344</v>
      </c>
      <c r="C38" s="11">
        <v>300</v>
      </c>
    </row>
    <row r="39" spans="1:3" x14ac:dyDescent="0.25">
      <c r="A39" s="12">
        <v>43926</v>
      </c>
      <c r="B39" s="10">
        <v>361</v>
      </c>
      <c r="C39" s="11">
        <v>331.71428571428601</v>
      </c>
    </row>
    <row r="40" spans="1:3" x14ac:dyDescent="0.25">
      <c r="A40" s="12">
        <v>43927</v>
      </c>
      <c r="B40" s="10">
        <v>255</v>
      </c>
      <c r="C40" s="11">
        <v>342.57142857142901</v>
      </c>
    </row>
    <row r="41" spans="1:3" x14ac:dyDescent="0.25">
      <c r="A41" s="12">
        <v>43928</v>
      </c>
      <c r="B41" s="10">
        <v>268</v>
      </c>
      <c r="C41" s="11">
        <v>319.42857142857099</v>
      </c>
    </row>
    <row r="42" spans="1:3" x14ac:dyDescent="0.25">
      <c r="A42" s="12">
        <v>43929</v>
      </c>
      <c r="B42" s="10">
        <v>336</v>
      </c>
      <c r="C42" s="11">
        <v>322.142857142857</v>
      </c>
    </row>
    <row r="43" spans="1:3" x14ac:dyDescent="0.25">
      <c r="A43" s="12">
        <v>43930</v>
      </c>
      <c r="B43" s="10">
        <v>392</v>
      </c>
      <c r="C43" s="11">
        <v>336.42857142857099</v>
      </c>
    </row>
    <row r="44" spans="1:3" x14ac:dyDescent="0.25">
      <c r="A44" s="12">
        <v>43931</v>
      </c>
      <c r="B44" s="10">
        <v>318</v>
      </c>
      <c r="C44" s="11">
        <v>324.857142857143</v>
      </c>
    </row>
    <row r="45" spans="1:3" x14ac:dyDescent="0.25">
      <c r="A45" s="12">
        <v>43932</v>
      </c>
      <c r="B45" s="10">
        <v>315</v>
      </c>
      <c r="C45" s="11">
        <v>320.71428571428601</v>
      </c>
    </row>
    <row r="46" spans="1:3" x14ac:dyDescent="0.25">
      <c r="A46" s="12">
        <v>43933</v>
      </c>
      <c r="B46" s="10">
        <v>322</v>
      </c>
      <c r="C46" s="11">
        <v>315.142857142857</v>
      </c>
    </row>
    <row r="47" spans="1:3" x14ac:dyDescent="0.25">
      <c r="A47" s="12">
        <v>43934</v>
      </c>
      <c r="B47" s="10">
        <v>155</v>
      </c>
      <c r="C47" s="11">
        <v>300.857142857143</v>
      </c>
    </row>
    <row r="48" spans="1:3" x14ac:dyDescent="0.25">
      <c r="A48" s="12">
        <v>43935</v>
      </c>
      <c r="B48" s="10">
        <v>291</v>
      </c>
      <c r="C48" s="11">
        <v>304.142857142857</v>
      </c>
    </row>
    <row r="49" spans="1:3" x14ac:dyDescent="0.25">
      <c r="A49" s="12">
        <v>43936</v>
      </c>
      <c r="B49" s="10">
        <v>390</v>
      </c>
      <c r="C49" s="11">
        <v>311.857142857143</v>
      </c>
    </row>
    <row r="50" spans="1:3" x14ac:dyDescent="0.25">
      <c r="A50" s="12">
        <v>43937</v>
      </c>
      <c r="B50" s="10">
        <v>354</v>
      </c>
      <c r="C50" s="11">
        <v>306.42857142857099</v>
      </c>
    </row>
    <row r="51" spans="1:3" x14ac:dyDescent="0.25">
      <c r="A51" s="12">
        <v>43938</v>
      </c>
      <c r="B51" s="10">
        <v>307</v>
      </c>
      <c r="C51" s="11">
        <v>304.857142857143</v>
      </c>
    </row>
    <row r="52" spans="1:3" x14ac:dyDescent="0.25">
      <c r="A52" s="12">
        <v>43939</v>
      </c>
      <c r="B52" s="10">
        <v>411</v>
      </c>
      <c r="C52" s="11">
        <v>318.57142857142901</v>
      </c>
    </row>
    <row r="53" spans="1:3" x14ac:dyDescent="0.25">
      <c r="A53" s="12">
        <v>43940</v>
      </c>
      <c r="B53" s="10">
        <v>367</v>
      </c>
      <c r="C53" s="11">
        <v>325</v>
      </c>
    </row>
    <row r="54" spans="1:3" x14ac:dyDescent="0.25">
      <c r="A54" s="12">
        <v>43941</v>
      </c>
      <c r="B54" s="10">
        <v>263</v>
      </c>
      <c r="C54" s="11">
        <v>340.42857142857099</v>
      </c>
    </row>
    <row r="55" spans="1:3" x14ac:dyDescent="0.25">
      <c r="A55" s="12">
        <v>43942</v>
      </c>
      <c r="B55" s="10">
        <v>222</v>
      </c>
      <c r="C55" s="11">
        <v>330.57142857142901</v>
      </c>
    </row>
    <row r="56" spans="1:3" x14ac:dyDescent="0.25">
      <c r="A56" s="12">
        <v>43943</v>
      </c>
      <c r="B56" s="10">
        <v>366</v>
      </c>
      <c r="C56" s="11">
        <v>327.142857142857</v>
      </c>
    </row>
    <row r="57" spans="1:3" x14ac:dyDescent="0.25">
      <c r="A57" s="12">
        <v>43944</v>
      </c>
      <c r="B57" s="10">
        <v>371</v>
      </c>
      <c r="C57" s="11">
        <v>329.57142857142901</v>
      </c>
    </row>
    <row r="58" spans="1:3" x14ac:dyDescent="0.25">
      <c r="A58" s="12">
        <v>43945</v>
      </c>
      <c r="B58" s="10">
        <v>288</v>
      </c>
      <c r="C58" s="11">
        <v>326.857142857143</v>
      </c>
    </row>
    <row r="59" spans="1:3" x14ac:dyDescent="0.25">
      <c r="A59" s="12">
        <v>43946</v>
      </c>
      <c r="B59" s="10">
        <v>354</v>
      </c>
      <c r="C59" s="11">
        <v>318.71428571428601</v>
      </c>
    </row>
    <row r="60" spans="1:3" x14ac:dyDescent="0.25">
      <c r="A60" s="12">
        <v>43947</v>
      </c>
      <c r="B60" s="10">
        <v>273</v>
      </c>
      <c r="C60" s="11">
        <v>305.28571428571399</v>
      </c>
    </row>
    <row r="61" spans="1:3" x14ac:dyDescent="0.25">
      <c r="A61" s="12">
        <v>43948</v>
      </c>
      <c r="B61" s="10">
        <v>197</v>
      </c>
      <c r="C61" s="11">
        <v>295.857142857143</v>
      </c>
    </row>
    <row r="62" spans="1:3" x14ac:dyDescent="0.25">
      <c r="A62" s="12">
        <v>43949</v>
      </c>
      <c r="B62" s="10">
        <v>200</v>
      </c>
      <c r="C62" s="11">
        <v>292.71428571428601</v>
      </c>
    </row>
    <row r="63" spans="1:3" x14ac:dyDescent="0.25">
      <c r="A63" s="12">
        <v>43950</v>
      </c>
      <c r="B63" s="10">
        <v>313</v>
      </c>
      <c r="C63" s="11">
        <v>285.142857142857</v>
      </c>
    </row>
    <row r="64" spans="1:3" x14ac:dyDescent="0.25">
      <c r="A64" s="12">
        <v>43951</v>
      </c>
      <c r="B64" s="10">
        <v>319</v>
      </c>
      <c r="C64" s="11">
        <v>277.71428571428601</v>
      </c>
    </row>
    <row r="65" spans="1:3" x14ac:dyDescent="0.25">
      <c r="A65" s="12">
        <v>43952</v>
      </c>
      <c r="B65" s="10">
        <v>301</v>
      </c>
      <c r="C65" s="11">
        <v>279.57142857142901</v>
      </c>
    </row>
    <row r="66" spans="1:3" x14ac:dyDescent="0.25">
      <c r="A66" s="12">
        <v>43953</v>
      </c>
      <c r="B66" s="10">
        <v>273</v>
      </c>
      <c r="C66" s="11">
        <v>268</v>
      </c>
    </row>
    <row r="67" spans="1:3" x14ac:dyDescent="0.25">
      <c r="A67" s="12">
        <v>43954</v>
      </c>
      <c r="B67" s="10">
        <v>170</v>
      </c>
      <c r="C67" s="11">
        <v>253.28571428571399</v>
      </c>
    </row>
    <row r="68" spans="1:3" x14ac:dyDescent="0.25">
      <c r="A68" s="12">
        <v>43955</v>
      </c>
      <c r="B68" s="10">
        <v>169</v>
      </c>
      <c r="C68" s="11">
        <v>249.28571428571399</v>
      </c>
    </row>
    <row r="69" spans="1:3" x14ac:dyDescent="0.25">
      <c r="A69" s="12">
        <v>43956</v>
      </c>
      <c r="B69" s="10">
        <v>171</v>
      </c>
      <c r="C69" s="11">
        <v>245.142857142857</v>
      </c>
    </row>
    <row r="70" spans="1:3" x14ac:dyDescent="0.25">
      <c r="A70" s="12">
        <v>43957</v>
      </c>
      <c r="B70" s="10">
        <v>272</v>
      </c>
      <c r="C70" s="11">
        <v>239.28571428571399</v>
      </c>
    </row>
    <row r="71" spans="1:3" x14ac:dyDescent="0.25">
      <c r="A71" s="12">
        <v>43958</v>
      </c>
      <c r="B71" s="10">
        <v>215</v>
      </c>
      <c r="C71" s="11">
        <v>224.42857142857099</v>
      </c>
    </row>
    <row r="72" spans="1:3" x14ac:dyDescent="0.25">
      <c r="A72" s="12">
        <v>43959</v>
      </c>
      <c r="B72" s="10">
        <v>225</v>
      </c>
      <c r="C72" s="11">
        <v>213.57142857142901</v>
      </c>
    </row>
    <row r="73" spans="1:3" x14ac:dyDescent="0.25">
      <c r="A73" s="12">
        <v>43960</v>
      </c>
      <c r="B73" s="10">
        <v>156</v>
      </c>
      <c r="C73" s="11">
        <v>196.857142857143</v>
      </c>
    </row>
    <row r="74" spans="1:3" x14ac:dyDescent="0.25">
      <c r="A74" s="12">
        <v>43961</v>
      </c>
      <c r="B74" s="10">
        <v>181</v>
      </c>
      <c r="C74" s="11">
        <v>198.42857142857099</v>
      </c>
    </row>
    <row r="75" spans="1:3" x14ac:dyDescent="0.25">
      <c r="A75" s="12">
        <v>43962</v>
      </c>
      <c r="B75" s="10">
        <v>141</v>
      </c>
      <c r="C75" s="11">
        <v>194.42857142857099</v>
      </c>
    </row>
    <row r="76" spans="1:3" x14ac:dyDescent="0.25">
      <c r="A76" s="12">
        <v>43963</v>
      </c>
      <c r="B76" s="10">
        <v>136</v>
      </c>
      <c r="C76" s="11">
        <v>189.42857142857099</v>
      </c>
    </row>
    <row r="77" spans="1:3" x14ac:dyDescent="0.25">
      <c r="A77" s="12">
        <v>43964</v>
      </c>
      <c r="B77" s="10">
        <v>166</v>
      </c>
      <c r="C77" s="11">
        <v>174.28571428571399</v>
      </c>
    </row>
    <row r="78" spans="1:3" x14ac:dyDescent="0.25">
      <c r="A78" s="12">
        <v>43965</v>
      </c>
      <c r="B78" s="10">
        <v>188</v>
      </c>
      <c r="C78" s="11">
        <v>170.42857142857099</v>
      </c>
    </row>
    <row r="79" spans="1:3" x14ac:dyDescent="0.25">
      <c r="A79" s="12">
        <v>43966</v>
      </c>
      <c r="B79" s="10">
        <v>143</v>
      </c>
      <c r="C79" s="11">
        <v>158.71428571428601</v>
      </c>
    </row>
    <row r="80" spans="1:3" x14ac:dyDescent="0.25">
      <c r="A80" s="12">
        <v>43967</v>
      </c>
      <c r="B80" s="10">
        <v>187</v>
      </c>
      <c r="C80" s="11">
        <v>163.142857142857</v>
      </c>
    </row>
    <row r="81" spans="1:3" x14ac:dyDescent="0.25">
      <c r="A81" s="12">
        <v>43968</v>
      </c>
      <c r="B81" s="10">
        <v>90</v>
      </c>
      <c r="C81" s="11">
        <v>150.142857142857</v>
      </c>
    </row>
    <row r="82" spans="1:3" x14ac:dyDescent="0.25">
      <c r="A82" s="12">
        <v>43969</v>
      </c>
      <c r="B82" s="10">
        <v>57</v>
      </c>
      <c r="C82" s="11">
        <v>138.142857142857</v>
      </c>
    </row>
    <row r="83" spans="1:3" x14ac:dyDescent="0.25">
      <c r="A83" s="12">
        <v>43970</v>
      </c>
      <c r="B83" s="10">
        <v>61</v>
      </c>
      <c r="C83" s="11">
        <v>127.428571428571</v>
      </c>
    </row>
    <row r="84" spans="1:3" x14ac:dyDescent="0.25">
      <c r="A84" s="12">
        <v>43971</v>
      </c>
      <c r="B84" s="10">
        <v>96</v>
      </c>
      <c r="C84" s="11">
        <v>117.428571428571</v>
      </c>
    </row>
    <row r="85" spans="1:3" x14ac:dyDescent="0.25">
      <c r="A85" s="12">
        <v>43972</v>
      </c>
      <c r="B85" s="10">
        <v>105</v>
      </c>
      <c r="C85" s="11">
        <v>105.571428571429</v>
      </c>
    </row>
    <row r="86" spans="1:3" x14ac:dyDescent="0.25">
      <c r="A86" s="12">
        <v>43973</v>
      </c>
      <c r="B86" s="10">
        <v>113</v>
      </c>
      <c r="C86" s="11">
        <v>101.28571428571399</v>
      </c>
    </row>
    <row r="87" spans="1:3" x14ac:dyDescent="0.25">
      <c r="A87" s="12">
        <v>43974</v>
      </c>
      <c r="B87" s="10">
        <v>72</v>
      </c>
      <c r="C87" s="11">
        <v>84.857142857142904</v>
      </c>
    </row>
    <row r="88" spans="1:3" x14ac:dyDescent="0.25">
      <c r="A88" s="12">
        <v>43975</v>
      </c>
      <c r="B88" s="10">
        <v>60</v>
      </c>
      <c r="C88" s="11">
        <v>80.571428571428598</v>
      </c>
    </row>
    <row r="89" spans="1:3" x14ac:dyDescent="0.25">
      <c r="A89" s="12">
        <v>43976</v>
      </c>
      <c r="B89" s="10">
        <v>55</v>
      </c>
      <c r="C89" s="11">
        <v>80.285714285714306</v>
      </c>
    </row>
    <row r="90" spans="1:3" x14ac:dyDescent="0.25">
      <c r="A90" s="12">
        <v>43977</v>
      </c>
      <c r="B90" s="10">
        <v>29</v>
      </c>
      <c r="C90" s="11">
        <v>75.714285714285694</v>
      </c>
    </row>
    <row r="91" spans="1:3" x14ac:dyDescent="0.25">
      <c r="A91" s="12">
        <v>43978</v>
      </c>
      <c r="B91" s="10">
        <v>55</v>
      </c>
      <c r="C91" s="11">
        <v>69.857142857142904</v>
      </c>
    </row>
    <row r="92" spans="1:3" x14ac:dyDescent="0.25">
      <c r="A92" s="12">
        <v>43979</v>
      </c>
      <c r="B92" s="10">
        <v>48</v>
      </c>
      <c r="C92" s="11">
        <v>61.714285714285701</v>
      </c>
    </row>
    <row r="93" spans="1:3" x14ac:dyDescent="0.25">
      <c r="A93" s="12">
        <v>43980</v>
      </c>
      <c r="B93" s="10">
        <v>39</v>
      </c>
      <c r="C93" s="11">
        <v>51.142857142857103</v>
      </c>
    </row>
    <row r="94" spans="1:3" x14ac:dyDescent="0.25">
      <c r="A94" s="12">
        <v>43981</v>
      </c>
      <c r="B94" s="10">
        <v>55</v>
      </c>
      <c r="C94" s="11">
        <v>48.714285714285701</v>
      </c>
    </row>
    <row r="95" spans="1:3" x14ac:dyDescent="0.25">
      <c r="A95" s="12">
        <v>43982</v>
      </c>
      <c r="B95" s="10">
        <v>18</v>
      </c>
      <c r="C95" s="11">
        <v>42.714285714285701</v>
      </c>
    </row>
    <row r="96" spans="1:3" x14ac:dyDescent="0.25">
      <c r="A96" s="12">
        <v>43983</v>
      </c>
      <c r="B96" s="10">
        <v>18</v>
      </c>
      <c r="C96" s="11">
        <v>37.428571428571402</v>
      </c>
    </row>
    <row r="97" spans="1:3" x14ac:dyDescent="0.25">
      <c r="A97" s="12">
        <v>43984</v>
      </c>
      <c r="B97" s="10">
        <v>53</v>
      </c>
      <c r="C97" s="11">
        <v>40.857142857142897</v>
      </c>
    </row>
    <row r="98" spans="1:3" x14ac:dyDescent="0.25">
      <c r="A98" s="12">
        <v>43985</v>
      </c>
      <c r="B98" s="10">
        <v>33</v>
      </c>
      <c r="C98" s="11">
        <v>37.714285714285701</v>
      </c>
    </row>
    <row r="99" spans="1:3" x14ac:dyDescent="0.25">
      <c r="A99" s="12">
        <v>43986</v>
      </c>
      <c r="B99" s="10">
        <v>49</v>
      </c>
      <c r="C99" s="11">
        <v>37.857142857142897</v>
      </c>
    </row>
    <row r="100" spans="1:3" x14ac:dyDescent="0.25">
      <c r="A100" s="12">
        <v>43987</v>
      </c>
      <c r="B100" s="10">
        <v>29</v>
      </c>
      <c r="C100" s="11">
        <v>36.428571428571402</v>
      </c>
    </row>
    <row r="101" spans="1:3" x14ac:dyDescent="0.25">
      <c r="A101" s="12">
        <v>43988</v>
      </c>
      <c r="B101" s="10">
        <v>21</v>
      </c>
      <c r="C101" s="11">
        <v>31.571428571428601</v>
      </c>
    </row>
    <row r="102" spans="1:3" x14ac:dyDescent="0.25">
      <c r="A102" s="12">
        <v>43989</v>
      </c>
      <c r="B102" s="10">
        <v>18</v>
      </c>
      <c r="C102" s="11">
        <v>31.571428571428601</v>
      </c>
    </row>
    <row r="103" spans="1:3" x14ac:dyDescent="0.25">
      <c r="A103" s="12">
        <v>43990</v>
      </c>
      <c r="B103" s="10">
        <v>18</v>
      </c>
      <c r="C103" s="11">
        <v>31.571428571428601</v>
      </c>
    </row>
    <row r="104" spans="1:3" x14ac:dyDescent="0.25">
      <c r="A104" s="12">
        <v>43991</v>
      </c>
      <c r="B104" s="10">
        <v>14</v>
      </c>
      <c r="C104" s="11">
        <v>26</v>
      </c>
    </row>
    <row r="105" spans="1:3" x14ac:dyDescent="0.25">
      <c r="A105" s="12">
        <v>43992</v>
      </c>
      <c r="B105" s="10">
        <v>12</v>
      </c>
      <c r="C105" s="11">
        <v>23</v>
      </c>
    </row>
    <row r="106" spans="1:3" x14ac:dyDescent="0.25">
      <c r="A106" s="12">
        <v>43993</v>
      </c>
      <c r="B106" s="10">
        <v>17</v>
      </c>
      <c r="C106" s="11">
        <v>18.428571428571399</v>
      </c>
    </row>
    <row r="107" spans="1:3" x14ac:dyDescent="0.25">
      <c r="A107" s="12">
        <v>43994</v>
      </c>
      <c r="B107" s="10">
        <v>27</v>
      </c>
      <c r="C107" s="11">
        <v>18.1428571428571</v>
      </c>
    </row>
    <row r="108" spans="1:3" x14ac:dyDescent="0.25">
      <c r="A108" s="12">
        <v>43995</v>
      </c>
      <c r="B108" s="10">
        <v>21</v>
      </c>
      <c r="C108" s="11">
        <v>18.1428571428571</v>
      </c>
    </row>
    <row r="109" spans="1:3" x14ac:dyDescent="0.25">
      <c r="A109" s="12">
        <v>43996</v>
      </c>
      <c r="B109" s="10">
        <v>25</v>
      </c>
      <c r="C109" s="11">
        <v>19.1428571428571</v>
      </c>
    </row>
    <row r="110" spans="1:3" x14ac:dyDescent="0.25">
      <c r="A110" s="12">
        <v>43997</v>
      </c>
      <c r="B110" s="10">
        <v>29</v>
      </c>
      <c r="C110" s="11">
        <v>20.714285714285701</v>
      </c>
    </row>
    <row r="111" spans="1:3" x14ac:dyDescent="0.25">
      <c r="A111" s="12">
        <v>43998</v>
      </c>
      <c r="B111" s="10">
        <v>15</v>
      </c>
      <c r="C111" s="11">
        <v>20.8571428571429</v>
      </c>
    </row>
    <row r="112" spans="1:3" x14ac:dyDescent="0.25">
      <c r="A112" s="12">
        <v>43999</v>
      </c>
      <c r="B112" s="10">
        <v>21</v>
      </c>
      <c r="C112" s="11">
        <v>22.1428571428571</v>
      </c>
    </row>
    <row r="113" spans="1:3" x14ac:dyDescent="0.25">
      <c r="A113" s="12">
        <v>44000</v>
      </c>
      <c r="B113" s="10">
        <v>11</v>
      </c>
      <c r="C113" s="11">
        <v>21.285714285714299</v>
      </c>
    </row>
    <row r="114" spans="1:3" x14ac:dyDescent="0.25">
      <c r="A114" s="12">
        <v>44001</v>
      </c>
      <c r="B114" s="10">
        <v>27</v>
      </c>
      <c r="C114" s="11">
        <v>21.285714285714299</v>
      </c>
    </row>
    <row r="115" spans="1:3" x14ac:dyDescent="0.25">
      <c r="A115" s="12">
        <v>44002</v>
      </c>
      <c r="B115" s="10">
        <v>26</v>
      </c>
      <c r="C115" s="11">
        <v>22</v>
      </c>
    </row>
    <row r="116" spans="1:3" x14ac:dyDescent="0.25">
      <c r="A116" s="12">
        <v>44003</v>
      </c>
      <c r="B116" s="10">
        <v>26</v>
      </c>
      <c r="C116" s="11">
        <v>22.1428571428571</v>
      </c>
    </row>
    <row r="117" spans="1:3" x14ac:dyDescent="0.25">
      <c r="A117" s="12">
        <v>44004</v>
      </c>
      <c r="B117" s="10">
        <v>14</v>
      </c>
      <c r="C117" s="11">
        <v>20</v>
      </c>
    </row>
    <row r="118" spans="1:3" x14ac:dyDescent="0.25">
      <c r="A118" s="12">
        <v>44005</v>
      </c>
      <c r="B118" s="10">
        <v>12</v>
      </c>
      <c r="C118" s="11">
        <v>19.571428571428601</v>
      </c>
    </row>
    <row r="119" spans="1:3" x14ac:dyDescent="0.25">
      <c r="A119" s="12">
        <v>44006</v>
      </c>
      <c r="B119" s="10">
        <v>9</v>
      </c>
      <c r="C119" s="11">
        <v>17.8571428571429</v>
      </c>
    </row>
    <row r="120" spans="1:3" x14ac:dyDescent="0.25">
      <c r="A120" s="12">
        <v>44007</v>
      </c>
      <c r="B120" s="10">
        <v>5</v>
      </c>
      <c r="C120" s="11">
        <v>17</v>
      </c>
    </row>
    <row r="121" spans="1:3" x14ac:dyDescent="0.25">
      <c r="A121" s="12">
        <v>44008</v>
      </c>
      <c r="B121" s="10">
        <v>17</v>
      </c>
      <c r="C121" s="11">
        <v>15.5714285714286</v>
      </c>
    </row>
    <row r="122" spans="1:3" x14ac:dyDescent="0.25">
      <c r="A122" s="12">
        <v>44009</v>
      </c>
      <c r="B122" s="10">
        <v>15</v>
      </c>
      <c r="C122" s="11">
        <v>14</v>
      </c>
    </row>
    <row r="123" spans="1:3" x14ac:dyDescent="0.25">
      <c r="A123" s="12">
        <v>44010</v>
      </c>
      <c r="B123" s="10">
        <v>8</v>
      </c>
      <c r="C123" s="11">
        <v>11.4285714285714</v>
      </c>
    </row>
    <row r="124" spans="1:3" x14ac:dyDescent="0.25">
      <c r="A124" s="12">
        <v>44011</v>
      </c>
      <c r="B124" s="10">
        <v>5</v>
      </c>
      <c r="C124" s="11">
        <v>10.1428571428571</v>
      </c>
    </row>
    <row r="125" spans="1:3" x14ac:dyDescent="0.25">
      <c r="A125" s="12">
        <v>44012</v>
      </c>
      <c r="B125" s="10">
        <v>10</v>
      </c>
      <c r="C125" s="11">
        <v>9.8571428571428594</v>
      </c>
    </row>
    <row r="126" spans="1:3" x14ac:dyDescent="0.25">
      <c r="A126" s="12">
        <v>44013</v>
      </c>
      <c r="B126" s="10">
        <v>8</v>
      </c>
      <c r="C126" s="11">
        <v>9.71428571428571</v>
      </c>
    </row>
    <row r="127" spans="1:3" x14ac:dyDescent="0.25">
      <c r="A127" s="12">
        <v>44014</v>
      </c>
      <c r="B127" s="10">
        <v>5</v>
      </c>
      <c r="C127" s="11">
        <v>9.71428571428571</v>
      </c>
    </row>
    <row r="128" spans="1:3" x14ac:dyDescent="0.25">
      <c r="A128" s="12">
        <v>44015</v>
      </c>
      <c r="B128" s="10">
        <v>12</v>
      </c>
      <c r="C128" s="11">
        <v>9</v>
      </c>
    </row>
    <row r="129" spans="1:3" x14ac:dyDescent="0.25">
      <c r="A129" s="12">
        <v>44016</v>
      </c>
      <c r="B129" s="10">
        <v>11</v>
      </c>
      <c r="C129" s="11">
        <v>8.4285714285714306</v>
      </c>
    </row>
    <row r="130" spans="1:3" x14ac:dyDescent="0.25">
      <c r="A130" s="12">
        <v>44017</v>
      </c>
      <c r="B130" s="10">
        <v>9</v>
      </c>
      <c r="C130" s="11">
        <v>8.5714285714285694</v>
      </c>
    </row>
    <row r="131" spans="1:3" x14ac:dyDescent="0.25">
      <c r="A131" s="12">
        <v>44018</v>
      </c>
      <c r="B131" s="10">
        <v>4</v>
      </c>
      <c r="C131" s="11">
        <v>8.4285714285714306</v>
      </c>
    </row>
    <row r="132" spans="1:3" x14ac:dyDescent="0.25">
      <c r="A132" s="12">
        <v>44019</v>
      </c>
      <c r="B132" s="10">
        <v>2</v>
      </c>
      <c r="C132" s="11">
        <v>7.28571428571429</v>
      </c>
    </row>
    <row r="133" spans="1:3" x14ac:dyDescent="0.25">
      <c r="A133" s="12">
        <v>44020</v>
      </c>
      <c r="B133" s="10">
        <v>7</v>
      </c>
      <c r="C133" s="11">
        <v>7.1428571428571397</v>
      </c>
    </row>
    <row r="134" spans="1:3" x14ac:dyDescent="0.25">
      <c r="A134" s="12">
        <v>44021</v>
      </c>
      <c r="B134" s="10">
        <v>6</v>
      </c>
      <c r="C134" s="11">
        <v>7.28571428571429</v>
      </c>
    </row>
    <row r="135" spans="1:3" x14ac:dyDescent="0.25">
      <c r="A135" s="12">
        <v>44022</v>
      </c>
      <c r="B135" s="10">
        <v>18</v>
      </c>
      <c r="C135" s="11">
        <v>8.1428571428571406</v>
      </c>
    </row>
    <row r="136" spans="1:3" x14ac:dyDescent="0.25">
      <c r="A136" s="12">
        <v>44023</v>
      </c>
      <c r="B136" s="10">
        <v>7</v>
      </c>
      <c r="C136" s="11">
        <v>7.5714285714285703</v>
      </c>
    </row>
    <row r="137" spans="1:3" x14ac:dyDescent="0.25">
      <c r="A137" s="12">
        <v>44024</v>
      </c>
      <c r="B137" s="10">
        <v>19</v>
      </c>
      <c r="C137" s="11">
        <v>9</v>
      </c>
    </row>
    <row r="138" spans="1:3" x14ac:dyDescent="0.25">
      <c r="A138" s="12">
        <v>44025</v>
      </c>
      <c r="B138" s="10">
        <v>6</v>
      </c>
      <c r="C138" s="11">
        <v>9.28571428571429</v>
      </c>
    </row>
    <row r="139" spans="1:3" x14ac:dyDescent="0.25">
      <c r="A139" s="12">
        <v>44026</v>
      </c>
      <c r="B139" s="10">
        <v>3</v>
      </c>
      <c r="C139" s="11">
        <v>9.4285714285714306</v>
      </c>
    </row>
    <row r="140" spans="1:3" x14ac:dyDescent="0.25">
      <c r="A140" s="12">
        <v>44027</v>
      </c>
      <c r="B140" s="10">
        <v>5</v>
      </c>
      <c r="C140" s="11">
        <v>9.1428571428571406</v>
      </c>
    </row>
    <row r="141" spans="1:3" x14ac:dyDescent="0.25">
      <c r="A141" s="12">
        <v>44028</v>
      </c>
      <c r="B141" s="10">
        <v>11</v>
      </c>
      <c r="C141" s="11">
        <v>9.8571428571428594</v>
      </c>
    </row>
    <row r="142" spans="1:3" x14ac:dyDescent="0.25">
      <c r="A142" s="12">
        <v>44029</v>
      </c>
      <c r="B142" s="10">
        <v>17</v>
      </c>
      <c r="C142" s="11">
        <v>9.71428571428571</v>
      </c>
    </row>
    <row r="143" spans="1:3" x14ac:dyDescent="0.25">
      <c r="A143" s="12">
        <v>44030</v>
      </c>
      <c r="B143" s="10">
        <v>21</v>
      </c>
      <c r="C143" s="11">
        <v>11.714285714285699</v>
      </c>
    </row>
    <row r="144" spans="1:3" x14ac:dyDescent="0.25">
      <c r="A144" s="12">
        <v>44031</v>
      </c>
      <c r="B144" s="10">
        <v>23</v>
      </c>
      <c r="C144" s="11">
        <v>12.285714285714301</v>
      </c>
    </row>
    <row r="145" spans="1:3" x14ac:dyDescent="0.25">
      <c r="A145" s="12">
        <v>44032</v>
      </c>
      <c r="B145" s="10">
        <v>7</v>
      </c>
      <c r="C145" s="11">
        <v>12.4285714285714</v>
      </c>
    </row>
    <row r="146" spans="1:3" x14ac:dyDescent="0.25">
      <c r="A146" s="12">
        <v>44033</v>
      </c>
      <c r="B146" s="10">
        <v>22</v>
      </c>
      <c r="C146" s="11">
        <v>15.1428571428571</v>
      </c>
    </row>
    <row r="147" spans="1:3" x14ac:dyDescent="0.25">
      <c r="A147" s="12">
        <v>44034</v>
      </c>
      <c r="B147" s="10">
        <v>10</v>
      </c>
      <c r="C147" s="11">
        <v>15.8571428571429</v>
      </c>
    </row>
    <row r="148" spans="1:3" x14ac:dyDescent="0.25">
      <c r="A148" s="12">
        <v>44035</v>
      </c>
      <c r="B148" s="10">
        <v>16</v>
      </c>
      <c r="C148" s="11">
        <v>16.571428571428601</v>
      </c>
    </row>
    <row r="149" spans="1:3" x14ac:dyDescent="0.25">
      <c r="A149" s="12">
        <v>44036</v>
      </c>
      <c r="B149" s="10">
        <v>20</v>
      </c>
      <c r="C149" s="11">
        <v>17</v>
      </c>
    </row>
    <row r="150" spans="1:3" x14ac:dyDescent="0.25">
      <c r="A150" s="12">
        <v>44037</v>
      </c>
      <c r="B150" s="10">
        <v>27</v>
      </c>
      <c r="C150" s="11">
        <v>17.8571428571429</v>
      </c>
    </row>
    <row r="151" spans="1:3" x14ac:dyDescent="0.25">
      <c r="A151" s="12">
        <v>44038</v>
      </c>
      <c r="B151" s="10">
        <v>4</v>
      </c>
      <c r="C151" s="11">
        <v>15.1428571428571</v>
      </c>
    </row>
    <row r="152" spans="1:3" x14ac:dyDescent="0.25">
      <c r="A152" s="12">
        <v>44039</v>
      </c>
      <c r="B152" s="10">
        <v>3</v>
      </c>
      <c r="C152" s="11">
        <v>14.5714285714286</v>
      </c>
    </row>
    <row r="153" spans="1:3" x14ac:dyDescent="0.25">
      <c r="A153" s="12">
        <v>44040</v>
      </c>
      <c r="B153" s="10">
        <v>4</v>
      </c>
      <c r="C153" s="11">
        <v>12</v>
      </c>
    </row>
    <row r="154" spans="1:3" x14ac:dyDescent="0.25">
      <c r="A154" s="12">
        <v>44041</v>
      </c>
      <c r="B154" s="10">
        <v>22</v>
      </c>
      <c r="C154" s="11">
        <v>13.714285714285699</v>
      </c>
    </row>
    <row r="155" spans="1:3" x14ac:dyDescent="0.25">
      <c r="A155" s="12">
        <v>44042</v>
      </c>
      <c r="B155" s="10">
        <v>17</v>
      </c>
      <c r="C155" s="11">
        <v>13.8571428571429</v>
      </c>
    </row>
    <row r="156" spans="1:3" x14ac:dyDescent="0.25">
      <c r="A156" s="12">
        <v>44043</v>
      </c>
      <c r="B156" s="10">
        <v>30</v>
      </c>
      <c r="C156" s="11">
        <v>15.285714285714301</v>
      </c>
    </row>
    <row r="157" spans="1:3" x14ac:dyDescent="0.25">
      <c r="A157" s="12">
        <v>44044</v>
      </c>
      <c r="B157" s="10">
        <v>18</v>
      </c>
      <c r="C157" s="11">
        <v>14</v>
      </c>
    </row>
    <row r="158" spans="1:3" x14ac:dyDescent="0.25">
      <c r="A158" s="12">
        <v>44045</v>
      </c>
      <c r="B158" s="10">
        <v>31</v>
      </c>
      <c r="C158" s="11">
        <v>17.8571428571429</v>
      </c>
    </row>
    <row r="159" spans="1:3" x14ac:dyDescent="0.25">
      <c r="A159" s="12">
        <v>44046</v>
      </c>
      <c r="B159" s="10">
        <v>18</v>
      </c>
      <c r="C159" s="11">
        <v>20</v>
      </c>
    </row>
    <row r="160" spans="1:3" x14ac:dyDescent="0.25">
      <c r="A160" s="12">
        <v>44047</v>
      </c>
      <c r="B160" s="10">
        <v>23</v>
      </c>
      <c r="C160" s="11">
        <v>22.714285714285701</v>
      </c>
    </row>
    <row r="161" spans="1:3" x14ac:dyDescent="0.25">
      <c r="A161" s="12">
        <v>44048</v>
      </c>
      <c r="B161" s="10">
        <v>64</v>
      </c>
      <c r="C161" s="11">
        <v>28.714285714285701</v>
      </c>
    </row>
    <row r="162" spans="1:3" x14ac:dyDescent="0.25">
      <c r="A162" s="12">
        <v>44049</v>
      </c>
      <c r="B162" s="10">
        <v>66</v>
      </c>
      <c r="C162" s="11">
        <v>35.714285714285701</v>
      </c>
    </row>
    <row r="163" spans="1:3" x14ac:dyDescent="0.25">
      <c r="A163" s="12">
        <v>44050</v>
      </c>
      <c r="B163" s="10">
        <v>43</v>
      </c>
      <c r="C163" s="11">
        <v>37.571428571428598</v>
      </c>
    </row>
    <row r="164" spans="1:3" x14ac:dyDescent="0.25">
      <c r="A164" s="12">
        <v>44051</v>
      </c>
      <c r="B164" s="10">
        <v>60</v>
      </c>
      <c r="C164" s="11">
        <v>43.571428571428598</v>
      </c>
    </row>
    <row r="165" spans="1:3" x14ac:dyDescent="0.25">
      <c r="A165" s="12">
        <v>44052</v>
      </c>
      <c r="B165" s="10">
        <v>48</v>
      </c>
      <c r="C165" s="11">
        <v>46</v>
      </c>
    </row>
    <row r="166" spans="1:3" x14ac:dyDescent="0.25">
      <c r="A166" s="12">
        <v>44053</v>
      </c>
      <c r="B166" s="10">
        <v>29</v>
      </c>
      <c r="C166" s="11">
        <v>47.571428571428598</v>
      </c>
    </row>
    <row r="167" spans="1:3" x14ac:dyDescent="0.25">
      <c r="A167" s="12">
        <v>44054</v>
      </c>
      <c r="B167" s="10">
        <v>52</v>
      </c>
      <c r="C167" s="11">
        <v>51.714285714285701</v>
      </c>
    </row>
    <row r="168" spans="1:3" x14ac:dyDescent="0.25">
      <c r="A168" s="12">
        <v>44055</v>
      </c>
      <c r="B168" s="10">
        <v>47</v>
      </c>
      <c r="C168" s="11">
        <v>49.285714285714299</v>
      </c>
    </row>
    <row r="169" spans="1:3" x14ac:dyDescent="0.25">
      <c r="A169" s="12">
        <v>44056</v>
      </c>
      <c r="B169" s="10">
        <v>47</v>
      </c>
      <c r="C169" s="11">
        <v>46.571428571428598</v>
      </c>
    </row>
    <row r="170" spans="1:3" x14ac:dyDescent="0.25">
      <c r="A170" s="12">
        <v>44057</v>
      </c>
      <c r="B170" s="10">
        <v>65</v>
      </c>
      <c r="C170" s="11">
        <v>49.714285714285701</v>
      </c>
    </row>
    <row r="171" spans="1:3" x14ac:dyDescent="0.25">
      <c r="A171" s="12">
        <v>44058</v>
      </c>
      <c r="B171" s="10">
        <v>51</v>
      </c>
      <c r="C171" s="11">
        <v>48.428571428571402</v>
      </c>
    </row>
    <row r="172" spans="1:3" x14ac:dyDescent="0.25">
      <c r="A172" s="12">
        <v>44059</v>
      </c>
      <c r="B172" s="10">
        <v>43</v>
      </c>
      <c r="C172" s="11">
        <v>47.714285714285701</v>
      </c>
    </row>
    <row r="173" spans="1:3" x14ac:dyDescent="0.25">
      <c r="A173" s="12">
        <v>44060</v>
      </c>
      <c r="B173" s="10">
        <v>26</v>
      </c>
      <c r="C173" s="11">
        <v>47.285714285714299</v>
      </c>
    </row>
    <row r="174" spans="1:3" x14ac:dyDescent="0.25">
      <c r="A174" s="12">
        <v>44061</v>
      </c>
      <c r="B174" s="10">
        <v>49</v>
      </c>
      <c r="C174" s="11">
        <v>46.857142857142897</v>
      </c>
    </row>
    <row r="175" spans="1:3" x14ac:dyDescent="0.25">
      <c r="A175" s="12">
        <v>44062</v>
      </c>
      <c r="B175" s="10">
        <v>50</v>
      </c>
      <c r="C175" s="11">
        <v>47.285714285714299</v>
      </c>
    </row>
    <row r="176" spans="1:3" x14ac:dyDescent="0.25">
      <c r="A176" s="12">
        <v>44063</v>
      </c>
      <c r="B176" s="10">
        <v>77</v>
      </c>
      <c r="C176" s="11">
        <v>51.571428571428598</v>
      </c>
    </row>
    <row r="177" spans="1:3" x14ac:dyDescent="0.25">
      <c r="A177" s="12">
        <v>44064</v>
      </c>
      <c r="B177" s="10">
        <v>71</v>
      </c>
      <c r="C177" s="11">
        <v>52.428571428571402</v>
      </c>
    </row>
    <row r="178" spans="1:3" x14ac:dyDescent="0.25">
      <c r="A178" s="12">
        <v>44065</v>
      </c>
      <c r="B178" s="10">
        <v>123</v>
      </c>
      <c r="C178" s="11">
        <v>62.714285714285701</v>
      </c>
    </row>
    <row r="179" spans="1:3" x14ac:dyDescent="0.25">
      <c r="A179" s="12">
        <v>44066</v>
      </c>
      <c r="B179" s="10">
        <v>83</v>
      </c>
      <c r="C179" s="11">
        <v>68.428571428571402</v>
      </c>
    </row>
    <row r="180" spans="1:3" x14ac:dyDescent="0.25">
      <c r="A180" s="12">
        <v>44067</v>
      </c>
      <c r="B180" s="10">
        <v>66</v>
      </c>
      <c r="C180" s="11">
        <v>74.142857142857096</v>
      </c>
    </row>
    <row r="181" spans="1:3" x14ac:dyDescent="0.25">
      <c r="A181" s="12">
        <v>44068</v>
      </c>
      <c r="B181" s="10">
        <v>44</v>
      </c>
      <c r="C181" s="11">
        <v>73.428571428571402</v>
      </c>
    </row>
    <row r="182" spans="1:3" x14ac:dyDescent="0.25">
      <c r="A182" s="12">
        <v>44069</v>
      </c>
      <c r="B182" s="10">
        <v>67</v>
      </c>
      <c r="C182" s="11">
        <v>75.857142857142904</v>
      </c>
    </row>
    <row r="183" spans="1:3" x14ac:dyDescent="0.25">
      <c r="A183" s="12">
        <v>44070</v>
      </c>
      <c r="B183" s="10">
        <v>68</v>
      </c>
      <c r="C183" s="11">
        <v>74.571428571428598</v>
      </c>
    </row>
    <row r="184" spans="1:3" x14ac:dyDescent="0.25">
      <c r="A184" s="12">
        <v>44071</v>
      </c>
      <c r="B184" s="10">
        <v>51</v>
      </c>
      <c r="C184" s="11">
        <v>71.714285714285694</v>
      </c>
    </row>
    <row r="185" spans="1:3" x14ac:dyDescent="0.25">
      <c r="A185" s="12">
        <v>44072</v>
      </c>
      <c r="B185" s="10">
        <v>88</v>
      </c>
      <c r="C185" s="11">
        <v>66.714285714285694</v>
      </c>
    </row>
    <row r="186" spans="1:3" x14ac:dyDescent="0.25">
      <c r="A186" s="12">
        <v>44073</v>
      </c>
      <c r="B186" s="10">
        <v>123</v>
      </c>
      <c r="C186" s="11">
        <v>72.428571428571402</v>
      </c>
    </row>
    <row r="187" spans="1:3" x14ac:dyDescent="0.25">
      <c r="A187" s="12">
        <v>44074</v>
      </c>
      <c r="B187" s="10">
        <v>160</v>
      </c>
      <c r="C187" s="11">
        <v>85.857142857142904</v>
      </c>
    </row>
    <row r="188" spans="1:3" x14ac:dyDescent="0.25">
      <c r="A188" s="12">
        <v>44075</v>
      </c>
      <c r="B188" s="10">
        <v>154</v>
      </c>
      <c r="C188" s="11">
        <v>101.571428571429</v>
      </c>
    </row>
    <row r="189" spans="1:3" x14ac:dyDescent="0.25">
      <c r="A189" s="12">
        <v>44076</v>
      </c>
      <c r="B189" s="10">
        <v>156</v>
      </c>
      <c r="C189" s="11">
        <v>114.28571428571399</v>
      </c>
    </row>
    <row r="190" spans="1:3" x14ac:dyDescent="0.25">
      <c r="A190" s="12">
        <v>44077</v>
      </c>
      <c r="B190" s="10">
        <v>101</v>
      </c>
      <c r="C190" s="11">
        <v>119</v>
      </c>
    </row>
    <row r="191" spans="1:3" x14ac:dyDescent="0.25">
      <c r="A191" s="12">
        <v>44078</v>
      </c>
      <c r="B191" s="10">
        <v>159</v>
      </c>
      <c r="C191" s="11">
        <v>134.42857142857099</v>
      </c>
    </row>
    <row r="192" spans="1:3" x14ac:dyDescent="0.25">
      <c r="A192" s="12">
        <v>44079</v>
      </c>
      <c r="B192" s="10">
        <v>141</v>
      </c>
      <c r="C192" s="11">
        <v>142</v>
      </c>
    </row>
    <row r="193" spans="1:3" x14ac:dyDescent="0.25">
      <c r="A193" s="12">
        <v>44080</v>
      </c>
      <c r="B193" s="10">
        <v>208</v>
      </c>
      <c r="C193" s="11">
        <v>154.142857142857</v>
      </c>
    </row>
    <row r="194" spans="1:3" x14ac:dyDescent="0.25">
      <c r="A194" s="12">
        <v>44081</v>
      </c>
      <c r="B194" s="10">
        <v>146</v>
      </c>
      <c r="C194" s="11">
        <v>152.142857142857</v>
      </c>
    </row>
    <row r="195" spans="1:3" x14ac:dyDescent="0.25">
      <c r="A195" s="12">
        <v>44082</v>
      </c>
      <c r="B195" s="10">
        <v>176</v>
      </c>
      <c r="C195" s="11">
        <v>155.28571428571399</v>
      </c>
    </row>
    <row r="196" spans="1:3" x14ac:dyDescent="0.25">
      <c r="A196" s="12">
        <v>44083</v>
      </c>
      <c r="B196" s="10">
        <v>159</v>
      </c>
      <c r="C196" s="11">
        <v>155.71428571428601</v>
      </c>
    </row>
    <row r="197" spans="1:3" x14ac:dyDescent="0.25">
      <c r="A197" s="12">
        <v>44084</v>
      </c>
      <c r="B197" s="10">
        <v>161</v>
      </c>
      <c r="C197" s="11">
        <v>164.28571428571399</v>
      </c>
    </row>
    <row r="198" spans="1:3" x14ac:dyDescent="0.25">
      <c r="A198" s="12">
        <v>44085</v>
      </c>
      <c r="B198" s="10">
        <v>175</v>
      </c>
      <c r="C198" s="11">
        <v>166.57142857142901</v>
      </c>
    </row>
    <row r="199" spans="1:3" x14ac:dyDescent="0.25">
      <c r="A199" s="12">
        <v>44086</v>
      </c>
      <c r="B199" s="10">
        <v>221</v>
      </c>
      <c r="C199" s="11">
        <v>178</v>
      </c>
    </row>
    <row r="200" spans="1:3" x14ac:dyDescent="0.25">
      <c r="A200" s="12">
        <v>44087</v>
      </c>
      <c r="B200" s="10">
        <v>244</v>
      </c>
      <c r="C200" s="11">
        <v>183.142857142857</v>
      </c>
    </row>
    <row r="201" spans="1:3" x14ac:dyDescent="0.25">
      <c r="A201" s="12">
        <v>44088</v>
      </c>
      <c r="B201" s="10">
        <v>70</v>
      </c>
      <c r="C201" s="11">
        <v>172.28571428571399</v>
      </c>
    </row>
    <row r="202" spans="1:3" x14ac:dyDescent="0.25">
      <c r="A202" s="12">
        <v>44089</v>
      </c>
      <c r="B202" s="10">
        <v>267</v>
      </c>
      <c r="C202" s="11">
        <v>185.28571428571399</v>
      </c>
    </row>
    <row r="203" spans="1:3" x14ac:dyDescent="0.25">
      <c r="A203" s="12">
        <v>44090</v>
      </c>
      <c r="B203" s="10">
        <v>267</v>
      </c>
      <c r="C203" s="11">
        <v>200.71428571428601</v>
      </c>
    </row>
    <row r="204" spans="1:3" x14ac:dyDescent="0.25">
      <c r="A204" s="12">
        <v>44091</v>
      </c>
      <c r="B204" s="10">
        <v>290</v>
      </c>
      <c r="C204" s="11">
        <v>219.142857142857</v>
      </c>
    </row>
    <row r="205" spans="1:3" x14ac:dyDescent="0.25">
      <c r="A205" s="12">
        <v>44092</v>
      </c>
      <c r="B205" s="10">
        <v>203</v>
      </c>
      <c r="C205" s="11">
        <v>223.142857142857</v>
      </c>
    </row>
    <row r="206" spans="1:3" x14ac:dyDescent="0.25">
      <c r="A206" s="12">
        <v>44093</v>
      </c>
      <c r="B206" s="10">
        <v>350</v>
      </c>
      <c r="C206" s="11">
        <v>241.57142857142901</v>
      </c>
    </row>
    <row r="207" spans="1:3" x14ac:dyDescent="0.25">
      <c r="A207" s="12">
        <v>44094</v>
      </c>
      <c r="B207" s="10">
        <v>245</v>
      </c>
      <c r="C207" s="11">
        <v>241.71428571428601</v>
      </c>
    </row>
    <row r="208" spans="1:3" x14ac:dyDescent="0.25">
      <c r="A208" s="12">
        <v>44095</v>
      </c>
      <c r="B208" s="10">
        <v>255</v>
      </c>
      <c r="C208" s="11">
        <v>268.142857142857</v>
      </c>
    </row>
    <row r="209" spans="1:3" x14ac:dyDescent="0.25">
      <c r="A209" s="12">
        <v>44096</v>
      </c>
      <c r="B209" s="10">
        <v>383</v>
      </c>
      <c r="C209" s="11">
        <v>284.71428571428601</v>
      </c>
    </row>
    <row r="210" spans="1:3" x14ac:dyDescent="0.25">
      <c r="A210" s="12">
        <v>44097</v>
      </c>
      <c r="B210" s="10">
        <v>486</v>
      </c>
      <c r="C210" s="11">
        <v>316</v>
      </c>
    </row>
    <row r="211" spans="1:3" x14ac:dyDescent="0.25">
      <c r="A211" s="12">
        <v>44098</v>
      </c>
      <c r="B211" s="10">
        <v>465</v>
      </c>
      <c r="C211" s="11">
        <v>341</v>
      </c>
    </row>
    <row r="212" spans="1:3" x14ac:dyDescent="0.25">
      <c r="A212" s="12">
        <v>44099</v>
      </c>
      <c r="B212" s="10">
        <v>558</v>
      </c>
      <c r="C212" s="11">
        <v>391.71428571428601</v>
      </c>
    </row>
    <row r="213" spans="1:3" x14ac:dyDescent="0.25">
      <c r="A213" s="12">
        <v>44100</v>
      </c>
      <c r="B213" s="10">
        <v>714</v>
      </c>
      <c r="C213" s="11">
        <v>443.71428571428601</v>
      </c>
    </row>
    <row r="214" spans="1:3" x14ac:dyDescent="0.25">
      <c r="A214" s="12">
        <v>44101</v>
      </c>
      <c r="B214" s="10">
        <v>344</v>
      </c>
      <c r="C214" s="11">
        <v>457.857142857143</v>
      </c>
    </row>
    <row r="215" spans="1:3" x14ac:dyDescent="0.25">
      <c r="A215" s="12">
        <v>44102</v>
      </c>
      <c r="B215" s="10">
        <v>222</v>
      </c>
      <c r="C215" s="11">
        <v>453.142857142857</v>
      </c>
    </row>
    <row r="216" spans="1:3" x14ac:dyDescent="0.25">
      <c r="A216" s="12">
        <v>44103</v>
      </c>
      <c r="B216" s="10">
        <v>806</v>
      </c>
      <c r="C216" s="11">
        <v>513.57142857142901</v>
      </c>
    </row>
    <row r="217" spans="1:3" x14ac:dyDescent="0.25">
      <c r="A217" s="12">
        <v>44104</v>
      </c>
      <c r="B217" s="10">
        <v>640</v>
      </c>
      <c r="C217" s="11">
        <v>535.57142857142901</v>
      </c>
    </row>
    <row r="218" spans="1:3" x14ac:dyDescent="0.25">
      <c r="A218" s="12">
        <v>44105</v>
      </c>
      <c r="B218" s="10">
        <v>668</v>
      </c>
      <c r="C218" s="11">
        <v>564.57142857142901</v>
      </c>
    </row>
    <row r="219" spans="1:3" x14ac:dyDescent="0.25">
      <c r="A219" s="12">
        <v>44106</v>
      </c>
      <c r="B219" s="10">
        <v>775</v>
      </c>
      <c r="C219" s="11">
        <v>595.57142857142901</v>
      </c>
    </row>
    <row r="220" spans="1:3" x14ac:dyDescent="0.25">
      <c r="A220" s="12">
        <v>44107</v>
      </c>
      <c r="B220" s="10">
        <v>764</v>
      </c>
      <c r="C220" s="11">
        <v>602.71428571428601</v>
      </c>
    </row>
    <row r="221" spans="1:3" x14ac:dyDescent="0.25">
      <c r="A221" s="12">
        <v>44108</v>
      </c>
      <c r="B221" s="10">
        <v>758</v>
      </c>
      <c r="C221" s="11">
        <v>661.857142857143</v>
      </c>
    </row>
    <row r="222" spans="1:3" x14ac:dyDescent="0.25">
      <c r="A222" s="12">
        <v>44109</v>
      </c>
      <c r="B222" s="10">
        <v>697</v>
      </c>
      <c r="C222" s="11">
        <v>729.71428571428601</v>
      </c>
    </row>
    <row r="223" spans="1:3" x14ac:dyDescent="0.25">
      <c r="A223" s="12">
        <v>44110</v>
      </c>
      <c r="B223" s="10">
        <v>800</v>
      </c>
      <c r="C223" s="11">
        <v>728.857142857143</v>
      </c>
    </row>
    <row r="224" spans="1:3" x14ac:dyDescent="0.25">
      <c r="A224" s="12">
        <v>44111</v>
      </c>
      <c r="B224" s="10">
        <v>1054</v>
      </c>
      <c r="C224" s="11">
        <v>788</v>
      </c>
    </row>
    <row r="225" spans="1:3" x14ac:dyDescent="0.25">
      <c r="A225" s="12">
        <v>44112</v>
      </c>
      <c r="B225" s="10">
        <v>1027</v>
      </c>
      <c r="C225" s="11">
        <v>839.28571428571399</v>
      </c>
    </row>
    <row r="226" spans="1:3" x14ac:dyDescent="0.25">
      <c r="A226" s="12">
        <v>44113</v>
      </c>
      <c r="B226" s="10">
        <v>1246</v>
      </c>
      <c r="C226" s="11">
        <v>906.57142857142901</v>
      </c>
    </row>
    <row r="227" spans="1:3" x14ac:dyDescent="0.25">
      <c r="A227" s="12">
        <v>44114</v>
      </c>
      <c r="B227" s="10">
        <v>1009</v>
      </c>
      <c r="C227" s="11">
        <v>941.57142857142901</v>
      </c>
    </row>
    <row r="228" spans="1:3" x14ac:dyDescent="0.25">
      <c r="A228" s="12">
        <v>44115</v>
      </c>
      <c r="B228" s="10">
        <v>956</v>
      </c>
      <c r="C228" s="11">
        <v>969.857142857143</v>
      </c>
    </row>
    <row r="229" spans="1:3" x14ac:dyDescent="0.25">
      <c r="A229" s="12">
        <v>44116</v>
      </c>
      <c r="B229" s="10">
        <v>961</v>
      </c>
      <c r="C229" s="11">
        <v>1007.57142857143</v>
      </c>
    </row>
    <row r="230" spans="1:3" x14ac:dyDescent="0.25">
      <c r="A230" s="12">
        <v>44117</v>
      </c>
      <c r="B230" s="10">
        <v>1297</v>
      </c>
      <c r="C230" s="11">
        <v>1078.57142857143</v>
      </c>
    </row>
    <row r="231" spans="1:3" x14ac:dyDescent="0.25">
      <c r="A231" s="12">
        <v>44118</v>
      </c>
      <c r="B231" s="10">
        <v>1429</v>
      </c>
      <c r="C231" s="11">
        <v>1132.1428571428601</v>
      </c>
    </row>
    <row r="232" spans="1:3" x14ac:dyDescent="0.25">
      <c r="A232" s="12">
        <v>44119</v>
      </c>
      <c r="B232" s="10">
        <v>1351</v>
      </c>
      <c r="C232" s="11">
        <v>1178.42857142857</v>
      </c>
    </row>
    <row r="233" spans="1:3" x14ac:dyDescent="0.25">
      <c r="A233" s="12">
        <v>44120</v>
      </c>
      <c r="B233" s="10">
        <v>1196</v>
      </c>
      <c r="C233" s="11">
        <v>1171.2857142857099</v>
      </c>
    </row>
    <row r="234" spans="1:3" x14ac:dyDescent="0.25">
      <c r="A234" s="12">
        <v>44121</v>
      </c>
      <c r="B234" s="10">
        <v>1167</v>
      </c>
      <c r="C234" s="11">
        <v>1193.8571428571399</v>
      </c>
    </row>
    <row r="235" spans="1:3" x14ac:dyDescent="0.25">
      <c r="A235" s="12">
        <v>44122</v>
      </c>
      <c r="B235" s="10">
        <v>316</v>
      </c>
      <c r="C235" s="11">
        <v>1102.42857142857</v>
      </c>
    </row>
    <row r="236" spans="1:3" x14ac:dyDescent="0.25">
      <c r="A236" s="12">
        <v>44123</v>
      </c>
      <c r="B236" s="10">
        <v>993</v>
      </c>
      <c r="C236" s="11">
        <v>1107</v>
      </c>
    </row>
    <row r="237" spans="1:3" x14ac:dyDescent="0.25">
      <c r="A237" s="12">
        <v>44124</v>
      </c>
      <c r="B237" s="10">
        <v>1456</v>
      </c>
      <c r="C237" s="11">
        <v>1129.7142857142901</v>
      </c>
    </row>
    <row r="238" spans="1:3" x14ac:dyDescent="0.25">
      <c r="A238" s="12">
        <v>44125</v>
      </c>
      <c r="B238" s="10">
        <v>1739</v>
      </c>
      <c r="C238" s="11">
        <v>1174</v>
      </c>
    </row>
    <row r="239" spans="1:3" x14ac:dyDescent="0.25">
      <c r="A239" s="12">
        <v>44126</v>
      </c>
      <c r="B239" s="10">
        <v>1712</v>
      </c>
      <c r="C239" s="11">
        <v>1225.57142857143</v>
      </c>
    </row>
    <row r="240" spans="1:3" x14ac:dyDescent="0.25">
      <c r="A240" s="12">
        <v>44127</v>
      </c>
      <c r="B240" s="10">
        <v>1401</v>
      </c>
      <c r="C240" s="11">
        <v>1254.8571428571399</v>
      </c>
    </row>
    <row r="241" spans="1:3" x14ac:dyDescent="0.25">
      <c r="A241" s="12">
        <v>44128</v>
      </c>
      <c r="B241" s="10">
        <v>1433</v>
      </c>
      <c r="C241" s="11">
        <v>1292.8571428571399</v>
      </c>
    </row>
    <row r="242" spans="1:3" x14ac:dyDescent="0.25">
      <c r="A242" s="12">
        <v>44129</v>
      </c>
      <c r="B242" s="10">
        <v>1303</v>
      </c>
      <c r="C242" s="11">
        <v>1433.8571428571399</v>
      </c>
    </row>
    <row r="243" spans="1:3" x14ac:dyDescent="0.25">
      <c r="A243" s="12">
        <v>44130</v>
      </c>
      <c r="B243" s="10">
        <v>1122</v>
      </c>
      <c r="C243" s="11">
        <v>1452.2857142857099</v>
      </c>
    </row>
    <row r="244" spans="1:3" x14ac:dyDescent="0.25">
      <c r="A244" s="12">
        <v>44131</v>
      </c>
      <c r="B244" s="10">
        <v>1327</v>
      </c>
      <c r="C244" s="11">
        <v>1433.8571428571399</v>
      </c>
    </row>
    <row r="245" spans="1:3" x14ac:dyDescent="0.25">
      <c r="A245" s="12">
        <v>44132</v>
      </c>
      <c r="B245" s="10">
        <v>1202</v>
      </c>
      <c r="C245" s="11">
        <v>1357.1428571428601</v>
      </c>
    </row>
    <row r="246" spans="1:3" x14ac:dyDescent="0.25">
      <c r="A246" s="12">
        <v>44133</v>
      </c>
      <c r="B246" s="10">
        <v>1128</v>
      </c>
      <c r="C246" s="11">
        <v>1273.7142857142901</v>
      </c>
    </row>
    <row r="247" spans="1:3" x14ac:dyDescent="0.25">
      <c r="A247" s="12">
        <v>44134</v>
      </c>
      <c r="B247" s="10">
        <v>1281</v>
      </c>
      <c r="C247" s="11">
        <v>1256.57142857143</v>
      </c>
    </row>
    <row r="248" spans="1:3" x14ac:dyDescent="0.25">
      <c r="A248" s="12">
        <v>44135</v>
      </c>
      <c r="B248" s="10">
        <v>1101</v>
      </c>
      <c r="C248" s="11">
        <v>1209.1428571428601</v>
      </c>
    </row>
    <row r="249" spans="1:3" x14ac:dyDescent="0.25">
      <c r="A249" s="12">
        <v>44136</v>
      </c>
      <c r="B249" s="10">
        <v>1148</v>
      </c>
      <c r="C249" s="11">
        <v>1187</v>
      </c>
    </row>
    <row r="250" spans="1:3" x14ac:dyDescent="0.25">
      <c r="A250" s="12">
        <v>44137</v>
      </c>
      <c r="B250" s="10">
        <v>951</v>
      </c>
      <c r="C250" s="11">
        <v>1162.57142857143</v>
      </c>
    </row>
    <row r="251" spans="1:3" x14ac:dyDescent="0.25">
      <c r="A251" s="12">
        <v>44138</v>
      </c>
      <c r="B251" s="10">
        <v>999</v>
      </c>
      <c r="C251" s="11">
        <v>1115.7142857142901</v>
      </c>
    </row>
    <row r="252" spans="1:3" x14ac:dyDescent="0.25">
      <c r="A252" s="12">
        <v>44139</v>
      </c>
      <c r="B252" s="10">
        <v>1433</v>
      </c>
      <c r="C252" s="11">
        <v>1148.7142857142901</v>
      </c>
    </row>
    <row r="253" spans="1:3" x14ac:dyDescent="0.25">
      <c r="A253" s="12">
        <v>44140</v>
      </c>
      <c r="B253" s="10">
        <v>1216</v>
      </c>
      <c r="C253" s="11">
        <v>1161.2857142857099</v>
      </c>
    </row>
    <row r="254" spans="1:3" x14ac:dyDescent="0.25">
      <c r="A254" s="12">
        <v>44141</v>
      </c>
      <c r="B254" s="10">
        <v>1072</v>
      </c>
      <c r="C254" s="11">
        <v>1131.42857142857</v>
      </c>
    </row>
    <row r="255" spans="1:3" x14ac:dyDescent="0.25">
      <c r="A255" s="12">
        <v>44142</v>
      </c>
      <c r="B255" s="10">
        <v>1596</v>
      </c>
      <c r="C255" s="11">
        <v>1202.1428571428601</v>
      </c>
    </row>
    <row r="256" spans="1:3" x14ac:dyDescent="0.25">
      <c r="A256" s="12">
        <v>44143</v>
      </c>
      <c r="B256" s="10">
        <v>1115</v>
      </c>
      <c r="C256" s="11">
        <v>1197.42857142857</v>
      </c>
    </row>
    <row r="257" spans="1:3" x14ac:dyDescent="0.25">
      <c r="A257" s="12">
        <v>44144</v>
      </c>
      <c r="B257" s="10">
        <v>912</v>
      </c>
      <c r="C257" s="11">
        <v>1191.8571428571399</v>
      </c>
    </row>
    <row r="258" spans="1:3" x14ac:dyDescent="0.25">
      <c r="A258" s="12">
        <v>44145</v>
      </c>
      <c r="B258" s="10">
        <v>832</v>
      </c>
      <c r="C258" s="11">
        <v>1168</v>
      </c>
    </row>
    <row r="259" spans="1:3" x14ac:dyDescent="0.25">
      <c r="A259" s="12">
        <v>44146</v>
      </c>
      <c r="B259" s="10">
        <v>1261</v>
      </c>
      <c r="C259" s="11">
        <v>1143.42857142857</v>
      </c>
    </row>
    <row r="260" spans="1:3" x14ac:dyDescent="0.25">
      <c r="A260" s="12">
        <v>44147</v>
      </c>
      <c r="B260" s="10">
        <v>1212</v>
      </c>
      <c r="C260" s="11">
        <v>1142.8571428571399</v>
      </c>
    </row>
    <row r="261" spans="1:3" x14ac:dyDescent="0.25">
      <c r="A261" s="12">
        <v>44148</v>
      </c>
      <c r="B261" s="10">
        <v>1357</v>
      </c>
      <c r="C261" s="11">
        <v>1183.57142857143</v>
      </c>
    </row>
    <row r="262" spans="1:3" x14ac:dyDescent="0.25">
      <c r="A262" s="12">
        <v>44149</v>
      </c>
      <c r="B262" s="10">
        <v>1118</v>
      </c>
      <c r="C262" s="11">
        <v>1115.2857142857099</v>
      </c>
    </row>
    <row r="263" spans="1:3" x14ac:dyDescent="0.25">
      <c r="A263" s="12">
        <v>44150</v>
      </c>
      <c r="B263" s="10">
        <v>1159</v>
      </c>
      <c r="C263" s="11">
        <v>1121.57142857143</v>
      </c>
    </row>
    <row r="264" spans="1:3" x14ac:dyDescent="0.25">
      <c r="A264" s="12">
        <v>44151</v>
      </c>
      <c r="B264" s="10">
        <v>717</v>
      </c>
      <c r="C264" s="11">
        <v>1093.7142857142901</v>
      </c>
    </row>
    <row r="265" spans="1:3" x14ac:dyDescent="0.25">
      <c r="A265" s="12">
        <v>44152</v>
      </c>
      <c r="B265" s="10">
        <v>1248</v>
      </c>
      <c r="C265" s="11">
        <v>1153.1428571428601</v>
      </c>
    </row>
    <row r="266" spans="1:3" x14ac:dyDescent="0.25">
      <c r="A266" s="12">
        <v>44153</v>
      </c>
      <c r="B266" s="10">
        <v>1264</v>
      </c>
      <c r="C266" s="11">
        <v>1153.57142857143</v>
      </c>
    </row>
    <row r="267" spans="1:3" x14ac:dyDescent="0.25">
      <c r="A267" s="12">
        <v>44154</v>
      </c>
      <c r="B267" s="10">
        <v>1089</v>
      </c>
      <c r="C267" s="11">
        <v>1136</v>
      </c>
    </row>
    <row r="268" spans="1:3" x14ac:dyDescent="0.25">
      <c r="A268" s="12">
        <v>44155</v>
      </c>
      <c r="B268" s="10">
        <v>1018</v>
      </c>
      <c r="C268" s="11">
        <v>1087.57142857143</v>
      </c>
    </row>
    <row r="269" spans="1:3" x14ac:dyDescent="0.25">
      <c r="A269" s="12">
        <v>44156</v>
      </c>
      <c r="B269" s="10">
        <v>887</v>
      </c>
      <c r="C269" s="11">
        <v>1054.57142857143</v>
      </c>
    </row>
    <row r="270" spans="1:3" x14ac:dyDescent="0.25">
      <c r="A270" s="12">
        <v>44157</v>
      </c>
      <c r="B270" s="10">
        <v>844</v>
      </c>
      <c r="C270" s="11">
        <v>1009.57142857143</v>
      </c>
    </row>
    <row r="271" spans="1:3" x14ac:dyDescent="0.25">
      <c r="A271" s="12">
        <v>44158</v>
      </c>
      <c r="B271" s="10">
        <v>949</v>
      </c>
      <c r="C271" s="11">
        <v>1042.7142857142901</v>
      </c>
    </row>
    <row r="272" spans="1:3" x14ac:dyDescent="0.25">
      <c r="A272" s="12">
        <v>44159</v>
      </c>
      <c r="B272" s="10">
        <v>771</v>
      </c>
      <c r="C272" s="11">
        <v>974.57142857142901</v>
      </c>
    </row>
    <row r="273" spans="1:3" x14ac:dyDescent="0.25">
      <c r="A273" s="12">
        <v>44160</v>
      </c>
      <c r="B273" s="10">
        <v>880</v>
      </c>
      <c r="C273" s="11">
        <v>919.71428571428601</v>
      </c>
    </row>
    <row r="274" spans="1:3" x14ac:dyDescent="0.25">
      <c r="A274" s="12">
        <v>44161</v>
      </c>
      <c r="B274" s="10">
        <v>1225</v>
      </c>
      <c r="C274" s="11">
        <v>939.142857142857</v>
      </c>
    </row>
    <row r="275" spans="1:3" x14ac:dyDescent="0.25">
      <c r="A275" s="12">
        <v>44162</v>
      </c>
      <c r="B275" s="10">
        <v>969</v>
      </c>
      <c r="C275" s="11">
        <v>932.142857142857</v>
      </c>
    </row>
    <row r="276" spans="1:3" x14ac:dyDescent="0.25">
      <c r="A276" s="12">
        <v>44163</v>
      </c>
      <c r="B276" s="10">
        <v>788</v>
      </c>
      <c r="C276" s="11">
        <v>918</v>
      </c>
    </row>
    <row r="277" spans="1:3" x14ac:dyDescent="0.25">
      <c r="A277" s="12">
        <v>44164</v>
      </c>
      <c r="B277" s="10">
        <v>746</v>
      </c>
      <c r="C277" s="11">
        <v>904</v>
      </c>
    </row>
    <row r="278" spans="1:3" x14ac:dyDescent="0.25">
      <c r="A278" s="12">
        <v>44165</v>
      </c>
      <c r="B278" s="10">
        <v>368</v>
      </c>
      <c r="C278" s="11">
        <v>821</v>
      </c>
    </row>
    <row r="279" spans="1:3" x14ac:dyDescent="0.25">
      <c r="A279" s="12">
        <v>44166</v>
      </c>
      <c r="B279" s="10">
        <v>754</v>
      </c>
      <c r="C279" s="11">
        <v>818.57142857142901</v>
      </c>
    </row>
    <row r="280" spans="1:3" x14ac:dyDescent="0.25">
      <c r="A280" s="12">
        <v>44167</v>
      </c>
      <c r="B280" s="10">
        <v>951</v>
      </c>
      <c r="C280" s="11">
        <v>828.71428571428601</v>
      </c>
    </row>
    <row r="281" spans="1:3" x14ac:dyDescent="0.25">
      <c r="A281" s="12">
        <v>44168</v>
      </c>
      <c r="B281" s="10">
        <v>958</v>
      </c>
      <c r="C281" s="11">
        <v>790.57142857142901</v>
      </c>
    </row>
    <row r="282" spans="1:3" x14ac:dyDescent="0.25">
      <c r="A282" s="12">
        <v>44169</v>
      </c>
      <c r="B282" s="10">
        <v>966</v>
      </c>
      <c r="C282" s="11">
        <v>790.142857142857</v>
      </c>
    </row>
    <row r="283" spans="1:3" x14ac:dyDescent="0.25">
      <c r="A283" s="12">
        <v>44170</v>
      </c>
      <c r="B283" s="10">
        <v>777</v>
      </c>
      <c r="C283" s="11">
        <v>788.57142857142901</v>
      </c>
    </row>
    <row r="284" spans="1:3" x14ac:dyDescent="0.25">
      <c r="A284" s="12">
        <v>44171</v>
      </c>
      <c r="B284" s="10">
        <v>643</v>
      </c>
      <c r="C284" s="11">
        <v>773.857142857143</v>
      </c>
    </row>
    <row r="285" spans="1:3" x14ac:dyDescent="0.25">
      <c r="A285" s="12">
        <v>44172</v>
      </c>
      <c r="B285" s="10">
        <v>677</v>
      </c>
      <c r="C285" s="11">
        <v>818</v>
      </c>
    </row>
    <row r="286" spans="1:3" x14ac:dyDescent="0.25">
      <c r="A286" s="12">
        <v>44173</v>
      </c>
      <c r="B286" s="10">
        <v>692</v>
      </c>
      <c r="C286" s="11">
        <v>809.142857142857</v>
      </c>
    </row>
    <row r="287" spans="1:3" x14ac:dyDescent="0.25">
      <c r="A287" s="12">
        <v>44174</v>
      </c>
      <c r="B287" s="10">
        <v>897</v>
      </c>
      <c r="C287" s="11">
        <v>801.42857142857099</v>
      </c>
    </row>
    <row r="288" spans="1:3" x14ac:dyDescent="0.25">
      <c r="A288" s="12">
        <v>44175</v>
      </c>
      <c r="B288" s="10">
        <v>933</v>
      </c>
      <c r="C288" s="11">
        <v>797.857142857143</v>
      </c>
    </row>
    <row r="289" spans="1:3" x14ac:dyDescent="0.25">
      <c r="A289" s="12">
        <v>44176</v>
      </c>
      <c r="B289" s="10">
        <v>1001</v>
      </c>
      <c r="C289" s="11">
        <v>802.857142857143</v>
      </c>
    </row>
    <row r="290" spans="1:3" x14ac:dyDescent="0.25">
      <c r="A290" s="12">
        <v>44177</v>
      </c>
      <c r="B290" s="10">
        <v>1064</v>
      </c>
      <c r="C290" s="11">
        <v>843.857142857143</v>
      </c>
    </row>
    <row r="291" spans="1:3" x14ac:dyDescent="0.25">
      <c r="A291" s="12">
        <v>44178</v>
      </c>
      <c r="B291" s="10">
        <v>800</v>
      </c>
      <c r="C291" s="11">
        <v>866.28571428571399</v>
      </c>
    </row>
    <row r="292" spans="1:3" x14ac:dyDescent="0.25">
      <c r="A292" s="12">
        <v>44179</v>
      </c>
      <c r="B292" s="10">
        <v>734</v>
      </c>
      <c r="C292" s="11">
        <v>874.42857142857099</v>
      </c>
    </row>
    <row r="293" spans="1:3" x14ac:dyDescent="0.25">
      <c r="A293" s="12">
        <v>44180</v>
      </c>
      <c r="B293" s="10">
        <v>845</v>
      </c>
      <c r="C293" s="11">
        <v>896.28571428571399</v>
      </c>
    </row>
    <row r="294" spans="1:3" x14ac:dyDescent="0.25">
      <c r="A294" s="12">
        <v>44181</v>
      </c>
      <c r="B294" s="10">
        <v>689</v>
      </c>
      <c r="C294" s="11">
        <v>866.57142857142901</v>
      </c>
    </row>
    <row r="295" spans="1:3" x14ac:dyDescent="0.25">
      <c r="A295" s="12">
        <v>44182</v>
      </c>
      <c r="B295" s="10">
        <v>858</v>
      </c>
      <c r="C295" s="11">
        <v>855.857142857143</v>
      </c>
    </row>
    <row r="296" spans="1:3" x14ac:dyDescent="0.25">
      <c r="A296" s="12">
        <v>44183</v>
      </c>
      <c r="B296" s="10">
        <v>744</v>
      </c>
      <c r="C296" s="11">
        <v>819.142857142857</v>
      </c>
    </row>
    <row r="297" spans="1:3" x14ac:dyDescent="0.25">
      <c r="A297" s="12">
        <v>44184</v>
      </c>
      <c r="B297" s="10">
        <v>572</v>
      </c>
      <c r="C297" s="11">
        <v>748.857142857143</v>
      </c>
    </row>
    <row r="298" spans="1:3" x14ac:dyDescent="0.25">
      <c r="A298" s="12">
        <v>44185</v>
      </c>
      <c r="B298" s="10">
        <v>934</v>
      </c>
      <c r="C298" s="11">
        <v>768</v>
      </c>
    </row>
    <row r="299" spans="1:3" x14ac:dyDescent="0.25">
      <c r="A299" s="12">
        <v>44186</v>
      </c>
      <c r="B299" s="10">
        <v>1504</v>
      </c>
      <c r="C299" s="11">
        <v>878</v>
      </c>
    </row>
    <row r="300" spans="1:3" x14ac:dyDescent="0.25">
      <c r="A300" s="12">
        <v>44187</v>
      </c>
      <c r="B300" s="10">
        <v>1316</v>
      </c>
      <c r="C300" s="11">
        <v>945.28571428571399</v>
      </c>
    </row>
    <row r="301" spans="1:3" x14ac:dyDescent="0.25">
      <c r="A301" s="12">
        <v>44188</v>
      </c>
      <c r="B301" s="10">
        <v>1190</v>
      </c>
      <c r="C301" s="11">
        <v>1016.85714285714</v>
      </c>
    </row>
    <row r="302" spans="1:3" x14ac:dyDescent="0.25">
      <c r="A302" s="12">
        <v>44189</v>
      </c>
      <c r="B302" s="10">
        <v>1314</v>
      </c>
      <c r="C302" s="11">
        <v>1082</v>
      </c>
    </row>
    <row r="303" spans="1:3" x14ac:dyDescent="0.25">
      <c r="A303" s="12">
        <v>44190</v>
      </c>
      <c r="B303" s="10">
        <v>1165</v>
      </c>
      <c r="C303" s="11">
        <v>1142.1428571428601</v>
      </c>
    </row>
    <row r="304" spans="1:3" x14ac:dyDescent="0.25">
      <c r="A304" s="12">
        <v>44191</v>
      </c>
      <c r="B304" s="10">
        <v>1149</v>
      </c>
      <c r="C304" s="11">
        <v>1224.57142857143</v>
      </c>
    </row>
    <row r="305" spans="1:3" x14ac:dyDescent="0.25">
      <c r="A305" s="12">
        <v>44192</v>
      </c>
      <c r="B305" s="10">
        <v>740</v>
      </c>
      <c r="C305" s="11">
        <v>1196.8571428571399</v>
      </c>
    </row>
    <row r="306" spans="1:3" x14ac:dyDescent="0.25">
      <c r="A306" s="12">
        <v>44193</v>
      </c>
      <c r="B306" s="10">
        <v>967</v>
      </c>
      <c r="C306" s="11">
        <v>1120.1428571428601</v>
      </c>
    </row>
    <row r="307" spans="1:3" x14ac:dyDescent="0.25">
      <c r="A307" s="12">
        <v>44194</v>
      </c>
      <c r="B307" s="10">
        <v>1895</v>
      </c>
      <c r="C307" s="11">
        <v>1202.8571428571399</v>
      </c>
    </row>
    <row r="308" spans="1:3" x14ac:dyDescent="0.25">
      <c r="A308" s="12">
        <v>44195</v>
      </c>
      <c r="B308" s="10">
        <v>2045</v>
      </c>
      <c r="C308" s="11">
        <v>1325</v>
      </c>
    </row>
    <row r="309" spans="1:3" x14ac:dyDescent="0.25">
      <c r="A309" s="12">
        <v>44196</v>
      </c>
      <c r="B309" s="10">
        <v>2622</v>
      </c>
      <c r="C309" s="11">
        <v>1511.8571428571399</v>
      </c>
    </row>
    <row r="310" spans="1:3" x14ac:dyDescent="0.25">
      <c r="A310" s="12">
        <v>44197</v>
      </c>
      <c r="B310" s="10">
        <v>2539</v>
      </c>
      <c r="C310" s="11">
        <v>1708.1428571428601</v>
      </c>
    </row>
    <row r="311" spans="1:3" x14ac:dyDescent="0.25">
      <c r="A311" s="12">
        <v>44198</v>
      </c>
      <c r="B311" s="10">
        <v>2137</v>
      </c>
      <c r="C311" s="11">
        <v>1849.2857142857099</v>
      </c>
    </row>
    <row r="312" spans="1:3" x14ac:dyDescent="0.25">
      <c r="A312" s="12">
        <v>44199</v>
      </c>
      <c r="B312" s="10">
        <v>2464</v>
      </c>
      <c r="C312" s="11">
        <v>2095.5714285714298</v>
      </c>
    </row>
    <row r="313" spans="1:3" x14ac:dyDescent="0.25">
      <c r="A313" s="12">
        <v>44200</v>
      </c>
      <c r="B313" s="10">
        <v>1905</v>
      </c>
      <c r="C313" s="11">
        <v>2229.5714285714298</v>
      </c>
    </row>
    <row r="314" spans="1:3" x14ac:dyDescent="0.25">
      <c r="A314" s="12">
        <v>44201</v>
      </c>
      <c r="B314" s="10">
        <v>2529</v>
      </c>
      <c r="C314" s="11">
        <v>2320.1428571428601</v>
      </c>
    </row>
    <row r="315" spans="1:3" x14ac:dyDescent="0.25">
      <c r="A315" s="12">
        <v>44202</v>
      </c>
      <c r="B315" s="10">
        <v>2039</v>
      </c>
      <c r="C315" s="11">
        <v>2319.2857142857101</v>
      </c>
    </row>
    <row r="316" spans="1:3" x14ac:dyDescent="0.25">
      <c r="A316" s="12">
        <v>44203</v>
      </c>
      <c r="B316" s="10">
        <v>2649</v>
      </c>
      <c r="C316" s="11">
        <v>2323.1428571428601</v>
      </c>
    </row>
    <row r="317" spans="1:3" x14ac:dyDescent="0.25">
      <c r="A317" s="12">
        <v>44204</v>
      </c>
      <c r="B317" s="10">
        <v>2309</v>
      </c>
      <c r="C317" s="11">
        <v>2290.2857142857101</v>
      </c>
    </row>
    <row r="318" spans="1:3" x14ac:dyDescent="0.25">
      <c r="A318" s="12">
        <v>44205</v>
      </c>
      <c r="B318" s="10">
        <v>1865</v>
      </c>
      <c r="C318" s="11">
        <v>2251.4285714285702</v>
      </c>
    </row>
    <row r="319" spans="1:3" x14ac:dyDescent="0.25">
      <c r="A319" s="12">
        <v>44206</v>
      </c>
      <c r="B319" s="10">
        <v>1877</v>
      </c>
      <c r="C319" s="11">
        <v>2167.5714285714298</v>
      </c>
    </row>
    <row r="320" spans="1:3" x14ac:dyDescent="0.25">
      <c r="A320" s="12">
        <v>44207</v>
      </c>
      <c r="B320" s="10">
        <v>1782</v>
      </c>
      <c r="C320" s="11">
        <v>2150</v>
      </c>
    </row>
    <row r="321" spans="1:3" x14ac:dyDescent="0.25">
      <c r="A321" s="12">
        <v>44208</v>
      </c>
      <c r="B321" s="10">
        <v>1875</v>
      </c>
      <c r="C321" s="11">
        <v>2056.5714285714298</v>
      </c>
    </row>
    <row r="322" spans="1:3" x14ac:dyDescent="0.25">
      <c r="A322" s="12">
        <v>44209</v>
      </c>
      <c r="B322" s="10">
        <v>1949</v>
      </c>
      <c r="C322" s="11">
        <v>2043.7142857142901</v>
      </c>
    </row>
    <row r="323" spans="1:3" x14ac:dyDescent="0.25">
      <c r="A323" s="12">
        <v>44210</v>
      </c>
      <c r="B323" s="10">
        <v>1707</v>
      </c>
      <c r="C323" s="11">
        <v>1909.1428571428601</v>
      </c>
    </row>
    <row r="324" spans="1:3" x14ac:dyDescent="0.25">
      <c r="A324" s="12">
        <v>44211</v>
      </c>
      <c r="B324" s="10">
        <v>2160</v>
      </c>
      <c r="C324" s="11">
        <v>1887.8571428571399</v>
      </c>
    </row>
    <row r="325" spans="1:3" x14ac:dyDescent="0.25">
      <c r="A325" s="12">
        <v>44212</v>
      </c>
      <c r="B325" s="10">
        <v>1753</v>
      </c>
      <c r="C325" s="11">
        <v>1871.8571428571399</v>
      </c>
    </row>
    <row r="326" spans="1:3" x14ac:dyDescent="0.25">
      <c r="A326" s="12">
        <v>44213</v>
      </c>
      <c r="B326" s="10">
        <v>1341</v>
      </c>
      <c r="C326" s="11">
        <v>1795.2857142857099</v>
      </c>
    </row>
    <row r="327" spans="1:3" x14ac:dyDescent="0.25">
      <c r="A327" s="12">
        <v>44214</v>
      </c>
      <c r="B327" s="10">
        <v>1429</v>
      </c>
      <c r="C327" s="11">
        <v>1744.8571428571399</v>
      </c>
    </row>
    <row r="328" spans="1:3" x14ac:dyDescent="0.25">
      <c r="A328" s="12">
        <v>44215</v>
      </c>
      <c r="B328" s="10">
        <v>1165</v>
      </c>
      <c r="C328" s="11">
        <v>1643.42857142857</v>
      </c>
    </row>
    <row r="329" spans="1:3" x14ac:dyDescent="0.25">
      <c r="A329" s="12">
        <v>44216</v>
      </c>
      <c r="B329" s="10">
        <v>1656</v>
      </c>
      <c r="C329" s="11">
        <v>1601.57142857143</v>
      </c>
    </row>
    <row r="330" spans="1:3" x14ac:dyDescent="0.25">
      <c r="A330" s="12">
        <v>44217</v>
      </c>
      <c r="B330" s="10">
        <v>1636</v>
      </c>
      <c r="C330" s="11">
        <v>1591.42857142857</v>
      </c>
    </row>
    <row r="331" spans="1:3" x14ac:dyDescent="0.25">
      <c r="A331" s="12">
        <v>44218</v>
      </c>
      <c r="B331" s="10">
        <v>1480</v>
      </c>
      <c r="C331" s="11">
        <v>1494.2857142857099</v>
      </c>
    </row>
    <row r="332" spans="1:3" x14ac:dyDescent="0.25">
      <c r="A332" s="12">
        <v>44219</v>
      </c>
      <c r="B332" s="10">
        <v>1307</v>
      </c>
      <c r="C332" s="11">
        <v>1430.57142857143</v>
      </c>
    </row>
    <row r="333" spans="1:3" x14ac:dyDescent="0.25">
      <c r="A333" s="12">
        <v>44220</v>
      </c>
      <c r="B333" s="10">
        <v>1195</v>
      </c>
      <c r="C333" s="11">
        <v>1409.7142857142901</v>
      </c>
    </row>
    <row r="334" spans="1:3" x14ac:dyDescent="0.25">
      <c r="A334" s="12">
        <v>44221</v>
      </c>
      <c r="B334" s="10">
        <v>752</v>
      </c>
      <c r="C334" s="11">
        <v>1313</v>
      </c>
    </row>
    <row r="335" spans="1:3" x14ac:dyDescent="0.25">
      <c r="A335" s="12">
        <v>44222</v>
      </c>
      <c r="B335" s="10">
        <v>1049</v>
      </c>
      <c r="C335" s="11">
        <v>1296.42857142857</v>
      </c>
    </row>
    <row r="336" spans="1:3" x14ac:dyDescent="0.25">
      <c r="A336" s="12">
        <v>44223</v>
      </c>
      <c r="B336" s="10">
        <v>1330</v>
      </c>
      <c r="C336" s="11">
        <v>1249.8571428571399</v>
      </c>
    </row>
    <row r="337" spans="1:3" x14ac:dyDescent="0.25">
      <c r="A337" s="12">
        <v>44224</v>
      </c>
      <c r="B337" s="10">
        <v>1201</v>
      </c>
      <c r="C337" s="11">
        <v>1187.7142857142901</v>
      </c>
    </row>
    <row r="338" spans="1:3" x14ac:dyDescent="0.25">
      <c r="A338" s="12">
        <v>44225</v>
      </c>
      <c r="B338" s="10">
        <v>1155</v>
      </c>
      <c r="C338" s="11">
        <v>1141.2857142857099</v>
      </c>
    </row>
    <row r="339" spans="1:3" x14ac:dyDescent="0.25">
      <c r="A339" s="12">
        <v>44226</v>
      </c>
      <c r="B339" s="10">
        <v>994</v>
      </c>
      <c r="C339" s="11">
        <v>1096.57142857143</v>
      </c>
    </row>
    <row r="340" spans="1:3" x14ac:dyDescent="0.25">
      <c r="A340" s="12">
        <v>44227</v>
      </c>
      <c r="B340" s="10">
        <v>1003</v>
      </c>
      <c r="C340" s="11">
        <v>1069.1428571428601</v>
      </c>
    </row>
    <row r="341" spans="1:3" x14ac:dyDescent="0.25">
      <c r="A341" s="12">
        <v>44228</v>
      </c>
      <c r="B341" s="10">
        <v>848</v>
      </c>
      <c r="C341" s="11">
        <v>1082.8571428571399</v>
      </c>
    </row>
    <row r="342" spans="1:3" x14ac:dyDescent="0.25">
      <c r="A342" s="12">
        <v>44229</v>
      </c>
      <c r="B342" s="10">
        <v>758</v>
      </c>
      <c r="C342" s="11">
        <v>1041.2857142857099</v>
      </c>
    </row>
    <row r="343" spans="1:3" x14ac:dyDescent="0.25">
      <c r="A343" s="12">
        <v>44230</v>
      </c>
      <c r="B343" s="10">
        <v>978</v>
      </c>
      <c r="C343" s="11">
        <v>991</v>
      </c>
    </row>
    <row r="344" spans="1:3" x14ac:dyDescent="0.25">
      <c r="A344" s="12">
        <v>44231</v>
      </c>
      <c r="B344" s="10">
        <v>1149</v>
      </c>
      <c r="C344" s="11">
        <v>983.57142857142901</v>
      </c>
    </row>
    <row r="345" spans="1:3" x14ac:dyDescent="0.25">
      <c r="A345" s="12">
        <v>44232</v>
      </c>
      <c r="B345" s="10">
        <v>895</v>
      </c>
      <c r="C345" s="11">
        <v>946.42857142857099</v>
      </c>
    </row>
    <row r="346" spans="1:3" x14ac:dyDescent="0.25">
      <c r="A346" s="12">
        <v>44233</v>
      </c>
      <c r="B346" s="10">
        <v>895</v>
      </c>
      <c r="C346" s="11">
        <v>932.28571428571399</v>
      </c>
    </row>
    <row r="347" spans="1:3" x14ac:dyDescent="0.25">
      <c r="A347" s="12">
        <v>44234</v>
      </c>
      <c r="B347" s="10">
        <v>584</v>
      </c>
      <c r="C347" s="11">
        <v>872.42857142857099</v>
      </c>
    </row>
    <row r="348" spans="1:3" x14ac:dyDescent="0.25">
      <c r="A348" s="12">
        <v>44235</v>
      </c>
      <c r="B348" s="10">
        <v>928</v>
      </c>
      <c r="C348" s="11">
        <v>883.857142857143</v>
      </c>
    </row>
    <row r="349" spans="1:3" x14ac:dyDescent="0.25">
      <c r="A349" s="12">
        <v>44236</v>
      </c>
      <c r="B349" s="10">
        <v>822</v>
      </c>
      <c r="C349" s="11">
        <v>893</v>
      </c>
    </row>
    <row r="350" spans="1:3" x14ac:dyDescent="0.25">
      <c r="A350" s="12">
        <v>44237</v>
      </c>
      <c r="B350" s="10">
        <v>803</v>
      </c>
      <c r="C350" s="11">
        <v>868</v>
      </c>
    </row>
    <row r="351" spans="1:3" x14ac:dyDescent="0.25">
      <c r="A351" s="12">
        <v>44238</v>
      </c>
      <c r="B351" s="10">
        <v>830</v>
      </c>
      <c r="C351" s="11">
        <v>822.42857142857099</v>
      </c>
    </row>
    <row r="352" spans="1:3" x14ac:dyDescent="0.25">
      <c r="A352" s="12">
        <v>44239</v>
      </c>
      <c r="B352" s="10">
        <v>830</v>
      </c>
      <c r="C352" s="11">
        <v>813.142857142857</v>
      </c>
    </row>
    <row r="353" spans="1:3" x14ac:dyDescent="0.25">
      <c r="A353" s="12">
        <v>44240</v>
      </c>
      <c r="B353" s="10">
        <v>908</v>
      </c>
      <c r="C353" s="11">
        <v>815</v>
      </c>
    </row>
    <row r="354" spans="1:3" x14ac:dyDescent="0.25">
      <c r="A354" s="12">
        <v>44241</v>
      </c>
      <c r="B354" s="10">
        <v>903</v>
      </c>
      <c r="C354" s="11">
        <v>860.57142857142901</v>
      </c>
    </row>
    <row r="355" spans="1:3" x14ac:dyDescent="0.25">
      <c r="A355" s="12">
        <v>44242</v>
      </c>
      <c r="B355" s="10">
        <v>559</v>
      </c>
      <c r="C355" s="11">
        <v>807.857142857143</v>
      </c>
    </row>
    <row r="356" spans="1:3" x14ac:dyDescent="0.25">
      <c r="A356" s="12">
        <v>44243</v>
      </c>
      <c r="B356" s="10">
        <v>773</v>
      </c>
      <c r="C356" s="11">
        <v>800.857142857143</v>
      </c>
    </row>
    <row r="357" spans="1:3" x14ac:dyDescent="0.25">
      <c r="A357" s="12">
        <v>44244</v>
      </c>
      <c r="B357" s="10">
        <v>1121</v>
      </c>
      <c r="C357" s="11">
        <v>846.28571428571399</v>
      </c>
    </row>
    <row r="358" spans="1:3" x14ac:dyDescent="0.25">
      <c r="A358" s="12">
        <v>44245</v>
      </c>
      <c r="B358" s="10">
        <v>685</v>
      </c>
      <c r="C358" s="11">
        <v>825.57142857142901</v>
      </c>
    </row>
    <row r="359" spans="1:3" x14ac:dyDescent="0.25">
      <c r="A359" s="12">
        <v>44246</v>
      </c>
      <c r="B359" s="10">
        <v>885</v>
      </c>
      <c r="C359" s="11">
        <v>833.42857142857099</v>
      </c>
    </row>
    <row r="360" spans="1:3" x14ac:dyDescent="0.25">
      <c r="A360" s="12">
        <v>44247</v>
      </c>
      <c r="B360" s="10">
        <v>803</v>
      </c>
      <c r="C360" s="11">
        <v>818.42857142857099</v>
      </c>
    </row>
    <row r="361" spans="1:3" x14ac:dyDescent="0.25">
      <c r="A361" s="12">
        <v>44248</v>
      </c>
      <c r="B361" s="10">
        <v>827</v>
      </c>
      <c r="C361" s="11">
        <v>807.57142857142901</v>
      </c>
    </row>
    <row r="362" spans="1:3" x14ac:dyDescent="0.25">
      <c r="A362" s="12">
        <v>44249</v>
      </c>
      <c r="B362" s="10">
        <v>715</v>
      </c>
      <c r="C362" s="11">
        <v>829.857142857143</v>
      </c>
    </row>
    <row r="363" spans="1:3" x14ac:dyDescent="0.25">
      <c r="A363" s="12">
        <v>44250</v>
      </c>
      <c r="B363" s="10">
        <v>655</v>
      </c>
      <c r="C363" s="11">
        <v>813</v>
      </c>
    </row>
    <row r="364" spans="1:3" x14ac:dyDescent="0.25">
      <c r="A364" s="12">
        <v>44251</v>
      </c>
      <c r="B364" s="10">
        <v>798</v>
      </c>
      <c r="C364" s="11">
        <v>766.857142857143</v>
      </c>
    </row>
    <row r="365" spans="1:3" x14ac:dyDescent="0.25">
      <c r="A365" s="12">
        <v>44252</v>
      </c>
      <c r="B365" s="10">
        <v>769</v>
      </c>
      <c r="C365" s="11">
        <v>778.857142857143</v>
      </c>
    </row>
    <row r="366" spans="1:3" x14ac:dyDescent="0.25">
      <c r="A366" s="12">
        <v>44253</v>
      </c>
      <c r="B366" s="10">
        <v>581</v>
      </c>
      <c r="C366" s="11">
        <v>735.42857142857099</v>
      </c>
    </row>
    <row r="367" spans="1:3" x14ac:dyDescent="0.25">
      <c r="A367" s="12">
        <v>44254</v>
      </c>
      <c r="B367" s="10">
        <v>525</v>
      </c>
      <c r="C367" s="11">
        <v>695.71428571428601</v>
      </c>
    </row>
    <row r="368" spans="1:3" x14ac:dyDescent="0.25">
      <c r="A368" s="12">
        <v>44255</v>
      </c>
      <c r="B368" s="10">
        <v>572</v>
      </c>
      <c r="C368" s="11">
        <v>659.28571428571399</v>
      </c>
    </row>
    <row r="369" spans="1:3" x14ac:dyDescent="0.25">
      <c r="A369" s="12">
        <v>44256</v>
      </c>
      <c r="B369" s="10">
        <v>386</v>
      </c>
      <c r="C369" s="11">
        <v>612.28571428571399</v>
      </c>
    </row>
    <row r="370" spans="1:3" x14ac:dyDescent="0.25">
      <c r="A370" s="12">
        <v>44257</v>
      </c>
      <c r="B370" s="10">
        <v>542</v>
      </c>
      <c r="C370" s="11">
        <v>596.142857142857</v>
      </c>
    </row>
    <row r="371" spans="1:3" x14ac:dyDescent="0.25">
      <c r="A371" s="12">
        <v>44258</v>
      </c>
      <c r="B371" s="10">
        <v>543</v>
      </c>
      <c r="C371" s="11">
        <v>559.71428571428601</v>
      </c>
    </row>
    <row r="372" spans="1:3" x14ac:dyDescent="0.25">
      <c r="A372" s="12">
        <v>44259</v>
      </c>
      <c r="B372" s="10">
        <v>500</v>
      </c>
      <c r="C372" s="11">
        <v>521.28571428571399</v>
      </c>
    </row>
    <row r="373" spans="1:3" x14ac:dyDescent="0.25">
      <c r="A373" s="12">
        <v>44260</v>
      </c>
      <c r="B373" s="10">
        <v>498</v>
      </c>
      <c r="C373" s="11">
        <v>509.42857142857099</v>
      </c>
    </row>
    <row r="374" spans="1:3" x14ac:dyDescent="0.25">
      <c r="A374" s="12">
        <v>44261</v>
      </c>
      <c r="B374" s="10">
        <v>555</v>
      </c>
      <c r="C374" s="11">
        <v>513.71428571428601</v>
      </c>
    </row>
    <row r="375" spans="1:3" x14ac:dyDescent="0.25">
      <c r="A375" s="12">
        <v>44262</v>
      </c>
      <c r="B375" s="10">
        <v>390</v>
      </c>
      <c r="C375" s="11">
        <v>487.71428571428601</v>
      </c>
    </row>
    <row r="376" spans="1:3" x14ac:dyDescent="0.25">
      <c r="A376" s="12">
        <v>44263</v>
      </c>
      <c r="B376" s="10">
        <v>501</v>
      </c>
      <c r="C376" s="11">
        <v>504.142857142857</v>
      </c>
    </row>
    <row r="377" spans="1:3" x14ac:dyDescent="0.25">
      <c r="A377" s="12">
        <v>44264</v>
      </c>
      <c r="B377" s="10">
        <v>466</v>
      </c>
      <c r="C377" s="11">
        <v>493.28571428571399</v>
      </c>
    </row>
    <row r="378" spans="1:3" x14ac:dyDescent="0.25">
      <c r="A378" s="12">
        <v>44265</v>
      </c>
      <c r="B378" s="10">
        <v>691</v>
      </c>
      <c r="C378" s="11">
        <v>514.42857142857099</v>
      </c>
    </row>
    <row r="379" spans="1:3" x14ac:dyDescent="0.25">
      <c r="A379" s="12">
        <v>44266</v>
      </c>
      <c r="B379" s="10">
        <v>591</v>
      </c>
      <c r="C379" s="11">
        <v>527.42857142857099</v>
      </c>
    </row>
    <row r="380" spans="1:3" x14ac:dyDescent="0.25">
      <c r="A380" s="12">
        <v>44267</v>
      </c>
      <c r="B380" s="10">
        <v>682</v>
      </c>
      <c r="C380" s="11">
        <v>553.71428571428601</v>
      </c>
    </row>
    <row r="381" spans="1:3" x14ac:dyDescent="0.25">
      <c r="A381" s="12">
        <v>44268</v>
      </c>
      <c r="B381" s="10">
        <v>639</v>
      </c>
      <c r="C381" s="11">
        <v>565.71428571428601</v>
      </c>
    </row>
    <row r="382" spans="1:3" x14ac:dyDescent="0.25">
      <c r="A382" s="12">
        <v>44269</v>
      </c>
      <c r="B382" s="10">
        <v>484</v>
      </c>
      <c r="C382" s="11">
        <v>579.142857142857</v>
      </c>
    </row>
    <row r="383" spans="1:3" x14ac:dyDescent="0.25">
      <c r="A383" s="12">
        <v>44270</v>
      </c>
      <c r="B383" s="10">
        <v>456</v>
      </c>
      <c r="C383" s="11">
        <v>572.71428571428601</v>
      </c>
    </row>
    <row r="384" spans="1:3" x14ac:dyDescent="0.25">
      <c r="A384" s="12">
        <v>44271</v>
      </c>
      <c r="B384" s="10">
        <v>597</v>
      </c>
      <c r="C384" s="11">
        <v>591.42857142857099</v>
      </c>
    </row>
    <row r="385" spans="1:3" x14ac:dyDescent="0.25">
      <c r="A385" s="12">
        <v>44272</v>
      </c>
      <c r="B385" s="10">
        <v>625</v>
      </c>
      <c r="C385" s="11">
        <v>582</v>
      </c>
    </row>
    <row r="386" spans="1:3" x14ac:dyDescent="0.25">
      <c r="A386" s="12">
        <v>44273</v>
      </c>
      <c r="B386" s="10">
        <v>624</v>
      </c>
      <c r="C386" s="11">
        <v>586.71428571428601</v>
      </c>
    </row>
    <row r="387" spans="1:3" x14ac:dyDescent="0.25">
      <c r="A387" s="12">
        <v>44274</v>
      </c>
      <c r="B387" s="10">
        <v>655</v>
      </c>
      <c r="C387" s="11">
        <v>582.857142857143</v>
      </c>
    </row>
    <row r="388" spans="1:3" x14ac:dyDescent="0.25">
      <c r="A388" s="12">
        <v>44275</v>
      </c>
      <c r="B388" s="10">
        <v>488</v>
      </c>
      <c r="C388" s="11">
        <v>561.28571428571399</v>
      </c>
    </row>
    <row r="389" spans="1:3" x14ac:dyDescent="0.25">
      <c r="A389" s="12">
        <v>44276</v>
      </c>
      <c r="B389" s="10">
        <v>532</v>
      </c>
      <c r="C389" s="11">
        <v>568.142857142857</v>
      </c>
    </row>
    <row r="390" spans="1:3" x14ac:dyDescent="0.25">
      <c r="A390" s="12">
        <v>44277</v>
      </c>
      <c r="B390" s="10">
        <v>359</v>
      </c>
      <c r="C390" s="11">
        <v>554.28571428571399</v>
      </c>
    </row>
    <row r="391" spans="1:3" x14ac:dyDescent="0.25">
      <c r="A391" s="12">
        <v>44278</v>
      </c>
      <c r="B391" s="10">
        <v>495</v>
      </c>
      <c r="C391" s="11">
        <v>539.71428571428601</v>
      </c>
    </row>
    <row r="392" spans="1:3" x14ac:dyDescent="0.25">
      <c r="A392" s="12">
        <v>44279</v>
      </c>
      <c r="B392" s="10">
        <v>632</v>
      </c>
      <c r="C392" s="11">
        <v>540.71428571428601</v>
      </c>
    </row>
    <row r="393" spans="1:3" x14ac:dyDescent="0.25">
      <c r="A393" s="12">
        <v>44280</v>
      </c>
      <c r="B393" s="10">
        <v>701</v>
      </c>
      <c r="C393" s="11">
        <v>551.71428571428601</v>
      </c>
    </row>
    <row r="394" spans="1:3" x14ac:dyDescent="0.25">
      <c r="A394" s="12">
        <v>44281</v>
      </c>
      <c r="B394" s="10">
        <v>543</v>
      </c>
      <c r="C394" s="11">
        <v>535.71428571428601</v>
      </c>
    </row>
    <row r="395" spans="1:3" x14ac:dyDescent="0.25">
      <c r="A395" s="12">
        <v>44282</v>
      </c>
      <c r="B395" s="10">
        <v>563</v>
      </c>
      <c r="C395" s="11">
        <v>546.42857142857099</v>
      </c>
    </row>
    <row r="396" spans="1:3" x14ac:dyDescent="0.25">
      <c r="A396" s="12">
        <v>44283</v>
      </c>
      <c r="B396" s="10">
        <v>422</v>
      </c>
      <c r="C396" s="11">
        <v>530.71428571428601</v>
      </c>
    </row>
    <row r="397" spans="1:3" x14ac:dyDescent="0.25">
      <c r="A397" s="12">
        <v>44284</v>
      </c>
      <c r="B397" s="10">
        <v>352</v>
      </c>
      <c r="C397" s="11">
        <v>529.71428571428601</v>
      </c>
    </row>
    <row r="398" spans="1:3" x14ac:dyDescent="0.25">
      <c r="A398" s="12">
        <v>44285</v>
      </c>
      <c r="B398" s="10">
        <v>411</v>
      </c>
      <c r="C398" s="11">
        <v>517.71428571428601</v>
      </c>
    </row>
    <row r="399" spans="1:3" x14ac:dyDescent="0.25">
      <c r="A399" s="12">
        <v>44286</v>
      </c>
      <c r="B399" s="10">
        <v>542</v>
      </c>
      <c r="C399" s="11">
        <v>504.857142857143</v>
      </c>
    </row>
    <row r="400" spans="1:3" x14ac:dyDescent="0.25">
      <c r="A400" s="12">
        <v>44287</v>
      </c>
      <c r="B400" s="10">
        <v>400</v>
      </c>
      <c r="C400" s="11">
        <v>461.857142857143</v>
      </c>
    </row>
    <row r="401" spans="1:3" x14ac:dyDescent="0.25">
      <c r="A401" s="12">
        <v>44288</v>
      </c>
      <c r="B401" s="10">
        <v>414</v>
      </c>
      <c r="C401" s="11">
        <v>443.42857142857099</v>
      </c>
    </row>
    <row r="402" spans="1:3" x14ac:dyDescent="0.25">
      <c r="A402" s="12">
        <v>44289</v>
      </c>
      <c r="B402" s="10">
        <v>397</v>
      </c>
      <c r="C402" s="11">
        <v>419.71428571428601</v>
      </c>
    </row>
    <row r="403" spans="1:3" x14ac:dyDescent="0.25">
      <c r="A403" s="12">
        <v>44290</v>
      </c>
      <c r="B403" s="10">
        <v>343</v>
      </c>
      <c r="C403" s="11">
        <v>408.42857142857099</v>
      </c>
    </row>
    <row r="404" spans="1:3" x14ac:dyDescent="0.25">
      <c r="A404" s="12">
        <v>44291</v>
      </c>
      <c r="B404" s="10">
        <v>248</v>
      </c>
      <c r="C404" s="11">
        <v>393.57142857142901</v>
      </c>
    </row>
    <row r="405" spans="1:3" x14ac:dyDescent="0.25">
      <c r="A405" s="12">
        <v>44292</v>
      </c>
      <c r="B405" s="10">
        <v>259</v>
      </c>
      <c r="C405" s="11">
        <v>371.857142857143</v>
      </c>
    </row>
    <row r="406" spans="1:3" x14ac:dyDescent="0.25">
      <c r="A406" s="12">
        <v>44293</v>
      </c>
      <c r="B406" s="10">
        <v>289</v>
      </c>
      <c r="C406" s="11">
        <v>335.71428571428601</v>
      </c>
    </row>
    <row r="407" spans="1:3" x14ac:dyDescent="0.25">
      <c r="A407" s="12">
        <v>44294</v>
      </c>
      <c r="B407" s="10">
        <v>364</v>
      </c>
      <c r="C407" s="11">
        <v>330.57142857142901</v>
      </c>
    </row>
    <row r="408" spans="1:3" x14ac:dyDescent="0.25">
      <c r="A408" s="12">
        <v>44295</v>
      </c>
      <c r="B408" s="10">
        <v>285</v>
      </c>
      <c r="C408" s="11">
        <v>312.142857142857</v>
      </c>
    </row>
    <row r="409" spans="1:3" x14ac:dyDescent="0.25">
      <c r="A409" s="12">
        <v>44296</v>
      </c>
      <c r="B409" s="10">
        <v>281</v>
      </c>
      <c r="C409" s="11">
        <v>295.57142857142901</v>
      </c>
    </row>
    <row r="410" spans="1:3" x14ac:dyDescent="0.25">
      <c r="A410" s="12">
        <v>44297</v>
      </c>
      <c r="B410" s="10">
        <v>250</v>
      </c>
      <c r="C410" s="11">
        <v>282.28571428571399</v>
      </c>
    </row>
    <row r="411" spans="1:3" x14ac:dyDescent="0.25">
      <c r="A411" s="12">
        <v>44298</v>
      </c>
      <c r="B411" s="10">
        <v>199</v>
      </c>
      <c r="C411" s="11">
        <v>275.28571428571399</v>
      </c>
    </row>
    <row r="412" spans="1:3" x14ac:dyDescent="0.25">
      <c r="A412" s="12">
        <v>44299</v>
      </c>
      <c r="B412" s="10">
        <v>221</v>
      </c>
      <c r="C412" s="11">
        <v>269.857142857143</v>
      </c>
    </row>
    <row r="413" spans="1:3" x14ac:dyDescent="0.25">
      <c r="A413" s="12">
        <v>44300</v>
      </c>
      <c r="B413" s="10">
        <v>278</v>
      </c>
      <c r="C413" s="11">
        <v>268.28571428571399</v>
      </c>
    </row>
    <row r="414" spans="1:3" x14ac:dyDescent="0.25">
      <c r="A414" s="12">
        <v>44301</v>
      </c>
      <c r="B414" s="10">
        <v>237</v>
      </c>
      <c r="C414" s="11">
        <v>250.142857142857</v>
      </c>
    </row>
    <row r="415" spans="1:3" x14ac:dyDescent="0.25">
      <c r="A415" s="12">
        <v>44302</v>
      </c>
      <c r="B415" s="10">
        <v>204</v>
      </c>
      <c r="C415" s="11">
        <v>238.57142857142901</v>
      </c>
    </row>
    <row r="416" spans="1:3" x14ac:dyDescent="0.25">
      <c r="A416" s="12">
        <v>44303</v>
      </c>
      <c r="B416" s="10">
        <v>210</v>
      </c>
      <c r="C416" s="11">
        <v>228.42857142857099</v>
      </c>
    </row>
    <row r="417" spans="1:3" x14ac:dyDescent="0.25">
      <c r="A417" s="12">
        <v>44304</v>
      </c>
      <c r="B417" s="10">
        <v>211</v>
      </c>
      <c r="C417" s="11">
        <v>222.857142857143</v>
      </c>
    </row>
    <row r="418" spans="1:3" x14ac:dyDescent="0.25">
      <c r="A418" s="12">
        <v>44305</v>
      </c>
      <c r="B418" s="10">
        <v>232</v>
      </c>
      <c r="C418" s="11">
        <v>227.57142857142901</v>
      </c>
    </row>
    <row r="419" spans="1:3" x14ac:dyDescent="0.25">
      <c r="A419" s="12">
        <v>44306</v>
      </c>
      <c r="B419" s="10">
        <v>178</v>
      </c>
      <c r="C419" s="11">
        <v>221.42857142857099</v>
      </c>
    </row>
    <row r="420" spans="1:3" x14ac:dyDescent="0.25">
      <c r="A420" s="12">
        <v>44307</v>
      </c>
      <c r="B420" s="10">
        <v>273</v>
      </c>
      <c r="C420" s="11">
        <v>220.71428571428601</v>
      </c>
    </row>
    <row r="421" spans="1:3" x14ac:dyDescent="0.25">
      <c r="A421" s="12">
        <v>44308</v>
      </c>
      <c r="B421" s="10">
        <v>231</v>
      </c>
      <c r="C421" s="11">
        <v>219.857142857143</v>
      </c>
    </row>
    <row r="422" spans="1:3" x14ac:dyDescent="0.25">
      <c r="A422" s="12">
        <v>44309</v>
      </c>
      <c r="B422" s="10">
        <v>255</v>
      </c>
      <c r="C422" s="11">
        <v>227.142857142857</v>
      </c>
    </row>
    <row r="423" spans="1:3" x14ac:dyDescent="0.25">
      <c r="A423" s="12">
        <v>44310</v>
      </c>
      <c r="B423" s="10">
        <v>177</v>
      </c>
      <c r="C423" s="11">
        <v>222.42857142857099</v>
      </c>
    </row>
    <row r="424" spans="1:3" x14ac:dyDescent="0.25">
      <c r="A424" s="12">
        <v>44311</v>
      </c>
      <c r="B424" s="10">
        <v>176</v>
      </c>
      <c r="C424" s="11">
        <v>217.42857142857099</v>
      </c>
    </row>
    <row r="425" spans="1:3" x14ac:dyDescent="0.25">
      <c r="A425" s="12">
        <v>44312</v>
      </c>
      <c r="B425" s="10">
        <v>142</v>
      </c>
      <c r="C425" s="11">
        <v>204.57142857142901</v>
      </c>
    </row>
    <row r="426" spans="1:3" x14ac:dyDescent="0.25">
      <c r="A426" s="12">
        <v>44313</v>
      </c>
      <c r="B426" s="10">
        <v>133</v>
      </c>
      <c r="C426" s="11">
        <v>198.142857142857</v>
      </c>
    </row>
    <row r="427" spans="1:3" x14ac:dyDescent="0.25">
      <c r="A427" s="12">
        <v>44314</v>
      </c>
      <c r="B427" s="10">
        <v>204</v>
      </c>
      <c r="C427" s="11">
        <v>188.28571428571399</v>
      </c>
    </row>
    <row r="428" spans="1:3" x14ac:dyDescent="0.25">
      <c r="A428" s="12">
        <v>44315</v>
      </c>
      <c r="B428" s="10">
        <v>178</v>
      </c>
      <c r="C428" s="11">
        <v>180.71428571428601</v>
      </c>
    </row>
    <row r="429" spans="1:3" x14ac:dyDescent="0.25">
      <c r="A429" s="12">
        <v>44316</v>
      </c>
      <c r="B429" s="10">
        <v>191</v>
      </c>
      <c r="C429" s="11">
        <v>171.57142857142901</v>
      </c>
    </row>
    <row r="430" spans="1:3" x14ac:dyDescent="0.25">
      <c r="A430" s="12">
        <v>44317</v>
      </c>
      <c r="B430" s="10">
        <v>175</v>
      </c>
      <c r="C430" s="11">
        <v>171.28571428571399</v>
      </c>
    </row>
    <row r="431" spans="1:3" x14ac:dyDescent="0.25">
      <c r="A431" s="12">
        <v>44318</v>
      </c>
      <c r="B431" s="10">
        <v>146</v>
      </c>
      <c r="C431" s="11">
        <v>167</v>
      </c>
    </row>
    <row r="432" spans="1:3" x14ac:dyDescent="0.25">
      <c r="A432" s="12">
        <v>44319</v>
      </c>
      <c r="B432" s="10">
        <v>132</v>
      </c>
      <c r="C432" s="11">
        <v>165.57142857142901</v>
      </c>
    </row>
    <row r="433" spans="1:3" x14ac:dyDescent="0.25">
      <c r="A433" s="12">
        <v>44320</v>
      </c>
      <c r="B433" s="10">
        <v>139</v>
      </c>
      <c r="C433" s="11">
        <v>166.42857142857099</v>
      </c>
    </row>
    <row r="434" spans="1:3" x14ac:dyDescent="0.25">
      <c r="A434" s="12">
        <v>44321</v>
      </c>
      <c r="B434" s="10">
        <v>85</v>
      </c>
      <c r="C434" s="11">
        <v>149.42857142857099</v>
      </c>
    </row>
    <row r="435" spans="1:3" x14ac:dyDescent="0.25">
      <c r="A435" s="12">
        <v>44322</v>
      </c>
      <c r="B435" s="10">
        <v>283</v>
      </c>
      <c r="C435" s="11">
        <v>164.42857142857099</v>
      </c>
    </row>
    <row r="436" spans="1:3" x14ac:dyDescent="0.25">
      <c r="A436" s="12">
        <v>44323</v>
      </c>
      <c r="B436" s="10">
        <v>236</v>
      </c>
      <c r="C436" s="11">
        <v>170.857142857143</v>
      </c>
    </row>
    <row r="437" spans="1:3" x14ac:dyDescent="0.25">
      <c r="A437" s="12">
        <v>44324</v>
      </c>
      <c r="B437" s="10">
        <v>224</v>
      </c>
      <c r="C437" s="11">
        <v>177.857142857143</v>
      </c>
    </row>
    <row r="438" spans="1:3" x14ac:dyDescent="0.25">
      <c r="A438" s="12">
        <v>44325</v>
      </c>
      <c r="B438" s="10">
        <v>200</v>
      </c>
      <c r="C438" s="11">
        <v>185.57142857142901</v>
      </c>
    </row>
    <row r="439" spans="1:3" x14ac:dyDescent="0.25">
      <c r="A439" s="12">
        <v>44326</v>
      </c>
      <c r="B439" s="10">
        <v>168</v>
      </c>
      <c r="C439" s="11">
        <v>190.71428571428601</v>
      </c>
    </row>
    <row r="440" spans="1:3" x14ac:dyDescent="0.25">
      <c r="A440" s="12">
        <v>44327</v>
      </c>
      <c r="B440" s="10">
        <v>238</v>
      </c>
      <c r="C440" s="11">
        <v>204.857142857143</v>
      </c>
    </row>
    <row r="441" spans="1:3" x14ac:dyDescent="0.25">
      <c r="A441" s="12">
        <v>44328</v>
      </c>
      <c r="B441" s="10">
        <v>345</v>
      </c>
      <c r="C441" s="11">
        <v>242</v>
      </c>
    </row>
    <row r="442" spans="1:3" x14ac:dyDescent="0.25">
      <c r="A442" s="12">
        <v>44329</v>
      </c>
      <c r="B442" s="10">
        <v>270</v>
      </c>
      <c r="C442" s="11">
        <v>240.142857142857</v>
      </c>
    </row>
    <row r="443" spans="1:3" x14ac:dyDescent="0.25">
      <c r="A443" s="12">
        <v>44330</v>
      </c>
      <c r="B443" s="10">
        <v>215</v>
      </c>
      <c r="C443" s="11">
        <v>237.142857142857</v>
      </c>
    </row>
    <row r="444" spans="1:3" x14ac:dyDescent="0.25">
      <c r="A444" s="12">
        <v>44331</v>
      </c>
      <c r="B444" s="10">
        <v>413</v>
      </c>
      <c r="C444" s="11">
        <v>264.142857142857</v>
      </c>
    </row>
    <row r="445" spans="1:3" x14ac:dyDescent="0.25">
      <c r="A445" s="12">
        <v>44332</v>
      </c>
      <c r="B445" s="10">
        <v>292</v>
      </c>
      <c r="C445" s="11">
        <v>277.28571428571399</v>
      </c>
    </row>
    <row r="446" spans="1:3" x14ac:dyDescent="0.25">
      <c r="A446" s="12">
        <v>44333</v>
      </c>
      <c r="B446" s="10">
        <v>161</v>
      </c>
      <c r="C446" s="11">
        <v>276.28571428571399</v>
      </c>
    </row>
    <row r="447" spans="1:3" x14ac:dyDescent="0.25">
      <c r="A447" s="12">
        <v>44334</v>
      </c>
      <c r="B447" s="10">
        <v>268</v>
      </c>
      <c r="C447" s="11">
        <v>280.57142857142901</v>
      </c>
    </row>
    <row r="448" spans="1:3" x14ac:dyDescent="0.25">
      <c r="A448" s="12">
        <v>44335</v>
      </c>
      <c r="B448" s="10">
        <v>394</v>
      </c>
      <c r="C448" s="11">
        <v>287.57142857142901</v>
      </c>
    </row>
    <row r="449" spans="1:3" x14ac:dyDescent="0.25">
      <c r="A449" s="12">
        <v>44336</v>
      </c>
      <c r="B449" s="10">
        <v>432</v>
      </c>
      <c r="C449" s="11">
        <v>310.71428571428601</v>
      </c>
    </row>
    <row r="450" spans="1:3" x14ac:dyDescent="0.25">
      <c r="A450" s="12">
        <v>44337</v>
      </c>
      <c r="B450" s="10">
        <v>414</v>
      </c>
      <c r="C450" s="11">
        <v>339.142857142857</v>
      </c>
    </row>
    <row r="451" spans="1:3" x14ac:dyDescent="0.25">
      <c r="A451" s="12">
        <v>44338</v>
      </c>
      <c r="B451" s="10">
        <v>370</v>
      </c>
      <c r="C451" s="11">
        <v>333</v>
      </c>
    </row>
    <row r="452" spans="1:3" x14ac:dyDescent="0.25">
      <c r="A452" s="12">
        <v>44339</v>
      </c>
      <c r="B452" s="10">
        <v>378</v>
      </c>
      <c r="C452" s="11">
        <v>345.28571428571399</v>
      </c>
    </row>
    <row r="453" spans="1:3" x14ac:dyDescent="0.25">
      <c r="A453" s="12">
        <v>44340</v>
      </c>
      <c r="B453" s="10">
        <v>313</v>
      </c>
      <c r="C453" s="11">
        <v>367</v>
      </c>
    </row>
    <row r="454" spans="1:3" x14ac:dyDescent="0.25">
      <c r="A454" s="12">
        <v>44341</v>
      </c>
      <c r="B454" s="10">
        <v>318</v>
      </c>
      <c r="C454" s="11">
        <v>374.142857142857</v>
      </c>
    </row>
    <row r="455" spans="1:3" x14ac:dyDescent="0.25">
      <c r="A455" s="12">
        <v>44342</v>
      </c>
      <c r="B455" s="10">
        <v>546</v>
      </c>
      <c r="C455" s="11">
        <v>395.857142857143</v>
      </c>
    </row>
    <row r="456" spans="1:3" x14ac:dyDescent="0.25">
      <c r="A456" s="12">
        <v>44343</v>
      </c>
      <c r="B456" s="10">
        <v>464</v>
      </c>
      <c r="C456" s="11">
        <v>400.42857142857099</v>
      </c>
    </row>
    <row r="457" spans="1:3" x14ac:dyDescent="0.25">
      <c r="A457" s="12">
        <v>44344</v>
      </c>
      <c r="B457" s="10">
        <v>641</v>
      </c>
      <c r="C457" s="11">
        <v>432.857142857143</v>
      </c>
    </row>
    <row r="458" spans="1:3" x14ac:dyDescent="0.25">
      <c r="A458" s="12">
        <v>44345</v>
      </c>
      <c r="B458" s="10">
        <v>583</v>
      </c>
      <c r="C458" s="11">
        <v>463.28571428571399</v>
      </c>
    </row>
    <row r="459" spans="1:3" x14ac:dyDescent="0.25">
      <c r="A459" s="12">
        <v>44346</v>
      </c>
      <c r="B459" s="10">
        <v>526</v>
      </c>
      <c r="C459" s="11">
        <v>484.42857142857099</v>
      </c>
    </row>
    <row r="460" spans="1:3" x14ac:dyDescent="0.25">
      <c r="A460" s="12">
        <v>44347</v>
      </c>
      <c r="B460" s="10">
        <v>490</v>
      </c>
      <c r="C460" s="11">
        <v>509.71428571428601</v>
      </c>
    </row>
    <row r="461" spans="1:3" x14ac:dyDescent="0.25">
      <c r="A461" s="12">
        <v>44348</v>
      </c>
      <c r="B461" s="10">
        <v>478</v>
      </c>
      <c r="C461" s="11">
        <v>532.57142857142901</v>
      </c>
    </row>
    <row r="462" spans="1:3" x14ac:dyDescent="0.25">
      <c r="A462" s="12">
        <v>44349</v>
      </c>
      <c r="B462" s="10">
        <v>677</v>
      </c>
      <c r="C462" s="11">
        <v>551.28571428571399</v>
      </c>
    </row>
    <row r="463" spans="1:3" x14ac:dyDescent="0.25">
      <c r="A463" s="12">
        <v>44350</v>
      </c>
      <c r="B463" s="10">
        <v>835</v>
      </c>
      <c r="C463" s="11">
        <v>604.28571428571399</v>
      </c>
    </row>
    <row r="464" spans="1:3" x14ac:dyDescent="0.25">
      <c r="A464" s="12">
        <v>44351</v>
      </c>
      <c r="B464" s="10">
        <v>992</v>
      </c>
      <c r="C464" s="11">
        <v>654.42857142857099</v>
      </c>
    </row>
    <row r="465" spans="1:3" x14ac:dyDescent="0.25">
      <c r="A465" s="12">
        <v>44352</v>
      </c>
      <c r="B465" s="10">
        <v>860</v>
      </c>
      <c r="C465" s="11">
        <v>694</v>
      </c>
    </row>
    <row r="466" spans="1:3" x14ac:dyDescent="0.25">
      <c r="A466" s="12">
        <v>44353</v>
      </c>
      <c r="B466" s="10">
        <v>775</v>
      </c>
      <c r="C466" s="11">
        <v>729.57142857142901</v>
      </c>
    </row>
    <row r="467" spans="1:3" x14ac:dyDescent="0.25">
      <c r="A467" s="4"/>
      <c r="B467" s="4"/>
      <c r="C467" s="4"/>
    </row>
    <row r="468" spans="1:3" x14ac:dyDescent="0.25">
      <c r="A468" t="s">
        <v>28</v>
      </c>
    </row>
    <row r="469" spans="1:3" x14ac:dyDescent="0.25">
      <c r="A469" t="s">
        <v>39</v>
      </c>
    </row>
  </sheetData>
  <hyperlinks>
    <hyperlink ref="A2" r:id="rId1"/>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heetViews>
  <sheetFormatPr defaultRowHeight="15" x14ac:dyDescent="0.25"/>
  <cols>
    <col min="1" max="2" width="14.7109375" customWidth="1"/>
    <col min="3" max="3" width="25.7109375" customWidth="1"/>
    <col min="4" max="4" width="20.7109375" customWidth="1"/>
    <col min="5" max="5" width="33.7109375" customWidth="1"/>
    <col min="6" max="6" width="19.7109375" customWidth="1"/>
    <col min="7" max="7" width="28.7109375" customWidth="1"/>
  </cols>
  <sheetData>
    <row r="1" spans="1:7" ht="18.75" x14ac:dyDescent="0.3">
      <c r="A1" s="1" t="s">
        <v>40</v>
      </c>
    </row>
    <row r="2" spans="1:7" x14ac:dyDescent="0.25">
      <c r="A2" s="2" t="s">
        <v>41</v>
      </c>
    </row>
    <row r="4" spans="1:7" x14ac:dyDescent="0.25">
      <c r="A4" s="5" t="s">
        <v>42</v>
      </c>
      <c r="B4" s="3" t="s">
        <v>43</v>
      </c>
      <c r="C4" s="5" t="s">
        <v>44</v>
      </c>
      <c r="D4" s="5" t="s">
        <v>45</v>
      </c>
      <c r="E4" s="5" t="s">
        <v>46</v>
      </c>
      <c r="F4" s="5" t="s">
        <v>47</v>
      </c>
      <c r="G4" s="5" t="s">
        <v>48</v>
      </c>
    </row>
    <row r="5" spans="1:7" x14ac:dyDescent="0.25">
      <c r="A5" s="13">
        <v>10</v>
      </c>
      <c r="B5" s="19">
        <v>43892</v>
      </c>
      <c r="C5" s="14">
        <v>0</v>
      </c>
      <c r="D5" s="15">
        <v>0</v>
      </c>
      <c r="E5" s="16">
        <v>0</v>
      </c>
      <c r="F5" s="17">
        <v>0</v>
      </c>
      <c r="G5" s="18">
        <v>0</v>
      </c>
    </row>
    <row r="6" spans="1:7" x14ac:dyDescent="0.25">
      <c r="A6" s="13">
        <v>11</v>
      </c>
      <c r="B6" s="19">
        <v>43899</v>
      </c>
      <c r="C6" s="14">
        <v>0</v>
      </c>
      <c r="D6" s="15">
        <v>0</v>
      </c>
      <c r="E6" s="16">
        <v>0</v>
      </c>
      <c r="F6" s="17">
        <v>0</v>
      </c>
      <c r="G6" s="18">
        <v>0</v>
      </c>
    </row>
    <row r="7" spans="1:7" x14ac:dyDescent="0.25">
      <c r="A7" s="13">
        <v>12</v>
      </c>
      <c r="B7" s="19">
        <v>43906</v>
      </c>
      <c r="C7" s="14">
        <v>11</v>
      </c>
      <c r="D7" s="15">
        <v>1</v>
      </c>
      <c r="E7" s="16">
        <v>2</v>
      </c>
      <c r="F7" s="17">
        <v>8</v>
      </c>
      <c r="G7" s="18">
        <v>0</v>
      </c>
    </row>
    <row r="8" spans="1:7" x14ac:dyDescent="0.25">
      <c r="A8" s="13">
        <v>13</v>
      </c>
      <c r="B8" s="19">
        <v>43913</v>
      </c>
      <c r="C8" s="14">
        <v>62</v>
      </c>
      <c r="D8" s="15">
        <v>5</v>
      </c>
      <c r="E8" s="16">
        <v>14</v>
      </c>
      <c r="F8" s="17">
        <v>43</v>
      </c>
      <c r="G8" s="18">
        <v>0</v>
      </c>
    </row>
    <row r="9" spans="1:7" x14ac:dyDescent="0.25">
      <c r="A9" s="13">
        <v>14</v>
      </c>
      <c r="B9" s="19">
        <v>43920</v>
      </c>
      <c r="C9" s="14">
        <v>282</v>
      </c>
      <c r="D9" s="15">
        <v>49</v>
      </c>
      <c r="E9" s="16">
        <v>39</v>
      </c>
      <c r="F9" s="17">
        <v>193</v>
      </c>
      <c r="G9" s="18">
        <v>1</v>
      </c>
    </row>
    <row r="10" spans="1:7" x14ac:dyDescent="0.25">
      <c r="A10" s="13">
        <v>15</v>
      </c>
      <c r="B10" s="19">
        <v>43927</v>
      </c>
      <c r="C10" s="14">
        <v>609</v>
      </c>
      <c r="D10" s="15">
        <v>189</v>
      </c>
      <c r="E10" s="16">
        <v>63</v>
      </c>
      <c r="F10" s="17">
        <v>357</v>
      </c>
      <c r="G10" s="18">
        <v>0</v>
      </c>
    </row>
    <row r="11" spans="1:7" x14ac:dyDescent="0.25">
      <c r="A11" s="13">
        <v>16</v>
      </c>
      <c r="B11" s="19">
        <v>43934</v>
      </c>
      <c r="C11" s="14">
        <v>650</v>
      </c>
      <c r="D11" s="15">
        <v>302</v>
      </c>
      <c r="E11" s="16">
        <v>37</v>
      </c>
      <c r="F11" s="17">
        <v>311</v>
      </c>
      <c r="G11" s="18">
        <v>0</v>
      </c>
    </row>
    <row r="12" spans="1:7" x14ac:dyDescent="0.25">
      <c r="A12" s="13">
        <v>17</v>
      </c>
      <c r="B12" s="19">
        <v>43941</v>
      </c>
      <c r="C12" s="14">
        <v>663</v>
      </c>
      <c r="D12" s="15">
        <v>341</v>
      </c>
      <c r="E12" s="16">
        <v>45</v>
      </c>
      <c r="F12" s="17">
        <v>277</v>
      </c>
      <c r="G12" s="18">
        <v>0</v>
      </c>
    </row>
    <row r="13" spans="1:7" x14ac:dyDescent="0.25">
      <c r="A13" s="13">
        <v>18</v>
      </c>
      <c r="B13" s="19">
        <v>43948</v>
      </c>
      <c r="C13" s="14">
        <v>527</v>
      </c>
      <c r="D13" s="15">
        <v>316</v>
      </c>
      <c r="E13" s="16">
        <v>18</v>
      </c>
      <c r="F13" s="17">
        <v>193</v>
      </c>
      <c r="G13" s="18">
        <v>0</v>
      </c>
    </row>
    <row r="14" spans="1:7" x14ac:dyDescent="0.25">
      <c r="A14" s="13">
        <v>19</v>
      </c>
      <c r="B14" s="19">
        <v>43955</v>
      </c>
      <c r="C14" s="14">
        <v>414</v>
      </c>
      <c r="D14" s="15">
        <v>239</v>
      </c>
      <c r="E14" s="16">
        <v>22</v>
      </c>
      <c r="F14" s="17">
        <v>153</v>
      </c>
      <c r="G14" s="18">
        <v>0</v>
      </c>
    </row>
    <row r="15" spans="1:7" x14ac:dyDescent="0.25">
      <c r="A15" s="13">
        <v>20</v>
      </c>
      <c r="B15" s="19">
        <v>43962</v>
      </c>
      <c r="C15" s="14">
        <v>336</v>
      </c>
      <c r="D15" s="15">
        <v>187</v>
      </c>
      <c r="E15" s="16">
        <v>20</v>
      </c>
      <c r="F15" s="17">
        <v>128</v>
      </c>
      <c r="G15" s="18">
        <v>1</v>
      </c>
    </row>
    <row r="16" spans="1:7" x14ac:dyDescent="0.25">
      <c r="A16" s="13">
        <v>21</v>
      </c>
      <c r="B16" s="19">
        <v>43969</v>
      </c>
      <c r="C16" s="14">
        <v>230</v>
      </c>
      <c r="D16" s="15">
        <v>124</v>
      </c>
      <c r="E16" s="16">
        <v>11</v>
      </c>
      <c r="F16" s="17">
        <v>95</v>
      </c>
      <c r="G16" s="18">
        <v>0</v>
      </c>
    </row>
    <row r="17" spans="1:7" x14ac:dyDescent="0.25">
      <c r="A17" s="13">
        <v>22</v>
      </c>
      <c r="B17" s="19">
        <v>43976</v>
      </c>
      <c r="C17" s="14">
        <v>131</v>
      </c>
      <c r="D17" s="15">
        <v>69</v>
      </c>
      <c r="E17" s="16">
        <v>7</v>
      </c>
      <c r="F17" s="17">
        <v>55</v>
      </c>
      <c r="G17" s="18">
        <v>0</v>
      </c>
    </row>
    <row r="18" spans="1:7" x14ac:dyDescent="0.25">
      <c r="A18" s="13">
        <v>23</v>
      </c>
      <c r="B18" s="19">
        <v>43983</v>
      </c>
      <c r="C18" s="14">
        <v>91</v>
      </c>
      <c r="D18" s="15">
        <v>43</v>
      </c>
      <c r="E18" s="16">
        <v>9</v>
      </c>
      <c r="F18" s="17">
        <v>39</v>
      </c>
      <c r="G18" s="18">
        <v>0</v>
      </c>
    </row>
    <row r="19" spans="1:7" x14ac:dyDescent="0.25">
      <c r="A19" s="13">
        <v>24</v>
      </c>
      <c r="B19" s="19">
        <v>43990</v>
      </c>
      <c r="C19" s="14">
        <v>67</v>
      </c>
      <c r="D19" s="15">
        <v>34</v>
      </c>
      <c r="E19" s="16">
        <v>7</v>
      </c>
      <c r="F19" s="17">
        <v>26</v>
      </c>
      <c r="G19" s="18">
        <v>0</v>
      </c>
    </row>
    <row r="20" spans="1:7" x14ac:dyDescent="0.25">
      <c r="A20" s="13">
        <v>25</v>
      </c>
      <c r="B20" s="19">
        <v>43997</v>
      </c>
      <c r="C20" s="14">
        <v>49</v>
      </c>
      <c r="D20" s="15">
        <v>20</v>
      </c>
      <c r="E20" s="16">
        <v>1</v>
      </c>
      <c r="F20" s="17">
        <v>28</v>
      </c>
      <c r="G20" s="18">
        <v>0</v>
      </c>
    </row>
    <row r="21" spans="1:7" x14ac:dyDescent="0.25">
      <c r="A21" s="13">
        <v>26</v>
      </c>
      <c r="B21" s="19">
        <v>44004</v>
      </c>
      <c r="C21" s="14">
        <v>36</v>
      </c>
      <c r="D21" s="15">
        <v>17</v>
      </c>
      <c r="E21" s="16">
        <v>3</v>
      </c>
      <c r="F21" s="17">
        <v>16</v>
      </c>
      <c r="G21" s="18">
        <v>0</v>
      </c>
    </row>
    <row r="22" spans="1:7" x14ac:dyDescent="0.25">
      <c r="A22" s="13">
        <v>27</v>
      </c>
      <c r="B22" s="19">
        <v>44011</v>
      </c>
      <c r="C22" s="14">
        <v>19</v>
      </c>
      <c r="D22" s="15">
        <v>6</v>
      </c>
      <c r="E22" s="16">
        <v>1</v>
      </c>
      <c r="F22" s="17">
        <v>12</v>
      </c>
      <c r="G22" s="18">
        <v>0</v>
      </c>
    </row>
    <row r="23" spans="1:7" x14ac:dyDescent="0.25">
      <c r="A23" s="13">
        <v>28</v>
      </c>
      <c r="B23" s="19">
        <v>44018</v>
      </c>
      <c r="C23" s="14">
        <v>13</v>
      </c>
      <c r="D23" s="15">
        <v>7</v>
      </c>
      <c r="E23" s="16">
        <v>1</v>
      </c>
      <c r="F23" s="17">
        <v>5</v>
      </c>
      <c r="G23" s="18">
        <v>0</v>
      </c>
    </row>
    <row r="24" spans="1:7" x14ac:dyDescent="0.25">
      <c r="A24" s="13">
        <v>29</v>
      </c>
      <c r="B24" s="19">
        <v>44025</v>
      </c>
      <c r="C24" s="14">
        <v>6</v>
      </c>
      <c r="D24" s="15">
        <v>3</v>
      </c>
      <c r="E24" s="16">
        <v>0</v>
      </c>
      <c r="F24" s="17">
        <v>3</v>
      </c>
      <c r="G24" s="18">
        <v>0</v>
      </c>
    </row>
    <row r="25" spans="1:7" x14ac:dyDescent="0.25">
      <c r="A25" s="13">
        <v>30</v>
      </c>
      <c r="B25" s="19">
        <v>44032</v>
      </c>
      <c r="C25" s="14">
        <v>8</v>
      </c>
      <c r="D25" s="15">
        <v>2</v>
      </c>
      <c r="E25" s="16">
        <v>2</v>
      </c>
      <c r="F25" s="17">
        <v>4</v>
      </c>
      <c r="G25" s="18">
        <v>0</v>
      </c>
    </row>
    <row r="26" spans="1:7" x14ac:dyDescent="0.25">
      <c r="A26" s="13">
        <v>31</v>
      </c>
      <c r="B26" s="19">
        <v>44039</v>
      </c>
      <c r="C26" s="14">
        <v>6</v>
      </c>
      <c r="D26" s="15">
        <v>2</v>
      </c>
      <c r="E26" s="16">
        <v>1</v>
      </c>
      <c r="F26" s="17">
        <v>3</v>
      </c>
      <c r="G26" s="18">
        <v>0</v>
      </c>
    </row>
    <row r="27" spans="1:7" x14ac:dyDescent="0.25">
      <c r="A27" s="13">
        <v>32</v>
      </c>
      <c r="B27" s="19">
        <v>44046</v>
      </c>
      <c r="C27" s="14">
        <v>5</v>
      </c>
      <c r="D27" s="15">
        <v>2</v>
      </c>
      <c r="E27" s="16">
        <v>1</v>
      </c>
      <c r="F27" s="17">
        <v>2</v>
      </c>
      <c r="G27" s="18">
        <v>0</v>
      </c>
    </row>
    <row r="28" spans="1:7" x14ac:dyDescent="0.25">
      <c r="A28" s="13">
        <v>33</v>
      </c>
      <c r="B28" s="19">
        <v>44053</v>
      </c>
      <c r="C28" s="14">
        <v>3</v>
      </c>
      <c r="D28" s="15">
        <v>1</v>
      </c>
      <c r="E28" s="16">
        <v>0</v>
      </c>
      <c r="F28" s="17">
        <v>2</v>
      </c>
      <c r="G28" s="18">
        <v>0</v>
      </c>
    </row>
    <row r="29" spans="1:7" x14ac:dyDescent="0.25">
      <c r="A29" s="13">
        <v>34</v>
      </c>
      <c r="B29" s="19">
        <v>44060</v>
      </c>
      <c r="C29" s="14">
        <v>5</v>
      </c>
      <c r="D29" s="15">
        <v>3</v>
      </c>
      <c r="E29" s="16">
        <v>0</v>
      </c>
      <c r="F29" s="17">
        <v>2</v>
      </c>
      <c r="G29" s="18">
        <v>0</v>
      </c>
    </row>
    <row r="30" spans="1:7" x14ac:dyDescent="0.25">
      <c r="A30" s="13">
        <v>35</v>
      </c>
      <c r="B30" s="19">
        <v>44067</v>
      </c>
      <c r="C30" s="14">
        <v>7</v>
      </c>
      <c r="D30" s="15">
        <v>3</v>
      </c>
      <c r="E30" s="16">
        <v>1</v>
      </c>
      <c r="F30" s="17">
        <v>3</v>
      </c>
      <c r="G30" s="18">
        <v>0</v>
      </c>
    </row>
    <row r="31" spans="1:7" x14ac:dyDescent="0.25">
      <c r="A31" s="13">
        <v>36</v>
      </c>
      <c r="B31" s="19">
        <v>44074</v>
      </c>
      <c r="C31" s="14">
        <v>2</v>
      </c>
      <c r="D31" s="15">
        <v>0</v>
      </c>
      <c r="E31" s="16">
        <v>0</v>
      </c>
      <c r="F31" s="17">
        <v>2</v>
      </c>
      <c r="G31" s="18">
        <v>0</v>
      </c>
    </row>
    <row r="32" spans="1:7" x14ac:dyDescent="0.25">
      <c r="A32" s="13">
        <v>37</v>
      </c>
      <c r="B32" s="19">
        <v>44081</v>
      </c>
      <c r="C32" s="14">
        <v>5</v>
      </c>
      <c r="D32" s="15">
        <v>2</v>
      </c>
      <c r="E32" s="16">
        <v>0</v>
      </c>
      <c r="F32" s="17">
        <v>3</v>
      </c>
      <c r="G32" s="18">
        <v>0</v>
      </c>
    </row>
    <row r="33" spans="1:7" x14ac:dyDescent="0.25">
      <c r="A33" s="13">
        <v>38</v>
      </c>
      <c r="B33" s="19">
        <v>44088</v>
      </c>
      <c r="C33" s="14">
        <v>11</v>
      </c>
      <c r="D33" s="15">
        <v>3</v>
      </c>
      <c r="E33" s="16">
        <v>0</v>
      </c>
      <c r="F33" s="17">
        <v>8</v>
      </c>
      <c r="G33" s="18">
        <v>0</v>
      </c>
    </row>
    <row r="34" spans="1:7" x14ac:dyDescent="0.25">
      <c r="A34" s="13">
        <v>39</v>
      </c>
      <c r="B34" s="19">
        <v>44095</v>
      </c>
      <c r="C34" s="14">
        <v>10</v>
      </c>
      <c r="D34" s="15">
        <v>4</v>
      </c>
      <c r="E34" s="16">
        <v>1</v>
      </c>
      <c r="F34" s="17">
        <v>5</v>
      </c>
      <c r="G34" s="18">
        <v>0</v>
      </c>
    </row>
    <row r="35" spans="1:7" x14ac:dyDescent="0.25">
      <c r="A35" s="13">
        <v>40</v>
      </c>
      <c r="B35" s="19">
        <v>44102</v>
      </c>
      <c r="C35" s="14">
        <v>20</v>
      </c>
      <c r="D35" s="15">
        <v>6</v>
      </c>
      <c r="E35" s="16">
        <v>0</v>
      </c>
      <c r="F35" s="17">
        <v>13</v>
      </c>
      <c r="G35" s="18">
        <v>1</v>
      </c>
    </row>
    <row r="36" spans="1:7" x14ac:dyDescent="0.25">
      <c r="A36" s="13">
        <v>41</v>
      </c>
      <c r="B36" s="19">
        <v>44109</v>
      </c>
      <c r="C36" s="14">
        <v>25</v>
      </c>
      <c r="D36" s="15">
        <v>7</v>
      </c>
      <c r="E36" s="16">
        <v>1</v>
      </c>
      <c r="F36" s="17">
        <v>17</v>
      </c>
      <c r="G36" s="18">
        <v>0</v>
      </c>
    </row>
    <row r="37" spans="1:7" x14ac:dyDescent="0.25">
      <c r="A37" s="13">
        <v>42</v>
      </c>
      <c r="B37" s="19">
        <v>44116</v>
      </c>
      <c r="C37" s="14">
        <v>76</v>
      </c>
      <c r="D37" s="15">
        <v>13</v>
      </c>
      <c r="E37" s="16">
        <v>5</v>
      </c>
      <c r="F37" s="17">
        <v>58</v>
      </c>
      <c r="G37" s="18">
        <v>0</v>
      </c>
    </row>
    <row r="38" spans="1:7" x14ac:dyDescent="0.25">
      <c r="A38" s="13">
        <v>43</v>
      </c>
      <c r="B38" s="19">
        <v>44123</v>
      </c>
      <c r="C38" s="14">
        <v>107</v>
      </c>
      <c r="D38" s="15">
        <v>18</v>
      </c>
      <c r="E38" s="16">
        <v>7</v>
      </c>
      <c r="F38" s="17">
        <v>82</v>
      </c>
      <c r="G38" s="18">
        <v>0</v>
      </c>
    </row>
    <row r="39" spans="1:7" x14ac:dyDescent="0.25">
      <c r="A39" s="13">
        <v>44</v>
      </c>
      <c r="B39" s="19">
        <v>44130</v>
      </c>
      <c r="C39" s="14">
        <v>168</v>
      </c>
      <c r="D39" s="15">
        <v>31</v>
      </c>
      <c r="E39" s="16">
        <v>9</v>
      </c>
      <c r="F39" s="17">
        <v>128</v>
      </c>
      <c r="G39" s="18">
        <v>0</v>
      </c>
    </row>
    <row r="40" spans="1:7" x14ac:dyDescent="0.25">
      <c r="A40" s="13">
        <v>45</v>
      </c>
      <c r="B40" s="19">
        <v>44137</v>
      </c>
      <c r="C40" s="14">
        <v>209</v>
      </c>
      <c r="D40" s="15">
        <v>53</v>
      </c>
      <c r="E40" s="16">
        <v>12</v>
      </c>
      <c r="F40" s="17">
        <v>144</v>
      </c>
      <c r="G40" s="18">
        <v>0</v>
      </c>
    </row>
    <row r="41" spans="1:7" x14ac:dyDescent="0.25">
      <c r="A41" s="13">
        <v>46</v>
      </c>
      <c r="B41" s="19">
        <v>44144</v>
      </c>
      <c r="C41" s="14">
        <v>280</v>
      </c>
      <c r="D41" s="15">
        <v>72</v>
      </c>
      <c r="E41" s="16">
        <v>9</v>
      </c>
      <c r="F41" s="17">
        <v>199</v>
      </c>
      <c r="G41" s="18">
        <v>0</v>
      </c>
    </row>
    <row r="42" spans="1:7" x14ac:dyDescent="0.25">
      <c r="A42" s="13">
        <v>47</v>
      </c>
      <c r="B42" s="19">
        <v>44151</v>
      </c>
      <c r="C42" s="14">
        <v>249</v>
      </c>
      <c r="D42" s="15">
        <v>67</v>
      </c>
      <c r="E42" s="16">
        <v>20</v>
      </c>
      <c r="F42" s="17">
        <v>162</v>
      </c>
      <c r="G42" s="18">
        <v>0</v>
      </c>
    </row>
    <row r="43" spans="1:7" x14ac:dyDescent="0.25">
      <c r="A43" s="13">
        <v>48</v>
      </c>
      <c r="B43" s="19">
        <v>44158</v>
      </c>
      <c r="C43" s="14">
        <v>252</v>
      </c>
      <c r="D43" s="15">
        <v>75</v>
      </c>
      <c r="E43" s="16">
        <v>12</v>
      </c>
      <c r="F43" s="17">
        <v>165</v>
      </c>
      <c r="G43" s="18">
        <v>0</v>
      </c>
    </row>
    <row r="44" spans="1:7" x14ac:dyDescent="0.25">
      <c r="A44" s="13">
        <v>49</v>
      </c>
      <c r="B44" s="19">
        <v>44165</v>
      </c>
      <c r="C44" s="14">
        <v>233</v>
      </c>
      <c r="D44" s="15">
        <v>78</v>
      </c>
      <c r="E44" s="16">
        <v>10</v>
      </c>
      <c r="F44" s="17">
        <v>145</v>
      </c>
      <c r="G44" s="18">
        <v>0</v>
      </c>
    </row>
    <row r="45" spans="1:7" x14ac:dyDescent="0.25">
      <c r="A45" s="13">
        <v>50</v>
      </c>
      <c r="B45" s="19">
        <v>44172</v>
      </c>
      <c r="C45" s="14">
        <v>227</v>
      </c>
      <c r="D45" s="15">
        <v>63</v>
      </c>
      <c r="E45" s="16">
        <v>8</v>
      </c>
      <c r="F45" s="17">
        <v>156</v>
      </c>
      <c r="G45" s="18">
        <v>0</v>
      </c>
    </row>
    <row r="46" spans="1:7" x14ac:dyDescent="0.25">
      <c r="A46" s="13">
        <v>51</v>
      </c>
      <c r="B46" s="19">
        <v>44179</v>
      </c>
      <c r="C46" s="14">
        <v>208</v>
      </c>
      <c r="D46" s="15">
        <v>74</v>
      </c>
      <c r="E46" s="16">
        <v>8</v>
      </c>
      <c r="F46" s="17">
        <v>126</v>
      </c>
      <c r="G46" s="18">
        <v>0</v>
      </c>
    </row>
    <row r="47" spans="1:7" x14ac:dyDescent="0.25">
      <c r="A47" s="13">
        <v>52</v>
      </c>
      <c r="B47" s="19">
        <v>44186</v>
      </c>
      <c r="C47" s="14">
        <v>203</v>
      </c>
      <c r="D47" s="15">
        <v>61</v>
      </c>
      <c r="E47" s="16">
        <v>12</v>
      </c>
      <c r="F47" s="17">
        <v>130</v>
      </c>
      <c r="G47" s="18">
        <v>0</v>
      </c>
    </row>
    <row r="48" spans="1:7" x14ac:dyDescent="0.25">
      <c r="A48" s="13">
        <v>53</v>
      </c>
      <c r="B48" s="19">
        <v>44193</v>
      </c>
      <c r="C48" s="14">
        <v>187</v>
      </c>
      <c r="D48" s="15">
        <v>63</v>
      </c>
      <c r="E48" s="16">
        <v>9</v>
      </c>
      <c r="F48" s="17">
        <v>115</v>
      </c>
      <c r="G48" s="18">
        <v>0</v>
      </c>
    </row>
    <row r="49" spans="1:7" x14ac:dyDescent="0.25">
      <c r="A49" s="13">
        <v>1</v>
      </c>
      <c r="B49" s="19">
        <v>44200</v>
      </c>
      <c r="C49" s="14">
        <v>392</v>
      </c>
      <c r="D49" s="15">
        <v>116</v>
      </c>
      <c r="E49" s="16">
        <v>19</v>
      </c>
      <c r="F49" s="17">
        <v>256</v>
      </c>
      <c r="G49" s="18">
        <v>1</v>
      </c>
    </row>
    <row r="50" spans="1:7" x14ac:dyDescent="0.25">
      <c r="A50" s="13">
        <v>2</v>
      </c>
      <c r="B50" s="19">
        <v>44207</v>
      </c>
      <c r="C50" s="14">
        <v>373</v>
      </c>
      <c r="D50" s="15">
        <v>99</v>
      </c>
      <c r="E50" s="16">
        <v>26</v>
      </c>
      <c r="F50" s="17">
        <v>244</v>
      </c>
      <c r="G50" s="18">
        <v>4</v>
      </c>
    </row>
    <row r="51" spans="1:7" x14ac:dyDescent="0.25">
      <c r="A51" s="13">
        <v>3</v>
      </c>
      <c r="B51" s="19">
        <v>44214</v>
      </c>
      <c r="C51" s="14">
        <v>452</v>
      </c>
      <c r="D51" s="15">
        <v>111</v>
      </c>
      <c r="E51" s="16">
        <v>35</v>
      </c>
      <c r="F51" s="17">
        <v>298</v>
      </c>
      <c r="G51" s="18">
        <v>8</v>
      </c>
    </row>
    <row r="52" spans="1:7" x14ac:dyDescent="0.25">
      <c r="A52" s="13">
        <v>4</v>
      </c>
      <c r="B52" s="19">
        <v>44221</v>
      </c>
      <c r="C52" s="14">
        <v>443</v>
      </c>
      <c r="D52" s="15">
        <v>98</v>
      </c>
      <c r="E52" s="16">
        <v>39</v>
      </c>
      <c r="F52" s="17">
        <v>302</v>
      </c>
      <c r="G52" s="18">
        <v>4</v>
      </c>
    </row>
    <row r="53" spans="1:7" x14ac:dyDescent="0.25">
      <c r="A53" s="13">
        <v>5</v>
      </c>
      <c r="B53" s="19">
        <v>44228</v>
      </c>
      <c r="C53" s="14">
        <v>377</v>
      </c>
      <c r="D53" s="15">
        <v>69</v>
      </c>
      <c r="E53" s="16">
        <v>23</v>
      </c>
      <c r="F53" s="17">
        <v>282</v>
      </c>
      <c r="G53" s="18">
        <v>3</v>
      </c>
    </row>
    <row r="54" spans="1:7" x14ac:dyDescent="0.25">
      <c r="A54" s="13">
        <v>6</v>
      </c>
      <c r="B54" s="19">
        <v>44235</v>
      </c>
      <c r="C54" s="14">
        <v>325</v>
      </c>
      <c r="D54" s="15">
        <v>42</v>
      </c>
      <c r="E54" s="16">
        <v>14</v>
      </c>
      <c r="F54" s="17">
        <v>269</v>
      </c>
      <c r="G54" s="18">
        <v>0</v>
      </c>
    </row>
    <row r="55" spans="1:7" x14ac:dyDescent="0.25">
      <c r="A55" s="13">
        <v>7</v>
      </c>
      <c r="B55" s="19">
        <v>44242</v>
      </c>
      <c r="C55" s="14">
        <v>291</v>
      </c>
      <c r="D55" s="15">
        <v>34</v>
      </c>
      <c r="E55" s="16">
        <v>20</v>
      </c>
      <c r="F55" s="17">
        <v>236</v>
      </c>
      <c r="G55" s="18">
        <v>1</v>
      </c>
    </row>
    <row r="56" spans="1:7" x14ac:dyDescent="0.25">
      <c r="A56" s="13">
        <v>8</v>
      </c>
      <c r="B56" s="19">
        <v>44249</v>
      </c>
      <c r="C56" s="14">
        <v>230</v>
      </c>
      <c r="D56" s="15">
        <v>26</v>
      </c>
      <c r="E56" s="16">
        <v>14</v>
      </c>
      <c r="F56" s="17">
        <v>190</v>
      </c>
      <c r="G56" s="18">
        <v>0</v>
      </c>
    </row>
    <row r="57" spans="1:7" x14ac:dyDescent="0.25">
      <c r="A57" s="13">
        <v>9</v>
      </c>
      <c r="B57" s="19">
        <v>44256</v>
      </c>
      <c r="C57" s="14">
        <v>142</v>
      </c>
      <c r="D57" s="15">
        <v>14</v>
      </c>
      <c r="E57" s="16">
        <v>8</v>
      </c>
      <c r="F57" s="17">
        <v>120</v>
      </c>
      <c r="G57" s="18">
        <v>0</v>
      </c>
    </row>
    <row r="58" spans="1:7" x14ac:dyDescent="0.25">
      <c r="A58" s="13">
        <v>10</v>
      </c>
      <c r="B58" s="19">
        <v>44263</v>
      </c>
      <c r="C58" s="14">
        <v>104</v>
      </c>
      <c r="D58" s="15">
        <v>14</v>
      </c>
      <c r="E58" s="16">
        <v>4</v>
      </c>
      <c r="F58" s="17">
        <v>86</v>
      </c>
      <c r="G58" s="18">
        <v>0</v>
      </c>
    </row>
    <row r="59" spans="1:7" x14ac:dyDescent="0.25">
      <c r="A59" s="13">
        <v>11</v>
      </c>
      <c r="B59" s="19">
        <v>44270</v>
      </c>
      <c r="C59" s="14">
        <v>66</v>
      </c>
      <c r="D59" s="15">
        <v>6</v>
      </c>
      <c r="E59" s="16">
        <v>7</v>
      </c>
      <c r="F59" s="17">
        <v>53</v>
      </c>
      <c r="G59" s="18">
        <v>0</v>
      </c>
    </row>
    <row r="60" spans="1:7" x14ac:dyDescent="0.25">
      <c r="A60" s="13">
        <v>12</v>
      </c>
      <c r="B60" s="19">
        <v>44277</v>
      </c>
      <c r="C60" s="14">
        <v>62</v>
      </c>
      <c r="D60" s="15">
        <v>5</v>
      </c>
      <c r="E60" s="16">
        <v>13</v>
      </c>
      <c r="F60" s="17">
        <v>44</v>
      </c>
      <c r="G60" s="18">
        <v>0</v>
      </c>
    </row>
    <row r="61" spans="1:7" x14ac:dyDescent="0.25">
      <c r="A61" s="13">
        <v>13</v>
      </c>
      <c r="B61" s="19">
        <v>44284</v>
      </c>
      <c r="C61" s="14">
        <v>38</v>
      </c>
      <c r="D61" s="15">
        <v>4</v>
      </c>
      <c r="E61" s="16">
        <v>5</v>
      </c>
      <c r="F61" s="17">
        <v>29</v>
      </c>
      <c r="G61" s="18">
        <v>0</v>
      </c>
    </row>
    <row r="62" spans="1:7" x14ac:dyDescent="0.25">
      <c r="A62" s="13">
        <v>14</v>
      </c>
      <c r="B62" s="19">
        <v>44291</v>
      </c>
      <c r="C62" s="14">
        <v>34</v>
      </c>
      <c r="D62" s="15">
        <v>5</v>
      </c>
      <c r="E62" s="16">
        <v>3</v>
      </c>
      <c r="F62" s="17">
        <v>26</v>
      </c>
      <c r="G62" s="18">
        <v>0</v>
      </c>
    </row>
    <row r="63" spans="1:7" x14ac:dyDescent="0.25">
      <c r="A63" s="13">
        <v>15</v>
      </c>
      <c r="B63" s="19">
        <v>44298</v>
      </c>
      <c r="C63" s="14">
        <v>24</v>
      </c>
      <c r="D63" s="15">
        <v>6</v>
      </c>
      <c r="E63" s="16">
        <v>3</v>
      </c>
      <c r="F63" s="17">
        <v>15</v>
      </c>
      <c r="G63" s="18">
        <v>0</v>
      </c>
    </row>
    <row r="64" spans="1:7" x14ac:dyDescent="0.25">
      <c r="A64" s="13">
        <v>16</v>
      </c>
      <c r="B64" s="19">
        <v>44305</v>
      </c>
      <c r="C64" s="14">
        <v>23</v>
      </c>
      <c r="D64" s="15">
        <v>3</v>
      </c>
      <c r="E64" s="16">
        <v>2</v>
      </c>
      <c r="F64" s="17">
        <v>18</v>
      </c>
      <c r="G64" s="18">
        <v>0</v>
      </c>
    </row>
    <row r="65" spans="1:7" x14ac:dyDescent="0.25">
      <c r="A65" s="13">
        <v>17</v>
      </c>
      <c r="B65" s="19">
        <v>44312</v>
      </c>
      <c r="C65" s="14">
        <v>19</v>
      </c>
      <c r="D65" s="15">
        <v>7</v>
      </c>
      <c r="E65" s="16">
        <v>1</v>
      </c>
      <c r="F65" s="17">
        <v>11</v>
      </c>
      <c r="G65" s="18">
        <v>0</v>
      </c>
    </row>
    <row r="66" spans="1:7" x14ac:dyDescent="0.25">
      <c r="A66" s="13">
        <v>18</v>
      </c>
      <c r="B66" s="19">
        <v>44319</v>
      </c>
      <c r="C66" s="14">
        <v>7</v>
      </c>
      <c r="D66" s="15">
        <v>1</v>
      </c>
      <c r="E66" s="16">
        <v>1</v>
      </c>
      <c r="F66" s="17">
        <v>5</v>
      </c>
      <c r="G66" s="18">
        <v>0</v>
      </c>
    </row>
    <row r="67" spans="1:7" x14ac:dyDescent="0.25">
      <c r="A67" s="13">
        <v>19</v>
      </c>
      <c r="B67" s="19">
        <v>44326</v>
      </c>
      <c r="C67" s="14">
        <v>6</v>
      </c>
      <c r="D67" s="15">
        <v>1</v>
      </c>
      <c r="E67" s="16">
        <v>1</v>
      </c>
      <c r="F67" s="17">
        <v>4</v>
      </c>
      <c r="G67" s="18">
        <v>0</v>
      </c>
    </row>
    <row r="68" spans="1:7" x14ac:dyDescent="0.25">
      <c r="A68" s="13">
        <v>20</v>
      </c>
      <c r="B68" s="19">
        <v>44333</v>
      </c>
      <c r="C68" s="14">
        <v>4</v>
      </c>
      <c r="D68" s="15">
        <v>1</v>
      </c>
      <c r="E68" s="16">
        <v>1</v>
      </c>
      <c r="F68" s="17">
        <v>2</v>
      </c>
      <c r="G68" s="18">
        <v>0</v>
      </c>
    </row>
    <row r="69" spans="1:7" x14ac:dyDescent="0.25">
      <c r="A69" s="13">
        <v>21</v>
      </c>
      <c r="B69" s="19">
        <v>44340</v>
      </c>
      <c r="C69" s="14">
        <v>8</v>
      </c>
      <c r="D69" s="15">
        <v>0</v>
      </c>
      <c r="E69" s="16">
        <v>2</v>
      </c>
      <c r="F69" s="17">
        <v>6</v>
      </c>
      <c r="G69" s="18">
        <v>0</v>
      </c>
    </row>
    <row r="70" spans="1:7" x14ac:dyDescent="0.25">
      <c r="A70" s="13">
        <v>22</v>
      </c>
      <c r="B70" s="19">
        <v>44347</v>
      </c>
      <c r="C70" s="14">
        <v>8</v>
      </c>
      <c r="D70" s="15">
        <v>1</v>
      </c>
      <c r="E70" s="16">
        <v>0</v>
      </c>
      <c r="F70" s="17">
        <v>7</v>
      </c>
      <c r="G70" s="18">
        <v>0</v>
      </c>
    </row>
    <row r="71" spans="1:7" x14ac:dyDescent="0.25">
      <c r="A71" s="4"/>
      <c r="B71" s="4"/>
      <c r="C71" s="4"/>
      <c r="D71" s="4"/>
      <c r="E71" s="4"/>
      <c r="F71" s="4"/>
      <c r="G71" s="4"/>
    </row>
    <row r="72" spans="1:7" x14ac:dyDescent="0.25">
      <c r="A72" t="s">
        <v>28</v>
      </c>
    </row>
    <row r="73" spans="1:7" x14ac:dyDescent="0.25">
      <c r="A73" t="s">
        <v>49</v>
      </c>
    </row>
  </sheetData>
  <hyperlinks>
    <hyperlink ref="A2" r:id="rId1"/>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9"/>
  <sheetViews>
    <sheetView workbookViewId="0"/>
  </sheetViews>
  <sheetFormatPr defaultRowHeight="15" x14ac:dyDescent="0.25"/>
  <cols>
    <col min="1" max="1" width="14.7109375" customWidth="1"/>
    <col min="2" max="2" width="19.7109375" customWidth="1"/>
    <col min="3" max="3" width="20.7109375" customWidth="1"/>
  </cols>
  <sheetData>
    <row r="1" spans="1:3" ht="18.75" x14ac:dyDescent="0.3">
      <c r="A1" s="1" t="s">
        <v>50</v>
      </c>
    </row>
    <row r="2" spans="1:3" x14ac:dyDescent="0.25">
      <c r="A2" s="2" t="s">
        <v>51</v>
      </c>
    </row>
    <row r="4" spans="1:3" x14ac:dyDescent="0.25">
      <c r="A4" s="3" t="s">
        <v>23</v>
      </c>
      <c r="B4" s="5" t="s">
        <v>52</v>
      </c>
      <c r="C4" s="5" t="s">
        <v>53</v>
      </c>
    </row>
    <row r="5" spans="1:3" x14ac:dyDescent="0.25">
      <c r="A5" s="22">
        <v>43891</v>
      </c>
      <c r="B5" s="20">
        <v>5</v>
      </c>
      <c r="C5" s="21"/>
    </row>
    <row r="6" spans="1:3" x14ac:dyDescent="0.25">
      <c r="A6" s="22">
        <v>43892</v>
      </c>
      <c r="B6" s="20">
        <v>11</v>
      </c>
      <c r="C6" s="21"/>
    </row>
    <row r="7" spans="1:3" x14ac:dyDescent="0.25">
      <c r="A7" s="22">
        <v>43893</v>
      </c>
      <c r="B7" s="20">
        <v>13</v>
      </c>
      <c r="C7" s="21"/>
    </row>
    <row r="8" spans="1:3" x14ac:dyDescent="0.25">
      <c r="A8" s="22">
        <v>43894</v>
      </c>
      <c r="B8" s="20">
        <v>10</v>
      </c>
      <c r="C8" s="21"/>
    </row>
    <row r="9" spans="1:3" x14ac:dyDescent="0.25">
      <c r="A9" s="22">
        <v>43895</v>
      </c>
      <c r="B9" s="20">
        <v>19</v>
      </c>
      <c r="C9" s="21"/>
    </row>
    <row r="10" spans="1:3" x14ac:dyDescent="0.25">
      <c r="A10" s="22">
        <v>43896</v>
      </c>
      <c r="B10" s="20">
        <v>21</v>
      </c>
      <c r="C10" s="21"/>
    </row>
    <row r="11" spans="1:3" x14ac:dyDescent="0.25">
      <c r="A11" s="22">
        <v>43897</v>
      </c>
      <c r="B11" s="20">
        <v>10</v>
      </c>
      <c r="C11" s="21">
        <v>12.714285714285699</v>
      </c>
    </row>
    <row r="12" spans="1:3" x14ac:dyDescent="0.25">
      <c r="A12" s="22">
        <v>43898</v>
      </c>
      <c r="B12" s="20">
        <v>11</v>
      </c>
      <c r="C12" s="21">
        <v>13.5714285714286</v>
      </c>
    </row>
    <row r="13" spans="1:3" x14ac:dyDescent="0.25">
      <c r="A13" s="22">
        <v>43899</v>
      </c>
      <c r="B13" s="20">
        <v>19</v>
      </c>
      <c r="C13" s="21">
        <v>14.714285714285699</v>
      </c>
    </row>
    <row r="14" spans="1:3" x14ac:dyDescent="0.25">
      <c r="A14" s="22">
        <v>43900</v>
      </c>
      <c r="B14" s="20">
        <v>30</v>
      </c>
      <c r="C14" s="21">
        <v>17.1428571428571</v>
      </c>
    </row>
    <row r="15" spans="1:3" x14ac:dyDescent="0.25">
      <c r="A15" s="22">
        <v>43901</v>
      </c>
      <c r="B15" s="20">
        <v>27</v>
      </c>
      <c r="C15" s="21">
        <v>19.571428571428601</v>
      </c>
    </row>
    <row r="16" spans="1:3" x14ac:dyDescent="0.25">
      <c r="A16" s="22">
        <v>43902</v>
      </c>
      <c r="B16" s="20">
        <v>24</v>
      </c>
      <c r="C16" s="21">
        <v>20.285714285714299</v>
      </c>
    </row>
    <row r="17" spans="1:3" x14ac:dyDescent="0.25">
      <c r="A17" s="22">
        <v>43903</v>
      </c>
      <c r="B17" s="20">
        <v>25</v>
      </c>
      <c r="C17" s="21">
        <v>20.8571428571429</v>
      </c>
    </row>
    <row r="18" spans="1:3" x14ac:dyDescent="0.25">
      <c r="A18" s="22">
        <v>43904</v>
      </c>
      <c r="B18" s="20">
        <v>22</v>
      </c>
      <c r="C18" s="21">
        <v>22.571428571428601</v>
      </c>
    </row>
    <row r="19" spans="1:3" x14ac:dyDescent="0.25">
      <c r="A19" s="22">
        <v>43905</v>
      </c>
      <c r="B19" s="20">
        <v>17</v>
      </c>
      <c r="C19" s="21">
        <v>23.428571428571399</v>
      </c>
    </row>
    <row r="20" spans="1:3" x14ac:dyDescent="0.25">
      <c r="A20" s="22">
        <v>43906</v>
      </c>
      <c r="B20" s="20">
        <v>31</v>
      </c>
      <c r="C20" s="21">
        <v>25.1428571428571</v>
      </c>
    </row>
    <row r="21" spans="1:3" x14ac:dyDescent="0.25">
      <c r="A21" s="22">
        <v>43907</v>
      </c>
      <c r="B21" s="20">
        <v>41</v>
      </c>
      <c r="C21" s="21">
        <v>26.714285714285701</v>
      </c>
    </row>
    <row r="22" spans="1:3" x14ac:dyDescent="0.25">
      <c r="A22" s="22">
        <v>43908</v>
      </c>
      <c r="B22" s="20">
        <v>43</v>
      </c>
      <c r="C22" s="21">
        <v>29</v>
      </c>
    </row>
    <row r="23" spans="1:3" x14ac:dyDescent="0.25">
      <c r="A23" s="22">
        <v>43909</v>
      </c>
      <c r="B23" s="20">
        <v>41</v>
      </c>
      <c r="C23" s="21">
        <v>31.428571428571399</v>
      </c>
    </row>
    <row r="24" spans="1:3" x14ac:dyDescent="0.25">
      <c r="A24" s="22">
        <v>43910</v>
      </c>
      <c r="B24" s="20">
        <v>72</v>
      </c>
      <c r="C24" s="21">
        <v>38.142857142857103</v>
      </c>
    </row>
    <row r="25" spans="1:3" x14ac:dyDescent="0.25">
      <c r="A25" s="22">
        <v>43911</v>
      </c>
      <c r="B25" s="20">
        <v>62</v>
      </c>
      <c r="C25" s="21">
        <v>43.857142857142897</v>
      </c>
    </row>
    <row r="26" spans="1:3" x14ac:dyDescent="0.25">
      <c r="A26" s="22">
        <v>43912</v>
      </c>
      <c r="B26" s="20">
        <v>52</v>
      </c>
      <c r="C26" s="21">
        <v>48.857142857142897</v>
      </c>
    </row>
    <row r="27" spans="1:3" x14ac:dyDescent="0.25">
      <c r="A27" s="22">
        <v>43913</v>
      </c>
      <c r="B27" s="20">
        <v>95</v>
      </c>
      <c r="C27" s="21">
        <v>58</v>
      </c>
    </row>
    <row r="28" spans="1:3" x14ac:dyDescent="0.25">
      <c r="A28" s="22">
        <v>43914</v>
      </c>
      <c r="B28" s="20">
        <v>98</v>
      </c>
      <c r="C28" s="21">
        <v>66.142857142857096</v>
      </c>
    </row>
    <row r="29" spans="1:3" x14ac:dyDescent="0.25">
      <c r="A29" s="22">
        <v>43915</v>
      </c>
      <c r="B29" s="20">
        <v>123</v>
      </c>
      <c r="C29" s="21">
        <v>77.571428571428598</v>
      </c>
    </row>
    <row r="30" spans="1:3" x14ac:dyDescent="0.25">
      <c r="A30" s="22">
        <v>43916</v>
      </c>
      <c r="B30" s="20">
        <v>155</v>
      </c>
      <c r="C30" s="21">
        <v>93.857142857142904</v>
      </c>
    </row>
    <row r="31" spans="1:3" x14ac:dyDescent="0.25">
      <c r="A31" s="22">
        <v>43917</v>
      </c>
      <c r="B31" s="20">
        <v>148</v>
      </c>
      <c r="C31" s="21">
        <v>104.71428571428601</v>
      </c>
    </row>
    <row r="32" spans="1:3" x14ac:dyDescent="0.25">
      <c r="A32" s="22">
        <v>43918</v>
      </c>
      <c r="B32" s="20">
        <v>155</v>
      </c>
      <c r="C32" s="21">
        <v>118</v>
      </c>
    </row>
    <row r="33" spans="1:3" x14ac:dyDescent="0.25">
      <c r="A33" s="22">
        <v>43919</v>
      </c>
      <c r="B33" s="20">
        <v>136</v>
      </c>
      <c r="C33" s="21">
        <v>130</v>
      </c>
    </row>
    <row r="34" spans="1:3" x14ac:dyDescent="0.25">
      <c r="A34" s="22">
        <v>43920</v>
      </c>
      <c r="B34" s="20">
        <v>191</v>
      </c>
      <c r="C34" s="21">
        <v>143.71428571428601</v>
      </c>
    </row>
    <row r="35" spans="1:3" x14ac:dyDescent="0.25">
      <c r="A35" s="22">
        <v>43921</v>
      </c>
      <c r="B35" s="20">
        <v>184</v>
      </c>
      <c r="C35" s="21">
        <v>156</v>
      </c>
    </row>
    <row r="36" spans="1:3" x14ac:dyDescent="0.25">
      <c r="A36" s="22">
        <v>43922</v>
      </c>
      <c r="B36" s="20">
        <v>214</v>
      </c>
      <c r="C36" s="21">
        <v>169</v>
      </c>
    </row>
    <row r="37" spans="1:3" x14ac:dyDescent="0.25">
      <c r="A37" s="22">
        <v>43923</v>
      </c>
      <c r="B37" s="20">
        <v>169</v>
      </c>
      <c r="C37" s="21">
        <v>171</v>
      </c>
    </row>
    <row r="38" spans="1:3" x14ac:dyDescent="0.25">
      <c r="A38" s="22">
        <v>43924</v>
      </c>
      <c r="B38" s="20">
        <v>212</v>
      </c>
      <c r="C38" s="21">
        <v>180.142857142857</v>
      </c>
    </row>
    <row r="39" spans="1:3" x14ac:dyDescent="0.25">
      <c r="A39" s="22">
        <v>43925</v>
      </c>
      <c r="B39" s="20">
        <v>153</v>
      </c>
      <c r="C39" s="21">
        <v>179.857142857143</v>
      </c>
    </row>
    <row r="40" spans="1:3" x14ac:dyDescent="0.25">
      <c r="A40" s="22">
        <v>43926</v>
      </c>
      <c r="B40" s="20">
        <v>161</v>
      </c>
      <c r="C40" s="21">
        <v>183.42857142857099</v>
      </c>
    </row>
    <row r="41" spans="1:3" x14ac:dyDescent="0.25">
      <c r="A41" s="22">
        <v>43927</v>
      </c>
      <c r="B41" s="20">
        <v>202</v>
      </c>
      <c r="C41" s="21">
        <v>185</v>
      </c>
    </row>
    <row r="42" spans="1:3" x14ac:dyDescent="0.25">
      <c r="A42" s="22">
        <v>43928</v>
      </c>
      <c r="B42" s="20">
        <v>170</v>
      </c>
      <c r="C42" s="21">
        <v>183</v>
      </c>
    </row>
    <row r="43" spans="1:3" x14ac:dyDescent="0.25">
      <c r="A43" s="22">
        <v>43929</v>
      </c>
      <c r="B43" s="20">
        <v>158</v>
      </c>
      <c r="C43" s="21">
        <v>175</v>
      </c>
    </row>
    <row r="44" spans="1:3" x14ac:dyDescent="0.25">
      <c r="A44" s="22">
        <v>43930</v>
      </c>
      <c r="B44" s="20">
        <v>129</v>
      </c>
      <c r="C44" s="21">
        <v>169.28571428571399</v>
      </c>
    </row>
    <row r="45" spans="1:3" x14ac:dyDescent="0.25">
      <c r="A45" s="22">
        <v>43931</v>
      </c>
      <c r="B45" s="20">
        <v>118</v>
      </c>
      <c r="C45" s="21">
        <v>155.857142857143</v>
      </c>
    </row>
    <row r="46" spans="1:3" x14ac:dyDescent="0.25">
      <c r="A46" s="22">
        <v>43932</v>
      </c>
      <c r="B46" s="20">
        <v>79</v>
      </c>
      <c r="C46" s="21">
        <v>145.28571428571399</v>
      </c>
    </row>
    <row r="47" spans="1:3" x14ac:dyDescent="0.25">
      <c r="A47" s="22">
        <v>43933</v>
      </c>
      <c r="B47" s="20">
        <v>85</v>
      </c>
      <c r="C47" s="21">
        <v>134.42857142857099</v>
      </c>
    </row>
    <row r="48" spans="1:3" x14ac:dyDescent="0.25">
      <c r="A48" s="22">
        <v>43934</v>
      </c>
      <c r="B48" s="20">
        <v>102</v>
      </c>
      <c r="C48" s="21">
        <v>120.142857142857</v>
      </c>
    </row>
    <row r="49" spans="1:3" x14ac:dyDescent="0.25">
      <c r="A49" s="22">
        <v>43935</v>
      </c>
      <c r="B49" s="20">
        <v>101</v>
      </c>
      <c r="C49" s="21">
        <v>110.28571428571399</v>
      </c>
    </row>
    <row r="50" spans="1:3" x14ac:dyDescent="0.25">
      <c r="A50" s="22">
        <v>43936</v>
      </c>
      <c r="B50" s="20">
        <v>98</v>
      </c>
      <c r="C50" s="21">
        <v>101.71428571428601</v>
      </c>
    </row>
    <row r="51" spans="1:3" x14ac:dyDescent="0.25">
      <c r="A51" s="22">
        <v>43937</v>
      </c>
      <c r="B51" s="20">
        <v>97</v>
      </c>
      <c r="C51" s="21">
        <v>97.142857142857096</v>
      </c>
    </row>
    <row r="52" spans="1:3" x14ac:dyDescent="0.25">
      <c r="A52" s="22">
        <v>43938</v>
      </c>
      <c r="B52" s="20">
        <v>109</v>
      </c>
      <c r="C52" s="21">
        <v>95.857142857142904</v>
      </c>
    </row>
    <row r="53" spans="1:3" x14ac:dyDescent="0.25">
      <c r="A53" s="22">
        <v>43939</v>
      </c>
      <c r="B53" s="20">
        <v>74</v>
      </c>
      <c r="C53" s="21">
        <v>95.142857142857096</v>
      </c>
    </row>
    <row r="54" spans="1:3" x14ac:dyDescent="0.25">
      <c r="A54" s="22">
        <v>43940</v>
      </c>
      <c r="B54" s="20">
        <v>58</v>
      </c>
      <c r="C54" s="21">
        <v>91.285714285714306</v>
      </c>
    </row>
    <row r="55" spans="1:3" x14ac:dyDescent="0.25">
      <c r="A55" s="22">
        <v>43941</v>
      </c>
      <c r="B55" s="20">
        <v>68</v>
      </c>
      <c r="C55" s="21">
        <v>86.428571428571402</v>
      </c>
    </row>
    <row r="56" spans="1:3" x14ac:dyDescent="0.25">
      <c r="A56" s="22">
        <v>43942</v>
      </c>
      <c r="B56" s="20">
        <v>70</v>
      </c>
      <c r="C56" s="21">
        <v>82</v>
      </c>
    </row>
    <row r="57" spans="1:3" x14ac:dyDescent="0.25">
      <c r="A57" s="22">
        <v>43943</v>
      </c>
      <c r="B57" s="20">
        <v>63</v>
      </c>
      <c r="C57" s="21">
        <v>77</v>
      </c>
    </row>
    <row r="58" spans="1:3" x14ac:dyDescent="0.25">
      <c r="A58" s="22">
        <v>43944</v>
      </c>
      <c r="B58" s="20">
        <v>67</v>
      </c>
      <c r="C58" s="21">
        <v>72.714285714285694</v>
      </c>
    </row>
    <row r="59" spans="1:3" x14ac:dyDescent="0.25">
      <c r="A59" s="22">
        <v>43945</v>
      </c>
      <c r="B59" s="20">
        <v>91</v>
      </c>
      <c r="C59" s="21">
        <v>70.142857142857096</v>
      </c>
    </row>
    <row r="60" spans="1:3" x14ac:dyDescent="0.25">
      <c r="A60" s="22">
        <v>43946</v>
      </c>
      <c r="B60" s="20">
        <v>44</v>
      </c>
      <c r="C60" s="21">
        <v>65.857142857142904</v>
      </c>
    </row>
    <row r="61" spans="1:3" x14ac:dyDescent="0.25">
      <c r="A61" s="22">
        <v>43947</v>
      </c>
      <c r="B61" s="20">
        <v>39</v>
      </c>
      <c r="C61" s="21">
        <v>63.142857142857103</v>
      </c>
    </row>
    <row r="62" spans="1:3" x14ac:dyDescent="0.25">
      <c r="A62" s="22">
        <v>43948</v>
      </c>
      <c r="B62" s="20">
        <v>76</v>
      </c>
      <c r="C62" s="21">
        <v>64.285714285714306</v>
      </c>
    </row>
    <row r="63" spans="1:3" x14ac:dyDescent="0.25">
      <c r="A63" s="22">
        <v>43949</v>
      </c>
      <c r="B63" s="20">
        <v>71</v>
      </c>
      <c r="C63" s="21">
        <v>64.428571428571402</v>
      </c>
    </row>
    <row r="64" spans="1:3" x14ac:dyDescent="0.25">
      <c r="A64" s="22">
        <v>43950</v>
      </c>
      <c r="B64" s="20">
        <v>50</v>
      </c>
      <c r="C64" s="21">
        <v>62.571428571428598</v>
      </c>
    </row>
    <row r="65" spans="1:3" x14ac:dyDescent="0.25">
      <c r="A65" s="22">
        <v>43951</v>
      </c>
      <c r="B65" s="20">
        <v>57</v>
      </c>
      <c r="C65" s="21">
        <v>61.142857142857103</v>
      </c>
    </row>
    <row r="66" spans="1:3" x14ac:dyDescent="0.25">
      <c r="A66" s="22">
        <v>43952</v>
      </c>
      <c r="B66" s="20">
        <v>55</v>
      </c>
      <c r="C66" s="21">
        <v>56</v>
      </c>
    </row>
    <row r="67" spans="1:3" x14ac:dyDescent="0.25">
      <c r="A67" s="22">
        <v>43953</v>
      </c>
      <c r="B67" s="20">
        <v>46</v>
      </c>
      <c r="C67" s="21">
        <v>56.285714285714299</v>
      </c>
    </row>
    <row r="68" spans="1:3" x14ac:dyDescent="0.25">
      <c r="A68" s="22">
        <v>43954</v>
      </c>
      <c r="B68" s="20">
        <v>40</v>
      </c>
      <c r="C68" s="21">
        <v>56.428571428571402</v>
      </c>
    </row>
    <row r="69" spans="1:3" x14ac:dyDescent="0.25">
      <c r="A69" s="22">
        <v>43955</v>
      </c>
      <c r="B69" s="20">
        <v>53</v>
      </c>
      <c r="C69" s="21">
        <v>53.142857142857103</v>
      </c>
    </row>
    <row r="70" spans="1:3" x14ac:dyDescent="0.25">
      <c r="A70" s="22">
        <v>43956</v>
      </c>
      <c r="B70" s="20">
        <v>40</v>
      </c>
      <c r="C70" s="21">
        <v>48.714285714285701</v>
      </c>
    </row>
    <row r="71" spans="1:3" x14ac:dyDescent="0.25">
      <c r="A71" s="22">
        <v>43957</v>
      </c>
      <c r="B71" s="20">
        <v>46</v>
      </c>
      <c r="C71" s="21">
        <v>48.142857142857103</v>
      </c>
    </row>
    <row r="72" spans="1:3" x14ac:dyDescent="0.25">
      <c r="A72" s="22">
        <v>43958</v>
      </c>
      <c r="B72" s="20">
        <v>35</v>
      </c>
      <c r="C72" s="21">
        <v>45</v>
      </c>
    </row>
    <row r="73" spans="1:3" x14ac:dyDescent="0.25">
      <c r="A73" s="22">
        <v>43959</v>
      </c>
      <c r="B73" s="20">
        <v>33</v>
      </c>
      <c r="C73" s="21">
        <v>41.857142857142897</v>
      </c>
    </row>
    <row r="74" spans="1:3" x14ac:dyDescent="0.25">
      <c r="A74" s="22">
        <v>43960</v>
      </c>
      <c r="B74" s="20">
        <v>20</v>
      </c>
      <c r="C74" s="21">
        <v>38.142857142857103</v>
      </c>
    </row>
    <row r="75" spans="1:3" x14ac:dyDescent="0.25">
      <c r="A75" s="22">
        <v>43961</v>
      </c>
      <c r="B75" s="20">
        <v>27</v>
      </c>
      <c r="C75" s="21">
        <v>36.285714285714299</v>
      </c>
    </row>
    <row r="76" spans="1:3" x14ac:dyDescent="0.25">
      <c r="A76" s="22">
        <v>43962</v>
      </c>
      <c r="B76" s="20">
        <v>33</v>
      </c>
      <c r="C76" s="21">
        <v>33.428571428571402</v>
      </c>
    </row>
    <row r="77" spans="1:3" x14ac:dyDescent="0.25">
      <c r="A77" s="22">
        <v>43963</v>
      </c>
      <c r="B77" s="20">
        <v>37</v>
      </c>
      <c r="C77" s="21">
        <v>33</v>
      </c>
    </row>
    <row r="78" spans="1:3" x14ac:dyDescent="0.25">
      <c r="A78" s="22">
        <v>43964</v>
      </c>
      <c r="B78" s="20">
        <v>27</v>
      </c>
      <c r="C78" s="21">
        <v>30.285714285714299</v>
      </c>
    </row>
    <row r="79" spans="1:3" x14ac:dyDescent="0.25">
      <c r="A79" s="22">
        <v>43965</v>
      </c>
      <c r="B79" s="20">
        <v>28</v>
      </c>
      <c r="C79" s="21">
        <v>29.285714285714299</v>
      </c>
    </row>
    <row r="80" spans="1:3" x14ac:dyDescent="0.25">
      <c r="A80" s="22">
        <v>43966</v>
      </c>
      <c r="B80" s="20">
        <v>34</v>
      </c>
      <c r="C80" s="21">
        <v>29.428571428571399</v>
      </c>
    </row>
    <row r="81" spans="1:3" x14ac:dyDescent="0.25">
      <c r="A81" s="22">
        <v>43967</v>
      </c>
      <c r="B81" s="20">
        <v>18</v>
      </c>
      <c r="C81" s="21">
        <v>29.1428571428571</v>
      </c>
    </row>
    <row r="82" spans="1:3" x14ac:dyDescent="0.25">
      <c r="A82" s="22">
        <v>43968</v>
      </c>
      <c r="B82" s="20">
        <v>9</v>
      </c>
      <c r="C82" s="21">
        <v>26.571428571428601</v>
      </c>
    </row>
    <row r="83" spans="1:3" x14ac:dyDescent="0.25">
      <c r="A83" s="22">
        <v>43969</v>
      </c>
      <c r="B83" s="20">
        <v>27</v>
      </c>
      <c r="C83" s="21">
        <v>25.714285714285701</v>
      </c>
    </row>
    <row r="84" spans="1:3" x14ac:dyDescent="0.25">
      <c r="A84" s="22">
        <v>43970</v>
      </c>
      <c r="B84" s="20">
        <v>14</v>
      </c>
      <c r="C84" s="21">
        <v>22.428571428571399</v>
      </c>
    </row>
    <row r="85" spans="1:3" x14ac:dyDescent="0.25">
      <c r="A85" s="22">
        <v>43971</v>
      </c>
      <c r="B85" s="20">
        <v>19</v>
      </c>
      <c r="C85" s="21">
        <v>21.285714285714299</v>
      </c>
    </row>
    <row r="86" spans="1:3" x14ac:dyDescent="0.25">
      <c r="A86" s="22">
        <v>43972</v>
      </c>
      <c r="B86" s="20">
        <v>13</v>
      </c>
      <c r="C86" s="21">
        <v>19.1428571428571</v>
      </c>
    </row>
    <row r="87" spans="1:3" x14ac:dyDescent="0.25">
      <c r="A87" s="22">
        <v>43973</v>
      </c>
      <c r="B87" s="20">
        <v>15</v>
      </c>
      <c r="C87" s="21">
        <v>16.428571428571399</v>
      </c>
    </row>
    <row r="88" spans="1:3" x14ac:dyDescent="0.25">
      <c r="A88" s="22">
        <v>43974</v>
      </c>
      <c r="B88" s="20">
        <v>14</v>
      </c>
      <c r="C88" s="21">
        <v>15.8571428571429</v>
      </c>
    </row>
    <row r="89" spans="1:3" x14ac:dyDescent="0.25">
      <c r="A89" s="22">
        <v>43975</v>
      </c>
      <c r="B89" s="20">
        <v>8</v>
      </c>
      <c r="C89" s="21">
        <v>15.714285714285699</v>
      </c>
    </row>
    <row r="90" spans="1:3" x14ac:dyDescent="0.25">
      <c r="A90" s="22">
        <v>43976</v>
      </c>
      <c r="B90" s="20">
        <v>13</v>
      </c>
      <c r="C90" s="21">
        <v>13.714285714285699</v>
      </c>
    </row>
    <row r="91" spans="1:3" x14ac:dyDescent="0.25">
      <c r="A91" s="22">
        <v>43977</v>
      </c>
      <c r="B91" s="20">
        <v>14</v>
      </c>
      <c r="C91" s="21">
        <v>13.714285714285699</v>
      </c>
    </row>
    <row r="92" spans="1:3" x14ac:dyDescent="0.25">
      <c r="A92" s="22">
        <v>43978</v>
      </c>
      <c r="B92" s="20">
        <v>11</v>
      </c>
      <c r="C92" s="21">
        <v>12.5714285714286</v>
      </c>
    </row>
    <row r="93" spans="1:3" x14ac:dyDescent="0.25">
      <c r="A93" s="22">
        <v>43979</v>
      </c>
      <c r="B93" s="20">
        <v>6</v>
      </c>
      <c r="C93" s="21">
        <v>11.5714285714286</v>
      </c>
    </row>
    <row r="94" spans="1:3" x14ac:dyDescent="0.25">
      <c r="A94" s="22">
        <v>43980</v>
      </c>
      <c r="B94" s="20">
        <v>10</v>
      </c>
      <c r="C94" s="21">
        <v>10.8571428571429</v>
      </c>
    </row>
    <row r="95" spans="1:3" x14ac:dyDescent="0.25">
      <c r="A95" s="22">
        <v>43981</v>
      </c>
      <c r="B95" s="20">
        <v>4</v>
      </c>
      <c r="C95" s="21">
        <v>9.4285714285714306</v>
      </c>
    </row>
    <row r="96" spans="1:3" x14ac:dyDescent="0.25">
      <c r="A96" s="22">
        <v>43982</v>
      </c>
      <c r="B96" s="20">
        <v>10</v>
      </c>
      <c r="C96" s="21">
        <v>9.71428571428571</v>
      </c>
    </row>
    <row r="97" spans="1:3" x14ac:dyDescent="0.25">
      <c r="A97" s="22">
        <v>43983</v>
      </c>
      <c r="B97" s="20">
        <v>6</v>
      </c>
      <c r="C97" s="21">
        <v>8.71428571428571</v>
      </c>
    </row>
    <row r="98" spans="1:3" x14ac:dyDescent="0.25">
      <c r="A98" s="22">
        <v>43984</v>
      </c>
      <c r="B98" s="20">
        <v>5</v>
      </c>
      <c r="C98" s="21">
        <v>7.4285714285714297</v>
      </c>
    </row>
    <row r="99" spans="1:3" x14ac:dyDescent="0.25">
      <c r="A99" s="22">
        <v>43985</v>
      </c>
      <c r="B99" s="20">
        <v>8</v>
      </c>
      <c r="C99" s="21">
        <v>7</v>
      </c>
    </row>
    <row r="100" spans="1:3" x14ac:dyDescent="0.25">
      <c r="A100" s="22">
        <v>43986</v>
      </c>
      <c r="B100" s="20">
        <v>7</v>
      </c>
      <c r="C100" s="21">
        <v>7.1428571428571397</v>
      </c>
    </row>
    <row r="101" spans="1:3" x14ac:dyDescent="0.25">
      <c r="A101" s="22">
        <v>43987</v>
      </c>
      <c r="B101" s="20">
        <v>10</v>
      </c>
      <c r="C101" s="21">
        <v>7.1428571428571397</v>
      </c>
    </row>
    <row r="102" spans="1:3" x14ac:dyDescent="0.25">
      <c r="A102" s="22">
        <v>43988</v>
      </c>
      <c r="B102" s="20">
        <v>5</v>
      </c>
      <c r="C102" s="21">
        <v>7.28571428571429</v>
      </c>
    </row>
    <row r="103" spans="1:3" x14ac:dyDescent="0.25">
      <c r="A103" s="22">
        <v>43989</v>
      </c>
      <c r="B103" s="20">
        <v>8</v>
      </c>
      <c r="C103" s="21">
        <v>7</v>
      </c>
    </row>
    <row r="104" spans="1:3" x14ac:dyDescent="0.25">
      <c r="A104" s="22">
        <v>43990</v>
      </c>
      <c r="B104" s="20">
        <v>3</v>
      </c>
      <c r="C104" s="21">
        <v>6.5714285714285703</v>
      </c>
    </row>
    <row r="105" spans="1:3" x14ac:dyDescent="0.25">
      <c r="A105" s="22">
        <v>43991</v>
      </c>
      <c r="B105" s="20">
        <v>5</v>
      </c>
      <c r="C105" s="21">
        <v>6.5714285714285703</v>
      </c>
    </row>
    <row r="106" spans="1:3" x14ac:dyDescent="0.25">
      <c r="A106" s="22">
        <v>43992</v>
      </c>
      <c r="B106" s="20">
        <v>8</v>
      </c>
      <c r="C106" s="21">
        <v>6.5714285714285703</v>
      </c>
    </row>
    <row r="107" spans="1:3" x14ac:dyDescent="0.25">
      <c r="A107" s="22">
        <v>43993</v>
      </c>
      <c r="B107" s="20">
        <v>7</v>
      </c>
      <c r="C107" s="21">
        <v>6.5714285714285703</v>
      </c>
    </row>
    <row r="108" spans="1:3" x14ac:dyDescent="0.25">
      <c r="A108" s="22">
        <v>43994</v>
      </c>
      <c r="B108" s="20">
        <v>2</v>
      </c>
      <c r="C108" s="21">
        <v>5.4285714285714297</v>
      </c>
    </row>
    <row r="109" spans="1:3" x14ac:dyDescent="0.25">
      <c r="A109" s="22">
        <v>43995</v>
      </c>
      <c r="B109" s="20">
        <v>4</v>
      </c>
      <c r="C109" s="21">
        <v>5.28571428571429</v>
      </c>
    </row>
    <row r="110" spans="1:3" x14ac:dyDescent="0.25">
      <c r="A110" s="22">
        <v>43996</v>
      </c>
      <c r="B110" s="20">
        <v>6</v>
      </c>
      <c r="C110" s="21">
        <v>5</v>
      </c>
    </row>
    <row r="111" spans="1:3" x14ac:dyDescent="0.25">
      <c r="A111" s="22">
        <v>43997</v>
      </c>
      <c r="B111" s="20">
        <v>7</v>
      </c>
      <c r="C111" s="21">
        <v>5.5714285714285703</v>
      </c>
    </row>
    <row r="112" spans="1:3" x14ac:dyDescent="0.25">
      <c r="A112" s="22">
        <v>43998</v>
      </c>
      <c r="B112" s="20">
        <v>5</v>
      </c>
      <c r="C112" s="21">
        <v>5.5714285714285703</v>
      </c>
    </row>
    <row r="113" spans="1:3" x14ac:dyDescent="0.25">
      <c r="A113" s="22">
        <v>43999</v>
      </c>
      <c r="B113" s="20">
        <v>6</v>
      </c>
      <c r="C113" s="21">
        <v>5.28571428571429</v>
      </c>
    </row>
    <row r="114" spans="1:3" x14ac:dyDescent="0.25">
      <c r="A114" s="22">
        <v>44000</v>
      </c>
      <c r="B114" s="20">
        <v>4</v>
      </c>
      <c r="C114" s="21">
        <v>4.8571428571428603</v>
      </c>
    </row>
    <row r="115" spans="1:3" x14ac:dyDescent="0.25">
      <c r="A115" s="22">
        <v>44001</v>
      </c>
      <c r="B115" s="20">
        <v>4</v>
      </c>
      <c r="C115" s="21">
        <v>5.1428571428571397</v>
      </c>
    </row>
    <row r="116" spans="1:3" x14ac:dyDescent="0.25">
      <c r="A116" s="22">
        <v>44002</v>
      </c>
      <c r="B116" s="20">
        <v>2</v>
      </c>
      <c r="C116" s="21">
        <v>4.8571428571428603</v>
      </c>
    </row>
    <row r="117" spans="1:3" x14ac:dyDescent="0.25">
      <c r="A117" s="22">
        <v>44003</v>
      </c>
      <c r="B117" s="20">
        <v>1</v>
      </c>
      <c r="C117" s="21">
        <v>4.1428571428571397</v>
      </c>
    </row>
    <row r="118" spans="1:3" x14ac:dyDescent="0.25">
      <c r="A118" s="22">
        <v>44004</v>
      </c>
      <c r="B118" s="20">
        <v>7</v>
      </c>
      <c r="C118" s="21">
        <v>4.1428571428571397</v>
      </c>
    </row>
    <row r="119" spans="1:3" x14ac:dyDescent="0.25">
      <c r="A119" s="22">
        <v>44005</v>
      </c>
      <c r="B119" s="20">
        <v>6</v>
      </c>
      <c r="C119" s="21">
        <v>4.28571428571429</v>
      </c>
    </row>
    <row r="120" spans="1:3" x14ac:dyDescent="0.25">
      <c r="A120" s="22">
        <v>44006</v>
      </c>
      <c r="B120" s="20">
        <v>4</v>
      </c>
      <c r="C120" s="21">
        <v>4</v>
      </c>
    </row>
    <row r="121" spans="1:3" x14ac:dyDescent="0.25">
      <c r="A121" s="22">
        <v>44007</v>
      </c>
      <c r="B121" s="20">
        <v>2</v>
      </c>
      <c r="C121" s="21">
        <v>3.71428571428571</v>
      </c>
    </row>
    <row r="122" spans="1:3" x14ac:dyDescent="0.25">
      <c r="A122" s="22">
        <v>44008</v>
      </c>
      <c r="B122" s="20">
        <v>2</v>
      </c>
      <c r="C122" s="21">
        <v>3.4285714285714302</v>
      </c>
    </row>
    <row r="123" spans="1:3" x14ac:dyDescent="0.25">
      <c r="A123" s="22">
        <v>44009</v>
      </c>
      <c r="B123" s="20">
        <v>4</v>
      </c>
      <c r="C123" s="21">
        <v>3.71428571428571</v>
      </c>
    </row>
    <row r="124" spans="1:3" x14ac:dyDescent="0.25">
      <c r="A124" s="22">
        <v>44010</v>
      </c>
      <c r="B124" s="20">
        <v>3</v>
      </c>
      <c r="C124" s="21">
        <v>4</v>
      </c>
    </row>
    <row r="125" spans="1:3" x14ac:dyDescent="0.25">
      <c r="A125" s="22">
        <v>44011</v>
      </c>
      <c r="B125" s="20">
        <v>2</v>
      </c>
      <c r="C125" s="21">
        <v>3.28571428571429</v>
      </c>
    </row>
    <row r="126" spans="1:3" x14ac:dyDescent="0.25">
      <c r="A126" s="22">
        <v>44012</v>
      </c>
      <c r="B126" s="20">
        <v>0</v>
      </c>
      <c r="C126" s="21">
        <v>2.4285714285714302</v>
      </c>
    </row>
    <row r="127" spans="1:3" x14ac:dyDescent="0.25">
      <c r="A127" s="22">
        <v>44013</v>
      </c>
      <c r="B127" s="20">
        <v>2</v>
      </c>
      <c r="C127" s="21">
        <v>2.1428571428571401</v>
      </c>
    </row>
    <row r="128" spans="1:3" x14ac:dyDescent="0.25">
      <c r="A128" s="22">
        <v>44014</v>
      </c>
      <c r="B128" s="20">
        <v>2</v>
      </c>
      <c r="C128" s="21">
        <v>2.1428571428571401</v>
      </c>
    </row>
    <row r="129" spans="1:3" x14ac:dyDescent="0.25">
      <c r="A129" s="22">
        <v>44015</v>
      </c>
      <c r="B129" s="20">
        <v>2</v>
      </c>
      <c r="C129" s="21">
        <v>2.1428571428571401</v>
      </c>
    </row>
    <row r="130" spans="1:3" x14ac:dyDescent="0.25">
      <c r="A130" s="22">
        <v>44016</v>
      </c>
      <c r="B130" s="20">
        <v>1</v>
      </c>
      <c r="C130" s="21">
        <v>1.71428571428571</v>
      </c>
    </row>
    <row r="131" spans="1:3" x14ac:dyDescent="0.25">
      <c r="A131" s="22">
        <v>44017</v>
      </c>
      <c r="B131" s="20">
        <v>2</v>
      </c>
      <c r="C131" s="21">
        <v>1.5714285714285701</v>
      </c>
    </row>
    <row r="132" spans="1:3" x14ac:dyDescent="0.25">
      <c r="A132" s="22">
        <v>44018</v>
      </c>
      <c r="B132" s="20">
        <v>3</v>
      </c>
      <c r="C132" s="21">
        <v>1.71428571428571</v>
      </c>
    </row>
    <row r="133" spans="1:3" x14ac:dyDescent="0.25">
      <c r="A133" s="22">
        <v>44019</v>
      </c>
      <c r="B133" s="20">
        <v>1</v>
      </c>
      <c r="C133" s="21">
        <v>1.8571428571428601</v>
      </c>
    </row>
    <row r="134" spans="1:3" x14ac:dyDescent="0.25">
      <c r="A134" s="22">
        <v>44020</v>
      </c>
      <c r="B134" s="20">
        <v>1</v>
      </c>
      <c r="C134" s="21">
        <v>1.71428571428571</v>
      </c>
    </row>
    <row r="135" spans="1:3" x14ac:dyDescent="0.25">
      <c r="A135" s="22">
        <v>44021</v>
      </c>
      <c r="B135" s="20">
        <v>0</v>
      </c>
      <c r="C135" s="21">
        <v>1.4285714285714299</v>
      </c>
    </row>
    <row r="136" spans="1:3" x14ac:dyDescent="0.25">
      <c r="A136" s="22">
        <v>44022</v>
      </c>
      <c r="B136" s="20">
        <v>4</v>
      </c>
      <c r="C136" s="21">
        <v>1.71428571428571</v>
      </c>
    </row>
    <row r="137" spans="1:3" x14ac:dyDescent="0.25">
      <c r="A137" s="22">
        <v>44023</v>
      </c>
      <c r="B137" s="20">
        <v>3</v>
      </c>
      <c r="C137" s="21">
        <v>2</v>
      </c>
    </row>
    <row r="138" spans="1:3" x14ac:dyDescent="0.25">
      <c r="A138" s="22">
        <v>44024</v>
      </c>
      <c r="B138" s="20">
        <v>1</v>
      </c>
      <c r="C138" s="21">
        <v>1.8571428571428601</v>
      </c>
    </row>
    <row r="139" spans="1:3" x14ac:dyDescent="0.25">
      <c r="A139" s="22">
        <v>44025</v>
      </c>
      <c r="B139" s="20">
        <v>1</v>
      </c>
      <c r="C139" s="21">
        <v>1.5714285714285701</v>
      </c>
    </row>
    <row r="140" spans="1:3" x14ac:dyDescent="0.25">
      <c r="A140" s="22">
        <v>44026</v>
      </c>
      <c r="B140" s="20">
        <v>0</v>
      </c>
      <c r="C140" s="21">
        <v>1.4285714285714299</v>
      </c>
    </row>
    <row r="141" spans="1:3" x14ac:dyDescent="0.25">
      <c r="A141" s="22">
        <v>44027</v>
      </c>
      <c r="B141" s="20">
        <v>1</v>
      </c>
      <c r="C141" s="21">
        <v>1.4285714285714299</v>
      </c>
    </row>
    <row r="142" spans="1:3" x14ac:dyDescent="0.25">
      <c r="A142" s="22">
        <v>44028</v>
      </c>
      <c r="B142" s="20">
        <v>2</v>
      </c>
      <c r="C142" s="21">
        <v>1.71428571428571</v>
      </c>
    </row>
    <row r="143" spans="1:3" x14ac:dyDescent="0.25">
      <c r="A143" s="22">
        <v>44029</v>
      </c>
      <c r="B143" s="20">
        <v>2</v>
      </c>
      <c r="C143" s="21">
        <v>1.4285714285714299</v>
      </c>
    </row>
    <row r="144" spans="1:3" x14ac:dyDescent="0.25">
      <c r="A144" s="22">
        <v>44030</v>
      </c>
      <c r="B144" s="20">
        <v>1</v>
      </c>
      <c r="C144" s="21">
        <v>1.1428571428571399</v>
      </c>
    </row>
    <row r="145" spans="1:3" x14ac:dyDescent="0.25">
      <c r="A145" s="22">
        <v>44031</v>
      </c>
      <c r="B145" s="20">
        <v>2</v>
      </c>
      <c r="C145" s="21">
        <v>1.28571428571429</v>
      </c>
    </row>
    <row r="146" spans="1:3" x14ac:dyDescent="0.25">
      <c r="A146" s="22">
        <v>44032</v>
      </c>
      <c r="B146" s="20">
        <v>0</v>
      </c>
      <c r="C146" s="21">
        <v>1.1428571428571399</v>
      </c>
    </row>
    <row r="147" spans="1:3" x14ac:dyDescent="0.25">
      <c r="A147" s="22">
        <v>44033</v>
      </c>
      <c r="B147" s="20">
        <v>1</v>
      </c>
      <c r="C147" s="21">
        <v>1.28571428571429</v>
      </c>
    </row>
    <row r="148" spans="1:3" x14ac:dyDescent="0.25">
      <c r="A148" s="22">
        <v>44034</v>
      </c>
      <c r="B148" s="20">
        <v>2</v>
      </c>
      <c r="C148" s="21">
        <v>1.4285714285714299</v>
      </c>
    </row>
    <row r="149" spans="1:3" x14ac:dyDescent="0.25">
      <c r="A149" s="22">
        <v>44035</v>
      </c>
      <c r="B149" s="20">
        <v>3</v>
      </c>
      <c r="C149" s="21">
        <v>1.5714285714285701</v>
      </c>
    </row>
    <row r="150" spans="1:3" x14ac:dyDescent="0.25">
      <c r="A150" s="22">
        <v>44036</v>
      </c>
      <c r="B150" s="20">
        <v>1</v>
      </c>
      <c r="C150" s="21">
        <v>1.4285714285714299</v>
      </c>
    </row>
    <row r="151" spans="1:3" x14ac:dyDescent="0.25">
      <c r="A151" s="22">
        <v>44037</v>
      </c>
      <c r="B151" s="20">
        <v>5</v>
      </c>
      <c r="C151" s="21">
        <v>2</v>
      </c>
    </row>
    <row r="152" spans="1:3" x14ac:dyDescent="0.25">
      <c r="A152" s="22">
        <v>44038</v>
      </c>
      <c r="B152" s="20">
        <v>0</v>
      </c>
      <c r="C152" s="21">
        <v>1.71428571428571</v>
      </c>
    </row>
    <row r="153" spans="1:3" x14ac:dyDescent="0.25">
      <c r="A153" s="22">
        <v>44039</v>
      </c>
      <c r="B153" s="20">
        <v>3</v>
      </c>
      <c r="C153" s="21">
        <v>2.1428571428571401</v>
      </c>
    </row>
    <row r="154" spans="1:3" x14ac:dyDescent="0.25">
      <c r="A154" s="22">
        <v>44040</v>
      </c>
      <c r="B154" s="20">
        <v>0</v>
      </c>
      <c r="C154" s="21">
        <v>2</v>
      </c>
    </row>
    <row r="155" spans="1:3" x14ac:dyDescent="0.25">
      <c r="A155" s="22">
        <v>44041</v>
      </c>
      <c r="B155" s="20">
        <v>3</v>
      </c>
      <c r="C155" s="21">
        <v>2.1428571428571401</v>
      </c>
    </row>
    <row r="156" spans="1:3" x14ac:dyDescent="0.25">
      <c r="A156" s="22">
        <v>44042</v>
      </c>
      <c r="B156" s="20">
        <v>3</v>
      </c>
      <c r="C156" s="21">
        <v>2.1428571428571401</v>
      </c>
    </row>
    <row r="157" spans="1:3" x14ac:dyDescent="0.25">
      <c r="A157" s="22">
        <v>44043</v>
      </c>
      <c r="B157" s="20">
        <v>3</v>
      </c>
      <c r="C157" s="21">
        <v>2.4285714285714302</v>
      </c>
    </row>
    <row r="158" spans="1:3" x14ac:dyDescent="0.25">
      <c r="A158" s="22">
        <v>44044</v>
      </c>
      <c r="B158" s="20">
        <v>2</v>
      </c>
      <c r="C158" s="21">
        <v>2</v>
      </c>
    </row>
    <row r="159" spans="1:3" x14ac:dyDescent="0.25">
      <c r="A159" s="22">
        <v>44045</v>
      </c>
      <c r="B159" s="20">
        <v>0</v>
      </c>
      <c r="C159" s="21">
        <v>2</v>
      </c>
    </row>
    <row r="160" spans="1:3" x14ac:dyDescent="0.25">
      <c r="A160" s="22">
        <v>44046</v>
      </c>
      <c r="B160" s="20">
        <v>4</v>
      </c>
      <c r="C160" s="21">
        <v>2.1428571428571401</v>
      </c>
    </row>
    <row r="161" spans="1:3" x14ac:dyDescent="0.25">
      <c r="A161" s="22">
        <v>44047</v>
      </c>
      <c r="B161" s="20">
        <v>4</v>
      </c>
      <c r="C161" s="21">
        <v>2.71428571428571</v>
      </c>
    </row>
    <row r="162" spans="1:3" x14ac:dyDescent="0.25">
      <c r="A162" s="22">
        <v>44048</v>
      </c>
      <c r="B162" s="20">
        <v>5</v>
      </c>
      <c r="C162" s="21">
        <v>3</v>
      </c>
    </row>
    <row r="163" spans="1:3" x14ac:dyDescent="0.25">
      <c r="A163" s="22">
        <v>44049</v>
      </c>
      <c r="B163" s="20">
        <v>1</v>
      </c>
      <c r="C163" s="21">
        <v>2.71428571428571</v>
      </c>
    </row>
    <row r="164" spans="1:3" x14ac:dyDescent="0.25">
      <c r="A164" s="22">
        <v>44050</v>
      </c>
      <c r="B164" s="20">
        <v>4</v>
      </c>
      <c r="C164" s="21">
        <v>2.8571428571428599</v>
      </c>
    </row>
    <row r="165" spans="1:3" x14ac:dyDescent="0.25">
      <c r="A165" s="22">
        <v>44051</v>
      </c>
      <c r="B165" s="20">
        <v>3</v>
      </c>
      <c r="C165" s="21">
        <v>3</v>
      </c>
    </row>
    <row r="166" spans="1:3" x14ac:dyDescent="0.25">
      <c r="A166" s="22">
        <v>44052</v>
      </c>
      <c r="B166" s="20">
        <v>0</v>
      </c>
      <c r="C166" s="21">
        <v>3</v>
      </c>
    </row>
    <row r="167" spans="1:3" x14ac:dyDescent="0.25">
      <c r="A167" s="22">
        <v>44053</v>
      </c>
      <c r="B167" s="20">
        <v>5</v>
      </c>
      <c r="C167" s="21">
        <v>3.1428571428571401</v>
      </c>
    </row>
    <row r="168" spans="1:3" x14ac:dyDescent="0.25">
      <c r="A168" s="22">
        <v>44054</v>
      </c>
      <c r="B168" s="20">
        <v>2</v>
      </c>
      <c r="C168" s="21">
        <v>2.8571428571428599</v>
      </c>
    </row>
    <row r="169" spans="1:3" x14ac:dyDescent="0.25">
      <c r="A169" s="22">
        <v>44055</v>
      </c>
      <c r="B169" s="20">
        <v>2</v>
      </c>
      <c r="C169" s="21">
        <v>2.4285714285714302</v>
      </c>
    </row>
    <row r="170" spans="1:3" x14ac:dyDescent="0.25">
      <c r="A170" s="22">
        <v>44056</v>
      </c>
      <c r="B170" s="20">
        <v>3</v>
      </c>
      <c r="C170" s="21">
        <v>2.71428571428571</v>
      </c>
    </row>
    <row r="171" spans="1:3" x14ac:dyDescent="0.25">
      <c r="A171" s="22">
        <v>44057</v>
      </c>
      <c r="B171" s="20">
        <v>6</v>
      </c>
      <c r="C171" s="21">
        <v>3</v>
      </c>
    </row>
    <row r="172" spans="1:3" x14ac:dyDescent="0.25">
      <c r="A172" s="22">
        <v>44058</v>
      </c>
      <c r="B172" s="20">
        <v>7</v>
      </c>
      <c r="C172" s="21">
        <v>3.5714285714285698</v>
      </c>
    </row>
    <row r="173" spans="1:3" x14ac:dyDescent="0.25">
      <c r="A173" s="22">
        <v>44059</v>
      </c>
      <c r="B173" s="20">
        <v>2</v>
      </c>
      <c r="C173" s="21">
        <v>3.8571428571428599</v>
      </c>
    </row>
    <row r="174" spans="1:3" x14ac:dyDescent="0.25">
      <c r="A174" s="22">
        <v>44060</v>
      </c>
      <c r="B174" s="20">
        <v>6</v>
      </c>
      <c r="C174" s="21">
        <v>4</v>
      </c>
    </row>
    <row r="175" spans="1:3" x14ac:dyDescent="0.25">
      <c r="A175" s="22">
        <v>44061</v>
      </c>
      <c r="B175" s="20">
        <v>5</v>
      </c>
      <c r="C175" s="21">
        <v>4.4285714285714297</v>
      </c>
    </row>
    <row r="176" spans="1:3" x14ac:dyDescent="0.25">
      <c r="A176" s="22">
        <v>44062</v>
      </c>
      <c r="B176" s="20">
        <v>6</v>
      </c>
      <c r="C176" s="21">
        <v>5</v>
      </c>
    </row>
    <row r="177" spans="1:3" x14ac:dyDescent="0.25">
      <c r="A177" s="22">
        <v>44063</v>
      </c>
      <c r="B177" s="20">
        <v>8</v>
      </c>
      <c r="C177" s="21">
        <v>5.71428571428571</v>
      </c>
    </row>
    <row r="178" spans="1:3" x14ac:dyDescent="0.25">
      <c r="A178" s="22">
        <v>44064</v>
      </c>
      <c r="B178" s="20">
        <v>4</v>
      </c>
      <c r="C178" s="21">
        <v>5.4285714285714297</v>
      </c>
    </row>
    <row r="179" spans="1:3" x14ac:dyDescent="0.25">
      <c r="A179" s="22">
        <v>44065</v>
      </c>
      <c r="B179" s="20">
        <v>5</v>
      </c>
      <c r="C179" s="21">
        <v>5.1428571428571397</v>
      </c>
    </row>
    <row r="180" spans="1:3" x14ac:dyDescent="0.25">
      <c r="A180" s="22">
        <v>44066</v>
      </c>
      <c r="B180" s="20">
        <v>1</v>
      </c>
      <c r="C180" s="21">
        <v>5</v>
      </c>
    </row>
    <row r="181" spans="1:3" x14ac:dyDescent="0.25">
      <c r="A181" s="22">
        <v>44067</v>
      </c>
      <c r="B181" s="20">
        <v>8</v>
      </c>
      <c r="C181" s="21">
        <v>5.28571428571429</v>
      </c>
    </row>
    <row r="182" spans="1:3" x14ac:dyDescent="0.25">
      <c r="A182" s="22">
        <v>44068</v>
      </c>
      <c r="B182" s="20">
        <v>10</v>
      </c>
      <c r="C182" s="21">
        <v>6</v>
      </c>
    </row>
    <row r="183" spans="1:3" x14ac:dyDescent="0.25">
      <c r="A183" s="22">
        <v>44069</v>
      </c>
      <c r="B183" s="20">
        <v>11</v>
      </c>
      <c r="C183" s="21">
        <v>6.71428571428571</v>
      </c>
    </row>
    <row r="184" spans="1:3" x14ac:dyDescent="0.25">
      <c r="A184" s="22">
        <v>44070</v>
      </c>
      <c r="B184" s="20">
        <v>9</v>
      </c>
      <c r="C184" s="21">
        <v>6.8571428571428603</v>
      </c>
    </row>
    <row r="185" spans="1:3" x14ac:dyDescent="0.25">
      <c r="A185" s="22">
        <v>44071</v>
      </c>
      <c r="B185" s="20">
        <v>5</v>
      </c>
      <c r="C185" s="21">
        <v>7</v>
      </c>
    </row>
    <row r="186" spans="1:3" x14ac:dyDescent="0.25">
      <c r="A186" s="22">
        <v>44072</v>
      </c>
      <c r="B186" s="20">
        <v>4</v>
      </c>
      <c r="C186" s="21">
        <v>6.8571428571428603</v>
      </c>
    </row>
    <row r="187" spans="1:3" x14ac:dyDescent="0.25">
      <c r="A187" s="22">
        <v>44073</v>
      </c>
      <c r="B187" s="20">
        <v>3</v>
      </c>
      <c r="C187" s="21">
        <v>7.1428571428571397</v>
      </c>
    </row>
    <row r="188" spans="1:3" x14ac:dyDescent="0.25">
      <c r="A188" s="22">
        <v>44074</v>
      </c>
      <c r="B188" s="20">
        <v>5</v>
      </c>
      <c r="C188" s="21">
        <v>6.71428571428571</v>
      </c>
    </row>
    <row r="189" spans="1:3" x14ac:dyDescent="0.25">
      <c r="A189" s="22">
        <v>44075</v>
      </c>
      <c r="B189" s="20">
        <v>3</v>
      </c>
      <c r="C189" s="21">
        <v>5.71428571428571</v>
      </c>
    </row>
    <row r="190" spans="1:3" x14ac:dyDescent="0.25">
      <c r="A190" s="22">
        <v>44076</v>
      </c>
      <c r="B190" s="20">
        <v>8</v>
      </c>
      <c r="C190" s="21">
        <v>5.28571428571429</v>
      </c>
    </row>
    <row r="191" spans="1:3" x14ac:dyDescent="0.25">
      <c r="A191" s="22">
        <v>44077</v>
      </c>
      <c r="B191" s="20">
        <v>3</v>
      </c>
      <c r="C191" s="21">
        <v>4.4285714285714297</v>
      </c>
    </row>
    <row r="192" spans="1:3" x14ac:dyDescent="0.25">
      <c r="A192" s="22">
        <v>44078</v>
      </c>
      <c r="B192" s="20">
        <v>15</v>
      </c>
      <c r="C192" s="21">
        <v>5.8571428571428603</v>
      </c>
    </row>
    <row r="193" spans="1:3" x14ac:dyDescent="0.25">
      <c r="A193" s="22">
        <v>44079</v>
      </c>
      <c r="B193" s="20">
        <v>8</v>
      </c>
      <c r="C193" s="21">
        <v>6.4285714285714297</v>
      </c>
    </row>
    <row r="194" spans="1:3" x14ac:dyDescent="0.25">
      <c r="A194" s="22">
        <v>44080</v>
      </c>
      <c r="B194" s="20">
        <v>7</v>
      </c>
      <c r="C194" s="21">
        <v>7</v>
      </c>
    </row>
    <row r="195" spans="1:3" x14ac:dyDescent="0.25">
      <c r="A195" s="22">
        <v>44081</v>
      </c>
      <c r="B195" s="20">
        <v>11</v>
      </c>
      <c r="C195" s="21">
        <v>7.8571428571428603</v>
      </c>
    </row>
    <row r="196" spans="1:3" x14ac:dyDescent="0.25">
      <c r="A196" s="22">
        <v>44082</v>
      </c>
      <c r="B196" s="20">
        <v>11</v>
      </c>
      <c r="C196" s="21">
        <v>9</v>
      </c>
    </row>
    <row r="197" spans="1:3" x14ac:dyDescent="0.25">
      <c r="A197" s="22">
        <v>44083</v>
      </c>
      <c r="B197" s="20">
        <v>7</v>
      </c>
      <c r="C197" s="21">
        <v>8.8571428571428594</v>
      </c>
    </row>
    <row r="198" spans="1:3" x14ac:dyDescent="0.25">
      <c r="A198" s="22">
        <v>44084</v>
      </c>
      <c r="B198" s="20">
        <v>19</v>
      </c>
      <c r="C198" s="21">
        <v>11.1428571428571</v>
      </c>
    </row>
    <row r="199" spans="1:3" x14ac:dyDescent="0.25">
      <c r="A199" s="22">
        <v>44085</v>
      </c>
      <c r="B199" s="20">
        <v>19</v>
      </c>
      <c r="C199" s="21">
        <v>11.714285714285699</v>
      </c>
    </row>
    <row r="200" spans="1:3" x14ac:dyDescent="0.25">
      <c r="A200" s="22">
        <v>44086</v>
      </c>
      <c r="B200" s="20">
        <v>14</v>
      </c>
      <c r="C200" s="21">
        <v>12.5714285714286</v>
      </c>
    </row>
    <row r="201" spans="1:3" x14ac:dyDescent="0.25">
      <c r="A201" s="22">
        <v>44087</v>
      </c>
      <c r="B201" s="20">
        <v>12</v>
      </c>
      <c r="C201" s="21">
        <v>13.285714285714301</v>
      </c>
    </row>
    <row r="202" spans="1:3" x14ac:dyDescent="0.25">
      <c r="A202" s="22">
        <v>44088</v>
      </c>
      <c r="B202" s="20">
        <v>16</v>
      </c>
      <c r="C202" s="21">
        <v>14</v>
      </c>
    </row>
    <row r="203" spans="1:3" x14ac:dyDescent="0.25">
      <c r="A203" s="22">
        <v>44089</v>
      </c>
      <c r="B203" s="20">
        <v>19</v>
      </c>
      <c r="C203" s="21">
        <v>15.1428571428571</v>
      </c>
    </row>
    <row r="204" spans="1:3" x14ac:dyDescent="0.25">
      <c r="A204" s="22">
        <v>44090</v>
      </c>
      <c r="B204" s="20">
        <v>33</v>
      </c>
      <c r="C204" s="21">
        <v>18.8571428571429</v>
      </c>
    </row>
    <row r="205" spans="1:3" x14ac:dyDescent="0.25">
      <c r="A205" s="22">
        <v>44091</v>
      </c>
      <c r="B205" s="20">
        <v>18</v>
      </c>
      <c r="C205" s="21">
        <v>18.714285714285701</v>
      </c>
    </row>
    <row r="206" spans="1:3" x14ac:dyDescent="0.25">
      <c r="A206" s="22">
        <v>44092</v>
      </c>
      <c r="B206" s="20">
        <v>13</v>
      </c>
      <c r="C206" s="21">
        <v>17.8571428571429</v>
      </c>
    </row>
    <row r="207" spans="1:3" x14ac:dyDescent="0.25">
      <c r="A207" s="22">
        <v>44093</v>
      </c>
      <c r="B207" s="20">
        <v>18</v>
      </c>
      <c r="C207" s="21">
        <v>18.428571428571399</v>
      </c>
    </row>
    <row r="208" spans="1:3" x14ac:dyDescent="0.25">
      <c r="A208" s="22">
        <v>44094</v>
      </c>
      <c r="B208" s="20">
        <v>18</v>
      </c>
      <c r="C208" s="21">
        <v>19.285714285714299</v>
      </c>
    </row>
    <row r="209" spans="1:3" x14ac:dyDescent="0.25">
      <c r="A209" s="22">
        <v>44095</v>
      </c>
      <c r="B209" s="20">
        <v>24</v>
      </c>
      <c r="C209" s="21">
        <v>20.428571428571399</v>
      </c>
    </row>
    <row r="210" spans="1:3" x14ac:dyDescent="0.25">
      <c r="A210" s="22">
        <v>44096</v>
      </c>
      <c r="B210" s="20">
        <v>31</v>
      </c>
      <c r="C210" s="21">
        <v>22.1428571428571</v>
      </c>
    </row>
    <row r="211" spans="1:3" x14ac:dyDescent="0.25">
      <c r="A211" s="22">
        <v>44097</v>
      </c>
      <c r="B211" s="20">
        <v>24</v>
      </c>
      <c r="C211" s="21">
        <v>20.8571428571429</v>
      </c>
    </row>
    <row r="212" spans="1:3" x14ac:dyDescent="0.25">
      <c r="A212" s="22">
        <v>44098</v>
      </c>
      <c r="B212" s="20">
        <v>32</v>
      </c>
      <c r="C212" s="21">
        <v>22.8571428571429</v>
      </c>
    </row>
    <row r="213" spans="1:3" x14ac:dyDescent="0.25">
      <c r="A213" s="22">
        <v>44099</v>
      </c>
      <c r="B213" s="20">
        <v>36</v>
      </c>
      <c r="C213" s="21">
        <v>26.1428571428571</v>
      </c>
    </row>
    <row r="214" spans="1:3" x14ac:dyDescent="0.25">
      <c r="A214" s="22">
        <v>44100</v>
      </c>
      <c r="B214" s="20">
        <v>34</v>
      </c>
      <c r="C214" s="21">
        <v>28.428571428571399</v>
      </c>
    </row>
    <row r="215" spans="1:3" x14ac:dyDescent="0.25">
      <c r="A215" s="22">
        <v>44101</v>
      </c>
      <c r="B215" s="20">
        <v>31</v>
      </c>
      <c r="C215" s="21">
        <v>30.285714285714299</v>
      </c>
    </row>
    <row r="216" spans="1:3" x14ac:dyDescent="0.25">
      <c r="A216" s="22">
        <v>44102</v>
      </c>
      <c r="B216" s="20">
        <v>43</v>
      </c>
      <c r="C216" s="21">
        <v>33</v>
      </c>
    </row>
    <row r="217" spans="1:3" x14ac:dyDescent="0.25">
      <c r="A217" s="22">
        <v>44103</v>
      </c>
      <c r="B217" s="20">
        <v>31</v>
      </c>
      <c r="C217" s="21">
        <v>33</v>
      </c>
    </row>
    <row r="218" spans="1:3" x14ac:dyDescent="0.25">
      <c r="A218" s="22">
        <v>44104</v>
      </c>
      <c r="B218" s="20">
        <v>47</v>
      </c>
      <c r="C218" s="21">
        <v>36.285714285714299</v>
      </c>
    </row>
    <row r="219" spans="1:3" x14ac:dyDescent="0.25">
      <c r="A219" s="22">
        <v>44105</v>
      </c>
      <c r="B219" s="20">
        <v>60</v>
      </c>
      <c r="C219" s="21">
        <v>40.285714285714299</v>
      </c>
    </row>
    <row r="220" spans="1:3" x14ac:dyDescent="0.25">
      <c r="A220" s="22">
        <v>44106</v>
      </c>
      <c r="B220" s="20">
        <v>53</v>
      </c>
      <c r="C220" s="21">
        <v>42.714285714285701</v>
      </c>
    </row>
    <row r="221" spans="1:3" x14ac:dyDescent="0.25">
      <c r="A221" s="22">
        <v>44107</v>
      </c>
      <c r="B221" s="20">
        <v>44</v>
      </c>
      <c r="C221" s="21">
        <v>44.142857142857103</v>
      </c>
    </row>
    <row r="222" spans="1:3" x14ac:dyDescent="0.25">
      <c r="A222" s="22">
        <v>44108</v>
      </c>
      <c r="B222" s="20">
        <v>41</v>
      </c>
      <c r="C222" s="21">
        <v>45.571428571428598</v>
      </c>
    </row>
    <row r="223" spans="1:3" x14ac:dyDescent="0.25">
      <c r="A223" s="22">
        <v>44109</v>
      </c>
      <c r="B223" s="20">
        <v>67</v>
      </c>
      <c r="C223" s="21">
        <v>49</v>
      </c>
    </row>
    <row r="224" spans="1:3" x14ac:dyDescent="0.25">
      <c r="A224" s="22">
        <v>44110</v>
      </c>
      <c r="B224" s="20">
        <v>91</v>
      </c>
      <c r="C224" s="21">
        <v>57.571428571428598</v>
      </c>
    </row>
    <row r="225" spans="1:3" x14ac:dyDescent="0.25">
      <c r="A225" s="22">
        <v>44111</v>
      </c>
      <c r="B225" s="20">
        <v>78</v>
      </c>
      <c r="C225" s="21">
        <v>62</v>
      </c>
    </row>
    <row r="226" spans="1:3" x14ac:dyDescent="0.25">
      <c r="A226" s="22">
        <v>44112</v>
      </c>
      <c r="B226" s="20">
        <v>92</v>
      </c>
      <c r="C226" s="21">
        <v>66.571428571428598</v>
      </c>
    </row>
    <row r="227" spans="1:3" x14ac:dyDescent="0.25">
      <c r="A227" s="22">
        <v>44113</v>
      </c>
      <c r="B227" s="20">
        <v>76</v>
      </c>
      <c r="C227" s="21">
        <v>69.857142857142904</v>
      </c>
    </row>
    <row r="228" spans="1:3" x14ac:dyDescent="0.25">
      <c r="A228" s="22">
        <v>44114</v>
      </c>
      <c r="B228" s="20">
        <v>71</v>
      </c>
      <c r="C228" s="21">
        <v>73.714285714285694</v>
      </c>
    </row>
    <row r="229" spans="1:3" x14ac:dyDescent="0.25">
      <c r="A229" s="22">
        <v>44115</v>
      </c>
      <c r="B229" s="20">
        <v>79</v>
      </c>
      <c r="C229" s="21">
        <v>79.142857142857096</v>
      </c>
    </row>
    <row r="230" spans="1:3" x14ac:dyDescent="0.25">
      <c r="A230" s="22">
        <v>44116</v>
      </c>
      <c r="B230" s="20">
        <v>102</v>
      </c>
      <c r="C230" s="21">
        <v>84.142857142857096</v>
      </c>
    </row>
    <row r="231" spans="1:3" x14ac:dyDescent="0.25">
      <c r="A231" s="22">
        <v>44117</v>
      </c>
      <c r="B231" s="20">
        <v>116</v>
      </c>
      <c r="C231" s="21">
        <v>87.714285714285694</v>
      </c>
    </row>
    <row r="232" spans="1:3" x14ac:dyDescent="0.25">
      <c r="A232" s="22">
        <v>44118</v>
      </c>
      <c r="B232" s="20">
        <v>114</v>
      </c>
      <c r="C232" s="21">
        <v>92.857142857142904</v>
      </c>
    </row>
    <row r="233" spans="1:3" x14ac:dyDescent="0.25">
      <c r="A233" s="22">
        <v>44119</v>
      </c>
      <c r="B233" s="20">
        <v>104</v>
      </c>
      <c r="C233" s="21">
        <v>94.571428571428598</v>
      </c>
    </row>
    <row r="234" spans="1:3" x14ac:dyDescent="0.25">
      <c r="A234" s="22">
        <v>44120</v>
      </c>
      <c r="B234" s="20">
        <v>126</v>
      </c>
      <c r="C234" s="21">
        <v>101.71428571428601</v>
      </c>
    </row>
    <row r="235" spans="1:3" x14ac:dyDescent="0.25">
      <c r="A235" s="22">
        <v>44121</v>
      </c>
      <c r="B235" s="20">
        <v>82</v>
      </c>
      <c r="C235" s="21">
        <v>103.28571428571399</v>
      </c>
    </row>
    <row r="236" spans="1:3" x14ac:dyDescent="0.25">
      <c r="A236" s="22">
        <v>44122</v>
      </c>
      <c r="B236" s="20">
        <v>83</v>
      </c>
      <c r="C236" s="21">
        <v>103.857142857143</v>
      </c>
    </row>
    <row r="237" spans="1:3" x14ac:dyDescent="0.25">
      <c r="A237" s="22">
        <v>44123</v>
      </c>
      <c r="B237" s="20">
        <v>127</v>
      </c>
      <c r="C237" s="21">
        <v>107.428571428571</v>
      </c>
    </row>
    <row r="238" spans="1:3" x14ac:dyDescent="0.25">
      <c r="A238" s="22">
        <v>44124</v>
      </c>
      <c r="B238" s="20">
        <v>131</v>
      </c>
      <c r="C238" s="21">
        <v>109.571428571429</v>
      </c>
    </row>
    <row r="239" spans="1:3" x14ac:dyDescent="0.25">
      <c r="A239" s="22">
        <v>44125</v>
      </c>
      <c r="B239" s="20">
        <v>126</v>
      </c>
      <c r="C239" s="21">
        <v>111.28571428571399</v>
      </c>
    </row>
    <row r="240" spans="1:3" x14ac:dyDescent="0.25">
      <c r="A240" s="22">
        <v>44126</v>
      </c>
      <c r="B240" s="20">
        <v>127</v>
      </c>
      <c r="C240" s="21">
        <v>114.571428571429</v>
      </c>
    </row>
    <row r="241" spans="1:3" x14ac:dyDescent="0.25">
      <c r="A241" s="22">
        <v>44127</v>
      </c>
      <c r="B241" s="20">
        <v>122</v>
      </c>
      <c r="C241" s="21">
        <v>114</v>
      </c>
    </row>
    <row r="242" spans="1:3" x14ac:dyDescent="0.25">
      <c r="A242" s="22">
        <v>44128</v>
      </c>
      <c r="B242" s="20">
        <v>114</v>
      </c>
      <c r="C242" s="21">
        <v>118.571428571429</v>
      </c>
    </row>
    <row r="243" spans="1:3" x14ac:dyDescent="0.25">
      <c r="A243" s="22">
        <v>44129</v>
      </c>
      <c r="B243" s="20">
        <v>109</v>
      </c>
      <c r="C243" s="21">
        <v>122.28571428571399</v>
      </c>
    </row>
    <row r="244" spans="1:3" x14ac:dyDescent="0.25">
      <c r="A244" s="22">
        <v>44130</v>
      </c>
      <c r="B244" s="20">
        <v>130</v>
      </c>
      <c r="C244" s="21">
        <v>122.71428571428601</v>
      </c>
    </row>
    <row r="245" spans="1:3" x14ac:dyDescent="0.25">
      <c r="A245" s="22">
        <v>44131</v>
      </c>
      <c r="B245" s="20">
        <v>128</v>
      </c>
      <c r="C245" s="21">
        <v>122.28571428571399</v>
      </c>
    </row>
    <row r="246" spans="1:3" x14ac:dyDescent="0.25">
      <c r="A246" s="22">
        <v>44132</v>
      </c>
      <c r="B246" s="20">
        <v>122</v>
      </c>
      <c r="C246" s="21">
        <v>121.71428571428601</v>
      </c>
    </row>
    <row r="247" spans="1:3" x14ac:dyDescent="0.25">
      <c r="A247" s="22">
        <v>44133</v>
      </c>
      <c r="B247" s="20">
        <v>95</v>
      </c>
      <c r="C247" s="21">
        <v>117.142857142857</v>
      </c>
    </row>
    <row r="248" spans="1:3" x14ac:dyDescent="0.25">
      <c r="A248" s="22">
        <v>44134</v>
      </c>
      <c r="B248" s="20">
        <v>119</v>
      </c>
      <c r="C248" s="21">
        <v>116.71428571428601</v>
      </c>
    </row>
    <row r="249" spans="1:3" x14ac:dyDescent="0.25">
      <c r="A249" s="22">
        <v>44135</v>
      </c>
      <c r="B249" s="20">
        <v>101</v>
      </c>
      <c r="C249" s="21">
        <v>114.857142857143</v>
      </c>
    </row>
    <row r="250" spans="1:3" x14ac:dyDescent="0.25">
      <c r="A250" s="22">
        <v>44136</v>
      </c>
      <c r="B250" s="20">
        <v>94</v>
      </c>
      <c r="C250" s="21">
        <v>112.71428571428601</v>
      </c>
    </row>
    <row r="251" spans="1:3" x14ac:dyDescent="0.25">
      <c r="A251" s="22">
        <v>44137</v>
      </c>
      <c r="B251" s="20">
        <v>105</v>
      </c>
      <c r="C251" s="21">
        <v>109.142857142857</v>
      </c>
    </row>
    <row r="252" spans="1:3" x14ac:dyDescent="0.25">
      <c r="A252" s="22">
        <v>44138</v>
      </c>
      <c r="B252" s="20">
        <v>106</v>
      </c>
      <c r="C252" s="21">
        <v>106</v>
      </c>
    </row>
    <row r="253" spans="1:3" x14ac:dyDescent="0.25">
      <c r="A253" s="22">
        <v>44139</v>
      </c>
      <c r="B253" s="20">
        <v>113</v>
      </c>
      <c r="C253" s="21">
        <v>104.71428571428601</v>
      </c>
    </row>
    <row r="254" spans="1:3" x14ac:dyDescent="0.25">
      <c r="A254" s="22">
        <v>44140</v>
      </c>
      <c r="B254" s="20">
        <v>97</v>
      </c>
      <c r="C254" s="21">
        <v>105</v>
      </c>
    </row>
    <row r="255" spans="1:3" x14ac:dyDescent="0.25">
      <c r="A255" s="22">
        <v>44141</v>
      </c>
      <c r="B255" s="20">
        <v>95</v>
      </c>
      <c r="C255" s="21">
        <v>101.571428571429</v>
      </c>
    </row>
    <row r="256" spans="1:3" x14ac:dyDescent="0.25">
      <c r="A256" s="22">
        <v>44142</v>
      </c>
      <c r="B256" s="20">
        <v>83</v>
      </c>
      <c r="C256" s="21">
        <v>99</v>
      </c>
    </row>
    <row r="257" spans="1:3" x14ac:dyDescent="0.25">
      <c r="A257" s="22">
        <v>44143</v>
      </c>
      <c r="B257" s="20">
        <v>76</v>
      </c>
      <c r="C257" s="21">
        <v>96.428571428571402</v>
      </c>
    </row>
    <row r="258" spans="1:3" x14ac:dyDescent="0.25">
      <c r="A258" s="22">
        <v>44144</v>
      </c>
      <c r="B258" s="20">
        <v>97</v>
      </c>
      <c r="C258" s="21">
        <v>95.285714285714306</v>
      </c>
    </row>
    <row r="259" spans="1:3" x14ac:dyDescent="0.25">
      <c r="A259" s="22">
        <v>44145</v>
      </c>
      <c r="B259" s="20">
        <v>99</v>
      </c>
      <c r="C259" s="21">
        <v>94.285714285714306</v>
      </c>
    </row>
    <row r="260" spans="1:3" x14ac:dyDescent="0.25">
      <c r="A260" s="22">
        <v>44146</v>
      </c>
      <c r="B260" s="20">
        <v>114</v>
      </c>
      <c r="C260" s="21">
        <v>94.428571428571402</v>
      </c>
    </row>
    <row r="261" spans="1:3" x14ac:dyDescent="0.25">
      <c r="A261" s="22">
        <v>44147</v>
      </c>
      <c r="B261" s="20">
        <v>111</v>
      </c>
      <c r="C261" s="21">
        <v>96.428571428571402</v>
      </c>
    </row>
    <row r="262" spans="1:3" x14ac:dyDescent="0.25">
      <c r="A262" s="22">
        <v>44148</v>
      </c>
      <c r="B262" s="20">
        <v>106</v>
      </c>
      <c r="C262" s="21">
        <v>98</v>
      </c>
    </row>
    <row r="263" spans="1:3" x14ac:dyDescent="0.25">
      <c r="A263" s="22">
        <v>44149</v>
      </c>
      <c r="B263" s="20">
        <v>96</v>
      </c>
      <c r="C263" s="21">
        <v>99.857142857142904</v>
      </c>
    </row>
    <row r="264" spans="1:3" x14ac:dyDescent="0.25">
      <c r="A264" s="22">
        <v>44150</v>
      </c>
      <c r="B264" s="20">
        <v>90</v>
      </c>
      <c r="C264" s="21">
        <v>101.857142857143</v>
      </c>
    </row>
    <row r="265" spans="1:3" x14ac:dyDescent="0.25">
      <c r="A265" s="22">
        <v>44151</v>
      </c>
      <c r="B265" s="20">
        <v>92</v>
      </c>
      <c r="C265" s="21">
        <v>101.142857142857</v>
      </c>
    </row>
    <row r="266" spans="1:3" x14ac:dyDescent="0.25">
      <c r="A266" s="22">
        <v>44152</v>
      </c>
      <c r="B266" s="20">
        <v>108</v>
      </c>
      <c r="C266" s="21">
        <v>102.428571428571</v>
      </c>
    </row>
    <row r="267" spans="1:3" x14ac:dyDescent="0.25">
      <c r="A267" s="22">
        <v>44153</v>
      </c>
      <c r="B267" s="20">
        <v>92</v>
      </c>
      <c r="C267" s="21">
        <v>99.285714285714306</v>
      </c>
    </row>
    <row r="268" spans="1:3" x14ac:dyDescent="0.25">
      <c r="A268" s="22">
        <v>44154</v>
      </c>
      <c r="B268" s="20">
        <v>95</v>
      </c>
      <c r="C268" s="21">
        <v>97</v>
      </c>
    </row>
    <row r="269" spans="1:3" x14ac:dyDescent="0.25">
      <c r="A269" s="22">
        <v>44155</v>
      </c>
      <c r="B269" s="20">
        <v>104</v>
      </c>
      <c r="C269" s="21">
        <v>96.714285714285694</v>
      </c>
    </row>
    <row r="270" spans="1:3" x14ac:dyDescent="0.25">
      <c r="A270" s="22">
        <v>44156</v>
      </c>
      <c r="B270" s="20">
        <v>86</v>
      </c>
      <c r="C270" s="21">
        <v>95.285714285714306</v>
      </c>
    </row>
    <row r="271" spans="1:3" x14ac:dyDescent="0.25">
      <c r="A271" s="22">
        <v>44157</v>
      </c>
      <c r="B271" s="20">
        <v>64</v>
      </c>
      <c r="C271" s="21">
        <v>91.571428571428598</v>
      </c>
    </row>
    <row r="272" spans="1:3" x14ac:dyDescent="0.25">
      <c r="A272" s="22">
        <v>44158</v>
      </c>
      <c r="B272" s="20">
        <v>106</v>
      </c>
      <c r="C272" s="21">
        <v>93.571428571428598</v>
      </c>
    </row>
    <row r="273" spans="1:3" x14ac:dyDescent="0.25">
      <c r="A273" s="22">
        <v>44159</v>
      </c>
      <c r="B273" s="20">
        <v>101</v>
      </c>
      <c r="C273" s="21">
        <v>92.571428571428598</v>
      </c>
    </row>
    <row r="274" spans="1:3" x14ac:dyDescent="0.25">
      <c r="A274" s="22">
        <v>44160</v>
      </c>
      <c r="B274" s="20">
        <v>85</v>
      </c>
      <c r="C274" s="21">
        <v>91.571428571428598</v>
      </c>
    </row>
    <row r="275" spans="1:3" x14ac:dyDescent="0.25">
      <c r="A275" s="22">
        <v>44161</v>
      </c>
      <c r="B275" s="20">
        <v>102</v>
      </c>
      <c r="C275" s="21">
        <v>92.571428571428598</v>
      </c>
    </row>
    <row r="276" spans="1:3" x14ac:dyDescent="0.25">
      <c r="A276" s="22">
        <v>44162</v>
      </c>
      <c r="B276" s="20">
        <v>92</v>
      </c>
      <c r="C276" s="21">
        <v>90.857142857142904</v>
      </c>
    </row>
    <row r="277" spans="1:3" x14ac:dyDescent="0.25">
      <c r="A277" s="22">
        <v>44163</v>
      </c>
      <c r="B277" s="20">
        <v>62</v>
      </c>
      <c r="C277" s="21">
        <v>87.428571428571402</v>
      </c>
    </row>
    <row r="278" spans="1:3" x14ac:dyDescent="0.25">
      <c r="A278" s="22">
        <v>44164</v>
      </c>
      <c r="B278" s="20">
        <v>65</v>
      </c>
      <c r="C278" s="21">
        <v>87.571428571428598</v>
      </c>
    </row>
    <row r="279" spans="1:3" x14ac:dyDescent="0.25">
      <c r="A279" s="22">
        <v>44165</v>
      </c>
      <c r="B279" s="20">
        <v>86</v>
      </c>
      <c r="C279" s="21">
        <v>84.714285714285694</v>
      </c>
    </row>
    <row r="280" spans="1:3" x14ac:dyDescent="0.25">
      <c r="A280" s="22">
        <v>44166</v>
      </c>
      <c r="B280" s="20">
        <v>82</v>
      </c>
      <c r="C280" s="21">
        <v>82</v>
      </c>
    </row>
    <row r="281" spans="1:3" x14ac:dyDescent="0.25">
      <c r="A281" s="22">
        <v>44167</v>
      </c>
      <c r="B281" s="20">
        <v>104</v>
      </c>
      <c r="C281" s="21">
        <v>84.714285714285694</v>
      </c>
    </row>
    <row r="282" spans="1:3" x14ac:dyDescent="0.25">
      <c r="A282" s="22">
        <v>44168</v>
      </c>
      <c r="B282" s="20">
        <v>75</v>
      </c>
      <c r="C282" s="21">
        <v>80.857142857142904</v>
      </c>
    </row>
    <row r="283" spans="1:3" x14ac:dyDescent="0.25">
      <c r="A283" s="22">
        <v>44169</v>
      </c>
      <c r="B283" s="20">
        <v>87</v>
      </c>
      <c r="C283" s="21">
        <v>80.142857142857096</v>
      </c>
    </row>
    <row r="284" spans="1:3" x14ac:dyDescent="0.25">
      <c r="A284" s="22">
        <v>44170</v>
      </c>
      <c r="B284" s="20">
        <v>78</v>
      </c>
      <c r="C284" s="21">
        <v>82.428571428571402</v>
      </c>
    </row>
    <row r="285" spans="1:3" x14ac:dyDescent="0.25">
      <c r="A285" s="22">
        <v>44171</v>
      </c>
      <c r="B285" s="20">
        <v>65</v>
      </c>
      <c r="C285" s="21">
        <v>82.428571428571402</v>
      </c>
    </row>
    <row r="286" spans="1:3" x14ac:dyDescent="0.25">
      <c r="A286" s="22">
        <v>44172</v>
      </c>
      <c r="B286" s="20">
        <v>89</v>
      </c>
      <c r="C286" s="21">
        <v>82.857142857142904</v>
      </c>
    </row>
    <row r="287" spans="1:3" x14ac:dyDescent="0.25">
      <c r="A287" s="22">
        <v>44173</v>
      </c>
      <c r="B287" s="20">
        <v>104</v>
      </c>
      <c r="C287" s="21">
        <v>86</v>
      </c>
    </row>
    <row r="288" spans="1:3" x14ac:dyDescent="0.25">
      <c r="A288" s="22">
        <v>44174</v>
      </c>
      <c r="B288" s="20">
        <v>93</v>
      </c>
      <c r="C288" s="21">
        <v>84.428571428571402</v>
      </c>
    </row>
    <row r="289" spans="1:3" x14ac:dyDescent="0.25">
      <c r="A289" s="22">
        <v>44175</v>
      </c>
      <c r="B289" s="20">
        <v>91</v>
      </c>
      <c r="C289" s="21">
        <v>86.714285714285694</v>
      </c>
    </row>
    <row r="290" spans="1:3" x14ac:dyDescent="0.25">
      <c r="A290" s="22">
        <v>44176</v>
      </c>
      <c r="B290" s="20">
        <v>90</v>
      </c>
      <c r="C290" s="21">
        <v>87.142857142857096</v>
      </c>
    </row>
    <row r="291" spans="1:3" x14ac:dyDescent="0.25">
      <c r="A291" s="22">
        <v>44177</v>
      </c>
      <c r="B291" s="20">
        <v>69</v>
      </c>
      <c r="C291" s="21">
        <v>85.857142857142904</v>
      </c>
    </row>
    <row r="292" spans="1:3" x14ac:dyDescent="0.25">
      <c r="A292" s="22">
        <v>44178</v>
      </c>
      <c r="B292" s="20">
        <v>69</v>
      </c>
      <c r="C292" s="21">
        <v>86.428571428571402</v>
      </c>
    </row>
    <row r="293" spans="1:3" x14ac:dyDescent="0.25">
      <c r="A293" s="22">
        <v>44179</v>
      </c>
      <c r="B293" s="20">
        <v>92</v>
      </c>
      <c r="C293" s="21">
        <v>86.857142857142904</v>
      </c>
    </row>
    <row r="294" spans="1:3" x14ac:dyDescent="0.25">
      <c r="A294" s="22">
        <v>44180</v>
      </c>
      <c r="B294" s="20">
        <v>83</v>
      </c>
      <c r="C294" s="21">
        <v>83.857142857142904</v>
      </c>
    </row>
    <row r="295" spans="1:3" x14ac:dyDescent="0.25">
      <c r="A295" s="22">
        <v>44181</v>
      </c>
      <c r="B295" s="20">
        <v>109</v>
      </c>
      <c r="C295" s="21">
        <v>86.142857142857096</v>
      </c>
    </row>
    <row r="296" spans="1:3" x14ac:dyDescent="0.25">
      <c r="A296" s="22">
        <v>44182</v>
      </c>
      <c r="B296" s="20">
        <v>98</v>
      </c>
      <c r="C296" s="21">
        <v>87.142857142857096</v>
      </c>
    </row>
    <row r="297" spans="1:3" x14ac:dyDescent="0.25">
      <c r="A297" s="22">
        <v>44183</v>
      </c>
      <c r="B297" s="20">
        <v>85</v>
      </c>
      <c r="C297" s="21">
        <v>86.428571428571402</v>
      </c>
    </row>
    <row r="298" spans="1:3" x14ac:dyDescent="0.25">
      <c r="A298" s="22">
        <v>44184</v>
      </c>
      <c r="B298" s="20">
        <v>93</v>
      </c>
      <c r="C298" s="21">
        <v>89.857142857142904</v>
      </c>
    </row>
    <row r="299" spans="1:3" x14ac:dyDescent="0.25">
      <c r="A299" s="22">
        <v>44185</v>
      </c>
      <c r="B299" s="20">
        <v>68</v>
      </c>
      <c r="C299" s="21">
        <v>89.714285714285694</v>
      </c>
    </row>
    <row r="300" spans="1:3" x14ac:dyDescent="0.25">
      <c r="A300" s="22">
        <v>44186</v>
      </c>
      <c r="B300" s="20">
        <v>104</v>
      </c>
      <c r="C300" s="21">
        <v>91.428571428571402</v>
      </c>
    </row>
    <row r="301" spans="1:3" x14ac:dyDescent="0.25">
      <c r="A301" s="22">
        <v>44187</v>
      </c>
      <c r="B301" s="20">
        <v>102</v>
      </c>
      <c r="C301" s="21">
        <v>94.142857142857096</v>
      </c>
    </row>
    <row r="302" spans="1:3" x14ac:dyDescent="0.25">
      <c r="A302" s="22">
        <v>44188</v>
      </c>
      <c r="B302" s="20">
        <v>100</v>
      </c>
      <c r="C302" s="21">
        <v>92.857142857142904</v>
      </c>
    </row>
    <row r="303" spans="1:3" x14ac:dyDescent="0.25">
      <c r="A303" s="22">
        <v>44189</v>
      </c>
      <c r="B303" s="20">
        <v>95</v>
      </c>
      <c r="C303" s="21">
        <v>92.428571428571402</v>
      </c>
    </row>
    <row r="304" spans="1:3" x14ac:dyDescent="0.25">
      <c r="A304" s="22">
        <v>44190</v>
      </c>
      <c r="B304" s="20">
        <v>79</v>
      </c>
      <c r="C304" s="21">
        <v>91.571428571428598</v>
      </c>
    </row>
    <row r="305" spans="1:3" x14ac:dyDescent="0.25">
      <c r="A305" s="22">
        <v>44191</v>
      </c>
      <c r="B305" s="20">
        <v>109</v>
      </c>
      <c r="C305" s="21">
        <v>93.857142857142904</v>
      </c>
    </row>
    <row r="306" spans="1:3" x14ac:dyDescent="0.25">
      <c r="A306" s="22">
        <v>44192</v>
      </c>
      <c r="B306" s="20">
        <v>142</v>
      </c>
      <c r="C306" s="21">
        <v>104.428571428571</v>
      </c>
    </row>
    <row r="307" spans="1:3" x14ac:dyDescent="0.25">
      <c r="A307" s="22">
        <v>44193</v>
      </c>
      <c r="B307" s="20">
        <v>153</v>
      </c>
      <c r="C307" s="21">
        <v>111.428571428571</v>
      </c>
    </row>
    <row r="308" spans="1:3" x14ac:dyDescent="0.25">
      <c r="A308" s="22">
        <v>44194</v>
      </c>
      <c r="B308" s="20">
        <v>153</v>
      </c>
      <c r="C308" s="21">
        <v>118.71428571428601</v>
      </c>
    </row>
    <row r="309" spans="1:3" x14ac:dyDescent="0.25">
      <c r="A309" s="22">
        <v>44195</v>
      </c>
      <c r="B309" s="20">
        <v>186</v>
      </c>
      <c r="C309" s="21">
        <v>131</v>
      </c>
    </row>
    <row r="310" spans="1:3" x14ac:dyDescent="0.25">
      <c r="A310" s="22">
        <v>44196</v>
      </c>
      <c r="B310" s="20">
        <v>167</v>
      </c>
      <c r="C310" s="21">
        <v>141.28571428571399</v>
      </c>
    </row>
    <row r="311" spans="1:3" x14ac:dyDescent="0.25">
      <c r="A311" s="22">
        <v>44197</v>
      </c>
      <c r="B311" s="20">
        <v>134</v>
      </c>
      <c r="C311" s="21">
        <v>149.142857142857</v>
      </c>
    </row>
    <row r="312" spans="1:3" x14ac:dyDescent="0.25">
      <c r="A312" s="22">
        <v>44198</v>
      </c>
      <c r="B312" s="20">
        <v>151</v>
      </c>
      <c r="C312" s="21">
        <v>155.142857142857</v>
      </c>
    </row>
    <row r="313" spans="1:3" x14ac:dyDescent="0.25">
      <c r="A313" s="22">
        <v>44199</v>
      </c>
      <c r="B313" s="20">
        <v>136</v>
      </c>
      <c r="C313" s="21">
        <v>154.28571428571399</v>
      </c>
    </row>
    <row r="314" spans="1:3" x14ac:dyDescent="0.25">
      <c r="A314" s="22">
        <v>44200</v>
      </c>
      <c r="B314" s="20">
        <v>187</v>
      </c>
      <c r="C314" s="21">
        <v>159.142857142857</v>
      </c>
    </row>
    <row r="315" spans="1:3" x14ac:dyDescent="0.25">
      <c r="A315" s="22">
        <v>44201</v>
      </c>
      <c r="B315" s="20">
        <v>193</v>
      </c>
      <c r="C315" s="21">
        <v>164.857142857143</v>
      </c>
    </row>
    <row r="316" spans="1:3" x14ac:dyDescent="0.25">
      <c r="A316" s="22">
        <v>44202</v>
      </c>
      <c r="B316" s="20">
        <v>201</v>
      </c>
      <c r="C316" s="21">
        <v>167</v>
      </c>
    </row>
    <row r="317" spans="1:3" x14ac:dyDescent="0.25">
      <c r="A317" s="22">
        <v>44203</v>
      </c>
      <c r="B317" s="20">
        <v>201</v>
      </c>
      <c r="C317" s="21">
        <v>171.857142857143</v>
      </c>
    </row>
    <row r="318" spans="1:3" x14ac:dyDescent="0.25">
      <c r="A318" s="22">
        <v>44204</v>
      </c>
      <c r="B318" s="20">
        <v>197</v>
      </c>
      <c r="C318" s="21">
        <v>180.857142857143</v>
      </c>
    </row>
    <row r="319" spans="1:3" x14ac:dyDescent="0.25">
      <c r="A319" s="22">
        <v>44205</v>
      </c>
      <c r="B319" s="20">
        <v>180</v>
      </c>
      <c r="C319" s="21">
        <v>185</v>
      </c>
    </row>
    <row r="320" spans="1:3" x14ac:dyDescent="0.25">
      <c r="A320" s="22">
        <v>44206</v>
      </c>
      <c r="B320" s="20">
        <v>164</v>
      </c>
      <c r="C320" s="21">
        <v>189</v>
      </c>
    </row>
    <row r="321" spans="1:3" x14ac:dyDescent="0.25">
      <c r="A321" s="22">
        <v>44207</v>
      </c>
      <c r="B321" s="20">
        <v>241</v>
      </c>
      <c r="C321" s="21">
        <v>196.71428571428601</v>
      </c>
    </row>
    <row r="322" spans="1:3" x14ac:dyDescent="0.25">
      <c r="A322" s="22">
        <v>44208</v>
      </c>
      <c r="B322" s="20">
        <v>206</v>
      </c>
      <c r="C322" s="21">
        <v>198.57142857142901</v>
      </c>
    </row>
    <row r="323" spans="1:3" x14ac:dyDescent="0.25">
      <c r="A323" s="22">
        <v>44209</v>
      </c>
      <c r="B323" s="20">
        <v>179</v>
      </c>
      <c r="C323" s="21">
        <v>195.42857142857099</v>
      </c>
    </row>
    <row r="324" spans="1:3" x14ac:dyDescent="0.25">
      <c r="A324" s="22">
        <v>44210</v>
      </c>
      <c r="B324" s="20">
        <v>201</v>
      </c>
      <c r="C324" s="21">
        <v>195.42857142857099</v>
      </c>
    </row>
    <row r="325" spans="1:3" x14ac:dyDescent="0.25">
      <c r="A325" s="22">
        <v>44211</v>
      </c>
      <c r="B325" s="20">
        <v>176</v>
      </c>
      <c r="C325" s="21">
        <v>192.42857142857099</v>
      </c>
    </row>
    <row r="326" spans="1:3" x14ac:dyDescent="0.25">
      <c r="A326" s="22">
        <v>44212</v>
      </c>
      <c r="B326" s="20">
        <v>168</v>
      </c>
      <c r="C326" s="21">
        <v>190.71428571428601</v>
      </c>
    </row>
    <row r="327" spans="1:3" x14ac:dyDescent="0.25">
      <c r="A327" s="22">
        <v>44213</v>
      </c>
      <c r="B327" s="20">
        <v>158</v>
      </c>
      <c r="C327" s="21">
        <v>189.857142857143</v>
      </c>
    </row>
    <row r="328" spans="1:3" x14ac:dyDescent="0.25">
      <c r="A328" s="22">
        <v>44214</v>
      </c>
      <c r="B328" s="20">
        <v>172</v>
      </c>
      <c r="C328" s="21">
        <v>180</v>
      </c>
    </row>
    <row r="329" spans="1:3" x14ac:dyDescent="0.25">
      <c r="A329" s="22">
        <v>44215</v>
      </c>
      <c r="B329" s="20">
        <v>196</v>
      </c>
      <c r="C329" s="21">
        <v>178.57142857142901</v>
      </c>
    </row>
    <row r="330" spans="1:3" x14ac:dyDescent="0.25">
      <c r="A330" s="22">
        <v>44216</v>
      </c>
      <c r="B330" s="20">
        <v>176</v>
      </c>
      <c r="C330" s="21">
        <v>178.142857142857</v>
      </c>
    </row>
    <row r="331" spans="1:3" x14ac:dyDescent="0.25">
      <c r="A331" s="22">
        <v>44217</v>
      </c>
      <c r="B331" s="20">
        <v>191</v>
      </c>
      <c r="C331" s="21">
        <v>176.71428571428601</v>
      </c>
    </row>
    <row r="332" spans="1:3" x14ac:dyDescent="0.25">
      <c r="A332" s="22">
        <v>44218</v>
      </c>
      <c r="B332" s="20">
        <v>168</v>
      </c>
      <c r="C332" s="21">
        <v>175.57142857142901</v>
      </c>
    </row>
    <row r="333" spans="1:3" x14ac:dyDescent="0.25">
      <c r="A333" s="22">
        <v>44219</v>
      </c>
      <c r="B333" s="20">
        <v>142</v>
      </c>
      <c r="C333" s="21">
        <v>171.857142857143</v>
      </c>
    </row>
    <row r="334" spans="1:3" x14ac:dyDescent="0.25">
      <c r="A334" s="22">
        <v>44220</v>
      </c>
      <c r="B334" s="20">
        <v>117</v>
      </c>
      <c r="C334" s="21">
        <v>166</v>
      </c>
    </row>
    <row r="335" spans="1:3" x14ac:dyDescent="0.25">
      <c r="A335" s="22">
        <v>44221</v>
      </c>
      <c r="B335" s="20">
        <v>146</v>
      </c>
      <c r="C335" s="21">
        <v>162.28571428571399</v>
      </c>
    </row>
    <row r="336" spans="1:3" x14ac:dyDescent="0.25">
      <c r="A336" s="22">
        <v>44222</v>
      </c>
      <c r="B336" s="20">
        <v>156</v>
      </c>
      <c r="C336" s="21">
        <v>156.57142857142901</v>
      </c>
    </row>
    <row r="337" spans="1:3" x14ac:dyDescent="0.25">
      <c r="A337" s="22">
        <v>44223</v>
      </c>
      <c r="B337" s="20">
        <v>153</v>
      </c>
      <c r="C337" s="21">
        <v>153.28571428571399</v>
      </c>
    </row>
    <row r="338" spans="1:3" x14ac:dyDescent="0.25">
      <c r="A338" s="22">
        <v>44224</v>
      </c>
      <c r="B338" s="20">
        <v>136</v>
      </c>
      <c r="C338" s="21">
        <v>145.42857142857099</v>
      </c>
    </row>
    <row r="339" spans="1:3" x14ac:dyDescent="0.25">
      <c r="A339" s="22">
        <v>44225</v>
      </c>
      <c r="B339" s="20">
        <v>150</v>
      </c>
      <c r="C339" s="21">
        <v>142.857142857143</v>
      </c>
    </row>
    <row r="340" spans="1:3" x14ac:dyDescent="0.25">
      <c r="A340" s="22">
        <v>44226</v>
      </c>
      <c r="B340" s="20">
        <v>119</v>
      </c>
      <c r="C340" s="21">
        <v>139.57142857142901</v>
      </c>
    </row>
    <row r="341" spans="1:3" x14ac:dyDescent="0.25">
      <c r="A341" s="22">
        <v>44227</v>
      </c>
      <c r="B341" s="20">
        <v>101</v>
      </c>
      <c r="C341" s="21">
        <v>137.28571428571399</v>
      </c>
    </row>
    <row r="342" spans="1:3" x14ac:dyDescent="0.25">
      <c r="A342" s="22">
        <v>44228</v>
      </c>
      <c r="B342" s="20">
        <v>121</v>
      </c>
      <c r="C342" s="21">
        <v>133.71428571428601</v>
      </c>
    </row>
    <row r="343" spans="1:3" x14ac:dyDescent="0.25">
      <c r="A343" s="22">
        <v>44229</v>
      </c>
      <c r="B343" s="20">
        <v>108</v>
      </c>
      <c r="C343" s="21">
        <v>126.857142857143</v>
      </c>
    </row>
    <row r="344" spans="1:3" x14ac:dyDescent="0.25">
      <c r="A344" s="22">
        <v>44230</v>
      </c>
      <c r="B344" s="20">
        <v>109</v>
      </c>
      <c r="C344" s="21">
        <v>120.571428571429</v>
      </c>
    </row>
    <row r="345" spans="1:3" x14ac:dyDescent="0.25">
      <c r="A345" s="22">
        <v>44231</v>
      </c>
      <c r="B345" s="20">
        <v>111</v>
      </c>
      <c r="C345" s="21">
        <v>117</v>
      </c>
    </row>
    <row r="346" spans="1:3" x14ac:dyDescent="0.25">
      <c r="A346" s="22">
        <v>44232</v>
      </c>
      <c r="B346" s="20">
        <v>113</v>
      </c>
      <c r="C346" s="21">
        <v>111.71428571428601</v>
      </c>
    </row>
    <row r="347" spans="1:3" x14ac:dyDescent="0.25">
      <c r="A347" s="22">
        <v>44233</v>
      </c>
      <c r="B347" s="20">
        <v>89</v>
      </c>
      <c r="C347" s="21">
        <v>107.428571428571</v>
      </c>
    </row>
    <row r="348" spans="1:3" x14ac:dyDescent="0.25">
      <c r="A348" s="22">
        <v>44234</v>
      </c>
      <c r="B348" s="20">
        <v>93</v>
      </c>
      <c r="C348" s="21">
        <v>106.28571428571399</v>
      </c>
    </row>
    <row r="349" spans="1:3" x14ac:dyDescent="0.25">
      <c r="A349" s="22">
        <v>44235</v>
      </c>
      <c r="B349" s="20">
        <v>82</v>
      </c>
      <c r="C349" s="21">
        <v>100.71428571428601</v>
      </c>
    </row>
    <row r="350" spans="1:3" x14ac:dyDescent="0.25">
      <c r="A350" s="22">
        <v>44236</v>
      </c>
      <c r="B350" s="20">
        <v>95</v>
      </c>
      <c r="C350" s="21">
        <v>98.857142857142904</v>
      </c>
    </row>
    <row r="351" spans="1:3" x14ac:dyDescent="0.25">
      <c r="A351" s="22">
        <v>44237</v>
      </c>
      <c r="B351" s="20">
        <v>80</v>
      </c>
      <c r="C351" s="21">
        <v>94.714285714285694</v>
      </c>
    </row>
    <row r="352" spans="1:3" x14ac:dyDescent="0.25">
      <c r="A352" s="22">
        <v>44238</v>
      </c>
      <c r="B352" s="20">
        <v>93</v>
      </c>
      <c r="C352" s="21">
        <v>92.142857142857096</v>
      </c>
    </row>
    <row r="353" spans="1:3" x14ac:dyDescent="0.25">
      <c r="A353" s="22">
        <v>44239</v>
      </c>
      <c r="B353" s="20">
        <v>91</v>
      </c>
      <c r="C353" s="21">
        <v>89</v>
      </c>
    </row>
    <row r="354" spans="1:3" x14ac:dyDescent="0.25">
      <c r="A354" s="22">
        <v>44240</v>
      </c>
      <c r="B354" s="20">
        <v>69</v>
      </c>
      <c r="C354" s="21">
        <v>86.142857142857096</v>
      </c>
    </row>
    <row r="355" spans="1:3" x14ac:dyDescent="0.25">
      <c r="A355" s="22">
        <v>44241</v>
      </c>
      <c r="B355" s="20">
        <v>62</v>
      </c>
      <c r="C355" s="21">
        <v>81.714285714285694</v>
      </c>
    </row>
    <row r="356" spans="1:3" x14ac:dyDescent="0.25">
      <c r="A356" s="22">
        <v>44242</v>
      </c>
      <c r="B356" s="20">
        <v>86</v>
      </c>
      <c r="C356" s="21">
        <v>82.285714285714306</v>
      </c>
    </row>
    <row r="357" spans="1:3" x14ac:dyDescent="0.25">
      <c r="A357" s="22">
        <v>44243</v>
      </c>
      <c r="B357" s="20">
        <v>95</v>
      </c>
      <c r="C357" s="21">
        <v>82.285714285714306</v>
      </c>
    </row>
    <row r="358" spans="1:3" x14ac:dyDescent="0.25">
      <c r="A358" s="22">
        <v>44244</v>
      </c>
      <c r="B358" s="20">
        <v>70</v>
      </c>
      <c r="C358" s="21">
        <v>80.857142857142904</v>
      </c>
    </row>
    <row r="359" spans="1:3" x14ac:dyDescent="0.25">
      <c r="A359" s="22">
        <v>44245</v>
      </c>
      <c r="B359" s="20">
        <v>75</v>
      </c>
      <c r="C359" s="21">
        <v>78.285714285714306</v>
      </c>
    </row>
    <row r="360" spans="1:3" x14ac:dyDescent="0.25">
      <c r="A360" s="22">
        <v>44246</v>
      </c>
      <c r="B360" s="20">
        <v>88</v>
      </c>
      <c r="C360" s="21">
        <v>77.857142857142904</v>
      </c>
    </row>
    <row r="361" spans="1:3" x14ac:dyDescent="0.25">
      <c r="A361" s="22">
        <v>44247</v>
      </c>
      <c r="B361" s="20">
        <v>78</v>
      </c>
      <c r="C361" s="21">
        <v>79.142857142857096</v>
      </c>
    </row>
    <row r="362" spans="1:3" x14ac:dyDescent="0.25">
      <c r="A362" s="22">
        <v>44248</v>
      </c>
      <c r="B362" s="20">
        <v>67</v>
      </c>
      <c r="C362" s="21">
        <v>79.857142857142904</v>
      </c>
    </row>
    <row r="363" spans="1:3" x14ac:dyDescent="0.25">
      <c r="A363" s="22">
        <v>44249</v>
      </c>
      <c r="B363" s="20">
        <v>72</v>
      </c>
      <c r="C363" s="21">
        <v>77.857142857142904</v>
      </c>
    </row>
    <row r="364" spans="1:3" x14ac:dyDescent="0.25">
      <c r="A364" s="22">
        <v>44250</v>
      </c>
      <c r="B364" s="20">
        <v>64</v>
      </c>
      <c r="C364" s="21">
        <v>73.428571428571402</v>
      </c>
    </row>
    <row r="365" spans="1:3" x14ac:dyDescent="0.25">
      <c r="A365" s="22">
        <v>44251</v>
      </c>
      <c r="B365" s="20">
        <v>55</v>
      </c>
      <c r="C365" s="21">
        <v>71.285714285714306</v>
      </c>
    </row>
    <row r="366" spans="1:3" x14ac:dyDescent="0.25">
      <c r="A366" s="22">
        <v>44252</v>
      </c>
      <c r="B366" s="20">
        <v>48</v>
      </c>
      <c r="C366" s="21">
        <v>67.428571428571402</v>
      </c>
    </row>
    <row r="367" spans="1:3" x14ac:dyDescent="0.25">
      <c r="A367" s="22">
        <v>44253</v>
      </c>
      <c r="B367" s="20">
        <v>60</v>
      </c>
      <c r="C367" s="21">
        <v>63.428571428571402</v>
      </c>
    </row>
    <row r="368" spans="1:3" x14ac:dyDescent="0.25">
      <c r="A368" s="22">
        <v>44254</v>
      </c>
      <c r="B368" s="20">
        <v>49</v>
      </c>
      <c r="C368" s="21">
        <v>59.285714285714299</v>
      </c>
    </row>
    <row r="369" spans="1:3" x14ac:dyDescent="0.25">
      <c r="A369" s="22">
        <v>44255</v>
      </c>
      <c r="B369" s="20">
        <v>52</v>
      </c>
      <c r="C369" s="21">
        <v>57.142857142857103</v>
      </c>
    </row>
    <row r="370" spans="1:3" x14ac:dyDescent="0.25">
      <c r="A370" s="22">
        <v>44256</v>
      </c>
      <c r="B370" s="20">
        <v>64</v>
      </c>
      <c r="C370" s="21">
        <v>56</v>
      </c>
    </row>
    <row r="371" spans="1:3" x14ac:dyDescent="0.25">
      <c r="A371" s="22">
        <v>44257</v>
      </c>
      <c r="B371" s="20">
        <v>63</v>
      </c>
      <c r="C371" s="21">
        <v>55.857142857142897</v>
      </c>
    </row>
    <row r="372" spans="1:3" x14ac:dyDescent="0.25">
      <c r="A372" s="22">
        <v>44258</v>
      </c>
      <c r="B372" s="20">
        <v>40</v>
      </c>
      <c r="C372" s="21">
        <v>53.714285714285701</v>
      </c>
    </row>
    <row r="373" spans="1:3" x14ac:dyDescent="0.25">
      <c r="A373" s="22">
        <v>44259</v>
      </c>
      <c r="B373" s="20">
        <v>43</v>
      </c>
      <c r="C373" s="21">
        <v>53</v>
      </c>
    </row>
    <row r="374" spans="1:3" x14ac:dyDescent="0.25">
      <c r="A374" s="22">
        <v>44260</v>
      </c>
      <c r="B374" s="20">
        <v>38</v>
      </c>
      <c r="C374" s="21">
        <v>49.857142857142897</v>
      </c>
    </row>
    <row r="375" spans="1:3" x14ac:dyDescent="0.25">
      <c r="A375" s="22">
        <v>44261</v>
      </c>
      <c r="B375" s="20">
        <v>35</v>
      </c>
      <c r="C375" s="21">
        <v>47.857142857142897</v>
      </c>
    </row>
    <row r="376" spans="1:3" x14ac:dyDescent="0.25">
      <c r="A376" s="22">
        <v>44262</v>
      </c>
      <c r="B376" s="20">
        <v>24</v>
      </c>
      <c r="C376" s="21">
        <v>43.857142857142897</v>
      </c>
    </row>
    <row r="377" spans="1:3" x14ac:dyDescent="0.25">
      <c r="A377" s="22">
        <v>44263</v>
      </c>
      <c r="B377" s="20">
        <v>33</v>
      </c>
      <c r="C377" s="21">
        <v>39.428571428571402</v>
      </c>
    </row>
    <row r="378" spans="1:3" x14ac:dyDescent="0.25">
      <c r="A378" s="22">
        <v>44264</v>
      </c>
      <c r="B378" s="20">
        <v>45</v>
      </c>
      <c r="C378" s="21">
        <v>36.857142857142897</v>
      </c>
    </row>
    <row r="379" spans="1:3" x14ac:dyDescent="0.25">
      <c r="A379" s="22">
        <v>44265</v>
      </c>
      <c r="B379" s="20">
        <v>34</v>
      </c>
      <c r="C379" s="21">
        <v>36</v>
      </c>
    </row>
    <row r="380" spans="1:3" x14ac:dyDescent="0.25">
      <c r="A380" s="22">
        <v>44266</v>
      </c>
      <c r="B380" s="20">
        <v>34</v>
      </c>
      <c r="C380" s="21">
        <v>34.714285714285701</v>
      </c>
    </row>
    <row r="381" spans="1:3" x14ac:dyDescent="0.25">
      <c r="A381" s="22">
        <v>44267</v>
      </c>
      <c r="B381" s="20">
        <v>38</v>
      </c>
      <c r="C381" s="21">
        <v>34.714285714285701</v>
      </c>
    </row>
    <row r="382" spans="1:3" x14ac:dyDescent="0.25">
      <c r="A382" s="22">
        <v>44268</v>
      </c>
      <c r="B382" s="20">
        <v>27</v>
      </c>
      <c r="C382" s="21">
        <v>33.571428571428598</v>
      </c>
    </row>
    <row r="383" spans="1:3" x14ac:dyDescent="0.25">
      <c r="A383" s="22">
        <v>44269</v>
      </c>
      <c r="B383" s="20">
        <v>23</v>
      </c>
      <c r="C383" s="21">
        <v>33.428571428571402</v>
      </c>
    </row>
    <row r="384" spans="1:3" x14ac:dyDescent="0.25">
      <c r="A384" s="22">
        <v>44270</v>
      </c>
      <c r="B384" s="20">
        <v>37</v>
      </c>
      <c r="C384" s="21">
        <v>34</v>
      </c>
    </row>
    <row r="385" spans="1:3" x14ac:dyDescent="0.25">
      <c r="A385" s="22">
        <v>44271</v>
      </c>
      <c r="B385" s="20">
        <v>24</v>
      </c>
      <c r="C385" s="21">
        <v>31</v>
      </c>
    </row>
    <row r="386" spans="1:3" x14ac:dyDescent="0.25">
      <c r="A386" s="22">
        <v>44272</v>
      </c>
      <c r="B386" s="20">
        <v>36</v>
      </c>
      <c r="C386" s="21">
        <v>31.285714285714299</v>
      </c>
    </row>
    <row r="387" spans="1:3" x14ac:dyDescent="0.25">
      <c r="A387" s="22">
        <v>44273</v>
      </c>
      <c r="B387" s="20">
        <v>30</v>
      </c>
      <c r="C387" s="21">
        <v>30.714285714285701</v>
      </c>
    </row>
    <row r="388" spans="1:3" x14ac:dyDescent="0.25">
      <c r="A388" s="22">
        <v>44274</v>
      </c>
      <c r="B388" s="20">
        <v>23</v>
      </c>
      <c r="C388" s="21">
        <v>28.571428571428601</v>
      </c>
    </row>
    <row r="389" spans="1:3" x14ac:dyDescent="0.25">
      <c r="A389" s="22">
        <v>44275</v>
      </c>
      <c r="B389" s="20">
        <v>19</v>
      </c>
      <c r="C389" s="21">
        <v>27.428571428571399</v>
      </c>
    </row>
    <row r="390" spans="1:3" x14ac:dyDescent="0.25">
      <c r="A390" s="22">
        <v>44276</v>
      </c>
      <c r="B390" s="20">
        <v>28</v>
      </c>
      <c r="C390" s="21">
        <v>28.1428571428571</v>
      </c>
    </row>
    <row r="391" spans="1:3" x14ac:dyDescent="0.25">
      <c r="A391" s="22">
        <v>44277</v>
      </c>
      <c r="B391" s="20">
        <v>31</v>
      </c>
      <c r="C391" s="21">
        <v>27.285714285714299</v>
      </c>
    </row>
    <row r="392" spans="1:3" x14ac:dyDescent="0.25">
      <c r="A392" s="22">
        <v>44278</v>
      </c>
      <c r="B392" s="20">
        <v>26</v>
      </c>
      <c r="C392" s="21">
        <v>27.571428571428601</v>
      </c>
    </row>
    <row r="393" spans="1:3" x14ac:dyDescent="0.25">
      <c r="A393" s="22">
        <v>44279</v>
      </c>
      <c r="B393" s="20">
        <v>26</v>
      </c>
      <c r="C393" s="21">
        <v>26.1428571428571</v>
      </c>
    </row>
    <row r="394" spans="1:3" x14ac:dyDescent="0.25">
      <c r="A394" s="22">
        <v>44280</v>
      </c>
      <c r="B394" s="20">
        <v>27</v>
      </c>
      <c r="C394" s="21">
        <v>25.714285714285701</v>
      </c>
    </row>
    <row r="395" spans="1:3" x14ac:dyDescent="0.25">
      <c r="A395" s="22">
        <v>44281</v>
      </c>
      <c r="B395" s="20">
        <v>23</v>
      </c>
      <c r="C395" s="21">
        <v>25.714285714285701</v>
      </c>
    </row>
    <row r="396" spans="1:3" x14ac:dyDescent="0.25">
      <c r="A396" s="22">
        <v>44282</v>
      </c>
      <c r="B396" s="20">
        <v>18</v>
      </c>
      <c r="C396" s="21">
        <v>25.571428571428601</v>
      </c>
    </row>
    <row r="397" spans="1:3" x14ac:dyDescent="0.25">
      <c r="A397" s="22">
        <v>44283</v>
      </c>
      <c r="B397" s="20">
        <v>24</v>
      </c>
      <c r="C397" s="21">
        <v>25</v>
      </c>
    </row>
    <row r="398" spans="1:3" x14ac:dyDescent="0.25">
      <c r="A398" s="22">
        <v>44284</v>
      </c>
      <c r="B398" s="20">
        <v>21</v>
      </c>
      <c r="C398" s="21">
        <v>23.571428571428601</v>
      </c>
    </row>
    <row r="399" spans="1:3" x14ac:dyDescent="0.25">
      <c r="A399" s="22">
        <v>44285</v>
      </c>
      <c r="B399" s="20">
        <v>19</v>
      </c>
      <c r="C399" s="21">
        <v>22.571428571428601</v>
      </c>
    </row>
    <row r="400" spans="1:3" x14ac:dyDescent="0.25">
      <c r="A400" s="22">
        <v>44286</v>
      </c>
      <c r="B400" s="20">
        <v>21</v>
      </c>
      <c r="C400" s="21">
        <v>21.8571428571429</v>
      </c>
    </row>
    <row r="401" spans="1:3" x14ac:dyDescent="0.25">
      <c r="A401" s="22">
        <v>44287</v>
      </c>
      <c r="B401" s="20">
        <v>22</v>
      </c>
      <c r="C401" s="21">
        <v>21.1428571428571</v>
      </c>
    </row>
    <row r="402" spans="1:3" x14ac:dyDescent="0.25">
      <c r="A402" s="22">
        <v>44288</v>
      </c>
      <c r="B402" s="20">
        <v>25</v>
      </c>
      <c r="C402" s="21">
        <v>21.428571428571399</v>
      </c>
    </row>
    <row r="403" spans="1:3" x14ac:dyDescent="0.25">
      <c r="A403" s="22">
        <v>44289</v>
      </c>
      <c r="B403" s="20">
        <v>16</v>
      </c>
      <c r="C403" s="21">
        <v>21.1428571428571</v>
      </c>
    </row>
    <row r="404" spans="1:3" x14ac:dyDescent="0.25">
      <c r="A404" s="22">
        <v>44290</v>
      </c>
      <c r="B404" s="20">
        <v>15</v>
      </c>
      <c r="C404" s="21">
        <v>19.8571428571429</v>
      </c>
    </row>
    <row r="405" spans="1:3" x14ac:dyDescent="0.25">
      <c r="A405" s="22">
        <v>44291</v>
      </c>
      <c r="B405" s="20">
        <v>27</v>
      </c>
      <c r="C405" s="21">
        <v>20.714285714285701</v>
      </c>
    </row>
    <row r="406" spans="1:3" x14ac:dyDescent="0.25">
      <c r="A406" s="22">
        <v>44292</v>
      </c>
      <c r="B406" s="20">
        <v>17</v>
      </c>
      <c r="C406" s="21">
        <v>20.428571428571399</v>
      </c>
    </row>
    <row r="407" spans="1:3" x14ac:dyDescent="0.25">
      <c r="A407" s="22">
        <v>44293</v>
      </c>
      <c r="B407" s="20">
        <v>21</v>
      </c>
      <c r="C407" s="21">
        <v>20.428571428571399</v>
      </c>
    </row>
    <row r="408" spans="1:3" x14ac:dyDescent="0.25">
      <c r="A408" s="22">
        <v>44294</v>
      </c>
      <c r="B408" s="20">
        <v>19</v>
      </c>
      <c r="C408" s="21">
        <v>20</v>
      </c>
    </row>
    <row r="409" spans="1:3" x14ac:dyDescent="0.25">
      <c r="A409" s="22">
        <v>44295</v>
      </c>
      <c r="B409" s="20">
        <v>19</v>
      </c>
      <c r="C409" s="21">
        <v>19.1428571428571</v>
      </c>
    </row>
    <row r="410" spans="1:3" x14ac:dyDescent="0.25">
      <c r="A410" s="22">
        <v>44296</v>
      </c>
      <c r="B410" s="20">
        <v>11</v>
      </c>
      <c r="C410" s="21">
        <v>18.428571428571399</v>
      </c>
    </row>
    <row r="411" spans="1:3" x14ac:dyDescent="0.25">
      <c r="A411" s="22">
        <v>44297</v>
      </c>
      <c r="B411" s="20">
        <v>11</v>
      </c>
      <c r="C411" s="21">
        <v>17.8571428571429</v>
      </c>
    </row>
    <row r="412" spans="1:3" x14ac:dyDescent="0.25">
      <c r="A412" s="22">
        <v>44298</v>
      </c>
      <c r="B412" s="20">
        <v>12</v>
      </c>
      <c r="C412" s="21">
        <v>15.714285714285699</v>
      </c>
    </row>
    <row r="413" spans="1:3" x14ac:dyDescent="0.25">
      <c r="A413" s="22">
        <v>44299</v>
      </c>
      <c r="B413" s="20">
        <v>11</v>
      </c>
      <c r="C413" s="21">
        <v>14.8571428571429</v>
      </c>
    </row>
    <row r="414" spans="1:3" x14ac:dyDescent="0.25">
      <c r="A414" s="22">
        <v>44300</v>
      </c>
      <c r="B414" s="20">
        <v>15</v>
      </c>
      <c r="C414" s="21">
        <v>14</v>
      </c>
    </row>
    <row r="415" spans="1:3" x14ac:dyDescent="0.25">
      <c r="A415" s="22">
        <v>44301</v>
      </c>
      <c r="B415" s="20">
        <v>14</v>
      </c>
      <c r="C415" s="21">
        <v>13.285714285714301</v>
      </c>
    </row>
    <row r="416" spans="1:3" x14ac:dyDescent="0.25">
      <c r="A416" s="22">
        <v>44302</v>
      </c>
      <c r="B416" s="20">
        <v>12</v>
      </c>
      <c r="C416" s="21">
        <v>12.285714285714301</v>
      </c>
    </row>
    <row r="417" spans="1:3" x14ac:dyDescent="0.25">
      <c r="A417" s="22">
        <v>44303</v>
      </c>
      <c r="B417" s="20">
        <v>10</v>
      </c>
      <c r="C417" s="21">
        <v>12.1428571428571</v>
      </c>
    </row>
    <row r="418" spans="1:3" x14ac:dyDescent="0.25">
      <c r="A418" s="22">
        <v>44304</v>
      </c>
      <c r="B418" s="20">
        <v>12</v>
      </c>
      <c r="C418" s="21">
        <v>12.285714285714301</v>
      </c>
    </row>
    <row r="419" spans="1:3" x14ac:dyDescent="0.25">
      <c r="A419" s="22">
        <v>44305</v>
      </c>
      <c r="B419" s="20">
        <v>13</v>
      </c>
      <c r="C419" s="21">
        <v>12.4285714285714</v>
      </c>
    </row>
    <row r="420" spans="1:3" x14ac:dyDescent="0.25">
      <c r="A420" s="22">
        <v>44306</v>
      </c>
      <c r="B420" s="20">
        <v>10</v>
      </c>
      <c r="C420" s="21">
        <v>12.285714285714301</v>
      </c>
    </row>
    <row r="421" spans="1:3" x14ac:dyDescent="0.25">
      <c r="A421" s="22">
        <v>44307</v>
      </c>
      <c r="B421" s="20">
        <v>12</v>
      </c>
      <c r="C421" s="21">
        <v>11.8571428571429</v>
      </c>
    </row>
    <row r="422" spans="1:3" x14ac:dyDescent="0.25">
      <c r="A422" s="22">
        <v>44308</v>
      </c>
      <c r="B422" s="20">
        <v>10</v>
      </c>
      <c r="C422" s="21">
        <v>11.285714285714301</v>
      </c>
    </row>
    <row r="423" spans="1:3" x14ac:dyDescent="0.25">
      <c r="A423" s="22">
        <v>44309</v>
      </c>
      <c r="B423" s="20">
        <v>12</v>
      </c>
      <c r="C423" s="21">
        <v>11.285714285714301</v>
      </c>
    </row>
    <row r="424" spans="1:3" x14ac:dyDescent="0.25">
      <c r="A424" s="22">
        <v>44310</v>
      </c>
      <c r="B424" s="20">
        <v>8</v>
      </c>
      <c r="C424" s="21">
        <v>11</v>
      </c>
    </row>
    <row r="425" spans="1:3" x14ac:dyDescent="0.25">
      <c r="A425" s="22">
        <v>44311</v>
      </c>
      <c r="B425" s="20">
        <v>9</v>
      </c>
      <c r="C425" s="21">
        <v>10.5714285714286</v>
      </c>
    </row>
    <row r="426" spans="1:3" x14ac:dyDescent="0.25">
      <c r="A426" s="22">
        <v>44312</v>
      </c>
      <c r="B426" s="20">
        <v>11</v>
      </c>
      <c r="C426" s="21">
        <v>10.285714285714301</v>
      </c>
    </row>
    <row r="427" spans="1:3" x14ac:dyDescent="0.25">
      <c r="A427" s="22">
        <v>44313</v>
      </c>
      <c r="B427" s="20">
        <v>10</v>
      </c>
      <c r="C427" s="21">
        <v>10.285714285714301</v>
      </c>
    </row>
    <row r="428" spans="1:3" x14ac:dyDescent="0.25">
      <c r="A428" s="22">
        <v>44314</v>
      </c>
      <c r="B428" s="20">
        <v>4</v>
      </c>
      <c r="C428" s="21">
        <v>9.1428571428571406</v>
      </c>
    </row>
    <row r="429" spans="1:3" x14ac:dyDescent="0.25">
      <c r="A429" s="22">
        <v>44315</v>
      </c>
      <c r="B429" s="20">
        <v>8</v>
      </c>
      <c r="C429" s="21">
        <v>8.8571428571428594</v>
      </c>
    </row>
    <row r="430" spans="1:3" x14ac:dyDescent="0.25">
      <c r="A430" s="22">
        <v>44316</v>
      </c>
      <c r="B430" s="20">
        <v>9</v>
      </c>
      <c r="C430" s="21">
        <v>8.4285714285714306</v>
      </c>
    </row>
    <row r="431" spans="1:3" x14ac:dyDescent="0.25">
      <c r="A431" s="22">
        <v>44317</v>
      </c>
      <c r="B431" s="20">
        <v>7</v>
      </c>
      <c r="C431" s="21">
        <v>8.28571428571429</v>
      </c>
    </row>
    <row r="432" spans="1:3" x14ac:dyDescent="0.25">
      <c r="A432" s="22">
        <v>44318</v>
      </c>
      <c r="B432" s="20">
        <v>6</v>
      </c>
      <c r="C432" s="21">
        <v>7.8571428571428603</v>
      </c>
    </row>
    <row r="433" spans="1:3" x14ac:dyDescent="0.25">
      <c r="A433" s="22">
        <v>44319</v>
      </c>
      <c r="B433" s="20">
        <v>6</v>
      </c>
      <c r="C433" s="21">
        <v>7.1428571428571397</v>
      </c>
    </row>
    <row r="434" spans="1:3" x14ac:dyDescent="0.25">
      <c r="A434" s="22">
        <v>44320</v>
      </c>
      <c r="B434" s="20">
        <v>9</v>
      </c>
      <c r="C434" s="21">
        <v>7</v>
      </c>
    </row>
    <row r="435" spans="1:3" x14ac:dyDescent="0.25">
      <c r="A435" s="22">
        <v>44321</v>
      </c>
      <c r="B435" s="20">
        <v>5</v>
      </c>
      <c r="C435" s="21">
        <v>7.1428571428571397</v>
      </c>
    </row>
    <row r="436" spans="1:3" x14ac:dyDescent="0.25">
      <c r="A436" s="22">
        <v>44322</v>
      </c>
      <c r="B436" s="20">
        <v>16</v>
      </c>
      <c r="C436" s="21">
        <v>8.28571428571429</v>
      </c>
    </row>
    <row r="437" spans="1:3" x14ac:dyDescent="0.25">
      <c r="A437" s="22">
        <v>44323</v>
      </c>
      <c r="B437" s="20">
        <v>10</v>
      </c>
      <c r="C437" s="21">
        <v>8.4285714285714306</v>
      </c>
    </row>
    <row r="438" spans="1:3" x14ac:dyDescent="0.25">
      <c r="A438" s="22">
        <v>44324</v>
      </c>
      <c r="B438" s="20">
        <v>9</v>
      </c>
      <c r="C438" s="21">
        <v>8.71428571428571</v>
      </c>
    </row>
    <row r="439" spans="1:3" x14ac:dyDescent="0.25">
      <c r="A439" s="22">
        <v>44325</v>
      </c>
      <c r="B439" s="20">
        <v>10</v>
      </c>
      <c r="C439" s="21">
        <v>9.28571428571429</v>
      </c>
    </row>
    <row r="440" spans="1:3" x14ac:dyDescent="0.25">
      <c r="A440" s="22">
        <v>44326</v>
      </c>
      <c r="B440" s="20">
        <v>6</v>
      </c>
      <c r="C440" s="21">
        <v>9.28571428571429</v>
      </c>
    </row>
    <row r="441" spans="1:3" x14ac:dyDescent="0.25">
      <c r="A441" s="22">
        <v>44327</v>
      </c>
      <c r="B441" s="20">
        <v>11</v>
      </c>
      <c r="C441" s="21">
        <v>9.5714285714285694</v>
      </c>
    </row>
    <row r="442" spans="1:3" x14ac:dyDescent="0.25">
      <c r="A442" s="22">
        <v>44328</v>
      </c>
      <c r="B442" s="20">
        <v>8</v>
      </c>
      <c r="C442" s="21">
        <v>10</v>
      </c>
    </row>
    <row r="443" spans="1:3" x14ac:dyDescent="0.25">
      <c r="A443" s="22">
        <v>44329</v>
      </c>
      <c r="B443" s="20">
        <v>10</v>
      </c>
      <c r="C443" s="21">
        <v>9.1428571428571406</v>
      </c>
    </row>
    <row r="444" spans="1:3" x14ac:dyDescent="0.25">
      <c r="A444" s="22">
        <v>44330</v>
      </c>
      <c r="B444" s="20">
        <v>10</v>
      </c>
      <c r="C444" s="21">
        <v>9.1428571428571406</v>
      </c>
    </row>
    <row r="445" spans="1:3" x14ac:dyDescent="0.25">
      <c r="A445" s="22">
        <v>44331</v>
      </c>
      <c r="B445" s="20">
        <v>5</v>
      </c>
      <c r="C445" s="21">
        <v>8.5714285714285694</v>
      </c>
    </row>
    <row r="446" spans="1:3" x14ac:dyDescent="0.25">
      <c r="A446" s="22">
        <v>44332</v>
      </c>
      <c r="B446" s="20">
        <v>9</v>
      </c>
      <c r="C446" s="21">
        <v>8.4285714285714306</v>
      </c>
    </row>
    <row r="447" spans="1:3" x14ac:dyDescent="0.25">
      <c r="A447" s="22">
        <v>44333</v>
      </c>
      <c r="B447" s="20">
        <v>10</v>
      </c>
      <c r="C447" s="21">
        <v>9</v>
      </c>
    </row>
    <row r="448" spans="1:3" x14ac:dyDescent="0.25">
      <c r="A448" s="22">
        <v>44334</v>
      </c>
      <c r="B448" s="20">
        <v>18</v>
      </c>
      <c r="C448" s="21">
        <v>10</v>
      </c>
    </row>
    <row r="449" spans="1:3" x14ac:dyDescent="0.25">
      <c r="A449" s="22">
        <v>44335</v>
      </c>
      <c r="B449" s="20">
        <v>16</v>
      </c>
      <c r="C449" s="21">
        <v>11.1428571428571</v>
      </c>
    </row>
    <row r="450" spans="1:3" x14ac:dyDescent="0.25">
      <c r="A450" s="22">
        <v>44336</v>
      </c>
      <c r="B450" s="20">
        <v>17</v>
      </c>
      <c r="C450" s="21">
        <v>12.1428571428571</v>
      </c>
    </row>
    <row r="451" spans="1:3" x14ac:dyDescent="0.25">
      <c r="A451" s="22">
        <v>44337</v>
      </c>
      <c r="B451" s="20">
        <v>20</v>
      </c>
      <c r="C451" s="21">
        <v>13.5714285714286</v>
      </c>
    </row>
    <row r="452" spans="1:3" x14ac:dyDescent="0.25">
      <c r="A452" s="22">
        <v>44338</v>
      </c>
      <c r="B452" s="20">
        <v>20</v>
      </c>
      <c r="C452" s="21">
        <v>15.714285714285699</v>
      </c>
    </row>
    <row r="453" spans="1:3" x14ac:dyDescent="0.25">
      <c r="A453" s="22">
        <v>44339</v>
      </c>
      <c r="B453" s="20">
        <v>14</v>
      </c>
      <c r="C453" s="21">
        <v>16.428571428571399</v>
      </c>
    </row>
    <row r="454" spans="1:3" x14ac:dyDescent="0.25">
      <c r="A454" s="22">
        <v>44340</v>
      </c>
      <c r="B454" s="20">
        <v>16</v>
      </c>
      <c r="C454" s="21">
        <v>17.285714285714299</v>
      </c>
    </row>
    <row r="455" spans="1:3" x14ac:dyDescent="0.25">
      <c r="A455" s="22">
        <v>44341</v>
      </c>
      <c r="B455" s="20">
        <v>19</v>
      </c>
      <c r="C455" s="21">
        <v>17.428571428571399</v>
      </c>
    </row>
    <row r="456" spans="1:3" x14ac:dyDescent="0.25">
      <c r="A456" s="22">
        <v>44342</v>
      </c>
      <c r="B456" s="20">
        <v>9</v>
      </c>
      <c r="C456" s="21">
        <v>16.428571428571399</v>
      </c>
    </row>
    <row r="457" spans="1:3" x14ac:dyDescent="0.25">
      <c r="A457" s="4"/>
      <c r="B457" s="4"/>
      <c r="C457" s="4"/>
    </row>
    <row r="458" spans="1:3" x14ac:dyDescent="0.25">
      <c r="A458" t="s">
        <v>28</v>
      </c>
    </row>
    <row r="459" spans="1:3" x14ac:dyDescent="0.25">
      <c r="A459" t="s">
        <v>54</v>
      </c>
    </row>
  </sheetData>
  <hyperlinks>
    <hyperlink ref="A2" r:id="rId1"/>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4"/>
  <sheetViews>
    <sheetView workbookViewId="0"/>
  </sheetViews>
  <sheetFormatPr defaultRowHeight="15" x14ac:dyDescent="0.25"/>
  <cols>
    <col min="1" max="1" width="14.7109375" customWidth="1"/>
    <col min="2" max="2" width="10.7109375" customWidth="1"/>
  </cols>
  <sheetData>
    <row r="1" spans="1:2" ht="18.75" x14ac:dyDescent="0.3">
      <c r="A1" s="1" t="s">
        <v>55</v>
      </c>
    </row>
    <row r="2" spans="1:2" x14ac:dyDescent="0.25">
      <c r="A2" s="2" t="s">
        <v>56</v>
      </c>
    </row>
    <row r="4" spans="1:2" x14ac:dyDescent="0.25">
      <c r="A4" s="3" t="s">
        <v>57</v>
      </c>
      <c r="B4" s="5" t="s">
        <v>58</v>
      </c>
    </row>
    <row r="5" spans="1:2" x14ac:dyDescent="0.25">
      <c r="A5" s="24">
        <v>42057</v>
      </c>
      <c r="B5" s="23">
        <v>25606</v>
      </c>
    </row>
    <row r="6" spans="1:2" x14ac:dyDescent="0.25">
      <c r="A6" s="24">
        <v>42064</v>
      </c>
      <c r="B6" s="23">
        <v>25387</v>
      </c>
    </row>
    <row r="7" spans="1:2" x14ac:dyDescent="0.25">
      <c r="A7" s="24">
        <v>42071</v>
      </c>
      <c r="B7" s="23">
        <v>25188</v>
      </c>
    </row>
    <row r="8" spans="1:2" x14ac:dyDescent="0.25">
      <c r="A8" s="24">
        <v>42078</v>
      </c>
      <c r="B8" s="23">
        <v>25222</v>
      </c>
    </row>
    <row r="9" spans="1:2" x14ac:dyDescent="0.25">
      <c r="A9" s="24">
        <v>42085</v>
      </c>
      <c r="B9" s="23">
        <v>26241</v>
      </c>
    </row>
    <row r="10" spans="1:2" x14ac:dyDescent="0.25">
      <c r="A10" s="24">
        <v>42092</v>
      </c>
      <c r="B10" s="23">
        <v>26383</v>
      </c>
    </row>
    <row r="11" spans="1:2" x14ac:dyDescent="0.25">
      <c r="A11" s="24">
        <v>42099</v>
      </c>
      <c r="B11" s="23">
        <v>26232</v>
      </c>
    </row>
    <row r="12" spans="1:2" x14ac:dyDescent="0.25">
      <c r="A12" s="24">
        <v>42106</v>
      </c>
      <c r="B12" s="23">
        <v>26628</v>
      </c>
    </row>
    <row r="13" spans="1:2" x14ac:dyDescent="0.25">
      <c r="A13" s="24">
        <v>42113</v>
      </c>
      <c r="B13" s="23">
        <v>25579</v>
      </c>
    </row>
    <row r="14" spans="1:2" x14ac:dyDescent="0.25">
      <c r="A14" s="24">
        <v>42120</v>
      </c>
      <c r="B14" s="23">
        <v>26290</v>
      </c>
    </row>
    <row r="15" spans="1:2" x14ac:dyDescent="0.25">
      <c r="A15" s="24">
        <v>42127</v>
      </c>
      <c r="B15" s="23">
        <v>24911</v>
      </c>
    </row>
    <row r="16" spans="1:2" x14ac:dyDescent="0.25">
      <c r="A16" s="24">
        <v>42134</v>
      </c>
      <c r="B16" s="23">
        <v>26070</v>
      </c>
    </row>
    <row r="17" spans="1:2" x14ac:dyDescent="0.25">
      <c r="A17" s="24">
        <v>42141</v>
      </c>
      <c r="B17" s="23">
        <v>25707</v>
      </c>
    </row>
    <row r="18" spans="1:2" x14ac:dyDescent="0.25">
      <c r="A18" s="24">
        <v>42148</v>
      </c>
      <c r="B18" s="23">
        <v>25376</v>
      </c>
    </row>
    <row r="19" spans="1:2" x14ac:dyDescent="0.25">
      <c r="A19" s="24">
        <v>42155</v>
      </c>
      <c r="B19" s="23">
        <v>25728</v>
      </c>
    </row>
    <row r="20" spans="1:2" x14ac:dyDescent="0.25">
      <c r="A20" s="24">
        <v>42162</v>
      </c>
      <c r="B20" s="23">
        <v>24711</v>
      </c>
    </row>
    <row r="21" spans="1:2" x14ac:dyDescent="0.25">
      <c r="A21" s="24">
        <v>42169</v>
      </c>
      <c r="B21" s="23">
        <v>26411</v>
      </c>
    </row>
    <row r="22" spans="1:2" x14ac:dyDescent="0.25">
      <c r="A22" s="24">
        <v>42176</v>
      </c>
      <c r="B22" s="23">
        <v>25370</v>
      </c>
    </row>
    <row r="23" spans="1:2" x14ac:dyDescent="0.25">
      <c r="A23" s="24">
        <v>42183</v>
      </c>
      <c r="B23" s="23">
        <v>24720</v>
      </c>
    </row>
    <row r="24" spans="1:2" x14ac:dyDescent="0.25">
      <c r="A24" s="24">
        <v>42190</v>
      </c>
      <c r="B24" s="23">
        <v>25430</v>
      </c>
    </row>
    <row r="25" spans="1:2" x14ac:dyDescent="0.25">
      <c r="A25" s="24">
        <v>42197</v>
      </c>
      <c r="B25" s="23">
        <v>23645</v>
      </c>
    </row>
    <row r="26" spans="1:2" x14ac:dyDescent="0.25">
      <c r="A26" s="24">
        <v>42204</v>
      </c>
      <c r="B26" s="23">
        <v>23841</v>
      </c>
    </row>
    <row r="27" spans="1:2" x14ac:dyDescent="0.25">
      <c r="A27" s="24">
        <v>42211</v>
      </c>
      <c r="B27" s="23">
        <v>24053</v>
      </c>
    </row>
    <row r="28" spans="1:2" x14ac:dyDescent="0.25">
      <c r="A28" s="24">
        <v>42218</v>
      </c>
      <c r="B28" s="23">
        <v>24239</v>
      </c>
    </row>
    <row r="29" spans="1:2" x14ac:dyDescent="0.25">
      <c r="A29" s="24">
        <v>42225</v>
      </c>
      <c r="B29" s="23">
        <v>25309</v>
      </c>
    </row>
    <row r="30" spans="1:2" x14ac:dyDescent="0.25">
      <c r="A30" s="24">
        <v>42232</v>
      </c>
      <c r="B30" s="23">
        <v>25377</v>
      </c>
    </row>
    <row r="31" spans="1:2" x14ac:dyDescent="0.25">
      <c r="A31" s="24">
        <v>42239</v>
      </c>
      <c r="B31" s="23">
        <v>25734</v>
      </c>
    </row>
    <row r="32" spans="1:2" x14ac:dyDescent="0.25">
      <c r="A32" s="24">
        <v>42246</v>
      </c>
      <c r="B32" s="23">
        <v>26673</v>
      </c>
    </row>
    <row r="33" spans="1:2" x14ac:dyDescent="0.25">
      <c r="A33" s="24">
        <v>42253</v>
      </c>
      <c r="B33" s="23">
        <v>25907</v>
      </c>
    </row>
    <row r="34" spans="1:2" x14ac:dyDescent="0.25">
      <c r="A34" s="24">
        <v>42260</v>
      </c>
      <c r="B34" s="23">
        <v>26180</v>
      </c>
    </row>
    <row r="35" spans="1:2" x14ac:dyDescent="0.25">
      <c r="A35" s="24">
        <v>42267</v>
      </c>
      <c r="B35" s="23">
        <v>26112</v>
      </c>
    </row>
    <row r="36" spans="1:2" x14ac:dyDescent="0.25">
      <c r="A36" s="24">
        <v>42274</v>
      </c>
      <c r="B36" s="23">
        <v>25230</v>
      </c>
    </row>
    <row r="37" spans="1:2" x14ac:dyDescent="0.25">
      <c r="A37" s="24">
        <v>42281</v>
      </c>
      <c r="B37" s="23">
        <v>26034</v>
      </c>
    </row>
    <row r="38" spans="1:2" x14ac:dyDescent="0.25">
      <c r="A38" s="24">
        <v>42288</v>
      </c>
      <c r="B38" s="23">
        <v>24929</v>
      </c>
    </row>
    <row r="39" spans="1:2" x14ac:dyDescent="0.25">
      <c r="A39" s="24">
        <v>42295</v>
      </c>
      <c r="B39" s="23">
        <v>23856</v>
      </c>
    </row>
    <row r="40" spans="1:2" x14ac:dyDescent="0.25">
      <c r="A40" s="24">
        <v>42302</v>
      </c>
      <c r="B40" s="23">
        <v>24585</v>
      </c>
    </row>
    <row r="41" spans="1:2" x14ac:dyDescent="0.25">
      <c r="A41" s="24">
        <v>42309</v>
      </c>
      <c r="B41" s="23">
        <v>25103</v>
      </c>
    </row>
    <row r="42" spans="1:2" x14ac:dyDescent="0.25">
      <c r="A42" s="24">
        <v>42316</v>
      </c>
      <c r="B42" s="23">
        <v>25010</v>
      </c>
    </row>
    <row r="43" spans="1:2" x14ac:dyDescent="0.25">
      <c r="A43" s="24">
        <v>42323</v>
      </c>
      <c r="B43" s="23">
        <v>24150</v>
      </c>
    </row>
    <row r="44" spans="1:2" x14ac:dyDescent="0.25">
      <c r="A44" s="24">
        <v>42330</v>
      </c>
      <c r="B44" s="23">
        <v>23934</v>
      </c>
    </row>
    <row r="45" spans="1:2" x14ac:dyDescent="0.25">
      <c r="A45" s="24">
        <v>42337</v>
      </c>
      <c r="B45" s="23">
        <v>24147</v>
      </c>
    </row>
    <row r="46" spans="1:2" x14ac:dyDescent="0.25">
      <c r="A46" s="24">
        <v>42344</v>
      </c>
      <c r="B46" s="23">
        <v>23836</v>
      </c>
    </row>
    <row r="47" spans="1:2" x14ac:dyDescent="0.25">
      <c r="A47" s="24">
        <v>42351</v>
      </c>
      <c r="B47" s="23">
        <v>24126</v>
      </c>
    </row>
    <row r="48" spans="1:2" x14ac:dyDescent="0.25">
      <c r="A48" s="24">
        <v>42358</v>
      </c>
      <c r="B48" s="23">
        <v>24280</v>
      </c>
    </row>
    <row r="49" spans="1:2" x14ac:dyDescent="0.25">
      <c r="A49" s="24">
        <v>42365</v>
      </c>
      <c r="B49" s="23">
        <v>21939</v>
      </c>
    </row>
    <row r="50" spans="1:2" x14ac:dyDescent="0.25">
      <c r="A50" s="24">
        <v>42372</v>
      </c>
      <c r="B50" s="23">
        <v>24452</v>
      </c>
    </row>
    <row r="51" spans="1:2" x14ac:dyDescent="0.25">
      <c r="A51" s="24">
        <v>42379</v>
      </c>
      <c r="B51" s="23">
        <v>24170</v>
      </c>
    </row>
    <row r="52" spans="1:2" x14ac:dyDescent="0.25">
      <c r="A52" s="24">
        <v>42386</v>
      </c>
      <c r="B52" s="23">
        <v>23143</v>
      </c>
    </row>
    <row r="53" spans="1:2" x14ac:dyDescent="0.25">
      <c r="A53" s="24">
        <v>42393</v>
      </c>
      <c r="B53" s="23">
        <v>23841</v>
      </c>
    </row>
    <row r="54" spans="1:2" x14ac:dyDescent="0.25">
      <c r="A54" s="24">
        <v>42400</v>
      </c>
      <c r="B54" s="23">
        <v>24765</v>
      </c>
    </row>
    <row r="55" spans="1:2" x14ac:dyDescent="0.25">
      <c r="A55" s="24">
        <v>42407</v>
      </c>
      <c r="B55" s="23">
        <v>25012</v>
      </c>
    </row>
    <row r="56" spans="1:2" x14ac:dyDescent="0.25">
      <c r="A56" s="24">
        <v>42414</v>
      </c>
      <c r="B56" s="23">
        <v>25189</v>
      </c>
    </row>
    <row r="57" spans="1:2" x14ac:dyDescent="0.25">
      <c r="A57" s="24">
        <v>42421</v>
      </c>
      <c r="B57" s="23">
        <v>24617</v>
      </c>
    </row>
    <row r="58" spans="1:2" x14ac:dyDescent="0.25">
      <c r="A58" s="24">
        <v>42428</v>
      </c>
      <c r="B58" s="23">
        <v>25840</v>
      </c>
    </row>
    <row r="59" spans="1:2" x14ac:dyDescent="0.25">
      <c r="A59" s="24">
        <v>42435</v>
      </c>
      <c r="B59" s="23">
        <v>26405</v>
      </c>
    </row>
    <row r="60" spans="1:2" x14ac:dyDescent="0.25">
      <c r="A60" s="24">
        <v>42442</v>
      </c>
      <c r="B60" s="23">
        <v>26733</v>
      </c>
    </row>
    <row r="61" spans="1:2" x14ac:dyDescent="0.25">
      <c r="A61" s="24">
        <v>42449</v>
      </c>
      <c r="B61" s="23">
        <v>27206</v>
      </c>
    </row>
    <row r="62" spans="1:2" x14ac:dyDescent="0.25">
      <c r="A62" s="24">
        <v>42456</v>
      </c>
      <c r="B62" s="23">
        <v>26961</v>
      </c>
    </row>
    <row r="63" spans="1:2" x14ac:dyDescent="0.25">
      <c r="A63" s="24">
        <v>42463</v>
      </c>
      <c r="B63" s="23">
        <v>26725</v>
      </c>
    </row>
    <row r="64" spans="1:2" x14ac:dyDescent="0.25">
      <c r="A64" s="24">
        <v>42470</v>
      </c>
      <c r="B64" s="23">
        <v>24950</v>
      </c>
    </row>
    <row r="65" spans="1:2" x14ac:dyDescent="0.25">
      <c r="A65" s="24">
        <v>42477</v>
      </c>
      <c r="B65" s="23">
        <v>24346</v>
      </c>
    </row>
    <row r="66" spans="1:2" x14ac:dyDescent="0.25">
      <c r="A66" s="24">
        <v>42484</v>
      </c>
      <c r="B66" s="23">
        <v>26684</v>
      </c>
    </row>
    <row r="67" spans="1:2" x14ac:dyDescent="0.25">
      <c r="A67" s="24">
        <v>42491</v>
      </c>
      <c r="B67" s="23">
        <v>25631</v>
      </c>
    </row>
    <row r="68" spans="1:2" x14ac:dyDescent="0.25">
      <c r="A68" s="24">
        <v>42498</v>
      </c>
      <c r="B68" s="23">
        <v>26929</v>
      </c>
    </row>
    <row r="69" spans="1:2" x14ac:dyDescent="0.25">
      <c r="A69" s="24">
        <v>42505</v>
      </c>
      <c r="B69" s="23">
        <v>27736</v>
      </c>
    </row>
    <row r="70" spans="1:2" x14ac:dyDescent="0.25">
      <c r="A70" s="24">
        <v>42512</v>
      </c>
      <c r="B70" s="23">
        <v>26579</v>
      </c>
    </row>
    <row r="71" spans="1:2" x14ac:dyDescent="0.25">
      <c r="A71" s="24">
        <v>42519</v>
      </c>
      <c r="B71" s="23">
        <v>27021</v>
      </c>
    </row>
    <row r="72" spans="1:2" x14ac:dyDescent="0.25">
      <c r="A72" s="24">
        <v>42526</v>
      </c>
      <c r="B72" s="23">
        <v>28094</v>
      </c>
    </row>
    <row r="73" spans="1:2" x14ac:dyDescent="0.25">
      <c r="A73" s="24">
        <v>42533</v>
      </c>
      <c r="B73" s="23">
        <v>27500</v>
      </c>
    </row>
    <row r="74" spans="1:2" x14ac:dyDescent="0.25">
      <c r="A74" s="24">
        <v>42540</v>
      </c>
      <c r="B74" s="23">
        <v>25553</v>
      </c>
    </row>
    <row r="75" spans="1:2" x14ac:dyDescent="0.25">
      <c r="A75" s="24">
        <v>42547</v>
      </c>
      <c r="B75" s="23">
        <v>26106</v>
      </c>
    </row>
    <row r="76" spans="1:2" x14ac:dyDescent="0.25">
      <c r="A76" s="24">
        <v>42554</v>
      </c>
      <c r="B76" s="23">
        <v>24727</v>
      </c>
    </row>
    <row r="77" spans="1:2" x14ac:dyDescent="0.25">
      <c r="A77" s="24">
        <v>42561</v>
      </c>
      <c r="B77" s="23">
        <v>24093</v>
      </c>
    </row>
    <row r="78" spans="1:2" x14ac:dyDescent="0.25">
      <c r="A78" s="24">
        <v>42568</v>
      </c>
      <c r="B78" s="23">
        <v>24939</v>
      </c>
    </row>
    <row r="79" spans="1:2" x14ac:dyDescent="0.25">
      <c r="A79" s="24">
        <v>42575</v>
      </c>
      <c r="B79" s="23">
        <v>25753</v>
      </c>
    </row>
    <row r="80" spans="1:2" x14ac:dyDescent="0.25">
      <c r="A80" s="24">
        <v>42582</v>
      </c>
      <c r="B80" s="23">
        <v>24991</v>
      </c>
    </row>
    <row r="81" spans="1:2" x14ac:dyDescent="0.25">
      <c r="A81" s="24">
        <v>42589</v>
      </c>
      <c r="B81" s="23">
        <v>25294</v>
      </c>
    </row>
    <row r="82" spans="1:2" x14ac:dyDescent="0.25">
      <c r="A82" s="24">
        <v>42596</v>
      </c>
      <c r="B82" s="23">
        <v>24408</v>
      </c>
    </row>
    <row r="83" spans="1:2" x14ac:dyDescent="0.25">
      <c r="A83" s="24">
        <v>42603</v>
      </c>
      <c r="B83" s="23">
        <v>26533</v>
      </c>
    </row>
    <row r="84" spans="1:2" x14ac:dyDescent="0.25">
      <c r="A84" s="24">
        <v>42610</v>
      </c>
      <c r="B84" s="23">
        <v>27011</v>
      </c>
    </row>
    <row r="85" spans="1:2" x14ac:dyDescent="0.25">
      <c r="A85" s="24">
        <v>42617</v>
      </c>
      <c r="B85" s="23">
        <v>27418</v>
      </c>
    </row>
    <row r="86" spans="1:2" x14ac:dyDescent="0.25">
      <c r="A86" s="24">
        <v>42624</v>
      </c>
      <c r="B86" s="23">
        <v>27362</v>
      </c>
    </row>
    <row r="87" spans="1:2" x14ac:dyDescent="0.25">
      <c r="A87" s="24">
        <v>42631</v>
      </c>
      <c r="B87" s="23">
        <v>27305</v>
      </c>
    </row>
    <row r="88" spans="1:2" x14ac:dyDescent="0.25">
      <c r="A88" s="24">
        <v>42638</v>
      </c>
      <c r="B88" s="23">
        <v>26087</v>
      </c>
    </row>
    <row r="89" spans="1:2" x14ac:dyDescent="0.25">
      <c r="A89" s="24">
        <v>42645</v>
      </c>
      <c r="B89" s="23">
        <v>26049</v>
      </c>
    </row>
    <row r="90" spans="1:2" x14ac:dyDescent="0.25">
      <c r="A90" s="24">
        <v>42652</v>
      </c>
      <c r="B90" s="23">
        <v>26348</v>
      </c>
    </row>
    <row r="91" spans="1:2" x14ac:dyDescent="0.25">
      <c r="A91" s="24">
        <v>42659</v>
      </c>
      <c r="B91" s="23">
        <v>24884</v>
      </c>
    </row>
    <row r="92" spans="1:2" x14ac:dyDescent="0.25">
      <c r="A92" s="24">
        <v>42666</v>
      </c>
      <c r="B92" s="23">
        <v>24236</v>
      </c>
    </row>
    <row r="93" spans="1:2" x14ac:dyDescent="0.25">
      <c r="A93" s="24">
        <v>42673</v>
      </c>
      <c r="B93" s="23">
        <v>25390</v>
      </c>
    </row>
    <row r="94" spans="1:2" x14ac:dyDescent="0.25">
      <c r="A94" s="24">
        <v>42680</v>
      </c>
      <c r="B94" s="23">
        <v>25037</v>
      </c>
    </row>
    <row r="95" spans="1:2" x14ac:dyDescent="0.25">
      <c r="A95" s="24">
        <v>42687</v>
      </c>
      <c r="B95" s="23">
        <v>24648</v>
      </c>
    </row>
    <row r="96" spans="1:2" x14ac:dyDescent="0.25">
      <c r="A96" s="24">
        <v>42694</v>
      </c>
      <c r="B96" s="23">
        <v>25328</v>
      </c>
    </row>
    <row r="97" spans="1:2" x14ac:dyDescent="0.25">
      <c r="A97" s="24">
        <v>42701</v>
      </c>
      <c r="B97" s="23">
        <v>24492</v>
      </c>
    </row>
    <row r="98" spans="1:2" x14ac:dyDescent="0.25">
      <c r="A98" s="24">
        <v>42708</v>
      </c>
      <c r="B98" s="23">
        <v>25404</v>
      </c>
    </row>
    <row r="99" spans="1:2" x14ac:dyDescent="0.25">
      <c r="A99" s="24">
        <v>42715</v>
      </c>
      <c r="B99" s="23">
        <v>25335</v>
      </c>
    </row>
    <row r="100" spans="1:2" x14ac:dyDescent="0.25">
      <c r="A100" s="24">
        <v>42722</v>
      </c>
      <c r="B100" s="23">
        <v>25223</v>
      </c>
    </row>
    <row r="101" spans="1:2" x14ac:dyDescent="0.25">
      <c r="A101" s="24">
        <v>42729</v>
      </c>
      <c r="B101" s="23">
        <v>22308</v>
      </c>
    </row>
    <row r="102" spans="1:2" x14ac:dyDescent="0.25">
      <c r="A102" s="24">
        <v>42736</v>
      </c>
      <c r="B102" s="23">
        <v>25048</v>
      </c>
    </row>
    <row r="103" spans="1:2" x14ac:dyDescent="0.25">
      <c r="A103" s="24">
        <v>42743</v>
      </c>
      <c r="B103" s="23">
        <v>25125</v>
      </c>
    </row>
    <row r="104" spans="1:2" x14ac:dyDescent="0.25">
      <c r="A104" s="24">
        <v>42750</v>
      </c>
      <c r="B104" s="23">
        <v>22742</v>
      </c>
    </row>
    <row r="105" spans="1:2" x14ac:dyDescent="0.25">
      <c r="A105" s="24">
        <v>42757</v>
      </c>
      <c r="B105" s="23">
        <v>23571</v>
      </c>
    </row>
    <row r="106" spans="1:2" x14ac:dyDescent="0.25">
      <c r="A106" s="24">
        <v>42764</v>
      </c>
      <c r="B106" s="23">
        <v>23860</v>
      </c>
    </row>
    <row r="107" spans="1:2" x14ac:dyDescent="0.25">
      <c r="A107" s="24">
        <v>42771</v>
      </c>
      <c r="B107" s="23">
        <v>25098</v>
      </c>
    </row>
    <row r="108" spans="1:2" x14ac:dyDescent="0.25">
      <c r="A108" s="24">
        <v>42778</v>
      </c>
      <c r="B108" s="23">
        <v>23825</v>
      </c>
    </row>
    <row r="109" spans="1:2" x14ac:dyDescent="0.25">
      <c r="A109" s="24">
        <v>42785</v>
      </c>
      <c r="B109" s="23">
        <v>24404</v>
      </c>
    </row>
    <row r="110" spans="1:2" x14ac:dyDescent="0.25">
      <c r="A110" s="24">
        <v>42792</v>
      </c>
      <c r="B110" s="23">
        <v>24886</v>
      </c>
    </row>
    <row r="111" spans="1:2" x14ac:dyDescent="0.25">
      <c r="A111" s="24">
        <v>42799</v>
      </c>
      <c r="B111" s="23">
        <v>25539</v>
      </c>
    </row>
    <row r="112" spans="1:2" x14ac:dyDescent="0.25">
      <c r="A112" s="24">
        <v>42806</v>
      </c>
      <c r="B112" s="23">
        <v>26069</v>
      </c>
    </row>
    <row r="113" spans="1:2" x14ac:dyDescent="0.25">
      <c r="A113" s="24">
        <v>42813</v>
      </c>
      <c r="B113" s="23">
        <v>26107</v>
      </c>
    </row>
    <row r="114" spans="1:2" x14ac:dyDescent="0.25">
      <c r="A114" s="24">
        <v>42820</v>
      </c>
      <c r="B114" s="23">
        <v>25629</v>
      </c>
    </row>
    <row r="115" spans="1:2" x14ac:dyDescent="0.25">
      <c r="A115" s="24">
        <v>42827</v>
      </c>
      <c r="B115" s="23">
        <v>26481</v>
      </c>
    </row>
    <row r="116" spans="1:2" x14ac:dyDescent="0.25">
      <c r="A116" s="24">
        <v>42834</v>
      </c>
      <c r="B116" s="23">
        <v>25889</v>
      </c>
    </row>
    <row r="117" spans="1:2" x14ac:dyDescent="0.25">
      <c r="A117" s="24">
        <v>42841</v>
      </c>
      <c r="B117" s="23">
        <v>25481</v>
      </c>
    </row>
    <row r="118" spans="1:2" x14ac:dyDescent="0.25">
      <c r="A118" s="24">
        <v>42848</v>
      </c>
      <c r="B118" s="23">
        <v>26500</v>
      </c>
    </row>
    <row r="119" spans="1:2" x14ac:dyDescent="0.25">
      <c r="A119" s="24">
        <v>42855</v>
      </c>
      <c r="B119" s="23">
        <v>26527</v>
      </c>
    </row>
    <row r="120" spans="1:2" x14ac:dyDescent="0.25">
      <c r="A120" s="24">
        <v>42862</v>
      </c>
      <c r="B120" s="23">
        <v>28004</v>
      </c>
    </row>
    <row r="121" spans="1:2" x14ac:dyDescent="0.25">
      <c r="A121" s="24">
        <v>42869</v>
      </c>
      <c r="B121" s="23">
        <v>27469</v>
      </c>
    </row>
    <row r="122" spans="1:2" x14ac:dyDescent="0.25">
      <c r="A122" s="24">
        <v>42876</v>
      </c>
      <c r="B122" s="23">
        <v>26670</v>
      </c>
    </row>
    <row r="123" spans="1:2" x14ac:dyDescent="0.25">
      <c r="A123" s="24">
        <v>42883</v>
      </c>
      <c r="B123" s="23">
        <v>27776</v>
      </c>
    </row>
    <row r="124" spans="1:2" x14ac:dyDescent="0.25">
      <c r="A124" s="24">
        <v>42890</v>
      </c>
      <c r="B124" s="23">
        <v>27878</v>
      </c>
    </row>
    <row r="125" spans="1:2" x14ac:dyDescent="0.25">
      <c r="A125" s="24">
        <v>42897</v>
      </c>
      <c r="B125" s="23">
        <v>25843</v>
      </c>
    </row>
    <row r="126" spans="1:2" x14ac:dyDescent="0.25">
      <c r="A126" s="24">
        <v>42904</v>
      </c>
      <c r="B126" s="23">
        <v>27427</v>
      </c>
    </row>
    <row r="127" spans="1:2" x14ac:dyDescent="0.25">
      <c r="A127" s="24">
        <v>42911</v>
      </c>
      <c r="B127" s="23">
        <v>27261</v>
      </c>
    </row>
    <row r="128" spans="1:2" x14ac:dyDescent="0.25">
      <c r="A128" s="24">
        <v>42918</v>
      </c>
      <c r="B128" s="23">
        <v>24763</v>
      </c>
    </row>
    <row r="129" spans="1:2" x14ac:dyDescent="0.25">
      <c r="A129" s="24">
        <v>42925</v>
      </c>
      <c r="B129" s="23">
        <v>25064</v>
      </c>
    </row>
    <row r="130" spans="1:2" x14ac:dyDescent="0.25">
      <c r="A130" s="24">
        <v>42932</v>
      </c>
      <c r="B130" s="23">
        <v>24949</v>
      </c>
    </row>
    <row r="131" spans="1:2" x14ac:dyDescent="0.25">
      <c r="A131" s="24">
        <v>42939</v>
      </c>
      <c r="B131" s="23">
        <v>25572</v>
      </c>
    </row>
    <row r="132" spans="1:2" x14ac:dyDescent="0.25">
      <c r="A132" s="24">
        <v>42946</v>
      </c>
      <c r="B132" s="23">
        <v>25418</v>
      </c>
    </row>
    <row r="133" spans="1:2" x14ac:dyDescent="0.25">
      <c r="A133" s="24">
        <v>42953</v>
      </c>
      <c r="B133" s="23">
        <v>25027</v>
      </c>
    </row>
    <row r="134" spans="1:2" x14ac:dyDescent="0.25">
      <c r="A134" s="24">
        <v>42960</v>
      </c>
      <c r="B134" s="23">
        <v>25694</v>
      </c>
    </row>
    <row r="135" spans="1:2" x14ac:dyDescent="0.25">
      <c r="A135" s="24">
        <v>42967</v>
      </c>
      <c r="B135" s="23">
        <v>25649</v>
      </c>
    </row>
    <row r="136" spans="1:2" x14ac:dyDescent="0.25">
      <c r="A136" s="24">
        <v>42974</v>
      </c>
      <c r="B136" s="23">
        <v>26886</v>
      </c>
    </row>
    <row r="137" spans="1:2" x14ac:dyDescent="0.25">
      <c r="A137" s="24">
        <v>42981</v>
      </c>
      <c r="B137" s="23">
        <v>27198</v>
      </c>
    </row>
    <row r="138" spans="1:2" x14ac:dyDescent="0.25">
      <c r="A138" s="24">
        <v>42988</v>
      </c>
      <c r="B138" s="23">
        <v>26565</v>
      </c>
    </row>
    <row r="139" spans="1:2" x14ac:dyDescent="0.25">
      <c r="A139" s="24">
        <v>42995</v>
      </c>
      <c r="B139" s="23">
        <v>26909</v>
      </c>
    </row>
    <row r="140" spans="1:2" x14ac:dyDescent="0.25">
      <c r="A140" s="24">
        <v>43002</v>
      </c>
      <c r="B140" s="23">
        <v>27215</v>
      </c>
    </row>
    <row r="141" spans="1:2" x14ac:dyDescent="0.25">
      <c r="A141" s="24">
        <v>43009</v>
      </c>
      <c r="B141" s="23">
        <v>27144</v>
      </c>
    </row>
    <row r="142" spans="1:2" x14ac:dyDescent="0.25">
      <c r="A142" s="24">
        <v>43016</v>
      </c>
      <c r="B142" s="23">
        <v>26242</v>
      </c>
    </row>
    <row r="143" spans="1:2" x14ac:dyDescent="0.25">
      <c r="A143" s="24">
        <v>43023</v>
      </c>
      <c r="B143" s="23">
        <v>26068</v>
      </c>
    </row>
    <row r="144" spans="1:2" x14ac:dyDescent="0.25">
      <c r="A144" s="24">
        <v>43030</v>
      </c>
      <c r="B144" s="23">
        <v>24470</v>
      </c>
    </row>
    <row r="145" spans="1:2" x14ac:dyDescent="0.25">
      <c r="A145" s="24">
        <v>43037</v>
      </c>
      <c r="B145" s="23">
        <v>25577</v>
      </c>
    </row>
    <row r="146" spans="1:2" x14ac:dyDescent="0.25">
      <c r="A146" s="24">
        <v>43044</v>
      </c>
      <c r="B146" s="23">
        <v>25468</v>
      </c>
    </row>
    <row r="147" spans="1:2" x14ac:dyDescent="0.25">
      <c r="A147" s="24">
        <v>43051</v>
      </c>
      <c r="B147" s="23">
        <v>25562</v>
      </c>
    </row>
    <row r="148" spans="1:2" x14ac:dyDescent="0.25">
      <c r="A148" s="24">
        <v>43058</v>
      </c>
      <c r="B148" s="23">
        <v>25803</v>
      </c>
    </row>
    <row r="149" spans="1:2" x14ac:dyDescent="0.25">
      <c r="A149" s="24">
        <v>43065</v>
      </c>
      <c r="B149" s="23">
        <v>25668</v>
      </c>
    </row>
    <row r="150" spans="1:2" x14ac:dyDescent="0.25">
      <c r="A150" s="24">
        <v>43072</v>
      </c>
      <c r="B150" s="23">
        <v>25847</v>
      </c>
    </row>
    <row r="151" spans="1:2" x14ac:dyDescent="0.25">
      <c r="A151" s="24">
        <v>43079</v>
      </c>
      <c r="B151" s="23">
        <v>25785</v>
      </c>
    </row>
    <row r="152" spans="1:2" x14ac:dyDescent="0.25">
      <c r="A152" s="24">
        <v>43086</v>
      </c>
      <c r="B152" s="23">
        <v>29016</v>
      </c>
    </row>
    <row r="153" spans="1:2" x14ac:dyDescent="0.25">
      <c r="A153" s="24">
        <v>43093</v>
      </c>
      <c r="B153" s="23">
        <v>26676</v>
      </c>
    </row>
    <row r="154" spans="1:2" x14ac:dyDescent="0.25">
      <c r="A154" s="24">
        <v>43100</v>
      </c>
      <c r="B154" s="23">
        <v>25867</v>
      </c>
    </row>
    <row r="155" spans="1:2" x14ac:dyDescent="0.25">
      <c r="A155" s="24">
        <v>43107</v>
      </c>
      <c r="B155" s="23">
        <v>25323</v>
      </c>
    </row>
    <row r="156" spans="1:2" x14ac:dyDescent="0.25">
      <c r="A156" s="24">
        <v>43114</v>
      </c>
      <c r="B156" s="23">
        <v>22889</v>
      </c>
    </row>
    <row r="157" spans="1:2" x14ac:dyDescent="0.25">
      <c r="A157" s="24">
        <v>43121</v>
      </c>
      <c r="B157" s="23">
        <v>22922</v>
      </c>
    </row>
    <row r="158" spans="1:2" x14ac:dyDescent="0.25">
      <c r="A158" s="24">
        <v>43128</v>
      </c>
      <c r="B158" s="23">
        <v>24255</v>
      </c>
    </row>
    <row r="159" spans="1:2" x14ac:dyDescent="0.25">
      <c r="A159" s="24">
        <v>43135</v>
      </c>
      <c r="B159" s="23">
        <v>24931</v>
      </c>
    </row>
    <row r="160" spans="1:2" x14ac:dyDescent="0.25">
      <c r="A160" s="24">
        <v>43142</v>
      </c>
      <c r="B160" s="23">
        <v>24923</v>
      </c>
    </row>
    <row r="161" spans="1:2" x14ac:dyDescent="0.25">
      <c r="A161" s="24">
        <v>43149</v>
      </c>
      <c r="B161" s="23">
        <v>25148</v>
      </c>
    </row>
    <row r="162" spans="1:2" x14ac:dyDescent="0.25">
      <c r="A162" s="24">
        <v>43156</v>
      </c>
      <c r="B162" s="23">
        <v>25870</v>
      </c>
    </row>
    <row r="163" spans="1:2" x14ac:dyDescent="0.25">
      <c r="A163" s="24">
        <v>43163</v>
      </c>
      <c r="B163" s="23">
        <v>21865</v>
      </c>
    </row>
    <row r="164" spans="1:2" x14ac:dyDescent="0.25">
      <c r="A164" s="24">
        <v>43170</v>
      </c>
      <c r="B164" s="23">
        <v>26005</v>
      </c>
    </row>
    <row r="165" spans="1:2" x14ac:dyDescent="0.25">
      <c r="A165" s="24">
        <v>43177</v>
      </c>
      <c r="B165" s="23">
        <v>26466</v>
      </c>
    </row>
    <row r="166" spans="1:2" x14ac:dyDescent="0.25">
      <c r="A166" s="24">
        <v>43184</v>
      </c>
      <c r="B166" s="23">
        <v>26591</v>
      </c>
    </row>
    <row r="167" spans="1:2" x14ac:dyDescent="0.25">
      <c r="A167" s="24">
        <v>43191</v>
      </c>
      <c r="B167" s="23">
        <v>26590</v>
      </c>
    </row>
    <row r="168" spans="1:2" x14ac:dyDescent="0.25">
      <c r="A168" s="24">
        <v>43198</v>
      </c>
      <c r="B168" s="23">
        <v>25394</v>
      </c>
    </row>
    <row r="169" spans="1:2" x14ac:dyDescent="0.25">
      <c r="A169" s="24">
        <v>43205</v>
      </c>
      <c r="B169" s="23">
        <v>25067</v>
      </c>
    </row>
    <row r="170" spans="1:2" x14ac:dyDescent="0.25">
      <c r="A170" s="24">
        <v>43212</v>
      </c>
      <c r="B170" s="23">
        <v>27772</v>
      </c>
    </row>
    <row r="171" spans="1:2" x14ac:dyDescent="0.25">
      <c r="A171" s="24">
        <v>43219</v>
      </c>
      <c r="B171" s="23">
        <v>26469</v>
      </c>
    </row>
    <row r="172" spans="1:2" x14ac:dyDescent="0.25">
      <c r="A172" s="24">
        <v>43226</v>
      </c>
      <c r="B172" s="23">
        <v>26951</v>
      </c>
    </row>
    <row r="173" spans="1:2" x14ac:dyDescent="0.25">
      <c r="A173" s="24">
        <v>43233</v>
      </c>
      <c r="B173" s="23">
        <v>28217</v>
      </c>
    </row>
    <row r="174" spans="1:2" x14ac:dyDescent="0.25">
      <c r="A174" s="24">
        <v>43240</v>
      </c>
      <c r="B174" s="23">
        <v>27974</v>
      </c>
    </row>
    <row r="175" spans="1:2" x14ac:dyDescent="0.25">
      <c r="A175" s="24">
        <v>43247</v>
      </c>
      <c r="B175" s="23">
        <v>28504</v>
      </c>
    </row>
    <row r="176" spans="1:2" x14ac:dyDescent="0.25">
      <c r="A176" s="24">
        <v>43254</v>
      </c>
      <c r="B176" s="23">
        <v>29445</v>
      </c>
    </row>
    <row r="177" spans="1:2" x14ac:dyDescent="0.25">
      <c r="A177" s="24">
        <v>43261</v>
      </c>
      <c r="B177" s="23">
        <v>28828</v>
      </c>
    </row>
    <row r="178" spans="1:2" x14ac:dyDescent="0.25">
      <c r="A178" s="24">
        <v>43268</v>
      </c>
      <c r="B178" s="23">
        <v>27147</v>
      </c>
    </row>
    <row r="179" spans="1:2" x14ac:dyDescent="0.25">
      <c r="A179" s="24">
        <v>43275</v>
      </c>
      <c r="B179" s="23">
        <v>27096</v>
      </c>
    </row>
    <row r="180" spans="1:2" x14ac:dyDescent="0.25">
      <c r="A180" s="24">
        <v>43282</v>
      </c>
      <c r="B180" s="23">
        <v>28053</v>
      </c>
    </row>
    <row r="181" spans="1:2" x14ac:dyDescent="0.25">
      <c r="A181" s="24">
        <v>43289</v>
      </c>
      <c r="B181" s="23">
        <v>27532</v>
      </c>
    </row>
    <row r="182" spans="1:2" x14ac:dyDescent="0.25">
      <c r="A182" s="24">
        <v>43296</v>
      </c>
      <c r="B182" s="23">
        <v>26181</v>
      </c>
    </row>
    <row r="183" spans="1:2" x14ac:dyDescent="0.25">
      <c r="A183" s="24">
        <v>43303</v>
      </c>
      <c r="B183" s="23">
        <v>26368</v>
      </c>
    </row>
    <row r="184" spans="1:2" x14ac:dyDescent="0.25">
      <c r="A184" s="24">
        <v>43310</v>
      </c>
      <c r="B184" s="23">
        <v>26223</v>
      </c>
    </row>
    <row r="185" spans="1:2" x14ac:dyDescent="0.25">
      <c r="A185" s="24">
        <v>43317</v>
      </c>
      <c r="B185" s="23">
        <v>26258</v>
      </c>
    </row>
    <row r="186" spans="1:2" x14ac:dyDescent="0.25">
      <c r="A186" s="24">
        <v>43324</v>
      </c>
      <c r="B186" s="23">
        <v>26489</v>
      </c>
    </row>
    <row r="187" spans="1:2" x14ac:dyDescent="0.25">
      <c r="A187" s="24">
        <v>43331</v>
      </c>
      <c r="B187" s="23">
        <v>26290</v>
      </c>
    </row>
    <row r="188" spans="1:2" x14ac:dyDescent="0.25">
      <c r="A188" s="24">
        <v>43338</v>
      </c>
      <c r="B188" s="23">
        <v>26930</v>
      </c>
    </row>
    <row r="189" spans="1:2" x14ac:dyDescent="0.25">
      <c r="A189" s="24">
        <v>43345</v>
      </c>
      <c r="B189" s="23">
        <v>27347</v>
      </c>
    </row>
    <row r="190" spans="1:2" x14ac:dyDescent="0.25">
      <c r="A190" s="24">
        <v>43352</v>
      </c>
      <c r="B190" s="23">
        <v>27428</v>
      </c>
    </row>
    <row r="191" spans="1:2" x14ac:dyDescent="0.25">
      <c r="A191" s="24">
        <v>43359</v>
      </c>
      <c r="B191" s="23">
        <v>26752</v>
      </c>
    </row>
    <row r="192" spans="1:2" x14ac:dyDescent="0.25">
      <c r="A192" s="24">
        <v>43366</v>
      </c>
      <c r="B192" s="23">
        <v>26745</v>
      </c>
    </row>
    <row r="193" spans="1:2" x14ac:dyDescent="0.25">
      <c r="A193" s="24">
        <v>43373</v>
      </c>
      <c r="B193" s="23">
        <v>26924</v>
      </c>
    </row>
    <row r="194" spans="1:2" x14ac:dyDescent="0.25">
      <c r="A194" s="24">
        <v>43380</v>
      </c>
      <c r="B194" s="23">
        <v>26729</v>
      </c>
    </row>
    <row r="195" spans="1:2" x14ac:dyDescent="0.25">
      <c r="A195" s="24">
        <v>43387</v>
      </c>
      <c r="B195" s="23">
        <v>26298</v>
      </c>
    </row>
    <row r="196" spans="1:2" x14ac:dyDescent="0.25">
      <c r="A196" s="24">
        <v>43394</v>
      </c>
      <c r="B196" s="23">
        <v>24524</v>
      </c>
    </row>
    <row r="197" spans="1:2" x14ac:dyDescent="0.25">
      <c r="A197" s="24">
        <v>43401</v>
      </c>
      <c r="B197" s="23">
        <v>25428</v>
      </c>
    </row>
    <row r="198" spans="1:2" x14ac:dyDescent="0.25">
      <c r="A198" s="24">
        <v>43408</v>
      </c>
      <c r="B198" s="23">
        <v>26112</v>
      </c>
    </row>
    <row r="199" spans="1:2" x14ac:dyDescent="0.25">
      <c r="A199" s="24">
        <v>43415</v>
      </c>
      <c r="B199" s="23">
        <v>26921</v>
      </c>
    </row>
    <row r="200" spans="1:2" x14ac:dyDescent="0.25">
      <c r="A200" s="24">
        <v>43422</v>
      </c>
      <c r="B200" s="23">
        <v>26911</v>
      </c>
    </row>
    <row r="201" spans="1:2" x14ac:dyDescent="0.25">
      <c r="A201" s="24">
        <v>43429</v>
      </c>
      <c r="B201" s="23">
        <v>25878</v>
      </c>
    </row>
    <row r="202" spans="1:2" x14ac:dyDescent="0.25">
      <c r="A202" s="24">
        <v>43436</v>
      </c>
      <c r="B202" s="23">
        <v>25742</v>
      </c>
    </row>
    <row r="203" spans="1:2" x14ac:dyDescent="0.25">
      <c r="A203" s="24">
        <v>43443</v>
      </c>
      <c r="B203" s="23">
        <v>27502</v>
      </c>
    </row>
    <row r="204" spans="1:2" x14ac:dyDescent="0.25">
      <c r="A204" s="24">
        <v>43450</v>
      </c>
      <c r="B204" s="23">
        <v>26113</v>
      </c>
    </row>
    <row r="205" spans="1:2" x14ac:dyDescent="0.25">
      <c r="A205" s="24">
        <v>43457</v>
      </c>
      <c r="B205" s="23">
        <v>26218</v>
      </c>
    </row>
    <row r="206" spans="1:2" x14ac:dyDescent="0.25">
      <c r="A206" s="24">
        <v>43464</v>
      </c>
      <c r="B206" s="23">
        <v>25356</v>
      </c>
    </row>
    <row r="207" spans="1:2" x14ac:dyDescent="0.25">
      <c r="A207" s="24">
        <v>43471</v>
      </c>
      <c r="B207" s="23">
        <v>26047</v>
      </c>
    </row>
    <row r="208" spans="1:2" x14ac:dyDescent="0.25">
      <c r="A208" s="24">
        <v>43478</v>
      </c>
      <c r="B208" s="23">
        <v>25991</v>
      </c>
    </row>
    <row r="209" spans="1:2" x14ac:dyDescent="0.25">
      <c r="A209" s="24">
        <v>43485</v>
      </c>
      <c r="B209" s="23">
        <v>25471</v>
      </c>
    </row>
    <row r="210" spans="1:2" x14ac:dyDescent="0.25">
      <c r="A210" s="24">
        <v>43492</v>
      </c>
      <c r="B210" s="23">
        <v>26612</v>
      </c>
    </row>
    <row r="211" spans="1:2" x14ac:dyDescent="0.25">
      <c r="A211" s="24">
        <v>43499</v>
      </c>
      <c r="B211" s="23">
        <v>26376</v>
      </c>
    </row>
    <row r="212" spans="1:2" x14ac:dyDescent="0.25">
      <c r="A212" s="24">
        <v>43506</v>
      </c>
      <c r="B212" s="23">
        <v>27227</v>
      </c>
    </row>
    <row r="213" spans="1:2" x14ac:dyDescent="0.25">
      <c r="A213" s="24">
        <v>43513</v>
      </c>
      <c r="B213" s="23">
        <v>26874</v>
      </c>
    </row>
    <row r="214" spans="1:2" x14ac:dyDescent="0.25">
      <c r="A214" s="24">
        <v>43520</v>
      </c>
      <c r="B214" s="23">
        <v>27071</v>
      </c>
    </row>
    <row r="215" spans="1:2" x14ac:dyDescent="0.25">
      <c r="A215" s="24">
        <v>43527</v>
      </c>
      <c r="B215" s="23">
        <v>27058</v>
      </c>
    </row>
    <row r="216" spans="1:2" x14ac:dyDescent="0.25">
      <c r="A216" s="24">
        <v>43534</v>
      </c>
      <c r="B216" s="23">
        <v>26752</v>
      </c>
    </row>
    <row r="217" spans="1:2" x14ac:dyDescent="0.25">
      <c r="A217" s="24">
        <v>43541</v>
      </c>
      <c r="B217" s="23">
        <v>26984</v>
      </c>
    </row>
    <row r="218" spans="1:2" x14ac:dyDescent="0.25">
      <c r="A218" s="24">
        <v>43548</v>
      </c>
      <c r="B218" s="23">
        <v>27419</v>
      </c>
    </row>
    <row r="219" spans="1:2" x14ac:dyDescent="0.25">
      <c r="A219" s="24">
        <v>43555</v>
      </c>
      <c r="B219" s="23">
        <v>27126</v>
      </c>
    </row>
    <row r="220" spans="1:2" x14ac:dyDescent="0.25">
      <c r="A220" s="24">
        <v>43562</v>
      </c>
      <c r="B220" s="23">
        <v>26240</v>
      </c>
    </row>
    <row r="221" spans="1:2" x14ac:dyDescent="0.25">
      <c r="A221" s="24">
        <v>43569</v>
      </c>
      <c r="B221" s="23">
        <v>26674</v>
      </c>
    </row>
    <row r="222" spans="1:2" x14ac:dyDescent="0.25">
      <c r="A222" s="24">
        <v>43576</v>
      </c>
      <c r="B222" s="23">
        <v>28550</v>
      </c>
    </row>
    <row r="223" spans="1:2" x14ac:dyDescent="0.25">
      <c r="A223" s="24">
        <v>43583</v>
      </c>
      <c r="B223" s="23">
        <v>29677</v>
      </c>
    </row>
    <row r="224" spans="1:2" x14ac:dyDescent="0.25">
      <c r="A224" s="24">
        <v>43590</v>
      </c>
      <c r="B224" s="23">
        <v>27845</v>
      </c>
    </row>
    <row r="225" spans="1:2" x14ac:dyDescent="0.25">
      <c r="A225" s="24">
        <v>43597</v>
      </c>
      <c r="B225" s="23">
        <v>27649</v>
      </c>
    </row>
    <row r="226" spans="1:2" x14ac:dyDescent="0.25">
      <c r="A226" s="24">
        <v>43604</v>
      </c>
      <c r="B226" s="23">
        <v>29247</v>
      </c>
    </row>
    <row r="227" spans="1:2" x14ac:dyDescent="0.25">
      <c r="A227" s="24">
        <v>43611</v>
      </c>
      <c r="B227" s="23">
        <v>28287</v>
      </c>
    </row>
    <row r="228" spans="1:2" x14ac:dyDescent="0.25">
      <c r="A228" s="24">
        <v>43618</v>
      </c>
      <c r="B228" s="23">
        <v>27658</v>
      </c>
    </row>
    <row r="229" spans="1:2" x14ac:dyDescent="0.25">
      <c r="A229" s="24">
        <v>43625</v>
      </c>
      <c r="B229" s="23">
        <v>28029</v>
      </c>
    </row>
    <row r="230" spans="1:2" x14ac:dyDescent="0.25">
      <c r="A230" s="24">
        <v>43632</v>
      </c>
      <c r="B230" s="23">
        <v>28240</v>
      </c>
    </row>
    <row r="231" spans="1:2" x14ac:dyDescent="0.25">
      <c r="A231" s="24">
        <v>43639</v>
      </c>
      <c r="B231" s="23">
        <v>28655</v>
      </c>
    </row>
    <row r="232" spans="1:2" x14ac:dyDescent="0.25">
      <c r="A232" s="24">
        <v>43646</v>
      </c>
      <c r="B232" s="23">
        <v>28599</v>
      </c>
    </row>
    <row r="233" spans="1:2" x14ac:dyDescent="0.25">
      <c r="A233" s="24">
        <v>43653</v>
      </c>
      <c r="B233" s="23">
        <v>27125</v>
      </c>
    </row>
    <row r="234" spans="1:2" x14ac:dyDescent="0.25">
      <c r="A234" s="24">
        <v>43660</v>
      </c>
      <c r="B234" s="23">
        <v>27142</v>
      </c>
    </row>
    <row r="235" spans="1:2" x14ac:dyDescent="0.25">
      <c r="A235" s="24">
        <v>43667</v>
      </c>
      <c r="B235" s="23">
        <v>27591</v>
      </c>
    </row>
    <row r="236" spans="1:2" x14ac:dyDescent="0.25">
      <c r="A236" s="24">
        <v>43674</v>
      </c>
      <c r="B236" s="23">
        <v>28629</v>
      </c>
    </row>
    <row r="237" spans="1:2" x14ac:dyDescent="0.25">
      <c r="A237" s="24">
        <v>43681</v>
      </c>
      <c r="B237" s="23">
        <v>28406</v>
      </c>
    </row>
    <row r="238" spans="1:2" x14ac:dyDescent="0.25">
      <c r="A238" s="24">
        <v>43688</v>
      </c>
      <c r="B238" s="23">
        <v>27484</v>
      </c>
    </row>
    <row r="239" spans="1:2" x14ac:dyDescent="0.25">
      <c r="A239" s="24">
        <v>43695</v>
      </c>
      <c r="B239" s="23">
        <v>27345</v>
      </c>
    </row>
    <row r="240" spans="1:2" x14ac:dyDescent="0.25">
      <c r="A240" s="24">
        <v>43702</v>
      </c>
      <c r="B240" s="23">
        <v>28628</v>
      </c>
    </row>
    <row r="241" spans="1:2" x14ac:dyDescent="0.25">
      <c r="A241" s="24">
        <v>43709</v>
      </c>
      <c r="B241" s="23">
        <v>29370</v>
      </c>
    </row>
    <row r="242" spans="1:2" x14ac:dyDescent="0.25">
      <c r="A242" s="24">
        <v>43716</v>
      </c>
      <c r="B242" s="23">
        <v>28217</v>
      </c>
    </row>
    <row r="243" spans="1:2" x14ac:dyDescent="0.25">
      <c r="A243" s="24">
        <v>43723</v>
      </c>
      <c r="B243" s="23">
        <v>28736</v>
      </c>
    </row>
    <row r="244" spans="1:2" x14ac:dyDescent="0.25">
      <c r="A244" s="24">
        <v>43730</v>
      </c>
      <c r="B244" s="23">
        <v>29560</v>
      </c>
    </row>
    <row r="245" spans="1:2" x14ac:dyDescent="0.25">
      <c r="A245" s="24">
        <v>43737</v>
      </c>
      <c r="B245" s="23">
        <v>29473</v>
      </c>
    </row>
    <row r="246" spans="1:2" x14ac:dyDescent="0.25">
      <c r="A246" s="24">
        <v>43744</v>
      </c>
      <c r="B246" s="23">
        <v>28312</v>
      </c>
    </row>
    <row r="247" spans="1:2" x14ac:dyDescent="0.25">
      <c r="A247" s="24">
        <v>43751</v>
      </c>
      <c r="B247" s="23">
        <v>28155</v>
      </c>
    </row>
    <row r="248" spans="1:2" x14ac:dyDescent="0.25">
      <c r="A248" s="24">
        <v>43758</v>
      </c>
      <c r="B248" s="23">
        <v>26547</v>
      </c>
    </row>
    <row r="249" spans="1:2" x14ac:dyDescent="0.25">
      <c r="A249" s="24">
        <v>43765</v>
      </c>
      <c r="B249" s="23">
        <v>27427</v>
      </c>
    </row>
    <row r="250" spans="1:2" x14ac:dyDescent="0.25">
      <c r="A250" s="24">
        <v>43772</v>
      </c>
      <c r="B250" s="23">
        <v>27386</v>
      </c>
    </row>
    <row r="251" spans="1:2" x14ac:dyDescent="0.25">
      <c r="A251" s="24">
        <v>43779</v>
      </c>
      <c r="B251" s="23">
        <v>28267</v>
      </c>
    </row>
    <row r="252" spans="1:2" x14ac:dyDescent="0.25">
      <c r="A252" s="24">
        <v>43786</v>
      </c>
      <c r="B252" s="23">
        <v>27779</v>
      </c>
    </row>
    <row r="253" spans="1:2" x14ac:dyDescent="0.25">
      <c r="A253" s="24">
        <v>43793</v>
      </c>
      <c r="B253" s="23">
        <v>27458</v>
      </c>
    </row>
    <row r="254" spans="1:2" x14ac:dyDescent="0.25">
      <c r="A254" s="24">
        <v>43800</v>
      </c>
      <c r="B254" s="23">
        <v>27612</v>
      </c>
    </row>
    <row r="255" spans="1:2" x14ac:dyDescent="0.25">
      <c r="A255" s="24">
        <v>43807</v>
      </c>
      <c r="B255" s="23">
        <v>27387</v>
      </c>
    </row>
    <row r="256" spans="1:2" x14ac:dyDescent="0.25">
      <c r="A256" s="24">
        <v>43814</v>
      </c>
      <c r="B256" s="23">
        <v>27330</v>
      </c>
    </row>
    <row r="257" spans="1:2" x14ac:dyDescent="0.25">
      <c r="A257" s="24">
        <v>43821</v>
      </c>
      <c r="B257" s="23">
        <v>27702</v>
      </c>
    </row>
    <row r="258" spans="1:2" x14ac:dyDescent="0.25">
      <c r="A258" s="24">
        <v>43828</v>
      </c>
      <c r="B258" s="23">
        <v>25006</v>
      </c>
    </row>
    <row r="259" spans="1:2" x14ac:dyDescent="0.25">
      <c r="A259" s="24">
        <v>43835</v>
      </c>
      <c r="B259" s="23">
        <v>26453</v>
      </c>
    </row>
    <row r="260" spans="1:2" x14ac:dyDescent="0.25">
      <c r="A260" s="24">
        <v>43842</v>
      </c>
      <c r="B260" s="23">
        <v>25375</v>
      </c>
    </row>
    <row r="261" spans="1:2" x14ac:dyDescent="0.25">
      <c r="A261" s="24">
        <v>43849</v>
      </c>
      <c r="B261" s="23">
        <v>25447</v>
      </c>
    </row>
    <row r="262" spans="1:2" x14ac:dyDescent="0.25">
      <c r="A262" s="24">
        <v>43856</v>
      </c>
      <c r="B262" s="23">
        <v>26183</v>
      </c>
    </row>
    <row r="263" spans="1:2" x14ac:dyDescent="0.25">
      <c r="A263" s="24">
        <v>43863</v>
      </c>
      <c r="B263" s="23">
        <v>26250</v>
      </c>
    </row>
    <row r="264" spans="1:2" x14ac:dyDescent="0.25">
      <c r="A264" s="24">
        <v>43870</v>
      </c>
      <c r="B264" s="23">
        <v>26048</v>
      </c>
    </row>
    <row r="265" spans="1:2" x14ac:dyDescent="0.25">
      <c r="A265" s="24">
        <v>43877</v>
      </c>
      <c r="B265" s="23">
        <v>24592</v>
      </c>
    </row>
    <row r="266" spans="1:2" x14ac:dyDescent="0.25">
      <c r="A266" s="24">
        <v>43884</v>
      </c>
      <c r="B266" s="23">
        <v>26012</v>
      </c>
    </row>
    <row r="267" spans="1:2" x14ac:dyDescent="0.25">
      <c r="A267" s="24">
        <v>43891</v>
      </c>
      <c r="B267" s="23">
        <v>26351</v>
      </c>
    </row>
    <row r="268" spans="1:2" x14ac:dyDescent="0.25">
      <c r="A268" s="24">
        <v>43898</v>
      </c>
      <c r="B268" s="23">
        <v>26103</v>
      </c>
    </row>
    <row r="269" spans="1:2" x14ac:dyDescent="0.25">
      <c r="A269" s="24">
        <v>43905</v>
      </c>
      <c r="B269" s="23">
        <v>24052</v>
      </c>
    </row>
    <row r="270" spans="1:2" x14ac:dyDescent="0.25">
      <c r="A270" s="24">
        <v>43912</v>
      </c>
      <c r="B270" s="23">
        <v>16518</v>
      </c>
    </row>
    <row r="271" spans="1:2" x14ac:dyDescent="0.25">
      <c r="A271" s="24">
        <v>43919</v>
      </c>
      <c r="B271" s="23">
        <v>11059</v>
      </c>
    </row>
    <row r="272" spans="1:2" x14ac:dyDescent="0.25">
      <c r="A272" s="24">
        <v>43926</v>
      </c>
      <c r="B272" s="23">
        <v>11276</v>
      </c>
    </row>
    <row r="273" spans="1:2" x14ac:dyDescent="0.25">
      <c r="A273" s="24">
        <v>43933</v>
      </c>
      <c r="B273" s="23">
        <v>11866</v>
      </c>
    </row>
    <row r="274" spans="1:2" x14ac:dyDescent="0.25">
      <c r="A274" s="24">
        <v>43940</v>
      </c>
      <c r="B274" s="23">
        <v>12892</v>
      </c>
    </row>
    <row r="275" spans="1:2" x14ac:dyDescent="0.25">
      <c r="A275" s="24">
        <v>43947</v>
      </c>
      <c r="B275" s="23">
        <v>15049</v>
      </c>
    </row>
    <row r="276" spans="1:2" x14ac:dyDescent="0.25">
      <c r="A276" s="24">
        <v>43954</v>
      </c>
      <c r="B276" s="23">
        <v>16081</v>
      </c>
    </row>
    <row r="277" spans="1:2" x14ac:dyDescent="0.25">
      <c r="A277" s="24">
        <v>43961</v>
      </c>
      <c r="B277" s="23">
        <v>16801</v>
      </c>
    </row>
    <row r="278" spans="1:2" x14ac:dyDescent="0.25">
      <c r="A278" s="24">
        <v>43968</v>
      </c>
      <c r="B278" s="23">
        <v>16351</v>
      </c>
    </row>
    <row r="279" spans="1:2" x14ac:dyDescent="0.25">
      <c r="A279" s="24">
        <v>43975</v>
      </c>
      <c r="B279" s="23">
        <v>17635</v>
      </c>
    </row>
    <row r="280" spans="1:2" x14ac:dyDescent="0.25">
      <c r="A280" s="24">
        <v>43982</v>
      </c>
      <c r="B280" s="23">
        <v>19741</v>
      </c>
    </row>
    <row r="281" spans="1:2" x14ac:dyDescent="0.25">
      <c r="A281" s="24">
        <v>43989</v>
      </c>
      <c r="B281" s="23">
        <v>20099</v>
      </c>
    </row>
    <row r="282" spans="1:2" x14ac:dyDescent="0.25">
      <c r="A282" s="24">
        <v>43996</v>
      </c>
      <c r="B282" s="23">
        <v>19216</v>
      </c>
    </row>
    <row r="283" spans="1:2" x14ac:dyDescent="0.25">
      <c r="A283" s="24">
        <v>44003</v>
      </c>
      <c r="B283" s="23">
        <v>21359</v>
      </c>
    </row>
    <row r="284" spans="1:2" x14ac:dyDescent="0.25">
      <c r="A284" s="24">
        <v>44010</v>
      </c>
      <c r="B284" s="23">
        <v>21680</v>
      </c>
    </row>
    <row r="285" spans="1:2" x14ac:dyDescent="0.25">
      <c r="A285" s="24">
        <v>44017</v>
      </c>
      <c r="B285" s="23">
        <v>20503</v>
      </c>
    </row>
    <row r="286" spans="1:2" x14ac:dyDescent="0.25">
      <c r="A286" s="24">
        <v>44024</v>
      </c>
      <c r="B286" s="23">
        <v>21468</v>
      </c>
    </row>
    <row r="287" spans="1:2" x14ac:dyDescent="0.25">
      <c r="A287" s="24">
        <v>44031</v>
      </c>
      <c r="B287" s="23">
        <v>22441</v>
      </c>
    </row>
    <row r="288" spans="1:2" x14ac:dyDescent="0.25">
      <c r="A288" s="24">
        <v>44038</v>
      </c>
      <c r="B288" s="23">
        <v>22550</v>
      </c>
    </row>
    <row r="289" spans="1:2" x14ac:dyDescent="0.25">
      <c r="A289" s="24">
        <v>44045</v>
      </c>
      <c r="B289" s="23">
        <v>22395</v>
      </c>
    </row>
    <row r="290" spans="1:2" x14ac:dyDescent="0.25">
      <c r="A290" s="24">
        <v>44052</v>
      </c>
      <c r="B290" s="23">
        <v>22844</v>
      </c>
    </row>
    <row r="291" spans="1:2" x14ac:dyDescent="0.25">
      <c r="A291" s="24">
        <v>44059</v>
      </c>
      <c r="B291" s="23">
        <v>24009</v>
      </c>
    </row>
    <row r="292" spans="1:2" x14ac:dyDescent="0.25">
      <c r="A292" s="24">
        <v>44066</v>
      </c>
      <c r="B292" s="23">
        <v>24050</v>
      </c>
    </row>
    <row r="293" spans="1:2" x14ac:dyDescent="0.25">
      <c r="A293" s="24">
        <v>44073</v>
      </c>
      <c r="B293" s="23">
        <v>23421</v>
      </c>
    </row>
    <row r="294" spans="1:2" x14ac:dyDescent="0.25">
      <c r="A294" s="24">
        <v>44080</v>
      </c>
      <c r="B294" s="23">
        <v>23682</v>
      </c>
    </row>
    <row r="295" spans="1:2" x14ac:dyDescent="0.25">
      <c r="A295" s="24">
        <v>44087</v>
      </c>
      <c r="B295" s="23">
        <v>23352</v>
      </c>
    </row>
    <row r="296" spans="1:2" x14ac:dyDescent="0.25">
      <c r="A296" s="24">
        <v>44094</v>
      </c>
      <c r="B296" s="23">
        <v>23761</v>
      </c>
    </row>
    <row r="297" spans="1:2" x14ac:dyDescent="0.25">
      <c r="A297" s="24">
        <v>44101</v>
      </c>
      <c r="B297" s="23">
        <v>22247</v>
      </c>
    </row>
    <row r="298" spans="1:2" x14ac:dyDescent="0.25">
      <c r="A298" s="24">
        <v>44108</v>
      </c>
      <c r="B298" s="23">
        <v>21817</v>
      </c>
    </row>
    <row r="299" spans="1:2" x14ac:dyDescent="0.25">
      <c r="A299" s="24">
        <v>44115</v>
      </c>
      <c r="B299" s="23">
        <v>22181</v>
      </c>
    </row>
    <row r="300" spans="1:2" x14ac:dyDescent="0.25">
      <c r="A300" s="24">
        <v>44122</v>
      </c>
      <c r="B300" s="23">
        <v>19904</v>
      </c>
    </row>
    <row r="301" spans="1:2" x14ac:dyDescent="0.25">
      <c r="A301" s="24">
        <v>44129</v>
      </c>
      <c r="B301" s="23">
        <v>20572</v>
      </c>
    </row>
    <row r="302" spans="1:2" x14ac:dyDescent="0.25">
      <c r="A302" s="24">
        <v>44136</v>
      </c>
      <c r="B302" s="23">
        <v>20336</v>
      </c>
    </row>
    <row r="303" spans="1:2" x14ac:dyDescent="0.25">
      <c r="A303" s="24">
        <v>44143</v>
      </c>
      <c r="B303" s="23">
        <v>20164</v>
      </c>
    </row>
    <row r="304" spans="1:2" x14ac:dyDescent="0.25">
      <c r="A304" s="24">
        <v>44150</v>
      </c>
      <c r="B304" s="23">
        <v>20333</v>
      </c>
    </row>
    <row r="305" spans="1:2" x14ac:dyDescent="0.25">
      <c r="A305" s="24">
        <v>44157</v>
      </c>
      <c r="B305" s="23">
        <v>19710</v>
      </c>
    </row>
    <row r="306" spans="1:2" x14ac:dyDescent="0.25">
      <c r="A306" s="24">
        <v>44164</v>
      </c>
      <c r="B306" s="23">
        <v>19630</v>
      </c>
    </row>
    <row r="307" spans="1:2" x14ac:dyDescent="0.25">
      <c r="A307" s="24">
        <v>44171</v>
      </c>
      <c r="B307" s="23">
        <v>18673</v>
      </c>
    </row>
    <row r="308" spans="1:2" x14ac:dyDescent="0.25">
      <c r="A308" s="24">
        <v>44178</v>
      </c>
      <c r="B308" s="23">
        <v>19064</v>
      </c>
    </row>
    <row r="309" spans="1:2" x14ac:dyDescent="0.25">
      <c r="A309" s="24">
        <v>44185</v>
      </c>
      <c r="B309" s="23">
        <v>19327</v>
      </c>
    </row>
    <row r="310" spans="1:2" x14ac:dyDescent="0.25">
      <c r="A310" s="24">
        <v>44192</v>
      </c>
      <c r="B310" s="23">
        <v>16442</v>
      </c>
    </row>
    <row r="311" spans="1:2" x14ac:dyDescent="0.25">
      <c r="A311" s="24">
        <v>44199</v>
      </c>
      <c r="B311" s="23">
        <v>18817</v>
      </c>
    </row>
    <row r="312" spans="1:2" x14ac:dyDescent="0.25">
      <c r="A312" s="24">
        <v>44206</v>
      </c>
      <c r="B312" s="23">
        <v>18417</v>
      </c>
    </row>
    <row r="313" spans="1:2" x14ac:dyDescent="0.25">
      <c r="A313" s="24">
        <v>44213</v>
      </c>
      <c r="B313" s="23">
        <v>15689</v>
      </c>
    </row>
    <row r="314" spans="1:2" x14ac:dyDescent="0.25">
      <c r="A314" s="24">
        <v>44220</v>
      </c>
      <c r="B314" s="23">
        <v>16312</v>
      </c>
    </row>
    <row r="315" spans="1:2" x14ac:dyDescent="0.25">
      <c r="A315" s="24">
        <v>44227</v>
      </c>
      <c r="B315" s="23">
        <v>16337</v>
      </c>
    </row>
    <row r="316" spans="1:2" x14ac:dyDescent="0.25">
      <c r="A316" s="24">
        <v>44234</v>
      </c>
      <c r="B316" s="23">
        <v>16152</v>
      </c>
    </row>
    <row r="317" spans="1:2" x14ac:dyDescent="0.25">
      <c r="A317" s="24">
        <v>44241</v>
      </c>
      <c r="B317" s="23">
        <v>16873</v>
      </c>
    </row>
    <row r="318" spans="1:2" x14ac:dyDescent="0.25">
      <c r="A318" s="24">
        <v>44248</v>
      </c>
      <c r="B318" s="23">
        <v>18296</v>
      </c>
    </row>
    <row r="319" spans="1:2" x14ac:dyDescent="0.25">
      <c r="A319" s="24">
        <v>44255</v>
      </c>
      <c r="B319" s="23">
        <v>18786</v>
      </c>
    </row>
    <row r="320" spans="1:2" x14ac:dyDescent="0.25">
      <c r="A320" s="24">
        <v>44262</v>
      </c>
      <c r="B320" s="23">
        <v>18827</v>
      </c>
    </row>
    <row r="321" spans="1:2" x14ac:dyDescent="0.25">
      <c r="A321" s="24">
        <v>44269</v>
      </c>
      <c r="B321" s="23">
        <v>19104</v>
      </c>
    </row>
    <row r="322" spans="1:2" x14ac:dyDescent="0.25">
      <c r="A322" s="24">
        <v>44276</v>
      </c>
      <c r="B322" s="23">
        <v>21626</v>
      </c>
    </row>
    <row r="323" spans="1:2" x14ac:dyDescent="0.25">
      <c r="A323" s="24">
        <v>44283</v>
      </c>
      <c r="B323" s="23">
        <v>20749</v>
      </c>
    </row>
    <row r="324" spans="1:2" x14ac:dyDescent="0.25">
      <c r="A324" s="24">
        <v>44290</v>
      </c>
      <c r="B324" s="23">
        <v>21763</v>
      </c>
    </row>
    <row r="325" spans="1:2" x14ac:dyDescent="0.25">
      <c r="A325" s="24">
        <v>44297</v>
      </c>
      <c r="B325" s="23">
        <v>21256</v>
      </c>
    </row>
    <row r="326" spans="1:2" x14ac:dyDescent="0.25">
      <c r="A326" s="24">
        <v>44304</v>
      </c>
      <c r="B326" s="23">
        <v>22573</v>
      </c>
    </row>
    <row r="327" spans="1:2" x14ac:dyDescent="0.25">
      <c r="A327" s="24">
        <v>44311</v>
      </c>
      <c r="B327" s="23">
        <v>23883</v>
      </c>
    </row>
    <row r="328" spans="1:2" x14ac:dyDescent="0.25">
      <c r="A328" s="24">
        <v>44318</v>
      </c>
      <c r="B328" s="23">
        <v>22863</v>
      </c>
    </row>
    <row r="329" spans="1:2" x14ac:dyDescent="0.25">
      <c r="A329" s="24">
        <v>44325</v>
      </c>
      <c r="B329" s="23">
        <v>23089</v>
      </c>
    </row>
    <row r="330" spans="1:2" x14ac:dyDescent="0.25">
      <c r="A330" s="24">
        <v>44332</v>
      </c>
      <c r="B330" s="23">
        <v>24770</v>
      </c>
    </row>
    <row r="331" spans="1:2" x14ac:dyDescent="0.25">
      <c r="A331" s="24">
        <v>44339</v>
      </c>
      <c r="B331" s="23">
        <v>24630</v>
      </c>
    </row>
    <row r="332" spans="1:2" x14ac:dyDescent="0.25">
      <c r="A332" s="4"/>
      <c r="B332" s="4"/>
    </row>
    <row r="333" spans="1:2" x14ac:dyDescent="0.25">
      <c r="A333" t="s">
        <v>28</v>
      </c>
    </row>
    <row r="334" spans="1:2" x14ac:dyDescent="0.25">
      <c r="A334" t="s">
        <v>59</v>
      </c>
    </row>
  </sheetData>
  <hyperlinks>
    <hyperlink ref="A2" r:id="rId1"/>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heetViews>
  <sheetFormatPr defaultRowHeight="15" x14ac:dyDescent="0.25"/>
  <cols>
    <col min="1" max="1" width="14.7109375" customWidth="1"/>
    <col min="2" max="2" width="10.7109375" customWidth="1"/>
    <col min="3" max="3" width="12.7109375" customWidth="1"/>
    <col min="4" max="4" width="24.7109375" customWidth="1"/>
    <col min="5" max="5" width="15.7109375" customWidth="1"/>
  </cols>
  <sheetData>
    <row r="1" spans="1:5" ht="18.75" x14ac:dyDescent="0.3">
      <c r="A1" s="1" t="s">
        <v>60</v>
      </c>
    </row>
    <row r="2" spans="1:5" x14ac:dyDescent="0.25">
      <c r="A2" s="2" t="s">
        <v>41</v>
      </c>
    </row>
    <row r="4" spans="1:5" x14ac:dyDescent="0.25">
      <c r="A4" s="5" t="s">
        <v>61</v>
      </c>
      <c r="B4" s="3" t="s">
        <v>36</v>
      </c>
      <c r="C4" s="5" t="s">
        <v>62</v>
      </c>
      <c r="D4" s="5" t="s">
        <v>63</v>
      </c>
      <c r="E4" s="5" t="s">
        <v>64</v>
      </c>
    </row>
    <row r="5" spans="1:5" x14ac:dyDescent="0.25">
      <c r="A5" s="25">
        <v>1</v>
      </c>
      <c r="B5" s="29">
        <v>43829</v>
      </c>
      <c r="C5" s="26">
        <v>1161</v>
      </c>
      <c r="D5" s="27">
        <v>1276</v>
      </c>
      <c r="E5" s="28">
        <v>0</v>
      </c>
    </row>
    <row r="6" spans="1:5" x14ac:dyDescent="0.25">
      <c r="A6" s="25">
        <v>2</v>
      </c>
      <c r="B6" s="29">
        <v>43836</v>
      </c>
      <c r="C6" s="26">
        <v>1567</v>
      </c>
      <c r="D6" s="27">
        <v>1560</v>
      </c>
      <c r="E6" s="28">
        <v>0</v>
      </c>
    </row>
    <row r="7" spans="1:5" x14ac:dyDescent="0.25">
      <c r="A7" s="25">
        <v>3</v>
      </c>
      <c r="B7" s="29">
        <v>43843</v>
      </c>
      <c r="C7" s="26">
        <v>1322</v>
      </c>
      <c r="D7" s="27">
        <v>1382</v>
      </c>
      <c r="E7" s="28">
        <v>0</v>
      </c>
    </row>
    <row r="8" spans="1:5" x14ac:dyDescent="0.25">
      <c r="A8" s="25">
        <v>4</v>
      </c>
      <c r="B8" s="29">
        <v>43850</v>
      </c>
      <c r="C8" s="26">
        <v>1226</v>
      </c>
      <c r="D8" s="27">
        <v>1317</v>
      </c>
      <c r="E8" s="28">
        <v>0</v>
      </c>
    </row>
    <row r="9" spans="1:5" x14ac:dyDescent="0.25">
      <c r="A9" s="25">
        <v>5</v>
      </c>
      <c r="B9" s="29">
        <v>43857</v>
      </c>
      <c r="C9" s="26">
        <v>1188</v>
      </c>
      <c r="D9" s="27">
        <v>1280</v>
      </c>
      <c r="E9" s="28">
        <v>0</v>
      </c>
    </row>
    <row r="10" spans="1:5" x14ac:dyDescent="0.25">
      <c r="A10" s="25">
        <v>6</v>
      </c>
      <c r="B10" s="29">
        <v>43864</v>
      </c>
      <c r="C10" s="26">
        <v>1216</v>
      </c>
      <c r="D10" s="27">
        <v>1254</v>
      </c>
      <c r="E10" s="28">
        <v>0</v>
      </c>
    </row>
    <row r="11" spans="1:5" x14ac:dyDescent="0.25">
      <c r="A11" s="25">
        <v>7</v>
      </c>
      <c r="B11" s="29">
        <v>43871</v>
      </c>
      <c r="C11" s="26">
        <v>1162</v>
      </c>
      <c r="D11" s="27">
        <v>1259</v>
      </c>
      <c r="E11" s="28">
        <v>0</v>
      </c>
    </row>
    <row r="12" spans="1:5" x14ac:dyDescent="0.25">
      <c r="A12" s="25">
        <v>8</v>
      </c>
      <c r="B12" s="29">
        <v>43878</v>
      </c>
      <c r="C12" s="26">
        <v>1162</v>
      </c>
      <c r="D12" s="27">
        <v>1247</v>
      </c>
      <c r="E12" s="28">
        <v>0</v>
      </c>
    </row>
    <row r="13" spans="1:5" x14ac:dyDescent="0.25">
      <c r="A13" s="25">
        <v>9</v>
      </c>
      <c r="B13" s="29">
        <v>43885</v>
      </c>
      <c r="C13" s="26">
        <v>1171</v>
      </c>
      <c r="D13" s="27">
        <v>1165</v>
      </c>
      <c r="E13" s="28">
        <v>0</v>
      </c>
    </row>
    <row r="14" spans="1:5" x14ac:dyDescent="0.25">
      <c r="A14" s="25">
        <v>10</v>
      </c>
      <c r="B14" s="29">
        <v>43892</v>
      </c>
      <c r="C14" s="26">
        <v>1208</v>
      </c>
      <c r="D14" s="27">
        <v>1229</v>
      </c>
      <c r="E14" s="28">
        <v>0</v>
      </c>
    </row>
    <row r="15" spans="1:5" x14ac:dyDescent="0.25">
      <c r="A15" s="25">
        <v>11</v>
      </c>
      <c r="B15" s="29">
        <v>43899</v>
      </c>
      <c r="C15" s="26">
        <v>1198</v>
      </c>
      <c r="D15" s="27">
        <v>1169</v>
      </c>
      <c r="E15" s="28">
        <v>0</v>
      </c>
    </row>
    <row r="16" spans="1:5" x14ac:dyDescent="0.25">
      <c r="A16" s="25">
        <v>12</v>
      </c>
      <c r="B16" s="29">
        <v>43906</v>
      </c>
      <c r="C16" s="26">
        <v>1196</v>
      </c>
      <c r="D16" s="27">
        <v>1120</v>
      </c>
      <c r="E16" s="28">
        <v>11</v>
      </c>
    </row>
    <row r="17" spans="1:5" x14ac:dyDescent="0.25">
      <c r="A17" s="25">
        <v>13</v>
      </c>
      <c r="B17" s="29">
        <v>43913</v>
      </c>
      <c r="C17" s="26">
        <v>1079</v>
      </c>
      <c r="D17" s="27">
        <v>1118</v>
      </c>
      <c r="E17" s="28">
        <v>62</v>
      </c>
    </row>
    <row r="18" spans="1:5" x14ac:dyDescent="0.25">
      <c r="A18" s="25">
        <v>14</v>
      </c>
      <c r="B18" s="29">
        <v>43920</v>
      </c>
      <c r="C18" s="26">
        <v>1744</v>
      </c>
      <c r="D18" s="27">
        <v>1098</v>
      </c>
      <c r="E18" s="28">
        <v>282</v>
      </c>
    </row>
    <row r="19" spans="1:5" x14ac:dyDescent="0.25">
      <c r="A19" s="25">
        <v>15</v>
      </c>
      <c r="B19" s="29">
        <v>43927</v>
      </c>
      <c r="C19" s="26">
        <v>1978</v>
      </c>
      <c r="D19" s="27">
        <v>1100</v>
      </c>
      <c r="E19" s="28">
        <v>609</v>
      </c>
    </row>
    <row r="20" spans="1:5" x14ac:dyDescent="0.25">
      <c r="A20" s="25">
        <v>16</v>
      </c>
      <c r="B20" s="29">
        <v>43934</v>
      </c>
      <c r="C20" s="26">
        <v>1916</v>
      </c>
      <c r="D20" s="27">
        <v>1067</v>
      </c>
      <c r="E20" s="28">
        <v>650</v>
      </c>
    </row>
    <row r="21" spans="1:5" x14ac:dyDescent="0.25">
      <c r="A21" s="25">
        <v>17</v>
      </c>
      <c r="B21" s="29">
        <v>43941</v>
      </c>
      <c r="C21" s="26">
        <v>1836</v>
      </c>
      <c r="D21" s="27">
        <v>1087</v>
      </c>
      <c r="E21" s="28">
        <v>663</v>
      </c>
    </row>
    <row r="22" spans="1:5" x14ac:dyDescent="0.25">
      <c r="A22" s="25">
        <v>18</v>
      </c>
      <c r="B22" s="29">
        <v>43948</v>
      </c>
      <c r="C22" s="26">
        <v>1679</v>
      </c>
      <c r="D22" s="27">
        <v>1079</v>
      </c>
      <c r="E22" s="28">
        <v>527</v>
      </c>
    </row>
    <row r="23" spans="1:5" x14ac:dyDescent="0.25">
      <c r="A23" s="25">
        <v>19</v>
      </c>
      <c r="B23" s="29">
        <v>43955</v>
      </c>
      <c r="C23" s="26">
        <v>1435</v>
      </c>
      <c r="D23" s="27">
        <v>1034</v>
      </c>
      <c r="E23" s="28">
        <v>414</v>
      </c>
    </row>
    <row r="24" spans="1:5" x14ac:dyDescent="0.25">
      <c r="A24" s="25">
        <v>20</v>
      </c>
      <c r="B24" s="29">
        <v>43962</v>
      </c>
      <c r="C24" s="26">
        <v>1421</v>
      </c>
      <c r="D24" s="27">
        <v>1064</v>
      </c>
      <c r="E24" s="28">
        <v>336</v>
      </c>
    </row>
    <row r="25" spans="1:5" x14ac:dyDescent="0.25">
      <c r="A25" s="25">
        <v>21</v>
      </c>
      <c r="B25" s="29">
        <v>43969</v>
      </c>
      <c r="C25" s="26">
        <v>1226</v>
      </c>
      <c r="D25" s="27">
        <v>1045</v>
      </c>
      <c r="E25" s="28">
        <v>230</v>
      </c>
    </row>
    <row r="26" spans="1:5" x14ac:dyDescent="0.25">
      <c r="A26" s="25">
        <v>22</v>
      </c>
      <c r="B26" s="29">
        <v>43976</v>
      </c>
      <c r="C26" s="26">
        <v>1128</v>
      </c>
      <c r="D26" s="27">
        <v>1017</v>
      </c>
      <c r="E26" s="28">
        <v>131</v>
      </c>
    </row>
    <row r="27" spans="1:5" x14ac:dyDescent="0.25">
      <c r="A27" s="25">
        <v>23</v>
      </c>
      <c r="B27" s="29">
        <v>43983</v>
      </c>
      <c r="C27" s="26">
        <v>1093</v>
      </c>
      <c r="D27" s="27">
        <v>1056</v>
      </c>
      <c r="E27" s="28">
        <v>91</v>
      </c>
    </row>
    <row r="28" spans="1:5" x14ac:dyDescent="0.25">
      <c r="A28" s="25">
        <v>24</v>
      </c>
      <c r="B28" s="29">
        <v>43990</v>
      </c>
      <c r="C28" s="26">
        <v>1034</v>
      </c>
      <c r="D28" s="27">
        <v>1000</v>
      </c>
      <c r="E28" s="28">
        <v>67</v>
      </c>
    </row>
    <row r="29" spans="1:5" x14ac:dyDescent="0.25">
      <c r="A29" s="25">
        <v>25</v>
      </c>
      <c r="B29" s="29">
        <v>43997</v>
      </c>
      <c r="C29" s="26">
        <v>1065</v>
      </c>
      <c r="D29" s="27">
        <v>1019</v>
      </c>
      <c r="E29" s="28">
        <v>49</v>
      </c>
    </row>
    <row r="30" spans="1:5" x14ac:dyDescent="0.25">
      <c r="A30" s="25">
        <v>26</v>
      </c>
      <c r="B30" s="29">
        <v>44004</v>
      </c>
      <c r="C30" s="26">
        <v>1008</v>
      </c>
      <c r="D30" s="27">
        <v>1026</v>
      </c>
      <c r="E30" s="28">
        <v>36</v>
      </c>
    </row>
    <row r="31" spans="1:5" x14ac:dyDescent="0.25">
      <c r="A31" s="25">
        <v>27</v>
      </c>
      <c r="B31" s="29">
        <v>44011</v>
      </c>
      <c r="C31" s="26">
        <v>983</v>
      </c>
      <c r="D31" s="27">
        <v>1018</v>
      </c>
      <c r="E31" s="28">
        <v>19</v>
      </c>
    </row>
    <row r="32" spans="1:5" x14ac:dyDescent="0.25">
      <c r="A32" s="25">
        <v>28</v>
      </c>
      <c r="B32" s="29">
        <v>44018</v>
      </c>
      <c r="C32" s="26">
        <v>977</v>
      </c>
      <c r="D32" s="27">
        <v>1025</v>
      </c>
      <c r="E32" s="28">
        <v>13</v>
      </c>
    </row>
    <row r="33" spans="1:5" x14ac:dyDescent="0.25">
      <c r="A33" s="25">
        <v>29</v>
      </c>
      <c r="B33" s="29">
        <v>44025</v>
      </c>
      <c r="C33" s="26">
        <v>1033</v>
      </c>
      <c r="D33" s="27">
        <v>996</v>
      </c>
      <c r="E33" s="28">
        <v>6</v>
      </c>
    </row>
    <row r="34" spans="1:5" x14ac:dyDescent="0.25">
      <c r="A34" s="25">
        <v>30</v>
      </c>
      <c r="B34" s="29">
        <v>44032</v>
      </c>
      <c r="C34" s="26">
        <v>962</v>
      </c>
      <c r="D34" s="27">
        <v>977</v>
      </c>
      <c r="E34" s="28">
        <v>8</v>
      </c>
    </row>
    <row r="35" spans="1:5" x14ac:dyDescent="0.25">
      <c r="A35" s="25">
        <v>31</v>
      </c>
      <c r="B35" s="29">
        <v>44039</v>
      </c>
      <c r="C35" s="26">
        <v>1043</v>
      </c>
      <c r="D35" s="27">
        <v>994</v>
      </c>
      <c r="E35" s="28">
        <v>6</v>
      </c>
    </row>
    <row r="36" spans="1:5" x14ac:dyDescent="0.25">
      <c r="A36" s="25">
        <v>32</v>
      </c>
      <c r="B36" s="29">
        <v>44046</v>
      </c>
      <c r="C36" s="26">
        <v>1011</v>
      </c>
      <c r="D36" s="27">
        <v>1003</v>
      </c>
      <c r="E36" s="28">
        <v>5</v>
      </c>
    </row>
    <row r="37" spans="1:5" x14ac:dyDescent="0.25">
      <c r="A37" s="25">
        <v>33</v>
      </c>
      <c r="B37" s="29">
        <v>44053</v>
      </c>
      <c r="C37" s="26">
        <v>928</v>
      </c>
      <c r="D37" s="27">
        <v>992</v>
      </c>
      <c r="E37" s="28">
        <v>3</v>
      </c>
    </row>
    <row r="38" spans="1:5" x14ac:dyDescent="0.25">
      <c r="A38" s="25">
        <v>34</v>
      </c>
      <c r="B38" s="29">
        <v>44060</v>
      </c>
      <c r="C38" s="26">
        <v>1046</v>
      </c>
      <c r="D38" s="27">
        <v>999</v>
      </c>
      <c r="E38" s="28">
        <v>5</v>
      </c>
    </row>
    <row r="39" spans="1:5" x14ac:dyDescent="0.25">
      <c r="A39" s="25">
        <v>35</v>
      </c>
      <c r="B39" s="29">
        <v>44067</v>
      </c>
      <c r="C39" s="26">
        <v>1030</v>
      </c>
      <c r="D39" s="27">
        <v>983</v>
      </c>
      <c r="E39" s="28">
        <v>7</v>
      </c>
    </row>
    <row r="40" spans="1:5" x14ac:dyDescent="0.25">
      <c r="A40" s="25">
        <v>36</v>
      </c>
      <c r="B40" s="29">
        <v>44074</v>
      </c>
      <c r="C40" s="26">
        <v>1050</v>
      </c>
      <c r="D40" s="27">
        <v>988</v>
      </c>
      <c r="E40" s="28">
        <v>2</v>
      </c>
    </row>
    <row r="41" spans="1:5" x14ac:dyDescent="0.25">
      <c r="A41" s="25">
        <v>37</v>
      </c>
      <c r="B41" s="29">
        <v>44081</v>
      </c>
      <c r="C41" s="26">
        <v>1069</v>
      </c>
      <c r="D41" s="27">
        <v>1008</v>
      </c>
      <c r="E41" s="28">
        <v>5</v>
      </c>
    </row>
    <row r="42" spans="1:5" x14ac:dyDescent="0.25">
      <c r="A42" s="25">
        <v>38</v>
      </c>
      <c r="B42" s="29">
        <v>44088</v>
      </c>
      <c r="C42" s="26">
        <v>952</v>
      </c>
      <c r="D42" s="27">
        <v>1007</v>
      </c>
      <c r="E42" s="28">
        <v>11</v>
      </c>
    </row>
    <row r="43" spans="1:5" x14ac:dyDescent="0.25">
      <c r="A43" s="25">
        <v>39</v>
      </c>
      <c r="B43" s="29">
        <v>44095</v>
      </c>
      <c r="C43" s="26">
        <v>933</v>
      </c>
      <c r="D43" s="27">
        <v>1046</v>
      </c>
      <c r="E43" s="28">
        <v>10</v>
      </c>
    </row>
    <row r="44" spans="1:5" x14ac:dyDescent="0.25">
      <c r="A44" s="25">
        <v>40</v>
      </c>
      <c r="B44" s="29">
        <v>44102</v>
      </c>
      <c r="C44" s="26">
        <v>1196</v>
      </c>
      <c r="D44" s="27">
        <v>1038</v>
      </c>
      <c r="E44" s="28">
        <v>20</v>
      </c>
    </row>
    <row r="45" spans="1:5" x14ac:dyDescent="0.25">
      <c r="A45" s="25">
        <v>41</v>
      </c>
      <c r="B45" s="29">
        <v>44109</v>
      </c>
      <c r="C45" s="26">
        <v>1072</v>
      </c>
      <c r="D45" s="27">
        <v>1079</v>
      </c>
      <c r="E45" s="28">
        <v>25</v>
      </c>
    </row>
    <row r="46" spans="1:5" x14ac:dyDescent="0.25">
      <c r="A46" s="25">
        <v>42</v>
      </c>
      <c r="B46" s="29">
        <v>44116</v>
      </c>
      <c r="C46" s="26">
        <v>1134</v>
      </c>
      <c r="D46" s="27">
        <v>1062</v>
      </c>
      <c r="E46" s="28">
        <v>76</v>
      </c>
    </row>
    <row r="47" spans="1:5" x14ac:dyDescent="0.25">
      <c r="A47" s="25">
        <v>43</v>
      </c>
      <c r="B47" s="29">
        <v>44123</v>
      </c>
      <c r="C47" s="26">
        <v>1187</v>
      </c>
      <c r="D47" s="27">
        <v>1052</v>
      </c>
      <c r="E47" s="28">
        <v>107</v>
      </c>
    </row>
    <row r="48" spans="1:5" x14ac:dyDescent="0.25">
      <c r="A48" s="25">
        <v>44</v>
      </c>
      <c r="B48" s="29">
        <v>44130</v>
      </c>
      <c r="C48" s="26">
        <v>1262</v>
      </c>
      <c r="D48" s="27">
        <v>1079</v>
      </c>
      <c r="E48" s="28">
        <v>168</v>
      </c>
    </row>
    <row r="49" spans="1:5" x14ac:dyDescent="0.25">
      <c r="A49" s="25">
        <v>45</v>
      </c>
      <c r="B49" s="29">
        <v>44137</v>
      </c>
      <c r="C49" s="26">
        <v>1250</v>
      </c>
      <c r="D49" s="27">
        <v>1105</v>
      </c>
      <c r="E49" s="28">
        <v>209</v>
      </c>
    </row>
    <row r="50" spans="1:5" x14ac:dyDescent="0.25">
      <c r="A50" s="25">
        <v>46</v>
      </c>
      <c r="B50" s="29">
        <v>44144</v>
      </c>
      <c r="C50" s="26">
        <v>1338</v>
      </c>
      <c r="D50" s="27">
        <v>1139</v>
      </c>
      <c r="E50" s="28">
        <v>280</v>
      </c>
    </row>
    <row r="51" spans="1:5" x14ac:dyDescent="0.25">
      <c r="A51" s="25">
        <v>47</v>
      </c>
      <c r="B51" s="29">
        <v>44151</v>
      </c>
      <c r="C51" s="26">
        <v>1360</v>
      </c>
      <c r="D51" s="27">
        <v>1130</v>
      </c>
      <c r="E51" s="28">
        <v>249</v>
      </c>
    </row>
    <row r="52" spans="1:5" x14ac:dyDescent="0.25">
      <c r="A52" s="25">
        <v>48</v>
      </c>
      <c r="B52" s="29">
        <v>44158</v>
      </c>
      <c r="C52" s="26">
        <v>1329</v>
      </c>
      <c r="D52" s="27">
        <v>1130</v>
      </c>
      <c r="E52" s="28">
        <v>252</v>
      </c>
    </row>
    <row r="53" spans="1:5" x14ac:dyDescent="0.25">
      <c r="A53" s="25">
        <v>49</v>
      </c>
      <c r="B53" s="29">
        <v>44165</v>
      </c>
      <c r="C53" s="26">
        <v>1296</v>
      </c>
      <c r="D53" s="27">
        <v>1140</v>
      </c>
      <c r="E53" s="28">
        <v>233</v>
      </c>
    </row>
    <row r="54" spans="1:5" x14ac:dyDescent="0.25">
      <c r="A54" s="25">
        <v>50</v>
      </c>
      <c r="B54" s="29">
        <v>44172</v>
      </c>
      <c r="C54" s="26">
        <v>1284</v>
      </c>
      <c r="D54" s="27">
        <v>1236</v>
      </c>
      <c r="E54" s="28">
        <v>227</v>
      </c>
    </row>
    <row r="55" spans="1:5" x14ac:dyDescent="0.25">
      <c r="A55" s="25">
        <v>51</v>
      </c>
      <c r="B55" s="29">
        <v>44179</v>
      </c>
      <c r="C55" s="26">
        <v>1297</v>
      </c>
      <c r="D55" s="27">
        <v>1272</v>
      </c>
      <c r="E55" s="28">
        <v>208</v>
      </c>
    </row>
    <row r="56" spans="1:5" x14ac:dyDescent="0.25">
      <c r="A56" s="25">
        <v>52</v>
      </c>
      <c r="B56" s="29">
        <v>44186</v>
      </c>
      <c r="C56" s="26">
        <v>1205</v>
      </c>
      <c r="D56" s="27">
        <v>1061</v>
      </c>
      <c r="E56" s="28">
        <v>203</v>
      </c>
    </row>
    <row r="57" spans="1:5" x14ac:dyDescent="0.25">
      <c r="A57" s="25">
        <v>53</v>
      </c>
      <c r="B57" s="29">
        <v>44193</v>
      </c>
      <c r="C57" s="26">
        <v>1178</v>
      </c>
      <c r="D57" s="27">
        <v>1018</v>
      </c>
      <c r="E57" s="28">
        <v>187</v>
      </c>
    </row>
    <row r="58" spans="1:5" x14ac:dyDescent="0.25">
      <c r="A58" s="25">
        <v>1</v>
      </c>
      <c r="B58" s="29">
        <v>44200</v>
      </c>
      <c r="C58" s="26">
        <v>1720</v>
      </c>
      <c r="D58" s="27">
        <v>1276</v>
      </c>
      <c r="E58" s="28">
        <v>392</v>
      </c>
    </row>
    <row r="59" spans="1:5" x14ac:dyDescent="0.25">
      <c r="A59" s="25">
        <v>2</v>
      </c>
      <c r="B59" s="29">
        <v>44207</v>
      </c>
      <c r="C59" s="26">
        <v>1550</v>
      </c>
      <c r="D59" s="27">
        <v>1560</v>
      </c>
      <c r="E59" s="28">
        <v>373</v>
      </c>
    </row>
    <row r="60" spans="1:5" x14ac:dyDescent="0.25">
      <c r="A60" s="25">
        <v>3</v>
      </c>
      <c r="B60" s="29">
        <v>44214</v>
      </c>
      <c r="C60" s="26">
        <v>1559</v>
      </c>
      <c r="D60" s="27">
        <v>1382</v>
      </c>
      <c r="E60" s="28">
        <v>452</v>
      </c>
    </row>
    <row r="61" spans="1:5" x14ac:dyDescent="0.25">
      <c r="A61" s="25">
        <v>4</v>
      </c>
      <c r="B61" s="29">
        <v>44221</v>
      </c>
      <c r="C61" s="26">
        <v>1604</v>
      </c>
      <c r="D61" s="27">
        <v>1317</v>
      </c>
      <c r="E61" s="28">
        <v>443</v>
      </c>
    </row>
    <row r="62" spans="1:5" x14ac:dyDescent="0.25">
      <c r="A62" s="25">
        <v>5</v>
      </c>
      <c r="B62" s="29">
        <v>44228</v>
      </c>
      <c r="C62" s="26">
        <v>1506</v>
      </c>
      <c r="D62" s="27">
        <v>1280</v>
      </c>
      <c r="E62" s="28">
        <v>377</v>
      </c>
    </row>
    <row r="63" spans="1:5" x14ac:dyDescent="0.25">
      <c r="A63" s="25">
        <v>6</v>
      </c>
      <c r="B63" s="29">
        <v>44235</v>
      </c>
      <c r="C63" s="26">
        <v>1412</v>
      </c>
      <c r="D63" s="27">
        <v>1254</v>
      </c>
      <c r="E63" s="28">
        <v>325</v>
      </c>
    </row>
    <row r="64" spans="1:5" x14ac:dyDescent="0.25">
      <c r="A64" s="25">
        <v>7</v>
      </c>
      <c r="B64" s="29">
        <v>44242</v>
      </c>
      <c r="C64" s="26">
        <v>1422</v>
      </c>
      <c r="D64" s="27">
        <v>1259</v>
      </c>
      <c r="E64" s="28">
        <v>291</v>
      </c>
    </row>
    <row r="65" spans="1:5" x14ac:dyDescent="0.25">
      <c r="A65" s="25">
        <v>8</v>
      </c>
      <c r="B65" s="29">
        <v>44249</v>
      </c>
      <c r="C65" s="26">
        <v>1325</v>
      </c>
      <c r="D65" s="27">
        <v>1247</v>
      </c>
      <c r="E65" s="28">
        <v>230</v>
      </c>
    </row>
    <row r="66" spans="1:5" x14ac:dyDescent="0.25">
      <c r="A66" s="25">
        <v>9</v>
      </c>
      <c r="B66" s="29">
        <v>44256</v>
      </c>
      <c r="C66" s="26">
        <v>1204</v>
      </c>
      <c r="D66" s="27">
        <v>1165</v>
      </c>
      <c r="E66" s="28">
        <v>142</v>
      </c>
    </row>
    <row r="67" spans="1:5" x14ac:dyDescent="0.25">
      <c r="A67" s="25">
        <v>10</v>
      </c>
      <c r="B67" s="29">
        <v>44263</v>
      </c>
      <c r="C67" s="26">
        <v>1145</v>
      </c>
      <c r="D67" s="27">
        <v>1229</v>
      </c>
      <c r="E67" s="28">
        <v>104</v>
      </c>
    </row>
    <row r="68" spans="1:5" x14ac:dyDescent="0.25">
      <c r="A68" s="25">
        <v>11</v>
      </c>
      <c r="B68" s="29">
        <v>44270</v>
      </c>
      <c r="C68" s="26">
        <v>1114</v>
      </c>
      <c r="D68" s="27">
        <v>1169</v>
      </c>
      <c r="E68" s="28">
        <v>66</v>
      </c>
    </row>
    <row r="69" spans="1:5" x14ac:dyDescent="0.25">
      <c r="A69" s="25">
        <v>12</v>
      </c>
      <c r="B69" s="29">
        <v>44277</v>
      </c>
      <c r="C69" s="26">
        <v>1097</v>
      </c>
      <c r="D69" s="27">
        <v>1120</v>
      </c>
      <c r="E69" s="28">
        <v>62</v>
      </c>
    </row>
    <row r="70" spans="1:5" x14ac:dyDescent="0.25">
      <c r="A70" s="25">
        <v>13</v>
      </c>
      <c r="B70" s="29">
        <v>44284</v>
      </c>
      <c r="C70" s="26">
        <v>972</v>
      </c>
      <c r="D70" s="27">
        <v>1118</v>
      </c>
      <c r="E70" s="28">
        <v>38</v>
      </c>
    </row>
    <row r="71" spans="1:5" x14ac:dyDescent="0.25">
      <c r="A71" s="25">
        <v>14</v>
      </c>
      <c r="B71" s="29">
        <v>44291</v>
      </c>
      <c r="C71" s="26">
        <v>1058</v>
      </c>
      <c r="D71" s="27">
        <v>1098</v>
      </c>
      <c r="E71" s="28">
        <v>34</v>
      </c>
    </row>
    <row r="72" spans="1:5" x14ac:dyDescent="0.25">
      <c r="A72" s="25">
        <v>15</v>
      </c>
      <c r="B72" s="29">
        <v>44298</v>
      </c>
      <c r="C72" s="26">
        <v>1131</v>
      </c>
      <c r="D72" s="27">
        <v>1100</v>
      </c>
      <c r="E72" s="28">
        <v>24</v>
      </c>
    </row>
    <row r="73" spans="1:5" x14ac:dyDescent="0.25">
      <c r="A73" s="25">
        <v>16</v>
      </c>
      <c r="B73" s="29">
        <v>44305</v>
      </c>
      <c r="C73" s="26">
        <v>1112</v>
      </c>
      <c r="D73" s="27">
        <v>1067</v>
      </c>
      <c r="E73" s="28">
        <v>23</v>
      </c>
    </row>
    <row r="74" spans="1:5" x14ac:dyDescent="0.25">
      <c r="A74" s="25">
        <v>17</v>
      </c>
      <c r="B74" s="29">
        <v>44312</v>
      </c>
      <c r="C74" s="26">
        <v>1040</v>
      </c>
      <c r="D74" s="27">
        <v>1087</v>
      </c>
      <c r="E74" s="28">
        <v>19</v>
      </c>
    </row>
    <row r="75" spans="1:5" x14ac:dyDescent="0.25">
      <c r="A75" s="25">
        <v>18</v>
      </c>
      <c r="B75" s="29">
        <v>44319</v>
      </c>
      <c r="C75" s="26">
        <v>954</v>
      </c>
      <c r="D75" s="27">
        <v>1079</v>
      </c>
      <c r="E75" s="28">
        <v>7</v>
      </c>
    </row>
    <row r="76" spans="1:5" x14ac:dyDescent="0.25">
      <c r="A76" s="25">
        <v>19</v>
      </c>
      <c r="B76" s="29">
        <v>44326</v>
      </c>
      <c r="C76" s="26">
        <v>1076</v>
      </c>
      <c r="D76" s="27">
        <v>1034</v>
      </c>
      <c r="E76" s="28">
        <v>6</v>
      </c>
    </row>
    <row r="77" spans="1:5" x14ac:dyDescent="0.25">
      <c r="A77" s="25">
        <v>20</v>
      </c>
      <c r="B77" s="29">
        <v>44333</v>
      </c>
      <c r="C77" s="26">
        <v>1042</v>
      </c>
      <c r="D77" s="27">
        <v>1064</v>
      </c>
      <c r="E77" s="28">
        <v>4</v>
      </c>
    </row>
    <row r="78" spans="1:5" x14ac:dyDescent="0.25">
      <c r="A78" s="25">
        <v>21</v>
      </c>
      <c r="B78" s="29">
        <v>44340</v>
      </c>
      <c r="C78" s="26">
        <v>1098</v>
      </c>
      <c r="D78" s="27">
        <v>1045</v>
      </c>
      <c r="E78" s="28">
        <v>8</v>
      </c>
    </row>
    <row r="79" spans="1:5" x14ac:dyDescent="0.25">
      <c r="A79" s="25">
        <v>22</v>
      </c>
      <c r="B79" s="29">
        <v>44347</v>
      </c>
      <c r="C79" s="26">
        <v>1051</v>
      </c>
      <c r="D79" s="27">
        <v>1017</v>
      </c>
      <c r="E79" s="28">
        <v>8</v>
      </c>
    </row>
    <row r="80" spans="1:5" x14ac:dyDescent="0.25">
      <c r="A80" s="4"/>
      <c r="B80" s="4"/>
      <c r="C80" s="4"/>
      <c r="D80" s="4"/>
      <c r="E80" s="4"/>
    </row>
    <row r="81" spans="1:1" x14ac:dyDescent="0.25">
      <c r="A81" t="s">
        <v>28</v>
      </c>
    </row>
    <row r="82" spans="1:1" x14ac:dyDescent="0.25">
      <c r="A82" t="s">
        <v>65</v>
      </c>
    </row>
  </sheetData>
  <hyperlinks>
    <hyperlink ref="A2" r:id="rId1"/>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workbookViewId="0"/>
  </sheetViews>
  <sheetFormatPr defaultRowHeight="15" x14ac:dyDescent="0.25"/>
  <cols>
    <col min="1" max="2" width="14.7109375" customWidth="1"/>
    <col min="3" max="3" width="17.7109375" customWidth="1"/>
    <col min="4" max="5" width="10.7109375" customWidth="1"/>
    <col min="6" max="6" width="14.7109375" customWidth="1"/>
    <col min="7" max="7" width="10.7109375" customWidth="1"/>
    <col min="8" max="8" width="11.7109375" customWidth="1"/>
    <col min="9" max="9" width="10.7109375" customWidth="1"/>
    <col min="10" max="11" width="11.7109375" customWidth="1"/>
  </cols>
  <sheetData>
    <row r="1" spans="1:11" ht="18.75" x14ac:dyDescent="0.3">
      <c r="A1" s="1" t="s">
        <v>66</v>
      </c>
    </row>
    <row r="2" spans="1:11" x14ac:dyDescent="0.25">
      <c r="A2" s="2" t="s">
        <v>56</v>
      </c>
    </row>
    <row r="4" spans="1:11" x14ac:dyDescent="0.25">
      <c r="A4" s="3" t="s">
        <v>67</v>
      </c>
      <c r="B4" s="3" t="s">
        <v>68</v>
      </c>
      <c r="C4" s="5" t="s">
        <v>69</v>
      </c>
      <c r="D4" s="5" t="s">
        <v>70</v>
      </c>
      <c r="E4" s="5" t="s">
        <v>71</v>
      </c>
      <c r="F4" s="5" t="s">
        <v>72</v>
      </c>
      <c r="G4" s="3" t="s">
        <v>73</v>
      </c>
      <c r="H4" s="5" t="s">
        <v>74</v>
      </c>
      <c r="I4" s="3" t="s">
        <v>75</v>
      </c>
      <c r="J4" s="5" t="s">
        <v>76</v>
      </c>
      <c r="K4" s="5" t="s">
        <v>77</v>
      </c>
    </row>
    <row r="5" spans="1:11" x14ac:dyDescent="0.25">
      <c r="A5" s="37">
        <v>43835</v>
      </c>
      <c r="B5" t="s">
        <v>78</v>
      </c>
      <c r="C5" s="30">
        <v>12344</v>
      </c>
      <c r="D5" s="31">
        <v>11993</v>
      </c>
      <c r="E5" s="32">
        <v>-351</v>
      </c>
      <c r="F5" s="33">
        <v>-2.8434867141931299E-2</v>
      </c>
      <c r="H5" s="34"/>
      <c r="J5" s="35"/>
      <c r="K5" s="36"/>
    </row>
    <row r="6" spans="1:11" x14ac:dyDescent="0.25">
      <c r="A6" s="37">
        <v>43842</v>
      </c>
      <c r="B6" t="s">
        <v>78</v>
      </c>
      <c r="C6" s="30">
        <v>12319.5</v>
      </c>
      <c r="D6" s="31">
        <v>11887</v>
      </c>
      <c r="E6" s="32">
        <v>-432.5</v>
      </c>
      <c r="F6" s="33">
        <v>-3.5106944275335901E-2</v>
      </c>
      <c r="H6" s="34"/>
      <c r="J6" s="35"/>
      <c r="K6" s="36"/>
    </row>
    <row r="7" spans="1:11" x14ac:dyDescent="0.25">
      <c r="A7" s="37">
        <v>43849</v>
      </c>
      <c r="B7" t="s">
        <v>78</v>
      </c>
      <c r="C7" s="30">
        <v>11977</v>
      </c>
      <c r="D7" s="31">
        <v>11745</v>
      </c>
      <c r="E7" s="32">
        <v>-232</v>
      </c>
      <c r="F7" s="33">
        <v>-1.93704600484262E-2</v>
      </c>
      <c r="H7" s="34"/>
      <c r="J7" s="35"/>
      <c r="K7" s="36"/>
    </row>
    <row r="8" spans="1:11" x14ac:dyDescent="0.25">
      <c r="A8" s="37">
        <v>43856</v>
      </c>
      <c r="B8" t="s">
        <v>78</v>
      </c>
      <c r="C8" s="30">
        <v>12243.5</v>
      </c>
      <c r="D8" s="31">
        <v>11847</v>
      </c>
      <c r="E8" s="32">
        <v>-396.5</v>
      </c>
      <c r="F8" s="33">
        <v>-3.2384530567239798E-2</v>
      </c>
      <c r="H8" s="34"/>
      <c r="J8" s="35"/>
      <c r="K8" s="36"/>
    </row>
    <row r="9" spans="1:11" x14ac:dyDescent="0.25">
      <c r="A9" s="37">
        <v>43863</v>
      </c>
      <c r="B9" t="s">
        <v>78</v>
      </c>
      <c r="C9" s="30">
        <v>12287</v>
      </c>
      <c r="D9" s="31">
        <v>11764</v>
      </c>
      <c r="E9" s="32">
        <v>-523</v>
      </c>
      <c r="F9" s="33">
        <v>-4.2565312932367497E-2</v>
      </c>
      <c r="H9" s="34"/>
      <c r="J9" s="35"/>
      <c r="K9" s="36"/>
    </row>
    <row r="10" spans="1:11" x14ac:dyDescent="0.25">
      <c r="A10" s="37">
        <v>43870</v>
      </c>
      <c r="B10" t="s">
        <v>78</v>
      </c>
      <c r="C10" s="30">
        <v>12341</v>
      </c>
      <c r="D10" s="31">
        <v>11562</v>
      </c>
      <c r="E10" s="32">
        <v>-779</v>
      </c>
      <c r="F10" s="33">
        <v>-6.3122923588039906E-2</v>
      </c>
      <c r="H10" s="34"/>
      <c r="J10" s="35"/>
      <c r="K10" s="36"/>
    </row>
    <row r="11" spans="1:11" x14ac:dyDescent="0.25">
      <c r="A11" s="37">
        <v>43877</v>
      </c>
      <c r="B11" t="s">
        <v>78</v>
      </c>
      <c r="C11" s="30">
        <v>12295</v>
      </c>
      <c r="D11" s="31">
        <v>11577</v>
      </c>
      <c r="E11" s="32">
        <v>-718</v>
      </c>
      <c r="F11" s="33">
        <v>-5.8397722651484303E-2</v>
      </c>
      <c r="H11" s="34"/>
      <c r="J11" s="35"/>
      <c r="K11" s="36"/>
    </row>
    <row r="12" spans="1:11" x14ac:dyDescent="0.25">
      <c r="A12" s="37">
        <v>43884</v>
      </c>
      <c r="B12" t="s">
        <v>78</v>
      </c>
      <c r="C12" s="30">
        <v>12266</v>
      </c>
      <c r="D12" s="31">
        <v>11888</v>
      </c>
      <c r="E12" s="32">
        <v>-378</v>
      </c>
      <c r="F12" s="33">
        <v>-3.08168922224034E-2</v>
      </c>
      <c r="H12" s="34"/>
      <c r="J12" s="35"/>
      <c r="K12" s="36"/>
    </row>
    <row r="13" spans="1:11" x14ac:dyDescent="0.25">
      <c r="A13" s="37">
        <v>43891</v>
      </c>
      <c r="B13" t="s">
        <v>78</v>
      </c>
      <c r="C13" s="30">
        <v>11501</v>
      </c>
      <c r="D13" s="31">
        <v>11924</v>
      </c>
      <c r="E13" s="32">
        <v>423</v>
      </c>
      <c r="F13" s="33">
        <v>3.6779410486044703E-2</v>
      </c>
      <c r="H13" s="34"/>
      <c r="J13" s="35"/>
      <c r="K13" s="36"/>
    </row>
    <row r="14" spans="1:11" x14ac:dyDescent="0.25">
      <c r="A14" s="37">
        <v>43898</v>
      </c>
      <c r="B14" t="s">
        <v>78</v>
      </c>
      <c r="C14" s="30">
        <v>12544.5</v>
      </c>
      <c r="D14" s="31">
        <v>11909</v>
      </c>
      <c r="E14" s="32">
        <v>-635.5</v>
      </c>
      <c r="F14" s="33">
        <v>-5.0659651640161001E-2</v>
      </c>
      <c r="H14" s="34"/>
      <c r="J14" s="35"/>
      <c r="K14" s="36"/>
    </row>
    <row r="15" spans="1:11" x14ac:dyDescent="0.25">
      <c r="A15" s="37">
        <v>43905</v>
      </c>
      <c r="B15" t="s">
        <v>78</v>
      </c>
      <c r="C15" s="30">
        <v>12230.5</v>
      </c>
      <c r="D15" s="31">
        <v>10886</v>
      </c>
      <c r="E15" s="32">
        <v>-1344.5</v>
      </c>
      <c r="F15" s="33">
        <v>-0.109930092800785</v>
      </c>
      <c r="H15" s="34"/>
      <c r="J15" s="35"/>
      <c r="K15" s="36"/>
    </row>
    <row r="16" spans="1:11" x14ac:dyDescent="0.25">
      <c r="A16" s="37">
        <v>43912</v>
      </c>
      <c r="B16" t="s">
        <v>78</v>
      </c>
      <c r="C16" s="30">
        <v>12267.5</v>
      </c>
      <c r="D16" s="31">
        <v>8300</v>
      </c>
      <c r="E16" s="32">
        <v>-3967.5</v>
      </c>
      <c r="F16" s="33">
        <v>-0.32341552883635599</v>
      </c>
      <c r="H16" s="34"/>
      <c r="J16" s="35"/>
      <c r="K16" s="36"/>
    </row>
    <row r="17" spans="1:11" x14ac:dyDescent="0.25">
      <c r="A17" s="37">
        <v>43919</v>
      </c>
      <c r="B17" t="s">
        <v>78</v>
      </c>
      <c r="C17" s="30">
        <v>12054</v>
      </c>
      <c r="D17" s="31">
        <v>7192</v>
      </c>
      <c r="E17" s="32">
        <v>-4862</v>
      </c>
      <c r="F17" s="33">
        <v>-0.40335158453625403</v>
      </c>
      <c r="H17" s="34"/>
      <c r="J17" s="35"/>
      <c r="K17" s="36"/>
    </row>
    <row r="18" spans="1:11" x14ac:dyDescent="0.25">
      <c r="A18" s="37">
        <v>43926</v>
      </c>
      <c r="B18" t="s">
        <v>78</v>
      </c>
      <c r="C18" s="30">
        <v>12035.5</v>
      </c>
      <c r="D18" s="31">
        <v>7528</v>
      </c>
      <c r="E18" s="32">
        <v>-4507.5</v>
      </c>
      <c r="F18" s="33">
        <v>-0.37451705371609001</v>
      </c>
      <c r="H18" s="34"/>
      <c r="J18" s="35"/>
      <c r="K18" s="36"/>
    </row>
    <row r="19" spans="1:11" x14ac:dyDescent="0.25">
      <c r="A19" s="37">
        <v>43933</v>
      </c>
      <c r="B19" t="s">
        <v>78</v>
      </c>
      <c r="C19" s="30">
        <v>11745.5</v>
      </c>
      <c r="D19" s="31">
        <v>7363</v>
      </c>
      <c r="E19" s="32">
        <v>-4382.5</v>
      </c>
      <c r="F19" s="33">
        <v>-0.37312162104635799</v>
      </c>
      <c r="H19" s="34"/>
      <c r="J19" s="35"/>
      <c r="K19" s="36"/>
    </row>
    <row r="20" spans="1:11" x14ac:dyDescent="0.25">
      <c r="A20" s="37">
        <v>43940</v>
      </c>
      <c r="B20" t="s">
        <v>78</v>
      </c>
      <c r="C20" s="30">
        <v>11850.5</v>
      </c>
      <c r="D20" s="31">
        <v>7298</v>
      </c>
      <c r="E20" s="32">
        <v>-4552.5</v>
      </c>
      <c r="F20" s="33">
        <v>-0.38416100586473101</v>
      </c>
      <c r="H20" s="34"/>
      <c r="J20" s="35"/>
      <c r="K20" s="36"/>
    </row>
    <row r="21" spans="1:11" x14ac:dyDescent="0.25">
      <c r="A21" s="37">
        <v>43947</v>
      </c>
      <c r="B21" t="s">
        <v>78</v>
      </c>
      <c r="C21" s="30">
        <v>11705.5</v>
      </c>
      <c r="D21" s="31">
        <v>8096</v>
      </c>
      <c r="E21" s="32">
        <v>-3609.5</v>
      </c>
      <c r="F21" s="33">
        <v>-0.30835931826919</v>
      </c>
      <c r="H21" s="34"/>
      <c r="J21" s="35"/>
      <c r="K21" s="36"/>
    </row>
    <row r="22" spans="1:11" x14ac:dyDescent="0.25">
      <c r="A22" s="37">
        <v>43954</v>
      </c>
      <c r="B22" t="s">
        <v>78</v>
      </c>
      <c r="C22" s="30">
        <v>11818</v>
      </c>
      <c r="D22" s="31">
        <v>9144</v>
      </c>
      <c r="E22" s="32">
        <v>-2674</v>
      </c>
      <c r="F22" s="33">
        <v>-0.226265019461838</v>
      </c>
      <c r="H22" s="34"/>
      <c r="J22" s="35"/>
      <c r="K22" s="36"/>
    </row>
    <row r="23" spans="1:11" x14ac:dyDescent="0.25">
      <c r="A23" s="37">
        <v>43961</v>
      </c>
      <c r="B23" t="s">
        <v>78</v>
      </c>
      <c r="C23" s="30">
        <v>11693</v>
      </c>
      <c r="D23" s="31">
        <v>8982</v>
      </c>
      <c r="E23" s="32">
        <v>-2711</v>
      </c>
      <c r="F23" s="33">
        <v>-0.23184811425639301</v>
      </c>
      <c r="H23" s="34"/>
      <c r="J23" s="35"/>
      <c r="K23" s="36"/>
    </row>
    <row r="24" spans="1:11" x14ac:dyDescent="0.25">
      <c r="A24" s="37">
        <v>43968</v>
      </c>
      <c r="B24" t="s">
        <v>78</v>
      </c>
      <c r="C24" s="30">
        <v>11926</v>
      </c>
      <c r="D24" s="31">
        <v>9029</v>
      </c>
      <c r="E24" s="32">
        <v>-2897</v>
      </c>
      <c r="F24" s="33">
        <v>-0.24291464028173701</v>
      </c>
      <c r="H24" s="34"/>
      <c r="J24" s="35"/>
      <c r="K24" s="36"/>
    </row>
    <row r="25" spans="1:11" x14ac:dyDescent="0.25">
      <c r="A25" s="37">
        <v>43975</v>
      </c>
      <c r="B25" t="s">
        <v>78</v>
      </c>
      <c r="C25" s="30">
        <v>11926.5</v>
      </c>
      <c r="D25" s="31">
        <v>9481</v>
      </c>
      <c r="E25" s="32">
        <v>-2445.5</v>
      </c>
      <c r="F25" s="33">
        <v>-0.20504758311323501</v>
      </c>
      <c r="H25" s="34"/>
      <c r="J25" s="35"/>
      <c r="K25" s="36"/>
    </row>
    <row r="26" spans="1:11" x14ac:dyDescent="0.25">
      <c r="A26" s="37">
        <v>43982</v>
      </c>
      <c r="B26" t="s">
        <v>78</v>
      </c>
      <c r="C26" s="30">
        <v>11845</v>
      </c>
      <c r="D26" s="31">
        <v>9462</v>
      </c>
      <c r="E26" s="32">
        <v>-2383</v>
      </c>
      <c r="F26" s="33">
        <v>-0.20118193330519199</v>
      </c>
      <c r="H26" s="34"/>
      <c r="J26" s="35"/>
      <c r="K26" s="36"/>
    </row>
    <row r="27" spans="1:11" x14ac:dyDescent="0.25">
      <c r="A27" s="37">
        <v>43989</v>
      </c>
      <c r="B27" t="s">
        <v>78</v>
      </c>
      <c r="C27" s="30">
        <v>11697.5</v>
      </c>
      <c r="D27" s="31">
        <v>9890</v>
      </c>
      <c r="E27" s="32">
        <v>-1807.5</v>
      </c>
      <c r="F27" s="33">
        <v>-0.15452019662321001</v>
      </c>
      <c r="H27" s="34"/>
      <c r="J27" s="35"/>
      <c r="K27" s="36"/>
    </row>
    <row r="28" spans="1:11" x14ac:dyDescent="0.25">
      <c r="A28" s="37">
        <v>43996</v>
      </c>
      <c r="B28" t="s">
        <v>78</v>
      </c>
      <c r="C28" s="30">
        <v>11804.5</v>
      </c>
      <c r="D28" s="31">
        <v>9882</v>
      </c>
      <c r="E28" s="32">
        <v>-1922.5</v>
      </c>
      <c r="F28" s="33">
        <v>-0.16286162056842701</v>
      </c>
      <c r="H28" s="34"/>
      <c r="J28" s="35"/>
      <c r="K28" s="36"/>
    </row>
    <row r="29" spans="1:11" x14ac:dyDescent="0.25">
      <c r="A29" s="37">
        <v>44003</v>
      </c>
      <c r="B29" t="s">
        <v>78</v>
      </c>
      <c r="C29" s="30">
        <v>11812</v>
      </c>
      <c r="D29" s="31">
        <v>10231</v>
      </c>
      <c r="E29" s="32">
        <v>-1581</v>
      </c>
      <c r="F29" s="33">
        <v>-0.13384693532001399</v>
      </c>
      <c r="H29" s="34"/>
      <c r="J29" s="35"/>
      <c r="K29" s="36"/>
    </row>
    <row r="30" spans="1:11" x14ac:dyDescent="0.25">
      <c r="A30" s="37">
        <v>44010</v>
      </c>
      <c r="B30" t="s">
        <v>78</v>
      </c>
      <c r="C30" s="30">
        <v>11720.5</v>
      </c>
      <c r="D30" s="31">
        <v>10189</v>
      </c>
      <c r="E30" s="32">
        <v>-1531.5</v>
      </c>
      <c r="F30" s="33">
        <v>-0.13066848683929899</v>
      </c>
      <c r="H30" s="34"/>
      <c r="J30" s="35"/>
      <c r="K30" s="36"/>
    </row>
    <row r="31" spans="1:11" x14ac:dyDescent="0.25">
      <c r="A31" s="37">
        <v>44017</v>
      </c>
      <c r="B31" t="s">
        <v>78</v>
      </c>
      <c r="C31" s="30">
        <v>11636</v>
      </c>
      <c r="D31" s="31">
        <v>10001</v>
      </c>
      <c r="E31" s="32">
        <v>-1635</v>
      </c>
      <c r="F31" s="33">
        <v>-0.14051220350636001</v>
      </c>
      <c r="H31" s="34"/>
      <c r="J31" s="35"/>
      <c r="K31" s="36"/>
    </row>
    <row r="32" spans="1:11" x14ac:dyDescent="0.25">
      <c r="A32" s="37">
        <v>44024</v>
      </c>
      <c r="B32" t="s">
        <v>78</v>
      </c>
      <c r="C32" s="30">
        <v>11507</v>
      </c>
      <c r="D32" s="31">
        <v>10015</v>
      </c>
      <c r="E32" s="32">
        <v>-1492</v>
      </c>
      <c r="F32" s="33">
        <v>-0.12966020683062501</v>
      </c>
      <c r="H32" s="34"/>
      <c r="J32" s="35"/>
      <c r="K32" s="36"/>
    </row>
    <row r="33" spans="1:11" x14ac:dyDescent="0.25">
      <c r="A33" s="37">
        <v>44031</v>
      </c>
      <c r="B33" t="s">
        <v>78</v>
      </c>
      <c r="C33" s="30">
        <v>11401</v>
      </c>
      <c r="D33" s="31">
        <v>10512</v>
      </c>
      <c r="E33" s="32">
        <v>-889</v>
      </c>
      <c r="F33" s="33">
        <v>-7.7975616174019796E-2</v>
      </c>
      <c r="H33" s="34"/>
      <c r="J33" s="35"/>
      <c r="K33" s="36"/>
    </row>
    <row r="34" spans="1:11" x14ac:dyDescent="0.25">
      <c r="A34" s="37">
        <v>44038</v>
      </c>
      <c r="B34" t="s">
        <v>78</v>
      </c>
      <c r="C34" s="30">
        <v>11572</v>
      </c>
      <c r="D34" s="31">
        <v>10478</v>
      </c>
      <c r="E34" s="32">
        <v>-1094</v>
      </c>
      <c r="F34" s="33">
        <v>-9.4538541306602095E-2</v>
      </c>
      <c r="H34" s="34"/>
      <c r="J34" s="35"/>
      <c r="K34" s="36"/>
    </row>
    <row r="35" spans="1:11" x14ac:dyDescent="0.25">
      <c r="A35" s="37">
        <v>44045</v>
      </c>
      <c r="B35" t="s">
        <v>78</v>
      </c>
      <c r="C35" s="30">
        <v>11430</v>
      </c>
      <c r="D35" s="31">
        <v>10558</v>
      </c>
      <c r="E35" s="32">
        <v>-1217.5</v>
      </c>
      <c r="F35" s="33">
        <v>-0.106517935258093</v>
      </c>
      <c r="H35" s="34"/>
      <c r="J35" s="35"/>
      <c r="K35" s="36"/>
    </row>
    <row r="36" spans="1:11" x14ac:dyDescent="0.25">
      <c r="A36" s="37">
        <v>44052</v>
      </c>
      <c r="B36" t="s">
        <v>78</v>
      </c>
      <c r="C36" s="30">
        <v>11472.5</v>
      </c>
      <c r="D36" s="31">
        <v>10487</v>
      </c>
      <c r="E36" s="32">
        <v>-985.5</v>
      </c>
      <c r="F36" s="33">
        <v>-8.5901067770756206E-2</v>
      </c>
      <c r="H36" s="34"/>
      <c r="J36" s="35"/>
      <c r="K36" s="36"/>
    </row>
    <row r="37" spans="1:11" x14ac:dyDescent="0.25">
      <c r="A37" s="37">
        <v>44059</v>
      </c>
      <c r="B37" t="s">
        <v>78</v>
      </c>
      <c r="C37" s="30">
        <v>11766</v>
      </c>
      <c r="D37" s="31">
        <v>10779</v>
      </c>
      <c r="E37" s="32">
        <v>-987</v>
      </c>
      <c r="F37" s="33">
        <v>-8.3885772565017794E-2</v>
      </c>
      <c r="H37" s="34"/>
      <c r="J37" s="35"/>
      <c r="K37" s="36"/>
    </row>
    <row r="38" spans="1:11" x14ac:dyDescent="0.25">
      <c r="A38" s="37">
        <v>44066</v>
      </c>
      <c r="B38" t="s">
        <v>78</v>
      </c>
      <c r="C38" s="30">
        <v>11913.5</v>
      </c>
      <c r="D38" s="31">
        <v>11288</v>
      </c>
      <c r="E38" s="32">
        <v>-625.5</v>
      </c>
      <c r="F38" s="33">
        <v>-5.2503462458555403E-2</v>
      </c>
      <c r="H38" s="34"/>
      <c r="J38" s="35"/>
      <c r="K38" s="36"/>
    </row>
    <row r="39" spans="1:11" x14ac:dyDescent="0.25">
      <c r="A39" s="37">
        <v>44073</v>
      </c>
      <c r="B39" t="s">
        <v>78</v>
      </c>
      <c r="C39" s="30">
        <v>12079.5</v>
      </c>
      <c r="D39" s="31">
        <v>11225</v>
      </c>
      <c r="E39" s="32">
        <v>-854.5</v>
      </c>
      <c r="F39" s="33">
        <v>-7.0739682933896306E-2</v>
      </c>
      <c r="H39" s="34"/>
      <c r="J39" s="35"/>
      <c r="K39" s="36"/>
    </row>
    <row r="40" spans="1:11" x14ac:dyDescent="0.25">
      <c r="A40" s="37">
        <v>44080</v>
      </c>
      <c r="B40" t="s">
        <v>78</v>
      </c>
      <c r="C40" s="30">
        <v>11843.5</v>
      </c>
      <c r="D40" s="31">
        <v>11100</v>
      </c>
      <c r="E40" s="32">
        <v>-743.5</v>
      </c>
      <c r="F40" s="33">
        <v>-6.2777050702917198E-2</v>
      </c>
      <c r="H40" s="34"/>
      <c r="J40" s="35"/>
      <c r="K40" s="36"/>
    </row>
    <row r="41" spans="1:11" x14ac:dyDescent="0.25">
      <c r="A41" s="37">
        <v>44087</v>
      </c>
      <c r="B41" t="s">
        <v>78</v>
      </c>
      <c r="C41" s="30">
        <v>11871.5</v>
      </c>
      <c r="D41" s="31">
        <v>11170</v>
      </c>
      <c r="E41" s="32">
        <v>-701.5</v>
      </c>
      <c r="F41" s="33">
        <v>-5.9091100534894497E-2</v>
      </c>
      <c r="H41" s="34"/>
      <c r="J41" s="35"/>
      <c r="K41" s="36"/>
    </row>
    <row r="42" spans="1:11" x14ac:dyDescent="0.25">
      <c r="A42" s="37">
        <v>44094</v>
      </c>
      <c r="B42" t="s">
        <v>78</v>
      </c>
      <c r="C42" s="30">
        <v>12090.5</v>
      </c>
      <c r="D42" s="31">
        <v>10917</v>
      </c>
      <c r="E42" s="32">
        <v>-1173.5</v>
      </c>
      <c r="F42" s="33">
        <v>-9.7059674951408104E-2</v>
      </c>
      <c r="H42" s="34"/>
      <c r="J42" s="35"/>
      <c r="K42" s="36"/>
    </row>
    <row r="43" spans="1:11" x14ac:dyDescent="0.25">
      <c r="A43" s="37">
        <v>44101</v>
      </c>
      <c r="B43" t="s">
        <v>78</v>
      </c>
      <c r="C43" s="30">
        <v>11994</v>
      </c>
      <c r="D43" s="31">
        <v>10583</v>
      </c>
      <c r="E43" s="32">
        <v>-1411</v>
      </c>
      <c r="F43" s="33">
        <v>-0.117642154410539</v>
      </c>
      <c r="H43" s="34"/>
      <c r="J43" s="35"/>
      <c r="K43" s="36"/>
    </row>
    <row r="44" spans="1:11" x14ac:dyDescent="0.25">
      <c r="A44" s="37">
        <v>44108</v>
      </c>
      <c r="B44" t="s">
        <v>78</v>
      </c>
      <c r="C44" s="30">
        <v>12257</v>
      </c>
      <c r="D44" s="31">
        <v>10563</v>
      </c>
      <c r="E44" s="32">
        <v>-1694</v>
      </c>
      <c r="F44" s="33">
        <v>-0.138206739006282</v>
      </c>
      <c r="H44" s="34"/>
      <c r="J44" s="35"/>
      <c r="K44" s="36"/>
    </row>
    <row r="45" spans="1:11" x14ac:dyDescent="0.25">
      <c r="A45" s="37">
        <v>44115</v>
      </c>
      <c r="B45" t="s">
        <v>78</v>
      </c>
      <c r="C45" s="30">
        <v>12225</v>
      </c>
      <c r="D45" s="31">
        <v>10898</v>
      </c>
      <c r="E45" s="32">
        <v>-1327</v>
      </c>
      <c r="F45" s="33">
        <v>-0.108548057259714</v>
      </c>
      <c r="H45" s="34"/>
      <c r="J45" s="35"/>
      <c r="K45" s="36"/>
    </row>
    <row r="46" spans="1:11" x14ac:dyDescent="0.25">
      <c r="A46" s="37">
        <v>44122</v>
      </c>
      <c r="B46" t="s">
        <v>78</v>
      </c>
      <c r="C46" s="30">
        <v>11673.5</v>
      </c>
      <c r="D46" s="31">
        <v>10264</v>
      </c>
      <c r="E46" s="32">
        <v>-1409.5</v>
      </c>
      <c r="F46" s="33">
        <v>-0.12074356448366</v>
      </c>
      <c r="H46" s="34"/>
      <c r="J46" s="35"/>
      <c r="K46" s="36"/>
    </row>
    <row r="47" spans="1:11" x14ac:dyDescent="0.25">
      <c r="A47" s="37">
        <v>44129</v>
      </c>
      <c r="B47" t="s">
        <v>78</v>
      </c>
      <c r="C47" s="30">
        <v>11747</v>
      </c>
      <c r="D47" s="31">
        <v>10741</v>
      </c>
      <c r="E47" s="32">
        <v>-1006</v>
      </c>
      <c r="F47" s="33">
        <v>-8.5638886524218902E-2</v>
      </c>
      <c r="H47" s="34"/>
      <c r="J47" s="35"/>
      <c r="K47" s="36"/>
    </row>
    <row r="48" spans="1:11" x14ac:dyDescent="0.25">
      <c r="A48" s="37">
        <v>44136</v>
      </c>
      <c r="B48" t="s">
        <v>78</v>
      </c>
      <c r="C48" s="30">
        <v>11972</v>
      </c>
      <c r="D48" s="31">
        <v>10301</v>
      </c>
      <c r="E48" s="32">
        <v>-1671</v>
      </c>
      <c r="F48" s="33">
        <v>-0.139575676578684</v>
      </c>
      <c r="H48" s="34"/>
      <c r="J48" s="35"/>
      <c r="K48" s="36"/>
    </row>
    <row r="49" spans="1:11" x14ac:dyDescent="0.25">
      <c r="A49" s="37">
        <v>44143</v>
      </c>
      <c r="B49" t="s">
        <v>78</v>
      </c>
      <c r="C49" s="30">
        <v>12458</v>
      </c>
      <c r="D49" s="31">
        <v>10179</v>
      </c>
      <c r="E49" s="32">
        <v>-2279</v>
      </c>
      <c r="F49" s="33">
        <v>-0.182934660459143</v>
      </c>
      <c r="H49" s="34"/>
      <c r="J49" s="35"/>
      <c r="K49" s="36"/>
    </row>
    <row r="50" spans="1:11" x14ac:dyDescent="0.25">
      <c r="A50" s="37">
        <v>44150</v>
      </c>
      <c r="B50" t="s">
        <v>78</v>
      </c>
      <c r="C50" s="30">
        <v>12634</v>
      </c>
      <c r="D50" s="31">
        <v>10488</v>
      </c>
      <c r="E50" s="32">
        <v>-2146</v>
      </c>
      <c r="F50" s="33">
        <v>-0.16985911033718501</v>
      </c>
      <c r="H50" s="34"/>
      <c r="J50" s="35"/>
      <c r="K50" s="36"/>
    </row>
    <row r="51" spans="1:11" x14ac:dyDescent="0.25">
      <c r="A51" s="37">
        <v>44157</v>
      </c>
      <c r="B51" t="s">
        <v>78</v>
      </c>
      <c r="C51" s="30">
        <v>12332.5</v>
      </c>
      <c r="D51" s="31">
        <v>10379</v>
      </c>
      <c r="E51" s="32">
        <v>-1953.5</v>
      </c>
      <c r="F51" s="33">
        <v>-0.158402594769917</v>
      </c>
      <c r="H51" s="34"/>
      <c r="J51" s="35"/>
      <c r="K51" s="36"/>
    </row>
    <row r="52" spans="1:11" x14ac:dyDescent="0.25">
      <c r="A52" s="37">
        <v>44164</v>
      </c>
      <c r="B52" t="s">
        <v>78</v>
      </c>
      <c r="C52" s="30">
        <v>12379.5</v>
      </c>
      <c r="D52" s="31">
        <v>10186</v>
      </c>
      <c r="E52" s="32">
        <v>-2193.5</v>
      </c>
      <c r="F52" s="33">
        <v>-0.177188093218628</v>
      </c>
      <c r="H52" s="34"/>
      <c r="J52" s="35"/>
      <c r="K52" s="36"/>
    </row>
    <row r="53" spans="1:11" x14ac:dyDescent="0.25">
      <c r="A53" s="37">
        <v>44171</v>
      </c>
      <c r="B53" t="s">
        <v>78</v>
      </c>
      <c r="C53" s="30">
        <v>12379</v>
      </c>
      <c r="D53" s="31">
        <v>9995</v>
      </c>
      <c r="E53" s="32">
        <v>-2384</v>
      </c>
      <c r="F53" s="33">
        <v>-0.19258421520316699</v>
      </c>
      <c r="H53" s="34"/>
      <c r="J53" s="35"/>
      <c r="K53" s="36"/>
    </row>
    <row r="54" spans="1:11" x14ac:dyDescent="0.25">
      <c r="A54" s="37">
        <v>44178</v>
      </c>
      <c r="B54" t="s">
        <v>78</v>
      </c>
      <c r="C54" s="30">
        <v>12218.5</v>
      </c>
      <c r="D54" s="31">
        <v>10254</v>
      </c>
      <c r="E54" s="32">
        <v>-1964.5</v>
      </c>
      <c r="F54" s="33">
        <v>-0.16078078323853201</v>
      </c>
      <c r="H54" s="34"/>
      <c r="J54" s="35"/>
      <c r="K54" s="36"/>
    </row>
    <row r="55" spans="1:11" x14ac:dyDescent="0.25">
      <c r="A55" s="37">
        <v>44185</v>
      </c>
      <c r="B55" t="s">
        <v>78</v>
      </c>
      <c r="C55" s="30">
        <v>12878.5</v>
      </c>
      <c r="D55" s="31">
        <v>10097</v>
      </c>
      <c r="E55" s="32">
        <v>-2781.5</v>
      </c>
      <c r="F55" s="33">
        <v>-0.21598012190860699</v>
      </c>
      <c r="H55" s="34"/>
      <c r="J55" s="35"/>
      <c r="K55" s="36"/>
    </row>
    <row r="56" spans="1:11" x14ac:dyDescent="0.25">
      <c r="A56" s="37">
        <v>44192</v>
      </c>
      <c r="B56" t="s">
        <v>78</v>
      </c>
      <c r="C56" s="30">
        <v>11992</v>
      </c>
      <c r="D56" s="31">
        <v>9157</v>
      </c>
      <c r="E56" s="32">
        <v>-2835</v>
      </c>
      <c r="F56" s="33">
        <v>-0.23640760507004699</v>
      </c>
      <c r="H56" s="34"/>
      <c r="J56" s="35"/>
      <c r="K56" s="36"/>
    </row>
    <row r="57" spans="1:11" x14ac:dyDescent="0.25">
      <c r="A57" s="37">
        <v>44199</v>
      </c>
      <c r="B57" t="s">
        <v>78</v>
      </c>
      <c r="C57" s="30">
        <v>11992</v>
      </c>
      <c r="D57" s="31">
        <v>10077</v>
      </c>
      <c r="E57" s="32">
        <v>-1915</v>
      </c>
      <c r="F57" s="33">
        <v>-0.159689793195464</v>
      </c>
      <c r="H57" s="34"/>
      <c r="J57" s="35"/>
      <c r="K57" s="36"/>
    </row>
    <row r="58" spans="1:11" x14ac:dyDescent="0.25">
      <c r="A58" s="37">
        <v>44206</v>
      </c>
      <c r="B58" t="s">
        <v>78</v>
      </c>
      <c r="C58" s="30">
        <v>12344</v>
      </c>
      <c r="D58" s="31">
        <v>9963</v>
      </c>
      <c r="E58" s="32">
        <v>-2381</v>
      </c>
      <c r="F58" s="33">
        <v>-0.19288723266364199</v>
      </c>
      <c r="H58" s="34"/>
      <c r="J58" s="35"/>
      <c r="K58" s="36"/>
    </row>
    <row r="59" spans="1:11" x14ac:dyDescent="0.25">
      <c r="A59" s="37">
        <v>44213</v>
      </c>
      <c r="B59" t="s">
        <v>78</v>
      </c>
      <c r="C59" s="30">
        <v>12319.5</v>
      </c>
      <c r="D59" s="31">
        <v>9656</v>
      </c>
      <c r="E59" s="32">
        <v>-2663.5</v>
      </c>
      <c r="F59" s="33">
        <v>-0.216201956248224</v>
      </c>
      <c r="H59" s="34"/>
      <c r="J59" s="35"/>
      <c r="K59" s="36"/>
    </row>
    <row r="60" spans="1:11" x14ac:dyDescent="0.25">
      <c r="A60" s="37">
        <v>44220</v>
      </c>
      <c r="B60" t="s">
        <v>78</v>
      </c>
      <c r="C60" s="30">
        <v>11977</v>
      </c>
      <c r="D60" s="31">
        <v>9836</v>
      </c>
      <c r="E60" s="32">
        <v>-2141</v>
      </c>
      <c r="F60" s="33">
        <v>-0.17875928863655299</v>
      </c>
      <c r="H60" s="34"/>
      <c r="J60" s="35"/>
      <c r="K60" s="36"/>
    </row>
    <row r="61" spans="1:11" x14ac:dyDescent="0.25">
      <c r="A61" s="37">
        <v>44227</v>
      </c>
      <c r="B61" t="s">
        <v>78</v>
      </c>
      <c r="C61" s="30">
        <v>12243.5</v>
      </c>
      <c r="D61" s="31">
        <v>9779</v>
      </c>
      <c r="E61" s="32">
        <v>-2464.5</v>
      </c>
      <c r="F61" s="33">
        <v>-0.20129048066320901</v>
      </c>
      <c r="H61" s="34"/>
      <c r="J61" s="35"/>
      <c r="K61" s="36"/>
    </row>
    <row r="62" spans="1:11" x14ac:dyDescent="0.25">
      <c r="A62" s="37">
        <v>44234</v>
      </c>
      <c r="B62" t="s">
        <v>78</v>
      </c>
      <c r="C62" s="30">
        <v>12287</v>
      </c>
      <c r="D62" s="31">
        <v>9795</v>
      </c>
      <c r="E62" s="32">
        <v>-2492</v>
      </c>
      <c r="F62" s="33">
        <v>-0.202815984373728</v>
      </c>
      <c r="H62" s="34"/>
      <c r="J62" s="35"/>
      <c r="K62" s="36"/>
    </row>
    <row r="63" spans="1:11" x14ac:dyDescent="0.25">
      <c r="A63" s="37">
        <v>44241</v>
      </c>
      <c r="B63" t="s">
        <v>78</v>
      </c>
      <c r="C63" s="30">
        <v>12341</v>
      </c>
      <c r="D63" s="31">
        <v>9249</v>
      </c>
      <c r="E63" s="32">
        <v>-3092</v>
      </c>
      <c r="F63" s="33">
        <v>-0.25054695729681498</v>
      </c>
      <c r="H63" s="34"/>
      <c r="J63" s="35"/>
      <c r="K63" s="36"/>
    </row>
    <row r="64" spans="1:11" x14ac:dyDescent="0.25">
      <c r="A64" s="37">
        <v>44248</v>
      </c>
      <c r="B64" t="s">
        <v>78</v>
      </c>
      <c r="C64" s="30">
        <v>12295</v>
      </c>
      <c r="D64" s="31">
        <v>10582</v>
      </c>
      <c r="E64" s="32">
        <v>-1713</v>
      </c>
      <c r="F64" s="33">
        <v>-0.13932492883285899</v>
      </c>
      <c r="H64" s="34"/>
      <c r="J64" s="35"/>
      <c r="K64" s="36"/>
    </row>
    <row r="65" spans="1:11" x14ac:dyDescent="0.25">
      <c r="A65" s="37">
        <v>44255</v>
      </c>
      <c r="B65" t="s">
        <v>78</v>
      </c>
      <c r="C65" s="30">
        <v>12266</v>
      </c>
      <c r="D65" s="31">
        <v>10238</v>
      </c>
      <c r="E65" s="32">
        <v>-2028</v>
      </c>
      <c r="F65" s="33">
        <v>-0.165335072558291</v>
      </c>
      <c r="H65" s="34"/>
      <c r="J65" s="35"/>
      <c r="K65" s="36"/>
    </row>
    <row r="66" spans="1:11" x14ac:dyDescent="0.25">
      <c r="A66" s="37">
        <v>44262</v>
      </c>
      <c r="B66" t="s">
        <v>78</v>
      </c>
      <c r="C66" s="30">
        <v>11501</v>
      </c>
      <c r="D66" s="31">
        <v>10157</v>
      </c>
      <c r="E66" s="32">
        <v>-1344</v>
      </c>
      <c r="F66" s="33">
        <v>-0.116859403530128</v>
      </c>
      <c r="H66" s="34"/>
      <c r="J66" s="35"/>
      <c r="K66" s="36"/>
    </row>
    <row r="67" spans="1:11" x14ac:dyDescent="0.25">
      <c r="A67" s="37">
        <v>44269</v>
      </c>
      <c r="B67" t="s">
        <v>78</v>
      </c>
      <c r="C67" s="30">
        <v>12544.5</v>
      </c>
      <c r="D67" s="31">
        <v>10590</v>
      </c>
      <c r="E67" s="32">
        <v>-1954.5</v>
      </c>
      <c r="F67" s="33">
        <v>-0.155805333014469</v>
      </c>
      <c r="H67" s="34"/>
      <c r="J67" s="35"/>
      <c r="K67" s="36"/>
    </row>
    <row r="68" spans="1:11" x14ac:dyDescent="0.25">
      <c r="A68" s="37">
        <v>44276</v>
      </c>
      <c r="B68" t="s">
        <v>78</v>
      </c>
      <c r="C68" s="30">
        <v>12230.5</v>
      </c>
      <c r="D68" s="31">
        <v>10734</v>
      </c>
      <c r="E68" s="32">
        <v>-1496.5</v>
      </c>
      <c r="F68" s="33">
        <v>-0.12235803932791001</v>
      </c>
      <c r="H68" s="34"/>
      <c r="J68" s="35"/>
      <c r="K68" s="36"/>
    </row>
    <row r="69" spans="1:11" x14ac:dyDescent="0.25">
      <c r="A69" s="37">
        <v>44283</v>
      </c>
      <c r="B69" t="s">
        <v>78</v>
      </c>
      <c r="C69" s="30">
        <v>12267.5</v>
      </c>
      <c r="D69" s="31">
        <v>10812</v>
      </c>
      <c r="E69" s="32">
        <v>-1455.5</v>
      </c>
      <c r="F69" s="33">
        <v>-0.118646831057673</v>
      </c>
      <c r="H69" s="34"/>
      <c r="J69" s="35"/>
      <c r="K69" s="36"/>
    </row>
    <row r="70" spans="1:11" x14ac:dyDescent="0.25">
      <c r="A70" s="37">
        <v>44290</v>
      </c>
      <c r="B70" t="s">
        <v>78</v>
      </c>
      <c r="C70" s="30">
        <v>12054</v>
      </c>
      <c r="D70" s="31">
        <v>11053</v>
      </c>
      <c r="E70" s="32">
        <v>-1001</v>
      </c>
      <c r="F70" s="33">
        <v>-8.3042973286875696E-2</v>
      </c>
      <c r="H70" s="34"/>
      <c r="J70" s="35"/>
      <c r="K70" s="36"/>
    </row>
    <row r="71" spans="1:11" x14ac:dyDescent="0.25">
      <c r="A71" s="37">
        <v>44297</v>
      </c>
      <c r="B71" t="s">
        <v>78</v>
      </c>
      <c r="C71" s="30">
        <v>12035.5</v>
      </c>
      <c r="D71" s="31">
        <v>10694</v>
      </c>
      <c r="E71" s="32">
        <v>-1341.5</v>
      </c>
      <c r="F71" s="33">
        <v>-0.11146192513813299</v>
      </c>
      <c r="H71" s="34"/>
      <c r="J71" s="35"/>
      <c r="K71" s="36"/>
    </row>
    <row r="72" spans="1:11" x14ac:dyDescent="0.25">
      <c r="A72" s="37">
        <v>44304</v>
      </c>
      <c r="B72" t="s">
        <v>78</v>
      </c>
      <c r="C72" s="30">
        <v>11745.5</v>
      </c>
      <c r="D72" s="31">
        <v>10972</v>
      </c>
      <c r="E72" s="32">
        <v>-773.5</v>
      </c>
      <c r="F72" s="33">
        <v>-6.5855008301051496E-2</v>
      </c>
      <c r="H72" s="34"/>
      <c r="J72" s="35"/>
      <c r="K72" s="36"/>
    </row>
    <row r="73" spans="1:11" x14ac:dyDescent="0.25">
      <c r="A73" s="37">
        <v>44311</v>
      </c>
      <c r="B73" t="s">
        <v>78</v>
      </c>
      <c r="C73" s="30">
        <v>11850.5</v>
      </c>
      <c r="D73" s="31">
        <v>11186</v>
      </c>
      <c r="E73" s="32">
        <v>-664.5</v>
      </c>
      <c r="F73" s="33">
        <v>-5.6073583393105801E-2</v>
      </c>
      <c r="H73" s="34"/>
      <c r="J73" s="35"/>
      <c r="K73" s="36"/>
    </row>
    <row r="74" spans="1:11" x14ac:dyDescent="0.25">
      <c r="A74" s="37">
        <v>44318</v>
      </c>
      <c r="B74" t="s">
        <v>78</v>
      </c>
      <c r="C74" s="30">
        <v>11705.5</v>
      </c>
      <c r="D74" s="31">
        <v>11281</v>
      </c>
      <c r="E74" s="32">
        <v>-424.5</v>
      </c>
      <c r="F74" s="33">
        <v>-3.6265003630771897E-2</v>
      </c>
      <c r="H74" s="34"/>
      <c r="J74" s="35"/>
      <c r="K74" s="36"/>
    </row>
    <row r="75" spans="1:11" x14ac:dyDescent="0.25">
      <c r="A75" s="37">
        <v>44325</v>
      </c>
      <c r="B75" t="s">
        <v>78</v>
      </c>
      <c r="C75" s="30">
        <v>11818</v>
      </c>
      <c r="D75" s="31">
        <v>9964</v>
      </c>
      <c r="E75" s="32">
        <v>-1854</v>
      </c>
      <c r="F75" s="33">
        <v>-0.156879336605179</v>
      </c>
      <c r="H75" s="34"/>
      <c r="J75" s="35"/>
      <c r="K75" s="36"/>
    </row>
    <row r="76" spans="1:11" x14ac:dyDescent="0.25">
      <c r="A76" s="37">
        <v>44332</v>
      </c>
      <c r="B76" t="s">
        <v>78</v>
      </c>
      <c r="C76" s="30">
        <v>11693</v>
      </c>
      <c r="D76" s="31">
        <v>9861</v>
      </c>
      <c r="E76" s="32">
        <v>-1832</v>
      </c>
      <c r="F76" s="33">
        <v>-0.15667493372103</v>
      </c>
      <c r="H76" s="34"/>
      <c r="J76" s="35"/>
      <c r="K76" s="36"/>
    </row>
    <row r="77" spans="1:11" x14ac:dyDescent="0.25">
      <c r="A77" s="37">
        <v>44339</v>
      </c>
      <c r="B77" t="s">
        <v>78</v>
      </c>
      <c r="C77" s="30">
        <v>11926</v>
      </c>
      <c r="D77" s="31">
        <v>9674</v>
      </c>
      <c r="E77" s="32">
        <v>-2252</v>
      </c>
      <c r="F77" s="33">
        <v>-0.188831125272514</v>
      </c>
      <c r="H77" s="34"/>
      <c r="J77" s="35"/>
      <c r="K77" s="36"/>
    </row>
    <row r="78" spans="1:11" x14ac:dyDescent="0.25">
      <c r="A78" s="37">
        <v>43835</v>
      </c>
      <c r="B78" t="s">
        <v>79</v>
      </c>
      <c r="C78" s="30">
        <v>2138</v>
      </c>
      <c r="D78" s="31">
        <v>1951</v>
      </c>
      <c r="E78" s="32">
        <v>-187</v>
      </c>
      <c r="F78" s="33">
        <v>-8.7464920486435893E-2</v>
      </c>
      <c r="H78" s="34"/>
      <c r="J78" s="35"/>
      <c r="K78" s="36"/>
    </row>
    <row r="79" spans="1:11" x14ac:dyDescent="0.25">
      <c r="A79" s="37">
        <v>43842</v>
      </c>
      <c r="B79" t="s">
        <v>79</v>
      </c>
      <c r="C79" s="30">
        <v>3557</v>
      </c>
      <c r="D79" s="31">
        <v>3421</v>
      </c>
      <c r="E79" s="32">
        <v>-136</v>
      </c>
      <c r="F79" s="33">
        <v>-3.8234467247680599E-2</v>
      </c>
      <c r="H79" s="34"/>
      <c r="J79" s="35"/>
      <c r="K79" s="36"/>
    </row>
    <row r="80" spans="1:11" x14ac:dyDescent="0.25">
      <c r="A80" s="37">
        <v>43849</v>
      </c>
      <c r="B80" t="s">
        <v>79</v>
      </c>
      <c r="C80" s="30">
        <v>3649.5</v>
      </c>
      <c r="D80" s="31">
        <v>3442</v>
      </c>
      <c r="E80" s="32">
        <v>-207.5</v>
      </c>
      <c r="F80" s="33">
        <v>-5.6857103712837399E-2</v>
      </c>
      <c r="H80" s="34"/>
      <c r="J80" s="35"/>
      <c r="K80" s="36"/>
    </row>
    <row r="81" spans="1:11" x14ac:dyDescent="0.25">
      <c r="A81" s="37">
        <v>43856</v>
      </c>
      <c r="B81" t="s">
        <v>79</v>
      </c>
      <c r="C81" s="30">
        <v>3669</v>
      </c>
      <c r="D81" s="31">
        <v>3369</v>
      </c>
      <c r="E81" s="32">
        <v>-300</v>
      </c>
      <c r="F81" s="33">
        <v>-8.1766148814390802E-2</v>
      </c>
      <c r="H81" s="34"/>
      <c r="J81" s="35"/>
      <c r="K81" s="36"/>
    </row>
    <row r="82" spans="1:11" x14ac:dyDescent="0.25">
      <c r="A82" s="37">
        <v>43863</v>
      </c>
      <c r="B82" t="s">
        <v>79</v>
      </c>
      <c r="C82" s="30">
        <v>3627.5</v>
      </c>
      <c r="D82" s="31">
        <v>3724</v>
      </c>
      <c r="E82" s="32">
        <v>96.5</v>
      </c>
      <c r="F82" s="33">
        <v>2.66023432115782E-2</v>
      </c>
      <c r="H82" s="34"/>
      <c r="J82" s="35"/>
      <c r="K82" s="36"/>
    </row>
    <row r="83" spans="1:11" x14ac:dyDescent="0.25">
      <c r="A83" s="37">
        <v>43870</v>
      </c>
      <c r="B83" t="s">
        <v>79</v>
      </c>
      <c r="C83" s="30">
        <v>3689.5</v>
      </c>
      <c r="D83" s="31">
        <v>3519</v>
      </c>
      <c r="E83" s="32">
        <v>-170.5</v>
      </c>
      <c r="F83" s="33">
        <v>-4.62122238785743E-2</v>
      </c>
      <c r="H83" s="34"/>
      <c r="J83" s="35"/>
      <c r="K83" s="36"/>
    </row>
    <row r="84" spans="1:11" x14ac:dyDescent="0.25">
      <c r="A84" s="37">
        <v>43877</v>
      </c>
      <c r="B84" t="s">
        <v>79</v>
      </c>
      <c r="C84" s="30">
        <v>3468</v>
      </c>
      <c r="D84" s="31">
        <v>3383</v>
      </c>
      <c r="E84" s="32">
        <v>-85</v>
      </c>
      <c r="F84" s="33">
        <v>-2.4509803921568599E-2</v>
      </c>
      <c r="H84" s="34"/>
      <c r="J84" s="35"/>
      <c r="K84" s="36"/>
    </row>
    <row r="85" spans="1:11" x14ac:dyDescent="0.25">
      <c r="A85" s="37">
        <v>43884</v>
      </c>
      <c r="B85" t="s">
        <v>79</v>
      </c>
      <c r="C85" s="30">
        <v>3741.5</v>
      </c>
      <c r="D85" s="31">
        <v>3468</v>
      </c>
      <c r="E85" s="32">
        <v>-273.5</v>
      </c>
      <c r="F85" s="33">
        <v>-7.3099024455432302E-2</v>
      </c>
      <c r="H85" s="34"/>
      <c r="J85" s="35"/>
      <c r="K85" s="36"/>
    </row>
    <row r="86" spans="1:11" x14ac:dyDescent="0.25">
      <c r="A86" s="37">
        <v>43891</v>
      </c>
      <c r="B86" t="s">
        <v>79</v>
      </c>
      <c r="C86" s="30">
        <v>3320.5</v>
      </c>
      <c r="D86" s="31">
        <v>3350</v>
      </c>
      <c r="E86" s="32">
        <v>29.5</v>
      </c>
      <c r="F86" s="33">
        <v>8.8842041861165507E-3</v>
      </c>
      <c r="H86" s="34"/>
      <c r="J86" s="35"/>
      <c r="K86" s="36"/>
    </row>
    <row r="87" spans="1:11" x14ac:dyDescent="0.25">
      <c r="A87" s="37">
        <v>43898</v>
      </c>
      <c r="B87" t="s">
        <v>79</v>
      </c>
      <c r="C87" s="30">
        <v>3702.5</v>
      </c>
      <c r="D87" s="31">
        <v>3448</v>
      </c>
      <c r="E87" s="32">
        <v>-254.5</v>
      </c>
      <c r="F87" s="33">
        <v>-6.8737339635381506E-2</v>
      </c>
      <c r="H87" s="34"/>
      <c r="J87" s="35"/>
      <c r="K87" s="36"/>
    </row>
    <row r="88" spans="1:11" x14ac:dyDescent="0.25">
      <c r="A88" s="37">
        <v>43905</v>
      </c>
      <c r="B88" t="s">
        <v>79</v>
      </c>
      <c r="C88" s="30">
        <v>3696.5</v>
      </c>
      <c r="D88" s="31">
        <v>3206</v>
      </c>
      <c r="E88" s="32">
        <v>-490.5</v>
      </c>
      <c r="F88" s="33">
        <v>-0.132693088056269</v>
      </c>
      <c r="H88" s="34"/>
      <c r="J88" s="35"/>
      <c r="K88" s="36"/>
    </row>
    <row r="89" spans="1:11" x14ac:dyDescent="0.25">
      <c r="A89" s="37">
        <v>43912</v>
      </c>
      <c r="B89" t="s">
        <v>79</v>
      </c>
      <c r="C89" s="30">
        <v>3586.5</v>
      </c>
      <c r="D89" s="31">
        <v>2053</v>
      </c>
      <c r="E89" s="32">
        <v>-1533.5</v>
      </c>
      <c r="F89" s="33">
        <v>-0.42757563083786398</v>
      </c>
      <c r="H89" s="34"/>
      <c r="J89" s="35"/>
      <c r="K89" s="36"/>
    </row>
    <row r="90" spans="1:11" x14ac:dyDescent="0.25">
      <c r="A90" s="37">
        <v>43919</v>
      </c>
      <c r="B90" t="s">
        <v>79</v>
      </c>
      <c r="C90" s="30">
        <v>3501</v>
      </c>
      <c r="D90" s="31">
        <v>1404</v>
      </c>
      <c r="E90" s="32">
        <v>-2097</v>
      </c>
      <c r="F90" s="33">
        <v>-0.59897172236503904</v>
      </c>
      <c r="H90" s="34"/>
      <c r="J90" s="35"/>
      <c r="K90" s="36"/>
    </row>
    <row r="91" spans="1:11" x14ac:dyDescent="0.25">
      <c r="A91" s="37">
        <v>43926</v>
      </c>
      <c r="B91" t="s">
        <v>79</v>
      </c>
      <c r="C91" s="30">
        <v>3341.5</v>
      </c>
      <c r="D91" s="31">
        <v>1178</v>
      </c>
      <c r="E91" s="32">
        <v>-2163.5</v>
      </c>
      <c r="F91" s="33">
        <v>-0.64746371390094304</v>
      </c>
      <c r="H91" s="34"/>
      <c r="J91" s="35"/>
      <c r="K91" s="36"/>
    </row>
    <row r="92" spans="1:11" x14ac:dyDescent="0.25">
      <c r="A92" s="37">
        <v>43933</v>
      </c>
      <c r="B92" t="s">
        <v>79</v>
      </c>
      <c r="C92" s="30">
        <v>3440.5</v>
      </c>
      <c r="D92" s="31">
        <v>1026</v>
      </c>
      <c r="E92" s="32">
        <v>-2414.5</v>
      </c>
      <c r="F92" s="33">
        <v>-0.70178753088213897</v>
      </c>
      <c r="H92" s="34"/>
      <c r="J92" s="35"/>
      <c r="K92" s="36"/>
    </row>
    <row r="93" spans="1:11" x14ac:dyDescent="0.25">
      <c r="A93" s="37">
        <v>43940</v>
      </c>
      <c r="B93" t="s">
        <v>79</v>
      </c>
      <c r="C93" s="30">
        <v>3599.5</v>
      </c>
      <c r="D93" s="31">
        <v>961</v>
      </c>
      <c r="E93" s="32">
        <v>-2638.5</v>
      </c>
      <c r="F93" s="33">
        <v>-0.73301847478816495</v>
      </c>
      <c r="H93" s="34"/>
      <c r="J93" s="35"/>
      <c r="K93" s="36"/>
    </row>
    <row r="94" spans="1:11" x14ac:dyDescent="0.25">
      <c r="A94" s="37">
        <v>43947</v>
      </c>
      <c r="B94" t="s">
        <v>79</v>
      </c>
      <c r="C94" s="30">
        <v>3695</v>
      </c>
      <c r="D94" s="31">
        <v>1111</v>
      </c>
      <c r="E94" s="32">
        <v>-2584</v>
      </c>
      <c r="F94" s="33">
        <v>-0.69932341001353204</v>
      </c>
      <c r="H94" s="34"/>
      <c r="J94" s="35"/>
      <c r="K94" s="36"/>
    </row>
    <row r="95" spans="1:11" x14ac:dyDescent="0.25">
      <c r="A95" s="37">
        <v>43954</v>
      </c>
      <c r="B95" t="s">
        <v>79</v>
      </c>
      <c r="C95" s="30">
        <v>3726</v>
      </c>
      <c r="D95" s="31">
        <v>1161</v>
      </c>
      <c r="E95" s="32">
        <v>-2565</v>
      </c>
      <c r="F95" s="33">
        <v>-0.688405797101449</v>
      </c>
      <c r="H95" s="34"/>
      <c r="J95" s="35"/>
      <c r="K95" s="36"/>
    </row>
    <row r="96" spans="1:11" x14ac:dyDescent="0.25">
      <c r="A96" s="37">
        <v>43961</v>
      </c>
      <c r="B96" t="s">
        <v>79</v>
      </c>
      <c r="C96" s="30">
        <v>3356.5</v>
      </c>
      <c r="D96" s="31">
        <v>1249</v>
      </c>
      <c r="E96" s="32">
        <v>-2107.5</v>
      </c>
      <c r="F96" s="33">
        <v>-0.62788619097273901</v>
      </c>
      <c r="H96" s="34"/>
      <c r="J96" s="35"/>
      <c r="K96" s="36"/>
    </row>
    <row r="97" spans="1:11" x14ac:dyDescent="0.25">
      <c r="A97" s="37">
        <v>43968</v>
      </c>
      <c r="B97" t="s">
        <v>79</v>
      </c>
      <c r="C97" s="30">
        <v>3763</v>
      </c>
      <c r="D97" s="31">
        <v>1365</v>
      </c>
      <c r="E97" s="32">
        <v>-2398</v>
      </c>
      <c r="F97" s="33">
        <v>-0.63725750730799902</v>
      </c>
      <c r="H97" s="34"/>
      <c r="J97" s="35"/>
      <c r="K97" s="36"/>
    </row>
    <row r="98" spans="1:11" x14ac:dyDescent="0.25">
      <c r="A98" s="37">
        <v>43975</v>
      </c>
      <c r="B98" t="s">
        <v>79</v>
      </c>
      <c r="C98" s="30">
        <v>3648.5</v>
      </c>
      <c r="D98" s="31">
        <v>1390</v>
      </c>
      <c r="E98" s="32">
        <v>-2258.5</v>
      </c>
      <c r="F98" s="33">
        <v>-0.61902151569137998</v>
      </c>
      <c r="H98" s="34"/>
      <c r="J98" s="35"/>
      <c r="K98" s="36"/>
    </row>
    <row r="99" spans="1:11" x14ac:dyDescent="0.25">
      <c r="A99" s="37">
        <v>43982</v>
      </c>
      <c r="B99" t="s">
        <v>79</v>
      </c>
      <c r="C99" s="30">
        <v>3518.5</v>
      </c>
      <c r="D99" s="31">
        <v>1415</v>
      </c>
      <c r="E99" s="32">
        <v>-2103.5</v>
      </c>
      <c r="F99" s="33">
        <v>-0.59783998863151899</v>
      </c>
      <c r="H99" s="34"/>
      <c r="J99" s="35"/>
      <c r="K99" s="36"/>
    </row>
    <row r="100" spans="1:11" x14ac:dyDescent="0.25">
      <c r="A100" s="37">
        <v>43989</v>
      </c>
      <c r="B100" t="s">
        <v>79</v>
      </c>
      <c r="C100" s="30">
        <v>3711</v>
      </c>
      <c r="D100" s="31">
        <v>1777</v>
      </c>
      <c r="E100" s="32">
        <v>-1934</v>
      </c>
      <c r="F100" s="33">
        <v>-0.52115332794394997</v>
      </c>
      <c r="H100" s="34"/>
      <c r="J100" s="35"/>
      <c r="K100" s="36"/>
    </row>
    <row r="101" spans="1:11" x14ac:dyDescent="0.25">
      <c r="A101" s="37">
        <v>43996</v>
      </c>
      <c r="B101" t="s">
        <v>79</v>
      </c>
      <c r="C101" s="30">
        <v>3615</v>
      </c>
      <c r="D101" s="31">
        <v>1607</v>
      </c>
      <c r="E101" s="32">
        <v>-2008</v>
      </c>
      <c r="F101" s="33">
        <v>-0.555463347164592</v>
      </c>
      <c r="H101" s="34"/>
      <c r="J101" s="35"/>
      <c r="K101" s="36"/>
    </row>
    <row r="102" spans="1:11" x14ac:dyDescent="0.25">
      <c r="A102" s="37">
        <v>44003</v>
      </c>
      <c r="B102" t="s">
        <v>79</v>
      </c>
      <c r="C102" s="30">
        <v>3657</v>
      </c>
      <c r="D102" s="31">
        <v>1841</v>
      </c>
      <c r="E102" s="32">
        <v>-1816</v>
      </c>
      <c r="F102" s="33">
        <v>-0.49658189773037997</v>
      </c>
      <c r="H102" s="34"/>
      <c r="J102" s="35"/>
      <c r="K102" s="36"/>
    </row>
    <row r="103" spans="1:11" x14ac:dyDescent="0.25">
      <c r="A103" s="37">
        <v>44010</v>
      </c>
      <c r="B103" t="s">
        <v>79</v>
      </c>
      <c r="C103" s="30">
        <v>3644.5</v>
      </c>
      <c r="D103" s="31">
        <v>2016</v>
      </c>
      <c r="E103" s="32">
        <v>-1628.5</v>
      </c>
      <c r="F103" s="33">
        <v>-0.44683770064480699</v>
      </c>
      <c r="H103" s="34"/>
      <c r="J103" s="35"/>
      <c r="K103" s="36"/>
    </row>
    <row r="104" spans="1:11" x14ac:dyDescent="0.25">
      <c r="A104" s="37">
        <v>44017</v>
      </c>
      <c r="B104" t="s">
        <v>79</v>
      </c>
      <c r="C104" s="30">
        <v>3410.5</v>
      </c>
      <c r="D104" s="31">
        <v>1877</v>
      </c>
      <c r="E104" s="32">
        <v>-1533.5</v>
      </c>
      <c r="F104" s="33">
        <v>-0.44964081512974602</v>
      </c>
      <c r="H104" s="34"/>
      <c r="J104" s="35"/>
      <c r="K104" s="36"/>
    </row>
    <row r="105" spans="1:11" x14ac:dyDescent="0.25">
      <c r="A105" s="37">
        <v>44024</v>
      </c>
      <c r="B105" t="s">
        <v>79</v>
      </c>
      <c r="C105" s="30">
        <v>3367.5</v>
      </c>
      <c r="D105" s="31">
        <v>1915</v>
      </c>
      <c r="E105" s="32">
        <v>-1452.5</v>
      </c>
      <c r="F105" s="33">
        <v>-0.431328878990349</v>
      </c>
      <c r="H105" s="34"/>
      <c r="J105" s="35"/>
      <c r="K105" s="36"/>
    </row>
    <row r="106" spans="1:11" x14ac:dyDescent="0.25">
      <c r="A106" s="37">
        <v>44031</v>
      </c>
      <c r="B106" t="s">
        <v>79</v>
      </c>
      <c r="C106" s="30">
        <v>3242</v>
      </c>
      <c r="D106" s="31">
        <v>2017</v>
      </c>
      <c r="E106" s="32">
        <v>-1225</v>
      </c>
      <c r="F106" s="33">
        <v>-0.37785317705120303</v>
      </c>
      <c r="H106" s="34"/>
      <c r="J106" s="35"/>
      <c r="K106" s="36"/>
    </row>
    <row r="107" spans="1:11" x14ac:dyDescent="0.25">
      <c r="A107" s="37">
        <v>44038</v>
      </c>
      <c r="B107" t="s">
        <v>79</v>
      </c>
      <c r="C107" s="30">
        <v>3369.5</v>
      </c>
      <c r="D107" s="31">
        <v>2007</v>
      </c>
      <c r="E107" s="32">
        <v>-1362.5</v>
      </c>
      <c r="F107" s="33">
        <v>-0.40436266508384</v>
      </c>
      <c r="H107" s="34"/>
      <c r="J107" s="35"/>
      <c r="K107" s="36"/>
    </row>
    <row r="108" spans="1:11" x14ac:dyDescent="0.25">
      <c r="A108" s="37">
        <v>44045</v>
      </c>
      <c r="B108" t="s">
        <v>79</v>
      </c>
      <c r="C108" s="30">
        <v>3484.5</v>
      </c>
      <c r="D108" s="31">
        <v>1939</v>
      </c>
      <c r="E108" s="32">
        <v>-1545.5</v>
      </c>
      <c r="F108" s="33">
        <v>-0.44353565791361699</v>
      </c>
      <c r="H108" s="34"/>
      <c r="J108" s="35"/>
      <c r="K108" s="36"/>
    </row>
    <row r="109" spans="1:11" x14ac:dyDescent="0.25">
      <c r="A109" s="37">
        <v>44052</v>
      </c>
      <c r="B109" t="s">
        <v>79</v>
      </c>
      <c r="C109" s="30">
        <v>3399.5</v>
      </c>
      <c r="D109" s="31">
        <v>2097</v>
      </c>
      <c r="E109" s="32">
        <v>-1302.5</v>
      </c>
      <c r="F109" s="33">
        <v>-0.383144580085307</v>
      </c>
      <c r="H109" s="34"/>
      <c r="J109" s="35"/>
      <c r="K109" s="36"/>
    </row>
    <row r="110" spans="1:11" x14ac:dyDescent="0.25">
      <c r="A110" s="37">
        <v>44059</v>
      </c>
      <c r="B110" t="s">
        <v>79</v>
      </c>
      <c r="C110" s="30">
        <v>3492</v>
      </c>
      <c r="D110" s="31">
        <v>2235</v>
      </c>
      <c r="E110" s="32">
        <v>-1257</v>
      </c>
      <c r="F110" s="33">
        <v>-0.359965635738832</v>
      </c>
      <c r="H110" s="34"/>
      <c r="J110" s="35"/>
      <c r="K110" s="36"/>
    </row>
    <row r="111" spans="1:11" x14ac:dyDescent="0.25">
      <c r="A111" s="37">
        <v>44066</v>
      </c>
      <c r="B111" t="s">
        <v>79</v>
      </c>
      <c r="C111" s="30">
        <v>3676.5</v>
      </c>
      <c r="D111" s="31">
        <v>2375</v>
      </c>
      <c r="E111" s="32">
        <v>-1301.5</v>
      </c>
      <c r="F111" s="33">
        <v>-0.354005167958656</v>
      </c>
      <c r="H111" s="34"/>
      <c r="J111" s="35"/>
      <c r="K111" s="36"/>
    </row>
    <row r="112" spans="1:11" x14ac:dyDescent="0.25">
      <c r="A112" s="37">
        <v>44073</v>
      </c>
      <c r="B112" t="s">
        <v>79</v>
      </c>
      <c r="C112" s="30">
        <v>3605.5</v>
      </c>
      <c r="D112" s="31">
        <v>2388</v>
      </c>
      <c r="E112" s="32">
        <v>-1217.5</v>
      </c>
      <c r="F112" s="33">
        <v>-0.337678546664818</v>
      </c>
      <c r="H112" s="34"/>
      <c r="J112" s="35"/>
      <c r="K112" s="36"/>
    </row>
    <row r="113" spans="1:11" x14ac:dyDescent="0.25">
      <c r="A113" s="37">
        <v>44080</v>
      </c>
      <c r="B113" t="s">
        <v>79</v>
      </c>
      <c r="C113" s="30">
        <v>3614.5</v>
      </c>
      <c r="D113" s="31">
        <v>2518</v>
      </c>
      <c r="E113" s="32">
        <v>-1096.5</v>
      </c>
      <c r="F113" s="33">
        <v>-0.303361460782958</v>
      </c>
      <c r="H113" s="34"/>
      <c r="J113" s="35"/>
      <c r="K113" s="36"/>
    </row>
    <row r="114" spans="1:11" x14ac:dyDescent="0.25">
      <c r="A114" s="37">
        <v>44087</v>
      </c>
      <c r="B114" t="s">
        <v>79</v>
      </c>
      <c r="C114" s="30">
        <v>3594</v>
      </c>
      <c r="D114" s="31">
        <v>2740</v>
      </c>
      <c r="E114" s="32">
        <v>-854</v>
      </c>
      <c r="F114" s="33">
        <v>-0.237618252643294</v>
      </c>
      <c r="H114" s="34"/>
      <c r="J114" s="35"/>
      <c r="K114" s="36"/>
    </row>
    <row r="115" spans="1:11" x14ac:dyDescent="0.25">
      <c r="A115" s="37">
        <v>44094</v>
      </c>
      <c r="B115" t="s">
        <v>79</v>
      </c>
      <c r="C115" s="30">
        <v>3583</v>
      </c>
      <c r="D115" s="31">
        <v>2686</v>
      </c>
      <c r="E115" s="32">
        <v>-897</v>
      </c>
      <c r="F115" s="33">
        <v>-0.25034886966229403</v>
      </c>
      <c r="H115" s="34"/>
      <c r="J115" s="35"/>
      <c r="K115" s="36"/>
    </row>
    <row r="116" spans="1:11" x14ac:dyDescent="0.25">
      <c r="A116" s="37">
        <v>44101</v>
      </c>
      <c r="B116" t="s">
        <v>79</v>
      </c>
      <c r="C116" s="30">
        <v>3457.5</v>
      </c>
      <c r="D116" s="31">
        <v>2663</v>
      </c>
      <c r="E116" s="32">
        <v>-794.5</v>
      </c>
      <c r="F116" s="33">
        <v>-0.22979031091829399</v>
      </c>
      <c r="H116" s="34">
        <v>0.77020968908170595</v>
      </c>
      <c r="J116" s="35"/>
      <c r="K116" s="36"/>
    </row>
    <row r="117" spans="1:11" x14ac:dyDescent="0.25">
      <c r="A117" s="37">
        <v>44108</v>
      </c>
      <c r="B117" t="s">
        <v>79</v>
      </c>
      <c r="C117" s="30">
        <v>3349</v>
      </c>
      <c r="D117" s="31">
        <v>2552</v>
      </c>
      <c r="E117" s="32">
        <v>-797</v>
      </c>
      <c r="F117" s="33">
        <v>-0.23798148701104799</v>
      </c>
      <c r="H117" s="34">
        <v>0.76201851298895196</v>
      </c>
      <c r="J117" s="35"/>
      <c r="K117" s="36"/>
    </row>
    <row r="118" spans="1:11" x14ac:dyDescent="0.25">
      <c r="A118" s="37">
        <v>44115</v>
      </c>
      <c r="B118" t="s">
        <v>79</v>
      </c>
      <c r="C118" s="30">
        <v>3460</v>
      </c>
      <c r="D118" s="31">
        <v>2709</v>
      </c>
      <c r="E118" s="32">
        <v>-751</v>
      </c>
      <c r="F118" s="33">
        <v>-0.21705202312138699</v>
      </c>
      <c r="H118" s="34">
        <v>0.78294797687861295</v>
      </c>
      <c r="J118" s="35"/>
      <c r="K118" s="36"/>
    </row>
    <row r="119" spans="1:11" x14ac:dyDescent="0.25">
      <c r="A119" s="37">
        <v>44122</v>
      </c>
      <c r="B119" t="s">
        <v>79</v>
      </c>
      <c r="C119" s="30">
        <v>3131.5</v>
      </c>
      <c r="D119" s="31">
        <v>2420</v>
      </c>
      <c r="E119" s="32">
        <v>-711.5</v>
      </c>
      <c r="F119" s="33">
        <v>-0.227207408590133</v>
      </c>
      <c r="H119" s="34">
        <v>0.772792591409867</v>
      </c>
      <c r="J119" s="35"/>
      <c r="K119" s="36"/>
    </row>
    <row r="120" spans="1:11" x14ac:dyDescent="0.25">
      <c r="A120" s="37">
        <v>44129</v>
      </c>
      <c r="B120" t="s">
        <v>79</v>
      </c>
      <c r="C120" s="30">
        <v>3528</v>
      </c>
      <c r="D120" s="31">
        <v>2473</v>
      </c>
      <c r="E120" s="32">
        <v>-1055</v>
      </c>
      <c r="F120" s="33">
        <v>-0.299036281179138</v>
      </c>
      <c r="H120" s="34">
        <v>0.70096371882086195</v>
      </c>
      <c r="J120" s="35"/>
      <c r="K120" s="36"/>
    </row>
    <row r="121" spans="1:11" x14ac:dyDescent="0.25">
      <c r="A121" s="37">
        <v>44136</v>
      </c>
      <c r="B121" t="s">
        <v>79</v>
      </c>
      <c r="C121" s="30">
        <v>3642</v>
      </c>
      <c r="D121" s="31">
        <v>2579</v>
      </c>
      <c r="E121" s="32">
        <v>-1063</v>
      </c>
      <c r="F121" s="33">
        <v>-0.29187259747391497</v>
      </c>
      <c r="H121" s="34">
        <v>0.70812740252608497</v>
      </c>
      <c r="J121" s="35"/>
      <c r="K121" s="36"/>
    </row>
    <row r="122" spans="1:11" x14ac:dyDescent="0.25">
      <c r="A122" s="37">
        <v>44143</v>
      </c>
      <c r="B122" t="s">
        <v>79</v>
      </c>
      <c r="C122" s="30">
        <v>3600.5</v>
      </c>
      <c r="D122" s="31">
        <v>2652</v>
      </c>
      <c r="E122" s="32">
        <v>-948.5</v>
      </c>
      <c r="F122" s="33">
        <v>-0.26343563393973102</v>
      </c>
      <c r="H122" s="34">
        <v>0.73656436606026898</v>
      </c>
      <c r="J122" s="35"/>
      <c r="K122" s="36"/>
    </row>
    <row r="123" spans="1:11" x14ac:dyDescent="0.25">
      <c r="A123" s="37">
        <v>44150</v>
      </c>
      <c r="B123" t="s">
        <v>79</v>
      </c>
      <c r="C123" s="30">
        <v>3560</v>
      </c>
      <c r="D123" s="31">
        <v>2555</v>
      </c>
      <c r="E123" s="32">
        <v>-1005</v>
      </c>
      <c r="F123" s="33">
        <v>-0.28230337078651702</v>
      </c>
      <c r="H123" s="34">
        <v>0.71769662921348298</v>
      </c>
      <c r="J123" s="35"/>
      <c r="K123" s="36"/>
    </row>
    <row r="124" spans="1:11" x14ac:dyDescent="0.25">
      <c r="A124" s="37">
        <v>44157</v>
      </c>
      <c r="B124" t="s">
        <v>79</v>
      </c>
      <c r="C124" s="30">
        <v>3627</v>
      </c>
      <c r="D124" s="31">
        <v>2743</v>
      </c>
      <c r="E124" s="32">
        <v>-884</v>
      </c>
      <c r="F124" s="33">
        <v>-0.24372759856630799</v>
      </c>
      <c r="H124" s="34">
        <v>0.75627240143369201</v>
      </c>
      <c r="J124" s="35"/>
      <c r="K124" s="36"/>
    </row>
    <row r="125" spans="1:11" x14ac:dyDescent="0.25">
      <c r="A125" s="37">
        <v>44164</v>
      </c>
      <c r="B125" t="s">
        <v>79</v>
      </c>
      <c r="C125" s="30">
        <v>3610.5</v>
      </c>
      <c r="D125" s="31">
        <v>2487</v>
      </c>
      <c r="E125" s="32">
        <v>-1123.5</v>
      </c>
      <c r="F125" s="33">
        <v>-0.311175737432489</v>
      </c>
      <c r="H125" s="34">
        <v>0.68882426256751095</v>
      </c>
      <c r="J125" s="35"/>
      <c r="K125" s="36"/>
    </row>
    <row r="126" spans="1:11" x14ac:dyDescent="0.25">
      <c r="A126" s="37">
        <v>44171</v>
      </c>
      <c r="B126" t="s">
        <v>79</v>
      </c>
      <c r="C126" s="30">
        <v>3532.5</v>
      </c>
      <c r="D126" s="31">
        <v>2632</v>
      </c>
      <c r="E126" s="32">
        <v>-900.5</v>
      </c>
      <c r="F126" s="33">
        <v>-0.25491861288039602</v>
      </c>
      <c r="H126" s="34">
        <v>0.74508138711960403</v>
      </c>
      <c r="J126" s="35"/>
      <c r="K126" s="36"/>
    </row>
    <row r="127" spans="1:11" x14ac:dyDescent="0.25">
      <c r="A127" s="37">
        <v>44178</v>
      </c>
      <c r="B127" t="s">
        <v>79</v>
      </c>
      <c r="C127" s="30">
        <v>3759.5</v>
      </c>
      <c r="D127" s="31">
        <v>2628</v>
      </c>
      <c r="E127" s="32">
        <v>-1131.5</v>
      </c>
      <c r="F127" s="33">
        <v>-0.30097087378640802</v>
      </c>
      <c r="H127" s="34">
        <v>0.69902912621359203</v>
      </c>
      <c r="J127" s="35"/>
      <c r="K127" s="36"/>
    </row>
    <row r="128" spans="1:11" x14ac:dyDescent="0.25">
      <c r="A128" s="37">
        <v>44185</v>
      </c>
      <c r="B128" t="s">
        <v>79</v>
      </c>
      <c r="C128" s="30">
        <v>3558.5</v>
      </c>
      <c r="D128" s="31">
        <v>2508</v>
      </c>
      <c r="E128" s="32">
        <v>-1050.5</v>
      </c>
      <c r="F128" s="33">
        <v>-0.295208655332303</v>
      </c>
      <c r="H128" s="34">
        <v>0.704791344667697</v>
      </c>
      <c r="J128" s="35"/>
      <c r="K128" s="36"/>
    </row>
    <row r="129" spans="1:11" x14ac:dyDescent="0.25">
      <c r="A129" s="37">
        <v>44192</v>
      </c>
      <c r="B129" t="s">
        <v>79</v>
      </c>
      <c r="C129" s="30">
        <v>1730</v>
      </c>
      <c r="D129" s="31">
        <v>1648</v>
      </c>
      <c r="E129" s="32">
        <v>-82</v>
      </c>
      <c r="F129" s="33">
        <v>-4.7398843930635801E-2</v>
      </c>
      <c r="H129" s="34">
        <v>0.95260115606936402</v>
      </c>
      <c r="J129" s="35"/>
      <c r="K129" s="36"/>
    </row>
    <row r="130" spans="1:11" x14ac:dyDescent="0.25">
      <c r="A130" s="37">
        <v>44199</v>
      </c>
      <c r="B130" t="s">
        <v>79</v>
      </c>
      <c r="C130" s="30">
        <v>1730</v>
      </c>
      <c r="D130" s="31">
        <v>1535</v>
      </c>
      <c r="E130" s="32">
        <v>-195</v>
      </c>
      <c r="F130" s="33">
        <v>-0.11271676300578</v>
      </c>
      <c r="H130" s="34">
        <v>0.88728323699421996</v>
      </c>
      <c r="J130" s="35"/>
      <c r="K130" s="36"/>
    </row>
    <row r="131" spans="1:11" x14ac:dyDescent="0.25">
      <c r="A131" s="37">
        <v>44206</v>
      </c>
      <c r="B131" t="s">
        <v>79</v>
      </c>
      <c r="C131" s="30">
        <v>2138</v>
      </c>
      <c r="D131" s="31">
        <v>1983</v>
      </c>
      <c r="E131" s="32">
        <v>-155</v>
      </c>
      <c r="F131" s="33">
        <v>-7.2497661365762398E-2</v>
      </c>
      <c r="H131" s="34">
        <v>0.92750233863423803</v>
      </c>
      <c r="J131" s="35"/>
      <c r="K131" s="36"/>
    </row>
    <row r="132" spans="1:11" x14ac:dyDescent="0.25">
      <c r="A132" s="37">
        <v>44213</v>
      </c>
      <c r="B132" t="s">
        <v>79</v>
      </c>
      <c r="C132" s="30">
        <v>3557</v>
      </c>
      <c r="D132" s="31">
        <v>2191</v>
      </c>
      <c r="E132" s="32">
        <v>-1366</v>
      </c>
      <c r="F132" s="33">
        <v>-0.38403148720832198</v>
      </c>
      <c r="H132" s="34">
        <v>0.61596851279167797</v>
      </c>
      <c r="J132" s="35"/>
      <c r="K132" s="36"/>
    </row>
    <row r="133" spans="1:11" x14ac:dyDescent="0.25">
      <c r="A133" s="37">
        <v>44220</v>
      </c>
      <c r="B133" t="s">
        <v>79</v>
      </c>
      <c r="C133" s="30">
        <v>3649.5</v>
      </c>
      <c r="D133" s="31">
        <v>2181</v>
      </c>
      <c r="E133" s="32">
        <v>-1468.5</v>
      </c>
      <c r="F133" s="33">
        <v>-0.402383888203864</v>
      </c>
      <c r="H133" s="34">
        <v>0.59761611179613605</v>
      </c>
      <c r="J133" s="35"/>
      <c r="K133" s="36"/>
    </row>
    <row r="134" spans="1:11" x14ac:dyDescent="0.25">
      <c r="A134" s="37">
        <v>44227</v>
      </c>
      <c r="B134" t="s">
        <v>79</v>
      </c>
      <c r="C134" s="30">
        <v>3669</v>
      </c>
      <c r="D134" s="31">
        <v>2090</v>
      </c>
      <c r="E134" s="32">
        <v>-1579</v>
      </c>
      <c r="F134" s="33">
        <v>-0.43036249659307702</v>
      </c>
      <c r="H134" s="34">
        <v>0.56963750340692298</v>
      </c>
      <c r="J134" s="35"/>
      <c r="K134" s="36"/>
    </row>
    <row r="135" spans="1:11" x14ac:dyDescent="0.25">
      <c r="A135" s="37">
        <v>44234</v>
      </c>
      <c r="B135" t="s">
        <v>79</v>
      </c>
      <c r="C135" s="30">
        <v>3627.5</v>
      </c>
      <c r="D135" s="31">
        <v>2113</v>
      </c>
      <c r="E135" s="32">
        <v>-1514.5</v>
      </c>
      <c r="F135" s="33">
        <v>-0.41750516884907002</v>
      </c>
      <c r="H135" s="34">
        <v>0.58249483115093004</v>
      </c>
      <c r="J135" s="35"/>
      <c r="K135" s="36"/>
    </row>
    <row r="136" spans="1:11" x14ac:dyDescent="0.25">
      <c r="A136" s="37">
        <v>44241</v>
      </c>
      <c r="B136" t="s">
        <v>79</v>
      </c>
      <c r="C136" s="30">
        <v>3689.5</v>
      </c>
      <c r="D136" s="31">
        <v>2048</v>
      </c>
      <c r="E136" s="32">
        <v>-1641.5</v>
      </c>
      <c r="F136" s="33">
        <v>-0.444911234584632</v>
      </c>
      <c r="H136" s="34">
        <v>0.555088765415368</v>
      </c>
      <c r="J136" s="35"/>
      <c r="K136" s="36"/>
    </row>
    <row r="137" spans="1:11" x14ac:dyDescent="0.25">
      <c r="A137" s="37">
        <v>44248</v>
      </c>
      <c r="B137" t="s">
        <v>79</v>
      </c>
      <c r="C137" s="30">
        <v>3468</v>
      </c>
      <c r="D137" s="31">
        <v>2132</v>
      </c>
      <c r="E137" s="32">
        <v>-1336</v>
      </c>
      <c r="F137" s="33">
        <v>-0.38523644752018499</v>
      </c>
      <c r="H137" s="34">
        <v>0.61476355247981496</v>
      </c>
      <c r="J137" s="35"/>
      <c r="K137" s="36"/>
    </row>
    <row r="138" spans="1:11" x14ac:dyDescent="0.25">
      <c r="A138" s="37">
        <v>44255</v>
      </c>
      <c r="B138" t="s">
        <v>79</v>
      </c>
      <c r="C138" s="30">
        <v>3741.5</v>
      </c>
      <c r="D138" s="31">
        <v>2264</v>
      </c>
      <c r="E138" s="32">
        <v>-1477.5</v>
      </c>
      <c r="F138" s="33">
        <v>-0.39489509554991298</v>
      </c>
      <c r="H138" s="34">
        <v>0.60510490445008702</v>
      </c>
      <c r="J138" s="35"/>
      <c r="K138" s="36"/>
    </row>
    <row r="139" spans="1:11" x14ac:dyDescent="0.25">
      <c r="A139" s="37">
        <v>44262</v>
      </c>
      <c r="B139" t="s">
        <v>79</v>
      </c>
      <c r="C139" s="30">
        <v>3320.5</v>
      </c>
      <c r="D139" s="31">
        <v>2422</v>
      </c>
      <c r="E139" s="32">
        <v>-898.5</v>
      </c>
      <c r="F139" s="33">
        <v>-0.270591778346635</v>
      </c>
      <c r="H139" s="34">
        <v>0.72940822165336505</v>
      </c>
      <c r="J139" s="35"/>
      <c r="K139" s="36"/>
    </row>
    <row r="140" spans="1:11" x14ac:dyDescent="0.25">
      <c r="A140" s="37">
        <v>44269</v>
      </c>
      <c r="B140" t="s">
        <v>79</v>
      </c>
      <c r="C140" s="30">
        <v>3702.5</v>
      </c>
      <c r="D140" s="31">
        <v>2562</v>
      </c>
      <c r="E140" s="32">
        <v>-1140.5</v>
      </c>
      <c r="F140" s="33">
        <v>-0.30803511141120898</v>
      </c>
      <c r="H140" s="34">
        <v>0.69196488858879102</v>
      </c>
      <c r="J140" s="35"/>
      <c r="K140" s="36"/>
    </row>
    <row r="141" spans="1:11" x14ac:dyDescent="0.25">
      <c r="A141" s="37">
        <v>44276</v>
      </c>
      <c r="B141" t="s">
        <v>79</v>
      </c>
      <c r="C141" s="30">
        <v>3696.5</v>
      </c>
      <c r="D141" s="31">
        <v>2378</v>
      </c>
      <c r="E141" s="32">
        <v>-1318.5</v>
      </c>
      <c r="F141" s="33">
        <v>-0.35668875963749502</v>
      </c>
      <c r="H141" s="34">
        <v>0.64331124036250498</v>
      </c>
      <c r="J141" s="35"/>
      <c r="K141" s="36"/>
    </row>
    <row r="142" spans="1:11" x14ac:dyDescent="0.25">
      <c r="A142" s="37">
        <v>44283</v>
      </c>
      <c r="B142" t="s">
        <v>79</v>
      </c>
      <c r="C142" s="30">
        <v>3586.5</v>
      </c>
      <c r="D142" s="31">
        <v>2602</v>
      </c>
      <c r="E142" s="32">
        <v>-984.5</v>
      </c>
      <c r="F142" s="33">
        <v>-0.27450160323435102</v>
      </c>
      <c r="H142" s="34">
        <v>0.72549839676564898</v>
      </c>
      <c r="J142" s="35"/>
      <c r="K142" s="36"/>
    </row>
    <row r="143" spans="1:11" x14ac:dyDescent="0.25">
      <c r="A143" s="37">
        <v>44290</v>
      </c>
      <c r="B143" t="s">
        <v>79</v>
      </c>
      <c r="C143" s="30">
        <v>3501</v>
      </c>
      <c r="D143" s="31">
        <v>2292</v>
      </c>
      <c r="E143" s="32">
        <v>-1209</v>
      </c>
      <c r="F143" s="33">
        <v>-0.34532990574121702</v>
      </c>
      <c r="H143" s="34">
        <v>0.65467009425878298</v>
      </c>
      <c r="J143" s="35"/>
      <c r="K143" s="36"/>
    </row>
    <row r="144" spans="1:11" x14ac:dyDescent="0.25">
      <c r="A144" s="37">
        <v>44297</v>
      </c>
      <c r="B144" t="s">
        <v>79</v>
      </c>
      <c r="C144" s="30">
        <v>3341.5</v>
      </c>
      <c r="D144" s="31">
        <v>2424</v>
      </c>
      <c r="E144" s="32">
        <v>-917.5</v>
      </c>
      <c r="F144" s="33">
        <v>-0.27457728565015699</v>
      </c>
      <c r="H144" s="34">
        <v>0.72542271434984296</v>
      </c>
      <c r="J144" s="35"/>
      <c r="K144" s="36"/>
    </row>
    <row r="145" spans="1:11" x14ac:dyDescent="0.25">
      <c r="A145" s="37">
        <v>44304</v>
      </c>
      <c r="B145" t="s">
        <v>79</v>
      </c>
      <c r="C145" s="30">
        <v>3440.5</v>
      </c>
      <c r="D145" s="31">
        <v>2661</v>
      </c>
      <c r="E145" s="32">
        <v>-779.5</v>
      </c>
      <c r="F145" s="33">
        <v>-0.22656590611829699</v>
      </c>
      <c r="H145" s="34">
        <v>0.77343409388170303</v>
      </c>
      <c r="J145" s="35"/>
      <c r="K145" s="36"/>
    </row>
    <row r="146" spans="1:11" x14ac:dyDescent="0.25">
      <c r="A146" s="37">
        <v>44311</v>
      </c>
      <c r="B146" t="s">
        <v>79</v>
      </c>
      <c r="C146" s="30">
        <v>3599.5</v>
      </c>
      <c r="D146" s="31">
        <v>2817</v>
      </c>
      <c r="E146" s="32">
        <v>-782.5</v>
      </c>
      <c r="F146" s="33">
        <v>-0.217391304347826</v>
      </c>
      <c r="H146" s="34">
        <v>0.78260869565217395</v>
      </c>
      <c r="J146" s="35"/>
      <c r="K146" s="36"/>
    </row>
    <row r="147" spans="1:11" x14ac:dyDescent="0.25">
      <c r="A147" s="37">
        <v>44318</v>
      </c>
      <c r="B147" t="s">
        <v>79</v>
      </c>
      <c r="C147" s="30">
        <v>3695</v>
      </c>
      <c r="D147" s="31">
        <v>2837</v>
      </c>
      <c r="E147" s="32">
        <v>-858</v>
      </c>
      <c r="F147" s="33">
        <v>-0.23220568335588601</v>
      </c>
      <c r="H147" s="34">
        <v>0.76779431664411402</v>
      </c>
      <c r="J147" s="35"/>
      <c r="K147" s="36"/>
    </row>
    <row r="148" spans="1:11" x14ac:dyDescent="0.25">
      <c r="A148" s="37">
        <v>44325</v>
      </c>
      <c r="B148" t="s">
        <v>79</v>
      </c>
      <c r="C148" s="30">
        <v>3726</v>
      </c>
      <c r="D148" s="31">
        <v>2333</v>
      </c>
      <c r="E148" s="32">
        <v>-1393</v>
      </c>
      <c r="F148" s="33">
        <v>-0.37385936661299002</v>
      </c>
      <c r="H148" s="34">
        <v>0.62614063338700998</v>
      </c>
      <c r="J148" s="35"/>
      <c r="K148" s="36"/>
    </row>
    <row r="149" spans="1:11" x14ac:dyDescent="0.25">
      <c r="A149" s="37">
        <v>44332</v>
      </c>
      <c r="B149" t="s">
        <v>79</v>
      </c>
      <c r="C149" s="30">
        <v>3356.5</v>
      </c>
      <c r="D149" s="31">
        <v>2362</v>
      </c>
      <c r="E149" s="32">
        <v>-994.5</v>
      </c>
      <c r="F149" s="33">
        <v>-0.296290779085357</v>
      </c>
      <c r="H149" s="34">
        <v>0.70370922091464305</v>
      </c>
      <c r="J149" s="35"/>
      <c r="K149" s="36"/>
    </row>
    <row r="150" spans="1:11" x14ac:dyDescent="0.25">
      <c r="A150" s="37">
        <v>44339</v>
      </c>
      <c r="B150" t="s">
        <v>79</v>
      </c>
      <c r="C150" s="30">
        <v>3763</v>
      </c>
      <c r="D150" s="31">
        <v>2428</v>
      </c>
      <c r="E150" s="32">
        <v>-1335</v>
      </c>
      <c r="F150" s="33">
        <v>-0.354770130215254</v>
      </c>
      <c r="H150" s="34">
        <v>0.64522986978474595</v>
      </c>
      <c r="J150" s="35">
        <v>0.60510490445008702</v>
      </c>
      <c r="K150" s="36">
        <v>0.78260869565217395</v>
      </c>
    </row>
    <row r="151" spans="1:11" x14ac:dyDescent="0.25">
      <c r="A151" s="4"/>
      <c r="B151" s="4"/>
      <c r="C151" s="4"/>
      <c r="D151" s="4"/>
      <c r="E151" s="4"/>
      <c r="F151" s="4"/>
      <c r="G151" s="4"/>
      <c r="H151" s="4"/>
      <c r="I151" s="4"/>
      <c r="J151" s="4"/>
      <c r="K151" s="4"/>
    </row>
    <row r="152" spans="1:11" x14ac:dyDescent="0.25">
      <c r="A152" t="s">
        <v>28</v>
      </c>
    </row>
    <row r="153" spans="1:11" x14ac:dyDescent="0.25">
      <c r="A153" t="s">
        <v>80</v>
      </c>
    </row>
  </sheetData>
  <hyperlinks>
    <hyperlink ref="A2"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1.1_R</vt:lpstr>
      <vt:lpstr>1.2_infectious</vt:lpstr>
      <vt:lpstr>1.3_cases</vt:lpstr>
      <vt:lpstr>1.4_deaths</vt:lpstr>
      <vt:lpstr>1.5_admissions</vt:lpstr>
      <vt:lpstr>2.1_A&amp;E</vt:lpstr>
      <vt:lpstr>2.2_excess</vt:lpstr>
      <vt:lpstr>2.3_admissions</vt:lpstr>
      <vt:lpstr>2.4_avoiding</vt:lpstr>
      <vt:lpstr>3.1_schools</vt:lpstr>
      <vt:lpstr>3.2_crisis</vt:lpstr>
      <vt:lpstr>3.3_crime</vt:lpstr>
      <vt:lpstr>3.4_loneliness</vt:lpstr>
      <vt:lpstr>3.5_trust</vt:lpstr>
      <vt:lpstr>3.6_job</vt:lpstr>
      <vt:lpstr>3.7_transport</vt:lpstr>
      <vt:lpstr>4.1_turnover</vt:lpstr>
      <vt:lpstr>4.2_GDP</vt:lpstr>
      <vt:lpstr>4.3_unemployment</vt:lpstr>
      <vt:lpstr>4.4_claimants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U443749</dc:creator>
  <cp:lastModifiedBy>ACKLAND Graeme</cp:lastModifiedBy>
  <dcterms:created xsi:type="dcterms:W3CDTF">2021-06-08T10:39:35Z</dcterms:created>
  <dcterms:modified xsi:type="dcterms:W3CDTF">2021-06-10T13:18:31Z</dcterms:modified>
</cp:coreProperties>
</file>