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date1904="1" showInkAnnotation="0" autoCompressPictures="0"/>
  <bookViews>
    <workbookView xWindow="-20" yWindow="0" windowWidth="24760" windowHeight="15540" tabRatio="500"/>
  </bookViews>
  <sheets>
    <sheet name="AnalisisAL.csv" sheetId="1" r:id="rId1"/>
    <sheet name="Sheet1" sheetId="3" r:id="rId2"/>
    <sheet name="Hoja1" sheetId="2" r:id="rId3"/>
  </sheets>
  <definedNames>
    <definedName name="_xlnm._FilterDatabase" localSheetId="0" hidden="1">AnalisisAL.csv!$A$1:$AT$191</definedName>
  </definedNames>
  <calcPr calcId="152511" calcMode="manual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91" i="1" l="1"/>
  <c r="AX21" i="1"/>
  <c r="AX31" i="1"/>
  <c r="AX41" i="1"/>
  <c r="AX51" i="1"/>
  <c r="AX61" i="1"/>
  <c r="AX71" i="1"/>
  <c r="AX81" i="1"/>
  <c r="AX91" i="1"/>
  <c r="AX101" i="1"/>
  <c r="AX111" i="1"/>
  <c r="AX121" i="1"/>
  <c r="AX131" i="1"/>
  <c r="AX141" i="1"/>
  <c r="AX151" i="1"/>
  <c r="AX161" i="1"/>
  <c r="AX171" i="1"/>
  <c r="AX181" i="1"/>
  <c r="AX11" i="1"/>
  <c r="AU31" i="1"/>
  <c r="AV31" i="1"/>
  <c r="AW31" i="1"/>
  <c r="AU41" i="1"/>
  <c r="AV41" i="1"/>
  <c r="AW41" i="1"/>
  <c r="AU51" i="1"/>
  <c r="AV51" i="1"/>
  <c r="AW51" i="1"/>
  <c r="AU61" i="1"/>
  <c r="AV61" i="1"/>
  <c r="AW61" i="1"/>
  <c r="AU71" i="1"/>
  <c r="AV71" i="1"/>
  <c r="AW71" i="1"/>
  <c r="AU81" i="1"/>
  <c r="AV81" i="1"/>
  <c r="AW81" i="1"/>
  <c r="AU91" i="1"/>
  <c r="AV91" i="1"/>
  <c r="AW91" i="1"/>
  <c r="AU101" i="1"/>
  <c r="AV101" i="1"/>
  <c r="AW101" i="1"/>
  <c r="AU111" i="1"/>
  <c r="AV111" i="1"/>
  <c r="AW111" i="1"/>
  <c r="AU121" i="1"/>
  <c r="AV121" i="1"/>
  <c r="AW121" i="1"/>
  <c r="AU131" i="1"/>
  <c r="AV131" i="1"/>
  <c r="AW131" i="1"/>
  <c r="AU141" i="1"/>
  <c r="AV141" i="1"/>
  <c r="AW141" i="1"/>
  <c r="AU151" i="1"/>
  <c r="AV151" i="1"/>
  <c r="AW151" i="1"/>
  <c r="AU161" i="1"/>
  <c r="AV161" i="1"/>
  <c r="AW161" i="1"/>
  <c r="AU171" i="1"/>
  <c r="AV171" i="1"/>
  <c r="AW171" i="1"/>
  <c r="AU181" i="1"/>
  <c r="AV181" i="1"/>
  <c r="AW181" i="1"/>
  <c r="AU191" i="1"/>
  <c r="AV191" i="1"/>
  <c r="AW191" i="1"/>
  <c r="AU21" i="1"/>
  <c r="AV21" i="1"/>
  <c r="AW21" i="1"/>
  <c r="AW11" i="1"/>
  <c r="AV11" i="1"/>
  <c r="AU1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2" i="1"/>
</calcChain>
</file>

<file path=xl/sharedStrings.xml><?xml version="1.0" encoding="utf-8"?>
<sst xmlns="http://schemas.openxmlformats.org/spreadsheetml/2006/main" count="1782" uniqueCount="103">
  <si>
    <t>iso3c</t>
  </si>
  <si>
    <t>year</t>
  </si>
  <si>
    <t>country</t>
  </si>
  <si>
    <t>Ticker</t>
  </si>
  <si>
    <t>ID</t>
  </si>
  <si>
    <t>blpi_tot_q</t>
  </si>
  <si>
    <t>blpi_level</t>
  </si>
  <si>
    <t>blpi_tot_miss</t>
  </si>
  <si>
    <t>blpi_miss_pct</t>
  </si>
  <si>
    <t>pf_tot_q</t>
  </si>
  <si>
    <t>pf_level</t>
  </si>
  <si>
    <t>pf_tot_miss</t>
  </si>
  <si>
    <t>pf_miss_pct</t>
  </si>
  <si>
    <t>rs_tot_q</t>
  </si>
  <si>
    <t>rs_level</t>
  </si>
  <si>
    <t>rs_tot_miss</t>
  </si>
  <si>
    <t>rs_miss_pct</t>
  </si>
  <si>
    <t>os_tot_q</t>
  </si>
  <si>
    <t>os_level</t>
  </si>
  <si>
    <t>os_tot_miss</t>
  </si>
  <si>
    <t>os_miss_pct</t>
  </si>
  <si>
    <t>idea_tot_q</t>
  </si>
  <si>
    <t>idea_level</t>
  </si>
  <si>
    <t>idea_tot_miss</t>
  </si>
  <si>
    <t>blpi_pct</t>
  </si>
  <si>
    <t>pf_pct</t>
  </si>
  <si>
    <t>rs_pct</t>
  </si>
  <si>
    <t>os_pct</t>
  </si>
  <si>
    <t>idea_miss_pct</t>
  </si>
  <si>
    <t>idea_pct</t>
  </si>
  <si>
    <t>CoC</t>
  </si>
  <si>
    <t>idea_pct_diff</t>
  </si>
  <si>
    <t>CoC_diff</t>
  </si>
  <si>
    <t>wb_region</t>
  </si>
  <si>
    <t>wb_income</t>
  </si>
  <si>
    <t>un_dev_devping</t>
  </si>
  <si>
    <t>gini</t>
  </si>
  <si>
    <t>lifeexpectancy</t>
  </si>
  <si>
    <t>GDP</t>
  </si>
  <si>
    <t>wefji</t>
  </si>
  <si>
    <t>CepalGastos</t>
  </si>
  <si>
    <t>ARG</t>
  </si>
  <si>
    <t>Latin America &amp; Caribbean</t>
  </si>
  <si>
    <t>Upper middle income</t>
  </si>
  <si>
    <t>Americas</t>
  </si>
  <si>
    <t>Latin America and the Caribbean</t>
  </si>
  <si>
    <t>South America</t>
  </si>
  <si>
    <t>Developing</t>
  </si>
  <si>
    <t>BOL</t>
  </si>
  <si>
    <t>Bolivia</t>
  </si>
  <si>
    <t>Lower middle income</t>
  </si>
  <si>
    <t>BRA</t>
  </si>
  <si>
    <t>Brazil</t>
  </si>
  <si>
    <t>CHL</t>
  </si>
  <si>
    <t>Chile</t>
  </si>
  <si>
    <t>High income</t>
  </si>
  <si>
    <t>COL</t>
  </si>
  <si>
    <t>Colombia</t>
  </si>
  <si>
    <t>CRI</t>
  </si>
  <si>
    <t>Costa Rica</t>
  </si>
  <si>
    <t>Central America</t>
  </si>
  <si>
    <t>DOM</t>
  </si>
  <si>
    <t>Dominican Republic</t>
  </si>
  <si>
    <t>Caribbean</t>
  </si>
  <si>
    <t>ECU</t>
  </si>
  <si>
    <t>Ecuador</t>
  </si>
  <si>
    <t>GTM</t>
  </si>
  <si>
    <t>Guatemala</t>
  </si>
  <si>
    <t>HND</t>
  </si>
  <si>
    <t>Honduras</t>
  </si>
  <si>
    <t>HTI</t>
  </si>
  <si>
    <t>Haiti</t>
  </si>
  <si>
    <t>Low income</t>
  </si>
  <si>
    <t>MEX</t>
  </si>
  <si>
    <t>Mexico</t>
  </si>
  <si>
    <t>NIC</t>
  </si>
  <si>
    <t>Nicaragua</t>
  </si>
  <si>
    <t>PAN</t>
  </si>
  <si>
    <t>PER</t>
  </si>
  <si>
    <t>Peru</t>
  </si>
  <si>
    <t>PRY</t>
  </si>
  <si>
    <t>Paraguay</t>
  </si>
  <si>
    <t>SLV</t>
  </si>
  <si>
    <t>El Salvador</t>
  </si>
  <si>
    <t>URY</t>
  </si>
  <si>
    <t>Uruguay</t>
  </si>
  <si>
    <t>VEN</t>
  </si>
  <si>
    <t>Venezuela (Bolivarian Republic of)</t>
  </si>
  <si>
    <t>un_region_me</t>
  </si>
  <si>
    <t>un_sub_region_me</t>
  </si>
  <si>
    <t>un_intermediate._region_me</t>
  </si>
  <si>
    <t>Argenti</t>
  </si>
  <si>
    <t>Pama</t>
  </si>
  <si>
    <t>Row Labels</t>
  </si>
  <si>
    <t>Grand Total</t>
  </si>
  <si>
    <t>independencia</t>
  </si>
  <si>
    <t>CepalGastoslevel</t>
  </si>
  <si>
    <t>idea_pct_2006</t>
  </si>
  <si>
    <t>coc_2006</t>
  </si>
  <si>
    <t>Average of idea_pct_2006</t>
  </si>
  <si>
    <t>Average of coc_2006</t>
  </si>
  <si>
    <t>wefji_2006</t>
  </si>
  <si>
    <t>capital_2006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</si>
</sst>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.0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0" borderId="3" xfId="0" applyBorder="1"/>
    <xf numFmtId="0" fontId="0" fillId="0" borderId="0" xfId="0" applyBorder="1"/>
    <xf numFmtId="1" fontId="0" fillId="0" borderId="0" xfId="0" applyNumberForma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6" fontId="0" fillId="0" borderId="2" xfId="3" applyNumberFormat="1" applyFont="1" applyBorder="1"/>
    <xf numFmtId="166" fontId="0" fillId="0" borderId="0" xfId="3" applyNumberFormat="1" applyFont="1" applyBorder="1"/>
    <xf numFmtId="166" fontId="0" fillId="0" borderId="5" xfId="3" applyNumberFormat="1" applyFont="1" applyBorder="1"/>
    <xf numFmtId="166" fontId="0" fillId="0" borderId="5" xfId="0" applyNumberFormat="1" applyBorder="1"/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[AnalisisAL.xlsx]Sheet1!PivotTable1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Average of idea_pct_2006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Sheet1!$A$6:$A$24</c:f>
              <c:strCache>
                <c:ptCount val="18"/>
                <c:pt idx="0">
                  <c:v>Argenti</c:v>
                </c:pt>
                <c:pt idx="1">
                  <c:v>Bolivia</c:v>
                </c:pt>
                <c:pt idx="2">
                  <c:v>Brazil</c:v>
                </c:pt>
                <c:pt idx="3">
                  <c:v>Chile</c:v>
                </c:pt>
                <c:pt idx="4">
                  <c:v>Colombia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Ecuador</c:v>
                </c:pt>
                <c:pt idx="8">
                  <c:v>El Salvador</c:v>
                </c:pt>
                <c:pt idx="9">
                  <c:v>Guatemala</c:v>
                </c:pt>
                <c:pt idx="10">
                  <c:v>Honduras</c:v>
                </c:pt>
                <c:pt idx="11">
                  <c:v>Mexico</c:v>
                </c:pt>
                <c:pt idx="12">
                  <c:v>Nicaragua</c:v>
                </c:pt>
                <c:pt idx="13">
                  <c:v>Pama</c:v>
                </c:pt>
                <c:pt idx="14">
                  <c:v>Paraguay</c:v>
                </c:pt>
                <c:pt idx="15">
                  <c:v>Peru</c:v>
                </c:pt>
                <c:pt idx="16">
                  <c:v>Uruguay</c:v>
                </c:pt>
                <c:pt idx="17">
                  <c:v>Venezuela (Bolivarian Republic of)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0.55</c:v>
                </c:pt>
                <c:pt idx="1">
                  <c:v>0.19</c:v>
                </c:pt>
                <c:pt idx="2">
                  <c:v>0.72</c:v>
                </c:pt>
                <c:pt idx="3">
                  <c:v>0.1</c:v>
                </c:pt>
                <c:pt idx="4">
                  <c:v>0.7</c:v>
                </c:pt>
                <c:pt idx="5">
                  <c:v>0.67</c:v>
                </c:pt>
                <c:pt idx="6">
                  <c:v>0.0</c:v>
                </c:pt>
                <c:pt idx="7">
                  <c:v>0.83</c:v>
                </c:pt>
                <c:pt idx="8">
                  <c:v>0.15</c:v>
                </c:pt>
                <c:pt idx="9">
                  <c:v>0.17</c:v>
                </c:pt>
                <c:pt idx="10">
                  <c:v>0.58</c:v>
                </c:pt>
                <c:pt idx="11">
                  <c:v>0.81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0.32</c:v>
                </c:pt>
                <c:pt idx="16">
                  <c:v>0.58</c:v>
                </c:pt>
                <c:pt idx="17">
                  <c:v>0.32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Average of coc_2006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Sheet1!$A$6:$A$24</c:f>
              <c:strCache>
                <c:ptCount val="18"/>
                <c:pt idx="0">
                  <c:v>Argenti</c:v>
                </c:pt>
                <c:pt idx="1">
                  <c:v>Bolivia</c:v>
                </c:pt>
                <c:pt idx="2">
                  <c:v>Brazil</c:v>
                </c:pt>
                <c:pt idx="3">
                  <c:v>Chile</c:v>
                </c:pt>
                <c:pt idx="4">
                  <c:v>Colombia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Ecuador</c:v>
                </c:pt>
                <c:pt idx="8">
                  <c:v>El Salvador</c:v>
                </c:pt>
                <c:pt idx="9">
                  <c:v>Guatemala</c:v>
                </c:pt>
                <c:pt idx="10">
                  <c:v>Honduras</c:v>
                </c:pt>
                <c:pt idx="11">
                  <c:v>Mexico</c:v>
                </c:pt>
                <c:pt idx="12">
                  <c:v>Nicaragua</c:v>
                </c:pt>
                <c:pt idx="13">
                  <c:v>Pama</c:v>
                </c:pt>
                <c:pt idx="14">
                  <c:v>Paraguay</c:v>
                </c:pt>
                <c:pt idx="15">
                  <c:v>Peru</c:v>
                </c:pt>
                <c:pt idx="16">
                  <c:v>Uruguay</c:v>
                </c:pt>
                <c:pt idx="17">
                  <c:v>Venezuela (Bolivarian Republic of)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-0.2143</c:v>
                </c:pt>
                <c:pt idx="1">
                  <c:v>-0.2864</c:v>
                </c:pt>
                <c:pt idx="2">
                  <c:v>-0.2968</c:v>
                </c:pt>
                <c:pt idx="3">
                  <c:v>-0.1711</c:v>
                </c:pt>
                <c:pt idx="4">
                  <c:v>-0.1932</c:v>
                </c:pt>
                <c:pt idx="5">
                  <c:v>0.3671</c:v>
                </c:pt>
                <c:pt idx="6">
                  <c:v>-0.1334</c:v>
                </c:pt>
                <c:pt idx="7">
                  <c:v>0.1738</c:v>
                </c:pt>
                <c:pt idx="8">
                  <c:v>-0.2394</c:v>
                </c:pt>
                <c:pt idx="9">
                  <c:v>0.0441999999999999</c:v>
                </c:pt>
                <c:pt idx="10">
                  <c:v>0.1849</c:v>
                </c:pt>
                <c:pt idx="11">
                  <c:v>-0.4896</c:v>
                </c:pt>
                <c:pt idx="12">
                  <c:v>-0.2004</c:v>
                </c:pt>
                <c:pt idx="13">
                  <c:v>0.0161</c:v>
                </c:pt>
                <c:pt idx="14">
                  <c:v>0.2472</c:v>
                </c:pt>
                <c:pt idx="15">
                  <c:v>-0.3843</c:v>
                </c:pt>
                <c:pt idx="16">
                  <c:v>0.2624</c:v>
                </c:pt>
                <c:pt idx="17">
                  <c:v>-0.3503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881496"/>
        <c:axId val="2111877768"/>
      </c:barChart>
      <c:catAx>
        <c:axId val="21118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877768"/>
        <c:crosses val="autoZero"/>
        <c:auto val="1"/>
        <c:lblAlgn val="ctr"/>
        <c:lblOffset val="100"/>
        <c:noMultiLvlLbl val="0"/>
      </c:catAx>
      <c:valAx>
        <c:axId val="21118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8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414619</xdr:colOff>
      <xdr:row>0</xdr:row>
      <xdr:rowOff>0</xdr:rowOff>
    </xdr:from>
    <xdr:to>
      <xdr:col>17</xdr:col>
      <xdr:colOff>773206</xdr:colOff>
      <xdr:row>29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o López" refreshedDate="41349.719321064818" createdVersion="5" refreshedVersion="5" minRefreshableVersion="3" recordCount="190">
  <cacheSource type="worksheet">
    <worksheetSource ref="A1:AX191" sheet="AnalisisAL.csv"/>
  </cacheSource>
  <cacheFields count="50">
    <cacheField name="iso3c" numFmtId="0">
      <sharedItems/>
    </cacheField>
    <cacheField name="year" numFmtId="0">
      <sharedItems containsSemiMixedTypes="0" containsString="0" containsNumber="1" containsInteger="1" minValue="2006" maxValue="2015"/>
    </cacheField>
    <cacheField name="country" numFmtId="0">
      <sharedItems count="19">
        <s v="Argenti"/>
        <s v="Bolivia"/>
        <s v="Brazil"/>
        <s v="Chile"/>
        <s v="Colombia"/>
        <s v="Costa Rica"/>
        <s v="Dominican Republic"/>
        <s v="Ecuador"/>
        <s v="Guatemala"/>
        <s v="Honduras"/>
        <s v="Haiti"/>
        <s v="Mexico"/>
        <s v="Nicaragua"/>
        <s v="Pama"/>
        <s v="Peru"/>
        <s v="Paraguay"/>
        <s v="El Salvador"/>
        <s v="Uruguay"/>
        <s v="Venezuela (Bolivarian Republic of)"/>
      </sharedItems>
    </cacheField>
    <cacheField name="Ticker" numFmtId="0">
      <sharedItems/>
    </cacheField>
    <cacheField name="ID" numFmtId="0">
      <sharedItems containsSemiMixedTypes="0" containsString="0" containsNumber="1" containsInteger="1" minValue="7" maxValue="160"/>
    </cacheField>
    <cacheField name="blpi_tot_q" numFmtId="0">
      <sharedItems containsSemiMixedTypes="0" containsString="0" containsNumber="1" containsInteger="1" minValue="6" maxValue="16"/>
    </cacheField>
    <cacheField name="blpi_level" numFmtId="0">
      <sharedItems containsSemiMixedTypes="0" containsString="0" containsNumber="1" containsInteger="1" minValue="0" maxValue="13"/>
    </cacheField>
    <cacheField name="blpi_tot_miss" numFmtId="0">
      <sharedItems containsSemiMixedTypes="0" containsString="0" containsNumber="1" containsInteger="1" minValue="0" maxValue="10"/>
    </cacheField>
    <cacheField name="blpi_miss_pct" numFmtId="0">
      <sharedItems containsSemiMixedTypes="0" containsString="0" containsNumber="1" minValue="0" maxValue="0.63"/>
    </cacheField>
    <cacheField name="pf_tot_q" numFmtId="0">
      <sharedItems containsSemiMixedTypes="0" containsString="0" containsNumber="1" containsInteger="1" minValue="5" maxValue="6"/>
    </cacheField>
    <cacheField name="pf_level" numFmtId="0">
      <sharedItems containsSemiMixedTypes="0" containsString="0" containsNumber="1" containsInteger="1" minValue="0" maxValue="4"/>
    </cacheField>
    <cacheField name="pf_tot_miss" numFmtId="0">
      <sharedItems containsSemiMixedTypes="0" containsString="0" containsNumber="1" containsInteger="1" minValue="0" maxValue="1"/>
    </cacheField>
    <cacheField name="pf_miss_pct" numFmtId="0">
      <sharedItems containsSemiMixedTypes="0" containsString="0" containsNumber="1" minValue="0" maxValue="0.17"/>
    </cacheField>
    <cacheField name="rs_tot_q" numFmtId="0">
      <sharedItems containsSemiMixedTypes="0" containsString="0" containsNumber="1" containsInteger="1" minValue="3" maxValue="5"/>
    </cacheField>
    <cacheField name="rs_level" numFmtId="0">
      <sharedItems containsSemiMixedTypes="0" containsString="0" containsNumber="1" containsInteger="1" minValue="0" maxValue="3"/>
    </cacheField>
    <cacheField name="rs_tot_miss" numFmtId="0">
      <sharedItems containsSemiMixedTypes="0" containsString="0" containsNumber="1" containsInteger="1" minValue="0" maxValue="2"/>
    </cacheField>
    <cacheField name="rs_miss_pct" numFmtId="0">
      <sharedItems containsSemiMixedTypes="0" containsString="0" containsNumber="1" minValue="0" maxValue="0.4"/>
    </cacheField>
    <cacheField name="os_tot_q" numFmtId="0">
      <sharedItems containsSemiMixedTypes="0" containsString="0" containsNumber="1" containsInteger="1" minValue="3" maxValue="8"/>
    </cacheField>
    <cacheField name="os_level" numFmtId="0">
      <sharedItems containsSemiMixedTypes="0" containsString="0" containsNumber="1" containsInteger="1" minValue="0" maxValue="7"/>
    </cacheField>
    <cacheField name="os_tot_miss" numFmtId="0">
      <sharedItems containsSemiMixedTypes="0" containsString="0" containsNumber="1" containsInteger="1" minValue="0" maxValue="5"/>
    </cacheField>
    <cacheField name="os_miss_pct" numFmtId="0">
      <sharedItems containsSemiMixedTypes="0" containsString="0" containsNumber="1" minValue="0" maxValue="0.63"/>
    </cacheField>
    <cacheField name="idea_tot_q" numFmtId="0">
      <sharedItems containsSemiMixedTypes="0" containsString="0" containsNumber="1" containsInteger="1" minValue="20" maxValue="32"/>
    </cacheField>
    <cacheField name="idea_level" numFmtId="0">
      <sharedItems containsSemiMixedTypes="0" containsString="0" containsNumber="1" containsInteger="1" minValue="0" maxValue="25"/>
    </cacheField>
    <cacheField name="idea_tot_miss" numFmtId="0">
      <sharedItems containsSemiMixedTypes="0" containsString="0" containsNumber="1" containsInteger="1" minValue="0" maxValue="12"/>
    </cacheField>
    <cacheField name="blpi_pct" numFmtId="0">
      <sharedItems containsSemiMixedTypes="0" containsString="0" containsNumber="1" minValue="0" maxValue="0.86"/>
    </cacheField>
    <cacheField name="pf_pct" numFmtId="0">
      <sharedItems containsSemiMixedTypes="0" containsString="0" containsNumber="1" minValue="0" maxValue="0.67"/>
    </cacheField>
    <cacheField name="rs_pct" numFmtId="0">
      <sharedItems containsSemiMixedTypes="0" containsString="0" containsNumber="1" minValue="0" maxValue="0.75"/>
    </cacheField>
    <cacheField name="os_pct" numFmtId="0">
      <sharedItems containsSemiMixedTypes="0" containsString="0" containsNumber="1" minValue="0" maxValue="0.88"/>
    </cacheField>
    <cacheField name="idea_miss_pct" numFmtId="0">
      <sharedItems containsSemiMixedTypes="0" containsString="0" containsNumber="1" minValue="0" maxValue="0.38"/>
    </cacheField>
    <cacheField name="idea_pct" numFmtId="0">
      <sharedItems containsSemiMixedTypes="0" containsString="0" containsNumber="1" minValue="0" maxValue="0.86"/>
    </cacheField>
    <cacheField name="CoC" numFmtId="0">
      <sharedItems containsSemiMixedTypes="0" containsString="0" containsNumber="1" minValue="-1.3806" maxValue="1.573"/>
    </cacheField>
    <cacheField name="idea_pct_diff" numFmtId="0">
      <sharedItems containsSemiMixedTypes="0" containsString="0" containsNumber="1" minValue="0" maxValue="0.8276"/>
    </cacheField>
    <cacheField name="CoC_diff" numFmtId="0">
      <sharedItems containsSemiMixedTypes="0" containsString="0" containsNumber="1" minValue="-0.26279999999999998" maxValue="0.36349999999999999"/>
    </cacheField>
    <cacheField name="wb_region" numFmtId="0">
      <sharedItems/>
    </cacheField>
    <cacheField name="wb_income" numFmtId="0">
      <sharedItems/>
    </cacheField>
    <cacheField name="un_region_me" numFmtId="0">
      <sharedItems/>
    </cacheField>
    <cacheField name="un_sub_region_me" numFmtId="0">
      <sharedItems/>
    </cacheField>
    <cacheField name="un_intermediate._region_me" numFmtId="0">
      <sharedItems/>
    </cacheField>
    <cacheField name="un_dev_devping" numFmtId="0">
      <sharedItems/>
    </cacheField>
    <cacheField name="gini" numFmtId="0">
      <sharedItems containsString="0" containsBlank="1" containsNumber="1" minValue="41.32" maxValue="60.79"/>
    </cacheField>
    <cacheField name="lifeexpectancy" numFmtId="1">
      <sharedItems containsString="0" containsBlank="1" containsNumber="1" minValue="59.567414634146402" maxValue="81.496195121951203"/>
    </cacheField>
    <cacheField name="GDP" numFmtId="1">
      <sharedItems containsString="0" containsBlank="1" containsNumber="1" minValue="4756204069.6187601" maxValue="2614573170731.71"/>
    </cacheField>
    <cacheField name="wefji" numFmtId="165">
      <sharedItems containsString="0" containsBlank="1" containsNumber="1" minValue="1.11323639354839" maxValue="5.6939561058493204"/>
    </cacheField>
    <cacheField name="CepalGastos" numFmtId="1">
      <sharedItems containsString="0" containsBlank="1" containsNumber="1" minValue="0.9" maxValue="16.61"/>
    </cacheField>
    <cacheField name="independencia" numFmtId="0">
      <sharedItems containsSemiMixedTypes="0" containsString="0" containsNumber="1" containsInteger="1" minValue="1" maxValue="3"/>
    </cacheField>
    <cacheField name="CepalGastoslevel" numFmtId="166">
      <sharedItems containsSemiMixedTypes="0" containsString="0" containsNumber="1" minValue="0" maxValue="54780.030923146893"/>
    </cacheField>
    <cacheField name="idea_pct_2006" numFmtId="0">
      <sharedItems containsString="0" containsBlank="1" containsNumber="1" minValue="0" maxValue="0.83"/>
    </cacheField>
    <cacheField name="coc_2006" numFmtId="0">
      <sharedItems containsString="0" containsBlank="1" containsNumber="1" minValue="-0.48959999999999998" maxValue="0.36710000000000004"/>
    </cacheField>
    <cacheField name="wefji_2006" numFmtId="0">
      <sharedItems containsString="0" containsBlank="1" containsNumber="1" minValue="-0.83873628142987" maxValue="2.6512393010629198" count="20">
        <m/>
        <n v="0.23834707904938979"/>
        <n v="0.18813688813055984"/>
        <n v="0.47604839128635978"/>
        <n v="1.0399306393867103"/>
        <n v="-0.83873628142987"/>
        <n v="1.2251621472030294E-2"/>
        <n v="-0.39874956292990982"/>
        <n v="0.37251530482341"/>
        <n v="0.16546612039216013"/>
        <n v="0.92252639929693014"/>
        <n v="2.6512393010629198"/>
        <n v="-0.39542883219857972"/>
        <n v="0.31215803552938004"/>
        <n v="0.17965804706845967"/>
        <n v="0.81076376437732978"/>
        <n v="0.39978319493324999"/>
        <n v="0.46123454016754994"/>
        <n v="0.6437021728568908"/>
        <n v="-0.10533068866701001"/>
      </sharedItems>
    </cacheField>
    <cacheField name="capital_2006" numFmtId="0">
      <sharedItems containsString="0" containsBlank="1" containsNumber="1" minValue="-199.44551879961068" maxValue="22334.979221954665" count="20">
        <m/>
        <n v="10372.858381785343"/>
        <n v="3349.6227884588161"/>
        <n v="22334.979221954665"/>
        <n v="5891.1070131474344"/>
        <n v="6453.6245944302209"/>
        <n v="781.88649355175767"/>
        <n v="813.52649356350844"/>
        <n v="7996.2290011999994"/>
        <n v="-199.44551879961068"/>
        <n v="605.84028282130998"/>
        <n v="81.988052568035755"/>
        <n v="12454.807864330993"/>
        <n v="209.36779155847012"/>
        <n v="2824.6822845721708"/>
        <n v="7383.6626927186444"/>
        <n v="744.71935969733272"/>
        <n v="181.97155000000009"/>
        <n v="381.27482277393068"/>
        <n v="8260.26966273555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ARG"/>
    <n v="2006"/>
    <x v="0"/>
    <s v="ARG"/>
    <n v="79"/>
    <n v="16"/>
    <n v="0"/>
    <n v="0"/>
    <n v="0"/>
    <n v="5"/>
    <n v="0"/>
    <n v="1"/>
    <n v="0.17"/>
    <n v="4"/>
    <n v="0"/>
    <n v="1"/>
    <n v="0.2"/>
    <n v="7"/>
    <n v="0"/>
    <n v="1"/>
    <n v="0.13"/>
    <n v="29"/>
    <n v="0"/>
    <n v="3"/>
    <n v="0"/>
    <n v="0"/>
    <n v="0"/>
    <n v="0"/>
    <n v="0.09"/>
    <n v="0"/>
    <n v="-0.37259999999999999"/>
    <n v="0"/>
    <n v="5.6599999999999998E-2"/>
    <s v="Latin America &amp; Caribbean"/>
    <s v="Upper middle income"/>
    <s v="Americas"/>
    <s v="Latin America and the Caribbean"/>
    <s v="South America"/>
    <s v="Developing"/>
    <n v="48.26"/>
    <n v="74.849902439024405"/>
    <n v="233581686065.46701"/>
    <n v="2.19965297531005"/>
    <n v="2.4"/>
    <n v="2"/>
    <n v="5605.9604655712083"/>
    <m/>
    <m/>
    <x v="0"/>
    <x v="0"/>
  </r>
  <r>
    <s v="ARG"/>
    <n v="2007"/>
    <x v="0"/>
    <s v="ARG"/>
    <n v="79"/>
    <n v="16"/>
    <n v="0"/>
    <n v="0"/>
    <n v="0"/>
    <n v="5"/>
    <n v="0"/>
    <n v="1"/>
    <n v="0.17"/>
    <n v="4"/>
    <n v="0"/>
    <n v="1"/>
    <n v="0.2"/>
    <n v="7"/>
    <n v="0"/>
    <n v="1"/>
    <n v="0.13"/>
    <n v="29"/>
    <n v="0"/>
    <n v="3"/>
    <n v="0"/>
    <n v="0"/>
    <n v="0"/>
    <n v="0"/>
    <n v="0.09"/>
    <n v="0"/>
    <n v="-0.37459999999999999"/>
    <n v="0"/>
    <n v="-2E-3"/>
    <s v="Latin America &amp; Caribbean"/>
    <s v="Upper middle income"/>
    <s v="Americas"/>
    <s v="Latin America and the Caribbean"/>
    <s v="South America"/>
    <s v="Developing"/>
    <n v="47.37"/>
    <n v="75.009048780487802"/>
    <n v="288833322724.04401"/>
    <n v="2.1738635426120001"/>
    <n v="2.0099999999999998"/>
    <n v="2"/>
    <n v="5805.5497867532831"/>
    <m/>
    <m/>
    <x v="0"/>
    <x v="0"/>
  </r>
  <r>
    <s v="ARG"/>
    <n v="2008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4738"/>
    <n v="0.55169999999999997"/>
    <n v="-9.9199999999999997E-2"/>
    <s v="Latin America &amp; Caribbean"/>
    <s v="Upper middle income"/>
    <s v="Americas"/>
    <s v="Latin America and the Caribbean"/>
    <s v="South America"/>
    <s v="Developing"/>
    <n v="46.27"/>
    <n v="75.166268292682901"/>
    <n v="363137495039.85602"/>
    <n v="2.2111501515758198"/>
    <n v="2.02"/>
    <n v="2"/>
    <n v="7335.377399805091"/>
    <m/>
    <m/>
    <x v="0"/>
    <x v="0"/>
  </r>
  <r>
    <s v="ARG"/>
    <n v="2009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50290000000000001"/>
    <n v="0"/>
    <n v="-2.9000000000000001E-2"/>
    <s v="Latin America &amp; Caribbean"/>
    <s v="Upper middle income"/>
    <s v="Americas"/>
    <s v="Latin America and the Caribbean"/>
    <s v="South America"/>
    <s v="Developing"/>
    <n v="45.27"/>
    <n v="75.324560975609799"/>
    <n v="334490355492.26001"/>
    <n v="2.4093455548192799"/>
    <n v="2.48"/>
    <n v="2"/>
    <n v="8295.3608162080473"/>
    <m/>
    <m/>
    <x v="0"/>
    <x v="0"/>
  </r>
  <r>
    <s v="ARG"/>
    <n v="2010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41260000000000002"/>
    <n v="0"/>
    <n v="9.0200000000000002E-2"/>
    <s v="Latin America &amp; Caribbean"/>
    <s v="Upper middle income"/>
    <s v="Americas"/>
    <s v="Latin America and the Caribbean"/>
    <s v="South America"/>
    <s v="Developing"/>
    <n v="44.5"/>
    <n v="75.484975609756106"/>
    <n v="425916078731.79999"/>
    <n v="2.5626825423280399"/>
    <n v="2.66"/>
    <n v="2"/>
    <n v="11329.36769426588"/>
    <m/>
    <m/>
    <x v="0"/>
    <x v="0"/>
  </r>
  <r>
    <s v="ARG"/>
    <n v="2011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40210000000000001"/>
    <n v="0"/>
    <n v="1.06E-2"/>
    <s v="Latin America &amp; Caribbean"/>
    <s v="Upper middle income"/>
    <s v="Americas"/>
    <s v="Latin America and the Caribbean"/>
    <s v="South America"/>
    <s v="Developing"/>
    <n v="43.57"/>
    <n v="75.649048780487803"/>
    <n v="533200293249.74799"/>
    <n v="2.5796415789473701"/>
    <n v="2.5299999999999998"/>
    <n v="2"/>
    <n v="13489.967419218625"/>
    <m/>
    <m/>
    <x v="0"/>
    <x v="0"/>
  </r>
  <r>
    <s v="ARG"/>
    <n v="2012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49180000000000001"/>
    <n v="0"/>
    <n v="-8.9700000000000002E-2"/>
    <s v="Latin America &amp; Caribbean"/>
    <s v="Upper middle income"/>
    <s v="Americas"/>
    <s v="Latin America and the Caribbean"/>
    <s v="South America"/>
    <s v="Developing"/>
    <n v="42.49"/>
    <n v="75.816243902438998"/>
    <n v="548934618735.75598"/>
    <n v="2.2740424054054098"/>
    <n v="2.25"/>
    <n v="2"/>
    <n v="12351.028921554509"/>
    <m/>
    <m/>
    <x v="0"/>
    <x v="0"/>
  </r>
  <r>
    <s v="ARG"/>
    <n v="2013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46279999999999999"/>
    <n v="0"/>
    <n v="2.9000000000000001E-2"/>
    <s v="Latin America &amp; Caribbean"/>
    <s v="Upper middle income"/>
    <s v="Americas"/>
    <s v="Latin America and the Caribbean"/>
    <s v="South America"/>
    <s v="Developing"/>
    <n v="42.28"/>
    <n v="75.986097560975594"/>
    <n v="554155198994.42395"/>
    <n v="2.3763348981900401"/>
    <n v="2.85"/>
    <n v="2"/>
    <n v="15793.423171341083"/>
    <m/>
    <m/>
    <x v="0"/>
    <x v="0"/>
  </r>
  <r>
    <s v="ARG"/>
    <n v="2014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58069999999999999"/>
    <n v="0"/>
    <n v="-0.11799999999999999"/>
    <s v="Latin America &amp; Caribbean"/>
    <s v="Upper middle income"/>
    <s v="Americas"/>
    <s v="Latin America and the Caribbean"/>
    <s v="South America"/>
    <s v="Developing"/>
    <n v="42.67"/>
    <n v="76.158609756097604"/>
    <n v="529726189460.922"/>
    <n v="2.29284509026549"/>
    <n v="4.17"/>
    <n v="2"/>
    <n v="22089.582100520445"/>
    <m/>
    <m/>
    <x v="0"/>
    <x v="0"/>
  </r>
  <r>
    <s v="ARG"/>
    <n v="2015"/>
    <x v="0"/>
    <s v="ARG"/>
    <n v="79"/>
    <n v="16"/>
    <n v="8"/>
    <n v="0"/>
    <n v="0"/>
    <n v="5"/>
    <n v="2"/>
    <n v="1"/>
    <n v="0.17"/>
    <n v="4"/>
    <n v="1"/>
    <n v="1"/>
    <n v="0.2"/>
    <n v="7"/>
    <n v="5"/>
    <n v="1"/>
    <n v="0.13"/>
    <n v="29"/>
    <n v="16"/>
    <n v="3"/>
    <n v="0.5"/>
    <n v="0.4"/>
    <n v="0.25"/>
    <n v="0.71"/>
    <n v="0.09"/>
    <n v="0.55000000000000004"/>
    <n v="-0.58689999999999998"/>
    <n v="0"/>
    <n v="-6.1000000000000004E-3"/>
    <s v="Latin America &amp; Caribbean"/>
    <s v="Upper middle income"/>
    <s v="Americas"/>
    <s v="Latin America and the Caribbean"/>
    <s v="South America"/>
    <s v="Developing"/>
    <m/>
    <m/>
    <n v="583168571071.40698"/>
    <n v="2.4380000543594398"/>
    <n v="2.74"/>
    <n v="2"/>
    <n v="15978.818847356551"/>
    <n v="0.55000000000000004"/>
    <n v="-0.21429999999999999"/>
    <x v="1"/>
    <x v="1"/>
  </r>
  <r>
    <s v="BOL"/>
    <n v="2006"/>
    <x v="1"/>
    <s v="BOL"/>
    <n v="115"/>
    <n v="12"/>
    <n v="4"/>
    <n v="4"/>
    <n v="0.25"/>
    <n v="5"/>
    <n v="0"/>
    <n v="1"/>
    <n v="0.17"/>
    <n v="5"/>
    <n v="0"/>
    <n v="0"/>
    <n v="0"/>
    <n v="8"/>
    <n v="2"/>
    <n v="0"/>
    <n v="0"/>
    <n v="27"/>
    <n v="6"/>
    <n v="5"/>
    <n v="0.33"/>
    <n v="0"/>
    <n v="0"/>
    <n v="0.25"/>
    <n v="0.16"/>
    <n v="0.22"/>
    <n v="-0.39700000000000002"/>
    <n v="0"/>
    <n v="0.36349999999999999"/>
    <s v="Latin America &amp; Caribbean"/>
    <s v="Lower middle income"/>
    <s v="Americas"/>
    <s v="Latin America and the Caribbean"/>
    <s v="South America"/>
    <s v="Developing"/>
    <n v="56.87"/>
    <n v="64.114951219512193"/>
    <n v="11451869164.711201"/>
    <n v="2.37328862291172"/>
    <n v="10.37"/>
    <n v="2"/>
    <n v="1187.5588323805514"/>
    <m/>
    <m/>
    <x v="0"/>
    <x v="0"/>
  </r>
  <r>
    <s v="BOL"/>
    <n v="2007"/>
    <x v="1"/>
    <s v="BOL"/>
    <n v="115"/>
    <n v="12"/>
    <n v="4"/>
    <n v="4"/>
    <n v="0.25"/>
    <n v="5"/>
    <n v="0"/>
    <n v="1"/>
    <n v="0.17"/>
    <n v="5"/>
    <n v="0"/>
    <n v="0"/>
    <n v="0"/>
    <n v="8"/>
    <n v="2"/>
    <n v="0"/>
    <n v="0"/>
    <n v="27"/>
    <n v="6"/>
    <n v="5"/>
    <n v="0.33"/>
    <n v="0"/>
    <n v="0"/>
    <n v="0.25"/>
    <n v="0.16"/>
    <n v="0.22"/>
    <n v="-0.35930000000000001"/>
    <n v="0"/>
    <n v="3.7699999999999997E-2"/>
    <s v="Latin America &amp; Caribbean"/>
    <s v="Lower middle income"/>
    <s v="Americas"/>
    <s v="Latin America and the Caribbean"/>
    <s v="South America"/>
    <s v="Developing"/>
    <n v="55.44"/>
    <n v="64.6941219512195"/>
    <n v="13120159975.545099"/>
    <n v="2.4361337502862499"/>
    <n v="11.75"/>
    <n v="2"/>
    <n v="1541.618797126549"/>
    <m/>
    <m/>
    <x v="0"/>
    <x v="0"/>
  </r>
  <r>
    <s v="BOL"/>
    <n v="2008"/>
    <x v="1"/>
    <s v="BOL"/>
    <n v="115"/>
    <n v="12"/>
    <n v="5"/>
    <n v="4"/>
    <n v="0.25"/>
    <n v="5"/>
    <n v="0"/>
    <n v="1"/>
    <n v="0.17"/>
    <n v="5"/>
    <n v="0"/>
    <n v="0"/>
    <n v="0"/>
    <n v="8"/>
    <n v="2"/>
    <n v="0"/>
    <n v="0"/>
    <n v="27"/>
    <n v="7"/>
    <n v="5"/>
    <n v="0.42"/>
    <n v="0"/>
    <n v="0"/>
    <n v="0.25"/>
    <n v="0.16"/>
    <n v="0.26"/>
    <n v="-0.49170000000000003"/>
    <n v="3.6999999999999998E-2"/>
    <n v="-0.1323"/>
    <s v="Latin America &amp; Caribbean"/>
    <s v="Lower middle income"/>
    <s v="Americas"/>
    <s v="Latin America and the Caribbean"/>
    <s v="South America"/>
    <s v="Developing"/>
    <n v="51.43"/>
    <n v="65.273804878048793"/>
    <n v="16674357238.5781"/>
    <n v="2.2203567625893998"/>
    <n v="10.93"/>
    <n v="2"/>
    <n v="1822.5072461765862"/>
    <m/>
    <m/>
    <x v="0"/>
    <x v="0"/>
  </r>
  <r>
    <s v="BOL"/>
    <n v="2009"/>
    <x v="1"/>
    <s v="BOL"/>
    <n v="115"/>
    <n v="12"/>
    <n v="5"/>
    <n v="4"/>
    <n v="0.25"/>
    <n v="5"/>
    <n v="0"/>
    <n v="1"/>
    <n v="0.17"/>
    <n v="5"/>
    <n v="0"/>
    <n v="0"/>
    <n v="0"/>
    <n v="8"/>
    <n v="2"/>
    <n v="0"/>
    <n v="0"/>
    <n v="27"/>
    <n v="7"/>
    <n v="5"/>
    <n v="0.42"/>
    <n v="0"/>
    <n v="0"/>
    <n v="0.25"/>
    <n v="0.16"/>
    <n v="0.26"/>
    <n v="-0.62839999999999996"/>
    <n v="0"/>
    <n v="-0.13669999999999999"/>
    <s v="Latin America &amp; Caribbean"/>
    <s v="Lower middle income"/>
    <s v="Americas"/>
    <s v="Latin America and the Caribbean"/>
    <s v="South America"/>
    <s v="Developing"/>
    <n v="49.65"/>
    <n v="65.847999999999999"/>
    <n v="17340028490.0285"/>
    <n v="2.0629305172413801"/>
    <n v="12"/>
    <n v="2"/>
    <n v="2080.8034188034198"/>
    <m/>
    <m/>
    <x v="0"/>
    <x v="0"/>
  </r>
  <r>
    <s v="BOL"/>
    <n v="2010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44219999999999998"/>
    <n v="0.14810000000000001"/>
    <n v="0.1862"/>
    <s v="Latin America &amp; Caribbean"/>
    <s v="Lower middle income"/>
    <s v="Americas"/>
    <s v="Latin America and the Caribbean"/>
    <s v="South America"/>
    <s v="Developing"/>
    <m/>
    <n v="66.407756097561006"/>
    <n v="19649692875.568298"/>
    <n v="2.3148031009708698"/>
    <n v="9.92"/>
    <n v="2"/>
    <n v="1949.2495332563751"/>
    <m/>
    <m/>
    <x v="0"/>
    <x v="0"/>
  </r>
  <r>
    <s v="BOL"/>
    <n v="2011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53439999999999999"/>
    <n v="0"/>
    <n v="-9.2200000000000004E-2"/>
    <s v="Latin America &amp; Caribbean"/>
    <s v="Lower middle income"/>
    <s v="Americas"/>
    <s v="Latin America and the Caribbean"/>
    <s v="South America"/>
    <s v="Developing"/>
    <n v="46.26"/>
    <n v="66.942560975609794"/>
    <n v="23963096439.382999"/>
    <n v="3.0197959716417899"/>
    <n v="12.09"/>
    <n v="2"/>
    <n v="2897.1383595214043"/>
    <m/>
    <m/>
    <x v="0"/>
    <x v="0"/>
  </r>
  <r>
    <s v="BOL"/>
    <n v="2012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7097"/>
    <n v="0"/>
    <n v="-0.17530000000000001"/>
    <s v="Latin America &amp; Caribbean"/>
    <s v="Lower middle income"/>
    <s v="Americas"/>
    <s v="Latin America and the Caribbean"/>
    <s v="South America"/>
    <s v="Developing"/>
    <n v="46.7"/>
    <n v="67.445463414634105"/>
    <n v="27084515195.368999"/>
    <n v="3.1437922874172202"/>
    <n v="10.8"/>
    <n v="2"/>
    <n v="2925.1276410998521"/>
    <m/>
    <m/>
    <x v="0"/>
    <x v="0"/>
  </r>
  <r>
    <s v="BOL"/>
    <n v="2013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58840000000000003"/>
    <n v="0"/>
    <n v="0.12130000000000001"/>
    <s v="Latin America &amp; Caribbean"/>
    <s v="Lower middle income"/>
    <s v="Americas"/>
    <s v="Latin America and the Caribbean"/>
    <s v="South America"/>
    <s v="Developing"/>
    <n v="48.06"/>
    <n v="67.9134390243903"/>
    <n v="30659334298.118698"/>
    <n v="3.10432950410959"/>
    <n v="13.53"/>
    <n v="2"/>
    <n v="4148.20793053546"/>
    <m/>
    <m/>
    <x v="0"/>
    <x v="0"/>
  </r>
  <r>
    <s v="BOL"/>
    <n v="2014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63929999999999998"/>
    <n v="0"/>
    <n v="-5.0900000000000001E-2"/>
    <s v="Latin America &amp; Caribbean"/>
    <s v="Lower middle income"/>
    <s v="Americas"/>
    <s v="Latin America and the Caribbean"/>
    <s v="South America"/>
    <s v="Developing"/>
    <n v="48.4"/>
    <n v="68.343999999999994"/>
    <n v="32996237337.192501"/>
    <n v="3.2938449379099102"/>
    <n v="16.61"/>
    <n v="2"/>
    <n v="5480.6750217076742"/>
    <m/>
    <m/>
    <x v="0"/>
    <x v="0"/>
  </r>
  <r>
    <s v="BOL"/>
    <n v="2015"/>
    <x v="1"/>
    <s v="BOL"/>
    <n v="115"/>
    <n v="12"/>
    <n v="5"/>
    <n v="4"/>
    <n v="0.25"/>
    <n v="5"/>
    <n v="0"/>
    <n v="1"/>
    <n v="0.17"/>
    <n v="5"/>
    <n v="2"/>
    <n v="0"/>
    <n v="0"/>
    <n v="8"/>
    <n v="4"/>
    <n v="0"/>
    <n v="0"/>
    <n v="27"/>
    <n v="11"/>
    <n v="5"/>
    <n v="0.42"/>
    <n v="0"/>
    <n v="0.4"/>
    <n v="0.5"/>
    <n v="0.16"/>
    <n v="0.41"/>
    <n v="-0.68340000000000001"/>
    <n v="0"/>
    <n v="-4.4200000000000003E-2"/>
    <s v="Latin America &amp; Caribbean"/>
    <s v="Lower middle income"/>
    <s v="Americas"/>
    <s v="Latin America and the Caribbean"/>
    <s v="South America"/>
    <s v="Developing"/>
    <m/>
    <m/>
    <n v="32997684515.1954"/>
    <n v="2.5614255110422799"/>
    <n v="13.75"/>
    <n v="2"/>
    <n v="4537.1816208393675"/>
    <n v="0.18999999999999997"/>
    <n v="-0.28639999999999999"/>
    <x v="2"/>
    <x v="2"/>
  </r>
  <r>
    <s v="BRA"/>
    <n v="2006"/>
    <x v="2"/>
    <s v="BRA"/>
    <n v="7"/>
    <n v="16"/>
    <n v="0"/>
    <n v="0"/>
    <n v="0"/>
    <n v="6"/>
    <n v="0"/>
    <n v="0"/>
    <n v="0"/>
    <n v="5"/>
    <n v="0"/>
    <n v="0"/>
    <n v="0"/>
    <n v="8"/>
    <n v="0"/>
    <n v="0"/>
    <n v="0"/>
    <n v="32"/>
    <n v="0"/>
    <n v="0"/>
    <n v="0"/>
    <n v="0"/>
    <n v="0"/>
    <n v="0"/>
    <n v="0"/>
    <n v="0"/>
    <n v="-0.13589999999999999"/>
    <n v="0"/>
    <n v="3.5799999999999998E-2"/>
    <s v="Latin America &amp; Caribbean"/>
    <s v="Upper middle income"/>
    <s v="Americas"/>
    <s v="Latin America and the Caribbean"/>
    <s v="South America"/>
    <s v="Developing"/>
    <n v="55.93"/>
    <n v="72.131731707317101"/>
    <n v="1107640325472.3501"/>
    <n v="2.9044439960375401"/>
    <n v="1.1399999999999999"/>
    <n v="2"/>
    <n v="12627.099710384791"/>
    <m/>
    <m/>
    <x v="0"/>
    <x v="0"/>
  </r>
  <r>
    <s v="BRA"/>
    <n v="2007"/>
    <x v="2"/>
    <s v="BRA"/>
    <n v="7"/>
    <n v="16"/>
    <n v="0"/>
    <n v="0"/>
    <n v="0"/>
    <n v="6"/>
    <n v="0"/>
    <n v="0"/>
    <n v="0"/>
    <n v="5"/>
    <n v="0"/>
    <n v="0"/>
    <n v="0"/>
    <n v="8"/>
    <n v="0"/>
    <n v="0"/>
    <n v="0"/>
    <n v="32"/>
    <n v="0"/>
    <n v="0"/>
    <n v="0"/>
    <n v="0"/>
    <n v="0"/>
    <n v="0"/>
    <n v="0"/>
    <n v="0"/>
    <n v="-0.11890000000000001"/>
    <n v="0"/>
    <n v="1.7000000000000001E-2"/>
    <s v="Latin America &amp; Caribbean"/>
    <s v="Upper middle income"/>
    <s v="Americas"/>
    <s v="Latin America and the Caribbean"/>
    <s v="South America"/>
    <s v="Developing"/>
    <n v="55.23"/>
    <n v="72.414829268292706"/>
    <n v="1397084381901.29"/>
    <n v="3.1431462308209501"/>
    <n v="1.2"/>
    <n v="2"/>
    <n v="16765.012582815481"/>
    <m/>
    <m/>
    <x v="0"/>
    <x v="0"/>
  </r>
  <r>
    <s v="BRA"/>
    <n v="2008"/>
    <x v="2"/>
    <s v="BRA"/>
    <n v="7"/>
    <n v="16"/>
    <n v="4"/>
    <n v="0"/>
    <n v="0"/>
    <n v="6"/>
    <n v="2"/>
    <n v="0"/>
    <n v="0"/>
    <n v="5"/>
    <n v="0"/>
    <n v="0"/>
    <n v="0"/>
    <n v="8"/>
    <n v="5"/>
    <n v="0"/>
    <n v="0"/>
    <n v="32"/>
    <n v="11"/>
    <n v="0"/>
    <n v="0.25"/>
    <n v="0.33"/>
    <n v="0"/>
    <n v="0.63"/>
    <n v="0"/>
    <n v="0.34"/>
    <n v="-2.4799999999999999E-2"/>
    <n v="0.34379999999999999"/>
    <n v="9.4100000000000003E-2"/>
    <s v="Latin America &amp; Caribbean"/>
    <s v="Upper middle income"/>
    <s v="Americas"/>
    <s v="Latin America and the Caribbean"/>
    <s v="South America"/>
    <s v="Developing"/>
    <n v="54.37"/>
    <n v="72.695414634146303"/>
    <n v="1695824517395.5701"/>
    <n v="3.81390715266439"/>
    <n v="1.1200000000000001"/>
    <n v="2"/>
    <n v="18993.234594830388"/>
    <m/>
    <m/>
    <x v="0"/>
    <x v="0"/>
  </r>
  <r>
    <s v="BRA"/>
    <n v="2009"/>
    <x v="2"/>
    <s v="BRA"/>
    <n v="7"/>
    <n v="16"/>
    <n v="4"/>
    <n v="0"/>
    <n v="0"/>
    <n v="6"/>
    <n v="2"/>
    <n v="0"/>
    <n v="0"/>
    <n v="5"/>
    <n v="0"/>
    <n v="0"/>
    <n v="0"/>
    <n v="8"/>
    <n v="5"/>
    <n v="0"/>
    <n v="0"/>
    <n v="32"/>
    <n v="11"/>
    <n v="0"/>
    <n v="0.25"/>
    <n v="0.33"/>
    <n v="0"/>
    <n v="0.63"/>
    <n v="0"/>
    <n v="0.34"/>
    <n v="-0.1222"/>
    <n v="0"/>
    <n v="-9.74E-2"/>
    <s v="Latin America &amp; Caribbean"/>
    <s v="Upper middle income"/>
    <s v="Americas"/>
    <s v="Latin America and the Caribbean"/>
    <s v="South America"/>
    <s v="Developing"/>
    <n v="53.87"/>
    <n v="72.978024390243903"/>
    <n v="1667020106031.8101"/>
    <n v="3.5882999307479202"/>
    <n v="1.19"/>
    <n v="2"/>
    <n v="19837.539261778536"/>
    <m/>
    <m/>
    <x v="0"/>
    <x v="0"/>
  </r>
  <r>
    <s v="BRA"/>
    <n v="2010"/>
    <x v="2"/>
    <s v="BRA"/>
    <n v="7"/>
    <n v="16"/>
    <n v="10"/>
    <n v="0"/>
    <n v="0"/>
    <n v="6"/>
    <n v="3"/>
    <n v="0"/>
    <n v="0"/>
    <n v="5"/>
    <n v="2"/>
    <n v="0"/>
    <n v="0"/>
    <n v="8"/>
    <n v="7"/>
    <n v="0"/>
    <n v="0"/>
    <n v="32"/>
    <n v="22"/>
    <n v="0"/>
    <n v="0.63"/>
    <n v="0.5"/>
    <n v="0.4"/>
    <n v="0.88"/>
    <n v="0"/>
    <n v="0.69"/>
    <n v="1E-4"/>
    <n v="0.34379999999999999"/>
    <n v="0.12230000000000001"/>
    <s v="Latin America &amp; Caribbean"/>
    <s v="Upper middle income"/>
    <s v="Americas"/>
    <s v="Latin America and the Caribbean"/>
    <s v="South America"/>
    <s v="Developing"/>
    <m/>
    <n v="73.264146341463402"/>
    <n v="2208872214643.02"/>
    <n v="3.5212759383954202"/>
    <n v="2.48"/>
    <n v="2"/>
    <n v="54780.030923146893"/>
    <m/>
    <m/>
    <x v="0"/>
    <x v="0"/>
  </r>
  <r>
    <s v="BRA"/>
    <n v="2011"/>
    <x v="2"/>
    <s v="BRA"/>
    <n v="7"/>
    <n v="16"/>
    <n v="10"/>
    <n v="0"/>
    <n v="0"/>
    <n v="6"/>
    <n v="3"/>
    <n v="0"/>
    <n v="0"/>
    <n v="5"/>
    <n v="2"/>
    <n v="0"/>
    <n v="0"/>
    <n v="8"/>
    <n v="7"/>
    <n v="0"/>
    <n v="0"/>
    <n v="32"/>
    <n v="22"/>
    <n v="0"/>
    <n v="0.63"/>
    <n v="0.5"/>
    <n v="0.4"/>
    <n v="0.88"/>
    <n v="0"/>
    <n v="0.69"/>
    <n v="0.14940000000000001"/>
    <n v="0"/>
    <n v="0.14929999999999999"/>
    <s v="Latin America &amp; Caribbean"/>
    <s v="Upper middle income"/>
    <s v="Americas"/>
    <s v="Latin America and the Caribbean"/>
    <s v="South America"/>
    <s v="Developing"/>
    <n v="53.09"/>
    <n v="73.552341463414606"/>
    <n v="2614573170731.71"/>
    <n v="3.7365858226628901"/>
    <n v="1.45"/>
    <n v="2"/>
    <n v="37911.310975609791"/>
    <m/>
    <m/>
    <x v="0"/>
    <x v="0"/>
  </r>
  <r>
    <s v="BRA"/>
    <n v="2012"/>
    <x v="2"/>
    <s v="BRA"/>
    <n v="7"/>
    <n v="16"/>
    <n v="10"/>
    <n v="0"/>
    <n v="0"/>
    <n v="6"/>
    <n v="3"/>
    <n v="0"/>
    <n v="0"/>
    <n v="5"/>
    <n v="2"/>
    <n v="0"/>
    <n v="0"/>
    <n v="8"/>
    <n v="7"/>
    <n v="0"/>
    <n v="0"/>
    <n v="32"/>
    <n v="22"/>
    <n v="0"/>
    <n v="0.63"/>
    <n v="0.5"/>
    <n v="0.4"/>
    <n v="0.88"/>
    <n v="0"/>
    <n v="0.69"/>
    <n v="-6.7599999999999993E-2"/>
    <n v="0"/>
    <n v="-0.21690000000000001"/>
    <s v="Latin America &amp; Caribbean"/>
    <s v="Upper middle income"/>
    <s v="Americas"/>
    <s v="Latin America and the Caribbean"/>
    <s v="South America"/>
    <s v="Developing"/>
    <n v="52.67"/>
    <n v="73.839585365853694"/>
    <n v="2460658440428.04"/>
    <n v="3.7506258362804901"/>
    <n v="1.48"/>
    <n v="2"/>
    <n v="36417.744918334989"/>
    <m/>
    <m/>
    <x v="0"/>
    <x v="0"/>
  </r>
  <r>
    <s v="BRA"/>
    <n v="2013"/>
    <x v="2"/>
    <s v="BRA"/>
    <n v="7"/>
    <n v="16"/>
    <n v="10"/>
    <n v="0"/>
    <n v="0"/>
    <n v="6"/>
    <n v="3"/>
    <n v="0"/>
    <n v="0"/>
    <n v="5"/>
    <n v="2"/>
    <n v="0"/>
    <n v="0"/>
    <n v="8"/>
    <n v="7"/>
    <n v="0"/>
    <n v="0"/>
    <n v="32"/>
    <n v="22"/>
    <n v="0"/>
    <n v="0.63"/>
    <n v="0.5"/>
    <n v="0.4"/>
    <n v="0.88"/>
    <n v="0"/>
    <n v="0.69"/>
    <n v="-0.1169"/>
    <n v="0"/>
    <n v="-4.9299999999999997E-2"/>
    <s v="Latin America &amp; Caribbean"/>
    <s v="Upper middle income"/>
    <s v="Americas"/>
    <s v="Latin America and the Caribbean"/>
    <s v="South America"/>
    <s v="Developing"/>
    <n v="52.87"/>
    <n v="74.122439024390303"/>
    <n v="2465773850934.5601"/>
    <n v="3.8672258033195002"/>
    <n v="1.54"/>
    <n v="2"/>
    <n v="37972.917304392227"/>
    <m/>
    <m/>
    <x v="0"/>
    <x v="0"/>
  </r>
  <r>
    <s v="BRA"/>
    <n v="2014"/>
    <x v="2"/>
    <s v="BRA"/>
    <n v="7"/>
    <n v="16"/>
    <n v="10"/>
    <n v="0"/>
    <n v="0"/>
    <n v="6"/>
    <n v="3"/>
    <n v="0"/>
    <n v="0"/>
    <n v="5"/>
    <n v="2"/>
    <n v="0"/>
    <n v="0"/>
    <n v="8"/>
    <n v="7"/>
    <n v="0"/>
    <n v="0"/>
    <n v="32"/>
    <n v="22"/>
    <n v="0"/>
    <n v="0.63"/>
    <n v="0.5"/>
    <n v="0.4"/>
    <n v="0.88"/>
    <n v="0"/>
    <n v="0.69"/>
    <n v="-0.37969999999999998"/>
    <n v="0"/>
    <n v="-0.26279999999999998"/>
    <s v="Latin America &amp; Caribbean"/>
    <s v="Upper middle income"/>
    <s v="Americas"/>
    <s v="Latin America and the Caribbean"/>
    <s v="South America"/>
    <s v="Developing"/>
    <n v="51.48"/>
    <n v="74.401878048780503"/>
    <n v="2417046323841.8999"/>
    <n v="3.5531584128220501"/>
    <n v="1.69"/>
    <n v="2"/>
    <n v="40848.082872928098"/>
    <m/>
    <m/>
    <x v="0"/>
    <x v="0"/>
  </r>
  <r>
    <s v="BRA"/>
    <n v="2015"/>
    <x v="2"/>
    <s v="BRA"/>
    <n v="7"/>
    <n v="16"/>
    <n v="10"/>
    <n v="0"/>
    <n v="0"/>
    <n v="6"/>
    <n v="4"/>
    <n v="0"/>
    <n v="0"/>
    <n v="5"/>
    <n v="2"/>
    <n v="0"/>
    <n v="0"/>
    <n v="8"/>
    <n v="7"/>
    <n v="0"/>
    <n v="0"/>
    <n v="32"/>
    <n v="23"/>
    <n v="0"/>
    <n v="0.63"/>
    <n v="0.67"/>
    <n v="0.4"/>
    <n v="0.88"/>
    <n v="0"/>
    <n v="0.72"/>
    <n v="-0.43269999999999997"/>
    <n v="3.1300000000000001E-2"/>
    <n v="-5.2999999999999999E-2"/>
    <s v="Latin America &amp; Caribbean"/>
    <s v="Upper middle income"/>
    <s v="Americas"/>
    <s v="Latin America and the Caribbean"/>
    <s v="South America"/>
    <s v="Developing"/>
    <m/>
    <m/>
    <n v="1774724818900.48"/>
    <n v="3.3804923873238999"/>
    <n v="1.97"/>
    <n v="2"/>
    <n v="34962.078932339457"/>
    <n v="0.72"/>
    <n v="-0.29679999999999995"/>
    <x v="3"/>
    <x v="3"/>
  </r>
  <r>
    <s v="CHL"/>
    <n v="2006"/>
    <x v="3"/>
    <s v="CHL"/>
    <n v="32"/>
    <n v="16"/>
    <n v="5"/>
    <n v="0"/>
    <n v="0"/>
    <n v="6"/>
    <n v="2"/>
    <n v="0"/>
    <n v="0"/>
    <n v="4"/>
    <n v="1"/>
    <n v="1"/>
    <n v="0.2"/>
    <n v="8"/>
    <n v="6"/>
    <n v="0"/>
    <n v="0"/>
    <n v="31"/>
    <n v="14"/>
    <n v="1"/>
    <n v="0.31"/>
    <n v="0.33"/>
    <n v="0.25"/>
    <n v="0.75"/>
    <n v="0.03"/>
    <n v="0.45"/>
    <n v="1.4298999999999999"/>
    <n v="0"/>
    <n v="-2.1899999999999999E-2"/>
    <s v="Latin America &amp; Caribbean"/>
    <s v="High income"/>
    <s v="Americas"/>
    <s v="Latin America and the Caribbean"/>
    <s v="South America"/>
    <s v="Developing"/>
    <n v="51.79"/>
    <n v="78.979170731707299"/>
    <n v="154671012210.64499"/>
    <n v="3.9924821860218498"/>
    <n v="2.87"/>
    <n v="2"/>
    <n v="4439.0580504455111"/>
    <m/>
    <m/>
    <x v="0"/>
    <x v="0"/>
  </r>
  <r>
    <s v="CHL"/>
    <n v="2007"/>
    <x v="3"/>
    <s v="CHL"/>
    <n v="32"/>
    <n v="16"/>
    <n v="5"/>
    <n v="0"/>
    <n v="0"/>
    <n v="6"/>
    <n v="2"/>
    <n v="0"/>
    <n v="0"/>
    <n v="4"/>
    <n v="1"/>
    <n v="1"/>
    <n v="0.2"/>
    <n v="8"/>
    <n v="6"/>
    <n v="0"/>
    <n v="0"/>
    <n v="31"/>
    <n v="14"/>
    <n v="1"/>
    <n v="0.31"/>
    <n v="0.33"/>
    <n v="0.25"/>
    <n v="0.75"/>
    <n v="0.03"/>
    <n v="0.45"/>
    <n v="1.3434999999999999"/>
    <n v="0"/>
    <n v="-8.6400000000000005E-2"/>
    <s v="Latin America &amp; Caribbean"/>
    <s v="High income"/>
    <s v="Americas"/>
    <s v="Latin America and the Caribbean"/>
    <s v="South America"/>
    <s v="Developing"/>
    <m/>
    <n v="79.313536585365895"/>
    <n v="173081277147.793"/>
    <n v="4.2470039218070701"/>
    <n v="3.07"/>
    <n v="3"/>
    <n v="5313.5952084372448"/>
    <m/>
    <m/>
    <x v="0"/>
    <x v="0"/>
  </r>
  <r>
    <s v="CHL"/>
    <n v="2008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3277000000000001"/>
    <n v="9.6799999999999997E-2"/>
    <n v="-1.5800000000000002E-2"/>
    <s v="Latin America &amp; Caribbean"/>
    <s v="High income"/>
    <s v="Americas"/>
    <s v="Latin America and the Caribbean"/>
    <s v="South America"/>
    <s v="Developing"/>
    <m/>
    <n v="79.640902439024401"/>
    <n v="179626674542.40601"/>
    <n v="4.4993218826612003"/>
    <n v="3.61"/>
    <n v="3"/>
    <n v="6484.5229509808569"/>
    <m/>
    <m/>
    <x v="0"/>
    <x v="0"/>
  </r>
  <r>
    <s v="CHL"/>
    <n v="2009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3516999999999999"/>
    <n v="0"/>
    <n v="2.4E-2"/>
    <s v="Latin America &amp; Caribbean"/>
    <s v="High income"/>
    <s v="Americas"/>
    <s v="Latin America and the Caribbean"/>
    <s v="South America"/>
    <s v="Developing"/>
    <n v="52"/>
    <n v="79.960804878048805"/>
    <n v="171956955710.32999"/>
    <n v="4.7091890320441996"/>
    <n v="4.4400000000000004"/>
    <n v="3"/>
    <n v="7634.8888335386519"/>
    <m/>
    <m/>
    <x v="0"/>
    <x v="0"/>
  </r>
  <r>
    <s v="CHL"/>
    <n v="2010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4856"/>
    <n v="0"/>
    <n v="0.13389999999999999"/>
    <s v="Latin America &amp; Caribbean"/>
    <s v="High income"/>
    <s v="Americas"/>
    <s v="Latin America and the Caribbean"/>
    <s v="South America"/>
    <s v="Developing"/>
    <m/>
    <n v="80.275804878048802"/>
    <n v="217538271334.673"/>
    <n v="5.3633173826086997"/>
    <n v="3.94"/>
    <n v="3"/>
    <n v="8571.0078905861155"/>
    <m/>
    <m/>
    <x v="0"/>
    <x v="0"/>
  </r>
  <r>
    <s v="CHL"/>
    <n v="2011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5227999999999999"/>
    <n v="0"/>
    <n v="3.73E-2"/>
    <s v="Latin America &amp; Caribbean"/>
    <s v="High income"/>
    <s v="Americas"/>
    <s v="Latin America and the Caribbean"/>
    <s v="South America"/>
    <s v="Developing"/>
    <n v="50.84"/>
    <n v="80.586975609756095"/>
    <n v="250832362674.151"/>
    <n v="5.46739003018868"/>
    <n v="4.09"/>
    <n v="3"/>
    <n v="10259.043633372776"/>
    <m/>
    <m/>
    <x v="0"/>
    <x v="0"/>
  </r>
  <r>
    <s v="CHL"/>
    <n v="2012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573"/>
    <n v="0"/>
    <n v="5.0099999999999999E-2"/>
    <s v="Latin America &amp; Caribbean"/>
    <s v="High income"/>
    <s v="Americas"/>
    <s v="Latin America and the Caribbean"/>
    <s v="South America"/>
    <s v="Developing"/>
    <m/>
    <n v="80.894853658536604"/>
    <n v="265231582123.54999"/>
    <n v="5.3183103176470601"/>
    <n v="4"/>
    <n v="3"/>
    <n v="10609.263284941999"/>
    <m/>
    <m/>
    <x v="0"/>
    <x v="0"/>
  </r>
  <r>
    <s v="CHL"/>
    <n v="2013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5318000000000001"/>
    <n v="0"/>
    <n v="-4.1099999999999998E-2"/>
    <s v="Latin America &amp; Caribbean"/>
    <s v="High income"/>
    <s v="Americas"/>
    <s v="Latin America and the Caribbean"/>
    <s v="South America"/>
    <s v="Developing"/>
    <n v="50.45"/>
    <n v="81.197926829268297"/>
    <n v="277078709134.90302"/>
    <n v="5.2887643500000001"/>
    <n v="3.66"/>
    <n v="3"/>
    <n v="10141.08075433745"/>
    <m/>
    <m/>
    <x v="0"/>
    <x v="0"/>
  </r>
  <r>
    <s v="CHL"/>
    <n v="2014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4787999999999999"/>
    <n v="0"/>
    <n v="-5.2999999999999999E-2"/>
    <s v="Latin America &amp; Caribbean"/>
    <s v="High income"/>
    <s v="Americas"/>
    <s v="Latin America and the Caribbean"/>
    <s v="South America"/>
    <s v="Developing"/>
    <m/>
    <n v="81.496195121951203"/>
    <n v="258733363811.966"/>
    <n v="5.2127880204493904"/>
    <n v="3.82"/>
    <n v="3"/>
    <n v="9883.6144976171017"/>
    <m/>
    <m/>
    <x v="0"/>
    <x v="0"/>
  </r>
  <r>
    <s v="CHL"/>
    <n v="2015"/>
    <x v="3"/>
    <s v="CHL"/>
    <n v="32"/>
    <n v="16"/>
    <n v="5"/>
    <n v="0"/>
    <n v="0"/>
    <n v="6"/>
    <n v="4"/>
    <n v="0"/>
    <n v="0"/>
    <n v="4"/>
    <n v="2"/>
    <n v="1"/>
    <n v="0.2"/>
    <n v="8"/>
    <n v="6"/>
    <n v="0"/>
    <n v="0"/>
    <n v="31"/>
    <n v="17"/>
    <n v="1"/>
    <n v="0.31"/>
    <n v="0.67"/>
    <n v="0.5"/>
    <n v="0.75"/>
    <n v="0.03"/>
    <n v="0.55000000000000004"/>
    <n v="1.2587999999999999"/>
    <n v="0"/>
    <n v="-0.22"/>
    <s v="Latin America &amp; Caribbean"/>
    <s v="High income"/>
    <s v="Americas"/>
    <s v="Latin America and the Caribbean"/>
    <s v="South America"/>
    <s v="Developing"/>
    <m/>
    <m/>
    <n v="240796388428.73999"/>
    <n v="5.0324128254085601"/>
    <n v="4.29"/>
    <n v="3"/>
    <n v="10330.165063592945"/>
    <n v="0.10000000000000003"/>
    <n v="-0.17110000000000003"/>
    <x v="4"/>
    <x v="4"/>
  </r>
  <r>
    <s v="COL"/>
    <n v="2006"/>
    <x v="4"/>
    <s v="COL"/>
    <n v="55"/>
    <n v="15"/>
    <n v="1"/>
    <n v="1"/>
    <n v="0.06"/>
    <n v="6"/>
    <n v="0"/>
    <n v="0"/>
    <n v="0"/>
    <n v="4"/>
    <n v="1"/>
    <n v="1"/>
    <n v="0.2"/>
    <n v="8"/>
    <n v="0"/>
    <n v="0"/>
    <n v="0"/>
    <n v="30"/>
    <n v="2"/>
    <n v="2"/>
    <n v="7.0000000000000007E-2"/>
    <n v="0"/>
    <n v="0.25"/>
    <n v="0"/>
    <n v="0.06"/>
    <n v="7.0000000000000007E-2"/>
    <n v="-9.9400000000000002E-2"/>
    <n v="3.3300000000000003E-2"/>
    <n v="1.67E-2"/>
    <s v="Latin America &amp; Caribbean"/>
    <s v="Upper middle income"/>
    <s v="Americas"/>
    <s v="Latin America and the Caribbean"/>
    <s v="South America"/>
    <s v="Developing"/>
    <m/>
    <n v="72.491439024390203"/>
    <n v="162590146096.414"/>
    <n v="3.5296453690877998"/>
    <n v="1.42"/>
    <n v="2"/>
    <n v="2308.7800745690784"/>
    <m/>
    <m/>
    <x v="0"/>
    <x v="0"/>
  </r>
  <r>
    <s v="COL"/>
    <n v="2007"/>
    <x v="4"/>
    <s v="COL"/>
    <n v="55"/>
    <n v="15"/>
    <n v="1"/>
    <n v="1"/>
    <n v="0.06"/>
    <n v="6"/>
    <n v="0"/>
    <n v="0"/>
    <n v="0"/>
    <n v="4"/>
    <n v="1"/>
    <n v="1"/>
    <n v="0.2"/>
    <n v="8"/>
    <n v="0"/>
    <n v="0"/>
    <n v="0"/>
    <n v="30"/>
    <n v="2"/>
    <n v="2"/>
    <n v="7.0000000000000007E-2"/>
    <n v="0"/>
    <n v="0.25"/>
    <n v="0"/>
    <n v="0.06"/>
    <n v="7.0000000000000007E-2"/>
    <n v="-0.1913"/>
    <n v="0"/>
    <n v="-9.1899999999999996E-2"/>
    <s v="Latin America &amp; Caribbean"/>
    <s v="Upper middle income"/>
    <s v="Americas"/>
    <s v="Latin America and the Caribbean"/>
    <s v="South America"/>
    <s v="Developing"/>
    <m/>
    <n v="72.705512195121997"/>
    <n v="207416494642.379"/>
    <n v="3.8112040133779299"/>
    <n v="1.93"/>
    <n v="2"/>
    <n v="4003.1383465979143"/>
    <m/>
    <m/>
    <x v="0"/>
    <x v="0"/>
  </r>
  <r>
    <s v="COL"/>
    <n v="2008"/>
    <x v="4"/>
    <s v="COL"/>
    <n v="55"/>
    <n v="15"/>
    <n v="4"/>
    <n v="1"/>
    <n v="0.06"/>
    <n v="6"/>
    <n v="2"/>
    <n v="0"/>
    <n v="0"/>
    <n v="4"/>
    <n v="2"/>
    <n v="1"/>
    <n v="0.2"/>
    <n v="8"/>
    <n v="0"/>
    <n v="0"/>
    <n v="0"/>
    <n v="30"/>
    <n v="8"/>
    <n v="2"/>
    <n v="0.27"/>
    <n v="0.33"/>
    <n v="0.5"/>
    <n v="0"/>
    <n v="0.06"/>
    <n v="0.27"/>
    <n v="-0.21890000000000001"/>
    <n v="0.2"/>
    <n v="-2.7699999999999999E-2"/>
    <s v="Latin America &amp; Caribbean"/>
    <s v="Upper middle income"/>
    <s v="Americas"/>
    <s v="Latin America and the Caribbean"/>
    <s v="South America"/>
    <s v="Developing"/>
    <n v="56.04"/>
    <n v="72.907170731707296"/>
    <n v="243982437870.84"/>
    <n v="4.0812092842673202"/>
    <n v="2.17"/>
    <n v="3"/>
    <n v="5294.4189017972276"/>
    <m/>
    <m/>
    <x v="0"/>
    <x v="0"/>
  </r>
  <r>
    <s v="COL"/>
    <n v="2009"/>
    <x v="4"/>
    <s v="COL"/>
    <n v="55"/>
    <n v="15"/>
    <n v="4"/>
    <n v="1"/>
    <n v="0.06"/>
    <n v="6"/>
    <n v="2"/>
    <n v="0"/>
    <n v="0"/>
    <n v="4"/>
    <n v="2"/>
    <n v="1"/>
    <n v="0.2"/>
    <n v="8"/>
    <n v="0"/>
    <n v="0"/>
    <n v="0"/>
    <n v="30"/>
    <n v="8"/>
    <n v="2"/>
    <n v="0.27"/>
    <n v="0.33"/>
    <n v="0.5"/>
    <n v="0"/>
    <n v="0.06"/>
    <n v="0.27"/>
    <n v="-0.30380000000000001"/>
    <n v="0"/>
    <n v="-8.4900000000000003E-2"/>
    <s v="Latin America &amp; Caribbean"/>
    <s v="Upper middle income"/>
    <s v="Americas"/>
    <s v="Latin America and the Caribbean"/>
    <s v="South America"/>
    <s v="Developing"/>
    <n v="55.92"/>
    <n v="73.096951219512206"/>
    <n v="233821670544.258"/>
    <n v="3.6379564104683202"/>
    <n v="2.25"/>
    <n v="2"/>
    <n v="5260.9875872458051"/>
    <m/>
    <m/>
    <x v="0"/>
    <x v="0"/>
  </r>
  <r>
    <s v="COL"/>
    <n v="2010"/>
    <x v="4"/>
    <s v="COL"/>
    <n v="55"/>
    <n v="15"/>
    <n v="4"/>
    <n v="1"/>
    <n v="0.06"/>
    <n v="6"/>
    <n v="2"/>
    <n v="0"/>
    <n v="0"/>
    <n v="4"/>
    <n v="2"/>
    <n v="1"/>
    <n v="0.2"/>
    <n v="8"/>
    <n v="0"/>
    <n v="0"/>
    <n v="0"/>
    <n v="30"/>
    <n v="8"/>
    <n v="2"/>
    <n v="0.27"/>
    <n v="0.33"/>
    <n v="0.5"/>
    <n v="0"/>
    <n v="0.06"/>
    <n v="0.27"/>
    <n v="-0.41039999999999999"/>
    <n v="0"/>
    <n v="-0.1066"/>
    <s v="Latin America &amp; Caribbean"/>
    <s v="Upper middle income"/>
    <s v="Americas"/>
    <s v="Latin America and the Caribbean"/>
    <s v="South America"/>
    <s v="Developing"/>
    <n v="55.5"/>
    <n v="73.2778536585366"/>
    <n v="287018184637.52899"/>
    <n v="3.48302693837209"/>
    <n v="2.08"/>
    <n v="2"/>
    <n v="5969.978240460603"/>
    <m/>
    <m/>
    <x v="0"/>
    <x v="0"/>
  </r>
  <r>
    <s v="COL"/>
    <n v="2011"/>
    <x v="4"/>
    <s v="COL"/>
    <n v="55"/>
    <n v="15"/>
    <n v="10"/>
    <n v="1"/>
    <n v="0.06"/>
    <n v="6"/>
    <n v="4"/>
    <n v="0"/>
    <n v="0"/>
    <n v="4"/>
    <n v="3"/>
    <n v="1"/>
    <n v="0.2"/>
    <n v="8"/>
    <n v="6"/>
    <n v="0"/>
    <n v="0"/>
    <n v="30"/>
    <n v="23"/>
    <n v="2"/>
    <n v="0.67"/>
    <n v="0.67"/>
    <n v="0.75"/>
    <n v="0.75"/>
    <n v="0.06"/>
    <n v="0.77"/>
    <n v="-0.30149999999999999"/>
    <n v="0.5"/>
    <n v="0.1089"/>
    <s v="Latin America &amp; Caribbean"/>
    <s v="Upper middle income"/>
    <s v="Americas"/>
    <s v="Latin America and the Caribbean"/>
    <s v="South America"/>
    <s v="Developing"/>
    <n v="54.18"/>
    <n v="73.454804878048805"/>
    <n v="335415156702.18597"/>
    <n v="3.50379267439759"/>
    <n v="2.41"/>
    <n v="2"/>
    <n v="8083.5052765226819"/>
    <m/>
    <m/>
    <x v="0"/>
    <x v="0"/>
  </r>
  <r>
    <s v="COL"/>
    <n v="2012"/>
    <x v="4"/>
    <s v="COL"/>
    <n v="55"/>
    <n v="15"/>
    <n v="10"/>
    <n v="1"/>
    <n v="0.06"/>
    <n v="6"/>
    <n v="4"/>
    <n v="0"/>
    <n v="0"/>
    <n v="4"/>
    <n v="3"/>
    <n v="1"/>
    <n v="0.2"/>
    <n v="8"/>
    <n v="6"/>
    <n v="0"/>
    <n v="0"/>
    <n v="30"/>
    <n v="23"/>
    <n v="2"/>
    <n v="0.67"/>
    <n v="0.67"/>
    <n v="0.75"/>
    <n v="0.75"/>
    <n v="0.06"/>
    <n v="0.77"/>
    <n v="-0.42520000000000002"/>
    <n v="0"/>
    <n v="-0.1237"/>
    <s v="Latin America &amp; Caribbean"/>
    <s v="Upper middle income"/>
    <s v="Americas"/>
    <s v="Latin America and the Caribbean"/>
    <s v="South America"/>
    <s v="Developing"/>
    <n v="53.54"/>
    <n v="73.630780487804898"/>
    <n v="369659700375.52002"/>
    <n v="3.1660264248226899"/>
    <n v="2.82"/>
    <n v="2"/>
    <n v="10424.403550589665"/>
    <m/>
    <m/>
    <x v="0"/>
    <x v="0"/>
  </r>
  <r>
    <s v="COL"/>
    <n v="2013"/>
    <x v="4"/>
    <s v="COL"/>
    <n v="55"/>
    <n v="15"/>
    <n v="10"/>
    <n v="1"/>
    <n v="0.06"/>
    <n v="6"/>
    <n v="4"/>
    <n v="0"/>
    <n v="0"/>
    <n v="4"/>
    <n v="3"/>
    <n v="1"/>
    <n v="0.2"/>
    <n v="8"/>
    <n v="6"/>
    <n v="0"/>
    <n v="0"/>
    <n v="30"/>
    <n v="23"/>
    <n v="2"/>
    <n v="0.67"/>
    <n v="0.67"/>
    <n v="0.75"/>
    <n v="0.75"/>
    <n v="0.06"/>
    <n v="0.77"/>
    <n v="-0.43030000000000002"/>
    <n v="0"/>
    <n v="-5.1000000000000004E-3"/>
    <s v="Latin America &amp; Caribbean"/>
    <s v="Upper middle income"/>
    <s v="Americas"/>
    <s v="Latin America and the Caribbean"/>
    <s v="South America"/>
    <s v="Developing"/>
    <n v="53.49"/>
    <n v="73.809731707317098"/>
    <n v="380191881860.37201"/>
    <n v="3.0436613918367299"/>
    <n v="3.15"/>
    <n v="2"/>
    <n v="11976.044278601719"/>
    <m/>
    <m/>
    <x v="0"/>
    <x v="0"/>
  </r>
  <r>
    <s v="COL"/>
    <n v="2014"/>
    <x v="4"/>
    <s v="COL"/>
    <n v="55"/>
    <n v="15"/>
    <n v="10"/>
    <n v="1"/>
    <n v="0.06"/>
    <n v="6"/>
    <n v="4"/>
    <n v="0"/>
    <n v="0"/>
    <n v="4"/>
    <n v="3"/>
    <n v="1"/>
    <n v="0.2"/>
    <n v="8"/>
    <n v="6"/>
    <n v="0"/>
    <n v="0"/>
    <n v="30"/>
    <n v="23"/>
    <n v="2"/>
    <n v="0.67"/>
    <n v="0.67"/>
    <n v="0.75"/>
    <n v="0.75"/>
    <n v="0.06"/>
    <n v="0.77"/>
    <n v="-0.39439999999999997"/>
    <n v="0"/>
    <n v="3.5900000000000001E-2"/>
    <s v="Latin America &amp; Caribbean"/>
    <s v="Upper middle income"/>
    <s v="Americas"/>
    <s v="Latin America and the Caribbean"/>
    <s v="South America"/>
    <s v="Developing"/>
    <n v="53.5"/>
    <n v="73.993146341463401"/>
    <n v="378416020533.71503"/>
    <n v="2.8410773082616601"/>
    <n v="3"/>
    <n v="2"/>
    <n v="11352.480616011449"/>
    <m/>
    <m/>
    <x v="0"/>
    <x v="0"/>
  </r>
  <r>
    <s v="COL"/>
    <n v="2015"/>
    <x v="4"/>
    <s v="COL"/>
    <n v="55"/>
    <n v="15"/>
    <n v="10"/>
    <n v="1"/>
    <n v="0.06"/>
    <n v="6"/>
    <n v="4"/>
    <n v="0"/>
    <n v="0"/>
    <n v="4"/>
    <n v="3"/>
    <n v="1"/>
    <n v="0.2"/>
    <n v="8"/>
    <n v="6"/>
    <n v="0"/>
    <n v="0"/>
    <n v="30"/>
    <n v="23"/>
    <n v="2"/>
    <n v="0.67"/>
    <n v="0.67"/>
    <n v="0.75"/>
    <n v="0.75"/>
    <n v="0.06"/>
    <n v="0.77"/>
    <n v="-0.29260000000000003"/>
    <n v="0"/>
    <n v="0.1018"/>
    <s v="Latin America &amp; Caribbean"/>
    <s v="Upper middle income"/>
    <s v="Americas"/>
    <s v="Latin America and the Caribbean"/>
    <s v="South America"/>
    <s v="Developing"/>
    <m/>
    <m/>
    <n v="292080155633.31"/>
    <n v="2.6909090876579298"/>
    <n v="3"/>
    <n v="2"/>
    <n v="8762.4046689992992"/>
    <n v="0.7"/>
    <n v="-0.19320000000000004"/>
    <x v="5"/>
    <x v="5"/>
  </r>
  <r>
    <s v="CRI"/>
    <n v="2006"/>
    <x v="5"/>
    <s v="CRI"/>
    <n v="101"/>
    <n v="14"/>
    <n v="1"/>
    <n v="2"/>
    <n v="0.13"/>
    <n v="5"/>
    <n v="0"/>
    <n v="1"/>
    <n v="0.17"/>
    <n v="5"/>
    <n v="0"/>
    <n v="0"/>
    <n v="0"/>
    <n v="7"/>
    <n v="0"/>
    <n v="1"/>
    <n v="0.13"/>
    <n v="28"/>
    <n v="1"/>
    <n v="4"/>
    <n v="7.0000000000000007E-2"/>
    <n v="0"/>
    <n v="0"/>
    <n v="0"/>
    <n v="0.13"/>
    <n v="0.04"/>
    <n v="0.3402"/>
    <n v="0"/>
    <n v="-4.5900000000000003E-2"/>
    <s v="Latin America &amp; Caribbean"/>
    <s v="Upper middle income"/>
    <s v="Americas"/>
    <s v="Latin America and the Caribbean"/>
    <s v="Central America"/>
    <s v="Developing"/>
    <n v="49.31"/>
    <n v="78.207804878048805"/>
    <n v="22600431878.002399"/>
    <n v="5.0647817047816996"/>
    <n v="0.9"/>
    <n v="3"/>
    <n v="203.40388690202161"/>
    <m/>
    <m/>
    <x v="0"/>
    <x v="0"/>
  </r>
  <r>
    <s v="CRI"/>
    <n v="2007"/>
    <x v="5"/>
    <s v="CRI"/>
    <n v="101"/>
    <n v="14"/>
    <n v="1"/>
    <n v="2"/>
    <n v="0.13"/>
    <n v="5"/>
    <n v="0"/>
    <n v="1"/>
    <n v="0.17"/>
    <n v="5"/>
    <n v="0"/>
    <n v="0"/>
    <n v="0"/>
    <n v="7"/>
    <n v="0"/>
    <n v="1"/>
    <n v="0.13"/>
    <n v="28"/>
    <n v="1"/>
    <n v="4"/>
    <n v="7.0000000000000007E-2"/>
    <n v="0"/>
    <n v="0"/>
    <n v="0"/>
    <n v="0.13"/>
    <n v="0.04"/>
    <n v="0.40670000000000001"/>
    <n v="0"/>
    <n v="6.6500000000000004E-2"/>
    <s v="Latin America &amp; Caribbean"/>
    <s v="Upper middle income"/>
    <s v="Americas"/>
    <s v="Latin America and the Caribbean"/>
    <s v="Central America"/>
    <s v="Developing"/>
    <n v="49.49"/>
    <n v="78.330317073170704"/>
    <n v="26743874286.851398"/>
    <n v="5.0767888160226899"/>
    <n v="1.27"/>
    <n v="3"/>
    <n v="339.64720344301276"/>
    <m/>
    <m/>
    <x v="0"/>
    <x v="0"/>
  </r>
  <r>
    <s v="CRI"/>
    <n v="2008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44390000000000002"/>
    <n v="0.67859999999999998"/>
    <n v="3.7199999999999997E-2"/>
    <s v="Latin America &amp; Caribbean"/>
    <s v="Upper middle income"/>
    <s v="Americas"/>
    <s v="Latin America and the Caribbean"/>
    <s v="Central America"/>
    <s v="Developing"/>
    <n v="49.14"/>
    <n v="78.457731707317095"/>
    <n v="30612932802.899101"/>
    <n v="5.2189601691029903"/>
    <n v="1.71"/>
    <n v="3"/>
    <n v="523.48115092957471"/>
    <m/>
    <m/>
    <x v="0"/>
    <x v="0"/>
  </r>
  <r>
    <s v="CRI"/>
    <n v="2009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67849999999999999"/>
    <n v="0"/>
    <n v="0.2346"/>
    <s v="Latin America &amp; Caribbean"/>
    <s v="Upper middle income"/>
    <s v="Americas"/>
    <s v="Latin America and the Caribbean"/>
    <s v="Central America"/>
    <s v="Developing"/>
    <n v="50.97"/>
    <n v="78.592609756097602"/>
    <n v="30562361151.812"/>
    <n v="5.31633868421053"/>
    <n v="1.74"/>
    <n v="3"/>
    <n v="531.78508404152876"/>
    <m/>
    <m/>
    <x v="0"/>
    <x v="0"/>
  </r>
  <r>
    <s v="CRI"/>
    <n v="2010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6411"/>
    <n v="0"/>
    <n v="-3.7400000000000003E-2"/>
    <s v="Latin America &amp; Caribbean"/>
    <s v="Upper middle income"/>
    <s v="Americas"/>
    <s v="Latin America and the Caribbean"/>
    <s v="Central America"/>
    <s v="Developing"/>
    <n v="48.1"/>
    <n v="78.736048780487806"/>
    <n v="37268635328.7341"/>
    <n v="5.2772804000000004"/>
    <n v="2.2599999999999998"/>
    <n v="3"/>
    <n v="842.27115842939065"/>
    <m/>
    <m/>
    <x v="0"/>
    <x v="0"/>
  </r>
  <r>
    <s v="CRI"/>
    <n v="2011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58819999999999995"/>
    <n v="0"/>
    <n v="-5.2900000000000003E-2"/>
    <s v="Latin America &amp; Caribbean"/>
    <s v="Upper middle income"/>
    <s v="Americas"/>
    <s v="Latin America and the Caribbean"/>
    <s v="Central America"/>
    <s v="Developing"/>
    <n v="48.6"/>
    <n v="78.8901707317073"/>
    <n v="42262697853.634903"/>
    <n v="4.8753637234042602"/>
    <n v="1.42"/>
    <n v="3"/>
    <n v="600.13030952161557"/>
    <m/>
    <m/>
    <x v="0"/>
    <x v="0"/>
  </r>
  <r>
    <s v="CRI"/>
    <n v="2012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59199999999999997"/>
    <n v="0"/>
    <n v="3.8E-3"/>
    <s v="Latin America &amp; Caribbean"/>
    <s v="Upper middle income"/>
    <s v="Americas"/>
    <s v="Latin America and the Caribbean"/>
    <s v="Central America"/>
    <s v="Developing"/>
    <n v="48.61"/>
    <n v="79.053536585365904"/>
    <n v="46473128236.841599"/>
    <n v="4.6659242880829002"/>
    <n v="1.42"/>
    <n v="3"/>
    <n v="659.91842096315065"/>
    <m/>
    <m/>
    <x v="0"/>
    <x v="0"/>
  </r>
  <r>
    <s v="CRI"/>
    <n v="2013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60119999999999996"/>
    <n v="0"/>
    <n v="9.1999999999999998E-3"/>
    <s v="Latin America &amp; Caribbean"/>
    <s v="Upper middle income"/>
    <s v="Americas"/>
    <s v="Latin America and the Caribbean"/>
    <s v="Central America"/>
    <s v="Developing"/>
    <n v="49.18"/>
    <n v="79.225219512195096"/>
    <n v="49639737973.791"/>
    <n v="4.8186705715686298"/>
    <n v="1.61"/>
    <n v="3"/>
    <n v="799.19978137803503"/>
    <m/>
    <m/>
    <x v="0"/>
    <x v="0"/>
  </r>
  <r>
    <s v="CRI"/>
    <n v="2014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73009999999999997"/>
    <n v="0"/>
    <n v="0.12889999999999999"/>
    <s v="Latin America &amp; Caribbean"/>
    <s v="Upper middle income"/>
    <s v="Americas"/>
    <s v="Latin America and the Caribbean"/>
    <s v="Central America"/>
    <s v="Developing"/>
    <n v="48.53"/>
    <n v="79.402707317073194"/>
    <n v="50167623289.763"/>
    <n v="5.0397747762597804"/>
    <n v="1.72"/>
    <n v="3"/>
    <n v="862.88312058392353"/>
    <m/>
    <m/>
    <x v="0"/>
    <x v="0"/>
  </r>
  <r>
    <s v="CRI"/>
    <n v="2015"/>
    <x v="5"/>
    <s v="CRI"/>
    <n v="101"/>
    <n v="14"/>
    <n v="12"/>
    <n v="2"/>
    <n v="0.13"/>
    <n v="5"/>
    <n v="1"/>
    <n v="1"/>
    <n v="0.17"/>
    <n v="5"/>
    <n v="2"/>
    <n v="0"/>
    <n v="0"/>
    <n v="7"/>
    <n v="5"/>
    <n v="1"/>
    <n v="0.13"/>
    <n v="28"/>
    <n v="20"/>
    <n v="4"/>
    <n v="0.86"/>
    <n v="0.2"/>
    <n v="0.4"/>
    <n v="0.71"/>
    <n v="0.13"/>
    <n v="0.71"/>
    <n v="0.70730000000000004"/>
    <n v="0"/>
    <n v="-2.2800000000000001E-2"/>
    <s v="Latin America &amp; Caribbean"/>
    <s v="Upper middle income"/>
    <s v="Americas"/>
    <s v="Latin America and the Caribbean"/>
    <s v="Central America"/>
    <s v="Developing"/>
    <m/>
    <m/>
    <n v="54136834090.866997"/>
    <n v="5.0770333262537299"/>
    <n v="1.82"/>
    <n v="3"/>
    <n v="985.29038045377933"/>
    <n v="0.66999999999999993"/>
    <n v="0.36710000000000004"/>
    <x v="6"/>
    <x v="6"/>
  </r>
  <r>
    <s v="DOM"/>
    <n v="2006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63619999999999999"/>
    <n v="0"/>
    <n v="-4.7100000000000003E-2"/>
    <s v="Latin America &amp; Caribbean"/>
    <s v="Upper middle income"/>
    <s v="Americas"/>
    <s v="Latin America and the Caribbean"/>
    <s v="Caribbean"/>
    <s v="Developing"/>
    <n v="51.9"/>
    <n v="71.916829268292702"/>
    <n v="35952845582.502899"/>
    <n v="2.9900606434371499"/>
    <n v="3.06"/>
    <n v="2"/>
    <n v="1100.1570748245888"/>
    <m/>
    <m/>
    <x v="0"/>
    <x v="0"/>
  </r>
  <r>
    <s v="DOM"/>
    <n v="2007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6885"/>
    <n v="0"/>
    <n v="-5.2299999999999999E-2"/>
    <s v="Latin America &amp; Caribbean"/>
    <s v="Upper middle income"/>
    <s v="Americas"/>
    <s v="Latin America and the Caribbean"/>
    <s v="Caribbean"/>
    <s v="Developing"/>
    <n v="48.69"/>
    <n v="72.131317073170706"/>
    <n v="44169678153.156601"/>
    <n v="3.2650972323085599"/>
    <n v="3.88"/>
    <n v="2"/>
    <n v="1713.7835123424761"/>
    <m/>
    <m/>
    <x v="0"/>
    <x v="0"/>
  </r>
  <r>
    <s v="DOM"/>
    <n v="2008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66930000000000001"/>
    <n v="0"/>
    <n v="1.9199999999999998E-2"/>
    <s v="Latin America &amp; Caribbean"/>
    <s v="Upper middle income"/>
    <s v="Americas"/>
    <s v="Latin America and the Caribbean"/>
    <s v="Caribbean"/>
    <s v="Developing"/>
    <n v="49"/>
    <n v="72.342317073170705"/>
    <n v="48288967303.489601"/>
    <n v="3.0338962770266802"/>
    <n v="4.87"/>
    <n v="2"/>
    <n v="2351.6727076799434"/>
    <m/>
    <m/>
    <x v="0"/>
    <x v="0"/>
  </r>
  <r>
    <s v="DOM"/>
    <n v="2009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72670000000000001"/>
    <n v="0"/>
    <n v="-5.74E-2"/>
    <s v="Latin America &amp; Caribbean"/>
    <s v="Upper middle income"/>
    <s v="Americas"/>
    <s v="Latin America and the Caribbean"/>
    <s v="Caribbean"/>
    <s v="Developing"/>
    <n v="48.86"/>
    <n v="72.548317073170693"/>
    <n v="48376555305.690201"/>
    <n v="3.2952830999999998"/>
    <n v="3.46"/>
    <n v="2"/>
    <n v="1673.828813576881"/>
    <m/>
    <m/>
    <x v="0"/>
    <x v="0"/>
  </r>
  <r>
    <s v="DOM"/>
    <n v="2010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80759999999999998"/>
    <n v="0"/>
    <n v="-8.09E-2"/>
    <s v="Latin America &amp; Caribbean"/>
    <s v="Upper middle income"/>
    <s v="Americas"/>
    <s v="Latin America and the Caribbean"/>
    <s v="Caribbean"/>
    <s v="Developing"/>
    <n v="47.2"/>
    <n v="72.749804878048806"/>
    <n v="53954579003.527702"/>
    <n v="3.0653560115384599"/>
    <n v="3.55"/>
    <n v="2"/>
    <n v="1915.3875546252332"/>
    <m/>
    <m/>
    <x v="0"/>
    <x v="0"/>
  </r>
  <r>
    <s v="DOM"/>
    <n v="2011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76080000000000003"/>
    <n v="0"/>
    <n v="4.6800000000000001E-2"/>
    <s v="Latin America &amp; Caribbean"/>
    <s v="Upper middle income"/>
    <s v="Americas"/>
    <s v="Latin America and the Caribbean"/>
    <s v="Caribbean"/>
    <s v="Developing"/>
    <n v="47.4"/>
    <n v="72.945292682926805"/>
    <n v="57746684847.089798"/>
    <n v="2.6924653278350501"/>
    <n v="3.09"/>
    <n v="2"/>
    <n v="1784.3725617750745"/>
    <m/>
    <m/>
    <x v="0"/>
    <x v="0"/>
  </r>
  <r>
    <s v="DOM"/>
    <n v="2012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80359999999999998"/>
    <n v="0"/>
    <n v="-4.2799999999999998E-2"/>
    <s v="Latin America &amp; Caribbean"/>
    <s v="Upper middle income"/>
    <s v="Americas"/>
    <s v="Latin America and the Caribbean"/>
    <s v="Caribbean"/>
    <s v="Developing"/>
    <n v="45.68"/>
    <n v="73.135317073170697"/>
    <n v="60613645121.352898"/>
    <n v="2.5846568758620698"/>
    <n v="5.59"/>
    <n v="2"/>
    <n v="3388.3027622836271"/>
    <m/>
    <m/>
    <x v="0"/>
    <x v="0"/>
  </r>
  <r>
    <s v="DOM"/>
    <n v="2013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82789999999999997"/>
    <n v="0"/>
    <n v="-2.4299999999999999E-2"/>
    <s v="Latin America &amp; Caribbean"/>
    <s v="Upper middle income"/>
    <s v="Americas"/>
    <s v="Latin America and the Caribbean"/>
    <s v="Caribbean"/>
    <s v="Developing"/>
    <n v="47.07"/>
    <n v="73.319902439024403"/>
    <n v="61965942056.6828"/>
    <n v="2.3793137380952398"/>
    <n v="3.26"/>
    <n v="2"/>
    <n v="2020.0897110478593"/>
    <m/>
    <m/>
    <x v="0"/>
    <x v="0"/>
  </r>
  <r>
    <s v="DOM"/>
    <n v="2014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79010000000000002"/>
    <n v="0"/>
    <n v="3.78E-2"/>
    <s v="Latin America &amp; Caribbean"/>
    <s v="Upper middle income"/>
    <s v="Americas"/>
    <s v="Latin America and the Caribbean"/>
    <s v="Caribbean"/>
    <s v="Developing"/>
    <m/>
    <n v="73.500024390243894"/>
    <n v="65231032303.241798"/>
    <n v="2.4864115012571202"/>
    <n v="2.69"/>
    <n v="2"/>
    <n v="1754.7147689572043"/>
    <m/>
    <m/>
    <x v="0"/>
    <x v="0"/>
  </r>
  <r>
    <s v="DOM"/>
    <n v="2015"/>
    <x v="6"/>
    <s v="DOM"/>
    <n v="34"/>
    <n v="16"/>
    <n v="4"/>
    <n v="0"/>
    <n v="0"/>
    <n v="6"/>
    <n v="2"/>
    <n v="0"/>
    <n v="0"/>
    <n v="5"/>
    <n v="2"/>
    <n v="0"/>
    <n v="0"/>
    <n v="7"/>
    <n v="1"/>
    <n v="1"/>
    <n v="0.13"/>
    <n v="31"/>
    <n v="9"/>
    <n v="1"/>
    <n v="0.25"/>
    <n v="0.33"/>
    <n v="0.4"/>
    <n v="0.14000000000000001"/>
    <n v="0.03"/>
    <n v="0.28999999999999998"/>
    <n v="-0.76959999999999995"/>
    <n v="0"/>
    <n v="2.0500000000000001E-2"/>
    <s v="Latin America &amp; Caribbean"/>
    <s v="Upper middle income"/>
    <s v="Americas"/>
    <s v="Latin America and the Caribbean"/>
    <s v="Caribbean"/>
    <s v="Developing"/>
    <m/>
    <m/>
    <n v="68102618092.103104"/>
    <n v="2.5913110805072401"/>
    <n v="2.81"/>
    <n v="2"/>
    <n v="1913.6835683880972"/>
    <n v="0"/>
    <n v="-0.13339999999999996"/>
    <x v="7"/>
    <x v="7"/>
  </r>
  <r>
    <s v="ECU"/>
    <n v="2006"/>
    <x v="7"/>
    <s v="ECU"/>
    <n v="85"/>
    <n v="16"/>
    <n v="0"/>
    <n v="0"/>
    <n v="0"/>
    <n v="5"/>
    <n v="0"/>
    <n v="1"/>
    <n v="0.17"/>
    <n v="4"/>
    <n v="1"/>
    <n v="1"/>
    <n v="0.2"/>
    <n v="7"/>
    <n v="0"/>
    <n v="1"/>
    <n v="0.13"/>
    <n v="29"/>
    <n v="1"/>
    <n v="3"/>
    <n v="0"/>
    <n v="0"/>
    <n v="0.25"/>
    <n v="0"/>
    <n v="0.09"/>
    <n v="0.03"/>
    <n v="-0.82779999999999998"/>
    <n v="0"/>
    <n v="-8.0600000000000005E-2"/>
    <s v="Latin America &amp; Caribbean"/>
    <s v="Upper middle income"/>
    <s v="Americas"/>
    <s v="Latin America and the Caribbean"/>
    <s v="South America"/>
    <s v="Developing"/>
    <n v="53.2"/>
    <n v="74.320219512195095"/>
    <n v="46802044000"/>
    <n v="1.7327479283614"/>
    <n v="3.57"/>
    <n v="1"/>
    <n v="1670.8329707999997"/>
    <m/>
    <m/>
    <x v="0"/>
    <x v="0"/>
  </r>
  <r>
    <s v="ECU"/>
    <n v="2007"/>
    <x v="7"/>
    <s v="ECU"/>
    <n v="85"/>
    <n v="16"/>
    <n v="0"/>
    <n v="0"/>
    <n v="0"/>
    <n v="5"/>
    <n v="0"/>
    <n v="1"/>
    <n v="0.17"/>
    <n v="4"/>
    <n v="1"/>
    <n v="1"/>
    <n v="0.2"/>
    <n v="7"/>
    <n v="0"/>
    <n v="1"/>
    <n v="0.13"/>
    <n v="29"/>
    <n v="1"/>
    <n v="3"/>
    <n v="0"/>
    <n v="0"/>
    <n v="0.25"/>
    <n v="0"/>
    <n v="0.09"/>
    <n v="0.03"/>
    <n v="-0.89300000000000002"/>
    <n v="0"/>
    <n v="-6.5199999999999994E-2"/>
    <s v="Latin America &amp; Caribbean"/>
    <s v="Upper middle income"/>
    <s v="Americas"/>
    <s v="Latin America and the Caribbean"/>
    <s v="South America"/>
    <s v="Developing"/>
    <n v="54.33"/>
    <n v="74.495024390243898"/>
    <n v="51007777000"/>
    <n v="2.0428141883955799"/>
    <n v="5.15"/>
    <n v="2"/>
    <n v="2626.9005155"/>
    <m/>
    <m/>
    <x v="0"/>
    <x v="0"/>
  </r>
  <r>
    <s v="ECU"/>
    <n v="2008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78680000000000005"/>
    <n v="0.8276"/>
    <n v="0.1062"/>
    <s v="Latin America &amp; Caribbean"/>
    <s v="Upper middle income"/>
    <s v="Americas"/>
    <s v="Latin America and the Caribbean"/>
    <s v="South America"/>
    <s v="Developing"/>
    <n v="50.61"/>
    <n v="74.667829268292707"/>
    <n v="61762635000"/>
    <n v="1.9902684477272701"/>
    <n v="9.6"/>
    <n v="1"/>
    <n v="5929.2129599999998"/>
    <m/>
    <m/>
    <x v="0"/>
    <x v="0"/>
  </r>
  <r>
    <s v="ECU"/>
    <n v="2009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88719999999999999"/>
    <n v="0"/>
    <n v="-0.1004"/>
    <s v="Latin America &amp; Caribbean"/>
    <s v="Upper middle income"/>
    <s v="Americas"/>
    <s v="Latin America and the Caribbean"/>
    <s v="South America"/>
    <s v="Developing"/>
    <n v="49.28"/>
    <n v="74.844609756097597"/>
    <n v="62519686000"/>
    <n v="1.9750923659863899"/>
    <n v="8.4499999999999993"/>
    <n v="1"/>
    <n v="5282.9134669999994"/>
    <m/>
    <m/>
    <x v="0"/>
    <x v="0"/>
  </r>
  <r>
    <s v="ECU"/>
    <n v="2010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85909999999999997"/>
    <n v="0"/>
    <n v="2.81E-2"/>
    <s v="Latin America &amp; Caribbean"/>
    <s v="Upper middle income"/>
    <s v="Americas"/>
    <s v="Latin America and the Caribbean"/>
    <s v="South America"/>
    <s v="Developing"/>
    <n v="49.25"/>
    <n v="75.029804878048793"/>
    <n v="69555367000"/>
    <n v="1.9942874700787401"/>
    <n v="9.25"/>
    <n v="1"/>
    <n v="6433.8714474999997"/>
    <m/>
    <m/>
    <x v="0"/>
    <x v="0"/>
  </r>
  <r>
    <s v="ECU"/>
    <n v="2011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79290000000000005"/>
    <n v="0"/>
    <n v="6.6199999999999995E-2"/>
    <s v="Latin America &amp; Caribbean"/>
    <s v="Upper middle income"/>
    <s v="Americas"/>
    <s v="Latin America and the Caribbean"/>
    <s v="South America"/>
    <s v="Developing"/>
    <n v="46.21"/>
    <n v="75.226439024390302"/>
    <n v="79276664000"/>
    <n v="2.3041409959183698"/>
    <n v="10.14"/>
    <n v="2"/>
    <n v="8038.6537296000006"/>
    <m/>
    <m/>
    <x v="0"/>
    <x v="0"/>
  </r>
  <r>
    <s v="ECU"/>
    <n v="2012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66469999999999996"/>
    <n v="0"/>
    <n v="0.1283"/>
    <s v="Latin America &amp; Caribbean"/>
    <s v="Upper middle income"/>
    <s v="Americas"/>
    <s v="Latin America and the Caribbean"/>
    <s v="South America"/>
    <s v="Developing"/>
    <n v="46.57"/>
    <n v="75.433000000000007"/>
    <n v="87924544000"/>
    <n v="2.4507099999999999"/>
    <n v="10.51"/>
    <n v="2"/>
    <n v="9240.8695743999997"/>
    <m/>
    <m/>
    <x v="0"/>
    <x v="0"/>
  </r>
  <r>
    <s v="ECU"/>
    <n v="2013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61250000000000004"/>
    <n v="0"/>
    <n v="5.21E-2"/>
    <s v="Latin America &amp; Caribbean"/>
    <s v="Upper middle income"/>
    <s v="Americas"/>
    <s v="Latin America and the Caribbean"/>
    <s v="South America"/>
    <s v="Developing"/>
    <n v="47.29"/>
    <n v="75.648512195121995"/>
    <n v="95129659000"/>
    <n v="3.1589180484127"/>
    <n v="12.18"/>
    <n v="2"/>
    <n v="11586.792466199999"/>
    <m/>
    <m/>
    <x v="0"/>
    <x v="0"/>
  </r>
  <r>
    <s v="ECU"/>
    <n v="2014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81659999999999999"/>
    <n v="0"/>
    <n v="-0.2041"/>
    <s v="Latin America &amp; Caribbean"/>
    <s v="Upper middle income"/>
    <s v="Americas"/>
    <s v="Latin America and the Caribbean"/>
    <s v="South America"/>
    <s v="Developing"/>
    <n v="45.38"/>
    <n v="75.872487804878006"/>
    <n v="102292260000"/>
    <m/>
    <n v="11.55"/>
    <n v="1"/>
    <n v="11814.75603"/>
    <m/>
    <m/>
    <x v="0"/>
    <x v="0"/>
  </r>
  <r>
    <s v="ECU"/>
    <n v="2015"/>
    <x v="7"/>
    <s v="ECU"/>
    <n v="85"/>
    <n v="16"/>
    <n v="13"/>
    <n v="0"/>
    <n v="0"/>
    <n v="5"/>
    <n v="3"/>
    <n v="1"/>
    <n v="0.17"/>
    <n v="4"/>
    <n v="3"/>
    <n v="1"/>
    <n v="0.2"/>
    <n v="7"/>
    <n v="6"/>
    <n v="1"/>
    <n v="0.13"/>
    <n v="29"/>
    <n v="25"/>
    <n v="3"/>
    <n v="0.81"/>
    <n v="0.6"/>
    <n v="0.75"/>
    <n v="0.86"/>
    <n v="0.09"/>
    <n v="0.86"/>
    <n v="-0.65400000000000003"/>
    <n v="0"/>
    <n v="0.16259999999999999"/>
    <s v="Latin America &amp; Caribbean"/>
    <s v="Upper middle income"/>
    <s v="Americas"/>
    <s v="Latin America and the Caribbean"/>
    <s v="South America"/>
    <s v="Developing"/>
    <m/>
    <m/>
    <n v="100176808000"/>
    <n v="2.10526323318481"/>
    <n v="9.65"/>
    <n v="2"/>
    <n v="9667.0619719999995"/>
    <n v="0.83"/>
    <n v="0.17379999999999995"/>
    <x v="8"/>
    <x v="8"/>
  </r>
  <r>
    <s v="GTM"/>
    <n v="2006"/>
    <x v="8"/>
    <s v="GTM"/>
    <n v="58"/>
    <n v="15"/>
    <n v="6"/>
    <n v="1"/>
    <n v="0.06"/>
    <n v="6"/>
    <n v="1"/>
    <n v="0"/>
    <n v="0"/>
    <n v="4"/>
    <n v="2"/>
    <n v="1"/>
    <n v="0.2"/>
    <n v="8"/>
    <n v="3"/>
    <n v="0"/>
    <n v="0"/>
    <n v="30"/>
    <n v="12"/>
    <n v="2"/>
    <n v="0.4"/>
    <n v="0.17"/>
    <n v="0.5"/>
    <n v="0.38"/>
    <n v="0.06"/>
    <n v="0.4"/>
    <n v="-0.75539999999999996"/>
    <n v="0.4"/>
    <n v="-0.1258"/>
    <s v="Latin America &amp; Caribbean"/>
    <s v="Lower middle income"/>
    <s v="Americas"/>
    <s v="Latin America and the Caribbean"/>
    <s v="Central America"/>
    <s v="Developing"/>
    <n v="54.89"/>
    <n v="69.887902439024401"/>
    <n v="30231141667.590801"/>
    <n v="2.8162386706948599"/>
    <n v="5.26"/>
    <n v="2"/>
    <n v="1590.1580517152763"/>
    <m/>
    <m/>
    <x v="0"/>
    <x v="0"/>
  </r>
  <r>
    <s v="GTM"/>
    <n v="2007"/>
    <x v="8"/>
    <s v="GTM"/>
    <n v="58"/>
    <n v="15"/>
    <n v="6"/>
    <n v="1"/>
    <n v="0.06"/>
    <n v="6"/>
    <n v="1"/>
    <n v="0"/>
    <n v="0"/>
    <n v="4"/>
    <n v="2"/>
    <n v="1"/>
    <n v="0.2"/>
    <n v="8"/>
    <n v="3"/>
    <n v="0"/>
    <n v="0"/>
    <n v="30"/>
    <n v="12"/>
    <n v="2"/>
    <n v="0.4"/>
    <n v="0.17"/>
    <n v="0.5"/>
    <n v="0.38"/>
    <n v="0.06"/>
    <n v="0.4"/>
    <n v="-0.69789999999999996"/>
    <n v="0"/>
    <n v="5.7500000000000002E-2"/>
    <s v="Latin America &amp; Caribbean"/>
    <s v="Lower middle income"/>
    <s v="Americas"/>
    <s v="Latin America and the Caribbean"/>
    <s v="Central America"/>
    <s v="Developing"/>
    <m/>
    <n v="70.110780487804902"/>
    <n v="34113102014.635799"/>
    <n v="3.29024046826826"/>
    <n v="4.8099999999999996"/>
    <n v="2"/>
    <n v="1640.8402069039819"/>
    <m/>
    <m/>
    <x v="0"/>
    <x v="0"/>
  </r>
  <r>
    <s v="GTM"/>
    <n v="2008"/>
    <x v="8"/>
    <s v="GTM"/>
    <n v="58"/>
    <n v="15"/>
    <n v="6"/>
    <n v="1"/>
    <n v="0.06"/>
    <n v="6"/>
    <n v="1"/>
    <n v="0"/>
    <n v="0"/>
    <n v="4"/>
    <n v="2"/>
    <n v="1"/>
    <n v="0.2"/>
    <n v="8"/>
    <n v="3"/>
    <n v="0"/>
    <n v="0"/>
    <n v="30"/>
    <n v="12"/>
    <n v="2"/>
    <n v="0.4"/>
    <n v="0.17"/>
    <n v="0.5"/>
    <n v="0.38"/>
    <n v="0.06"/>
    <n v="0.4"/>
    <n v="-0.61299999999999999"/>
    <n v="0"/>
    <n v="8.4900000000000003E-2"/>
    <s v="Latin America &amp; Caribbean"/>
    <s v="Lower middle income"/>
    <s v="Americas"/>
    <s v="Latin America and the Caribbean"/>
    <s v="Central America"/>
    <s v="Developing"/>
    <m/>
    <n v="70.328146341463395"/>
    <n v="39137157753.2425"/>
    <n v="3.2736768365061599"/>
    <n v="4.47"/>
    <n v="2"/>
    <n v="1749.4309515699397"/>
    <m/>
    <m/>
    <x v="0"/>
    <x v="0"/>
  </r>
  <r>
    <s v="GTM"/>
    <n v="2009"/>
    <x v="8"/>
    <s v="GTM"/>
    <n v="58"/>
    <n v="15"/>
    <n v="6"/>
    <n v="1"/>
    <n v="0.06"/>
    <n v="6"/>
    <n v="1"/>
    <n v="0"/>
    <n v="0"/>
    <n v="4"/>
    <n v="2"/>
    <n v="1"/>
    <n v="0.2"/>
    <n v="8"/>
    <n v="3"/>
    <n v="0"/>
    <n v="0"/>
    <n v="30"/>
    <n v="12"/>
    <n v="2"/>
    <n v="0.4"/>
    <n v="0.17"/>
    <n v="0.5"/>
    <n v="0.38"/>
    <n v="0.06"/>
    <n v="0.4"/>
    <n v="-0.47510000000000002"/>
    <n v="0"/>
    <n v="0.13789999999999999"/>
    <s v="Latin America &amp; Caribbean"/>
    <s v="Lower middle income"/>
    <s v="Americas"/>
    <s v="Latin America and the Caribbean"/>
    <s v="Central America"/>
    <s v="Developing"/>
    <m/>
    <n v="70.547536585365904"/>
    <n v="37733852002.644203"/>
    <n v="3.00259697391304"/>
    <n v="4.07"/>
    <n v="2"/>
    <n v="1535.7677765076191"/>
    <m/>
    <m/>
    <x v="0"/>
    <x v="0"/>
  </r>
  <r>
    <s v="GTM"/>
    <n v="2010"/>
    <x v="8"/>
    <s v="GTM"/>
    <n v="58"/>
    <n v="15"/>
    <n v="6"/>
    <n v="1"/>
    <n v="0.06"/>
    <n v="6"/>
    <n v="1"/>
    <n v="0"/>
    <n v="0"/>
    <n v="4"/>
    <n v="2"/>
    <n v="1"/>
    <n v="0.2"/>
    <n v="8"/>
    <n v="3"/>
    <n v="0"/>
    <n v="0"/>
    <n v="30"/>
    <n v="12"/>
    <n v="2"/>
    <n v="0.4"/>
    <n v="0.17"/>
    <n v="0.5"/>
    <n v="0.38"/>
    <n v="0.06"/>
    <n v="0.4"/>
    <n v="-0.48060000000000003"/>
    <n v="0"/>
    <n v="-5.5999999999999999E-3"/>
    <s v="Latin America &amp; Caribbean"/>
    <s v="Lower middle income"/>
    <s v="Americas"/>
    <s v="Latin America and the Caribbean"/>
    <s v="Central America"/>
    <s v="Developing"/>
    <m/>
    <n v="70.775463414634103"/>
    <n v="41338340406.312897"/>
    <n v="2.7238555411764702"/>
    <n v="4.12"/>
    <n v="2"/>
    <n v="1703.1396247400912"/>
    <m/>
    <m/>
    <x v="0"/>
    <x v="0"/>
  </r>
  <r>
    <s v="GTM"/>
    <n v="2011"/>
    <x v="8"/>
    <s v="GTM"/>
    <n v="58"/>
    <n v="15"/>
    <n v="8"/>
    <n v="1"/>
    <n v="0.06"/>
    <n v="6"/>
    <n v="3"/>
    <n v="0"/>
    <n v="0"/>
    <n v="4"/>
    <n v="2"/>
    <n v="1"/>
    <n v="0.2"/>
    <n v="8"/>
    <n v="4"/>
    <n v="0"/>
    <n v="0"/>
    <n v="30"/>
    <n v="17"/>
    <n v="2"/>
    <n v="0.53"/>
    <n v="0.5"/>
    <n v="0.5"/>
    <n v="0.5"/>
    <n v="0.06"/>
    <n v="0.56999999999999995"/>
    <n v="-0.47060000000000002"/>
    <n v="0.16669999999999999"/>
    <n v="0.01"/>
    <s v="Latin America &amp; Caribbean"/>
    <s v="Lower middle income"/>
    <s v="Americas"/>
    <s v="Latin America and the Caribbean"/>
    <s v="Central America"/>
    <s v="Developing"/>
    <n v="52.35"/>
    <n v="71.010414634146301"/>
    <n v="47654704787.067802"/>
    <n v="2.64715426875"/>
    <n v="3.97"/>
    <n v="2"/>
    <n v="1891.8917800465917"/>
    <m/>
    <m/>
    <x v="0"/>
    <x v="0"/>
  </r>
  <r>
    <s v="GTM"/>
    <n v="2012"/>
    <x v="8"/>
    <s v="GTM"/>
    <n v="58"/>
    <n v="15"/>
    <n v="8"/>
    <n v="1"/>
    <n v="0.06"/>
    <n v="6"/>
    <n v="3"/>
    <n v="0"/>
    <n v="0"/>
    <n v="4"/>
    <n v="2"/>
    <n v="1"/>
    <n v="0.2"/>
    <n v="8"/>
    <n v="4"/>
    <n v="0"/>
    <n v="0"/>
    <n v="30"/>
    <n v="17"/>
    <n v="2"/>
    <n v="0.53"/>
    <n v="0.5"/>
    <n v="0.5"/>
    <n v="0.5"/>
    <n v="0.06"/>
    <n v="0.56999999999999995"/>
    <n v="-0.61680000000000001"/>
    <n v="0"/>
    <n v="-0.1462"/>
    <s v="Latin America &amp; Caribbean"/>
    <s v="Lower middle income"/>
    <s v="Americas"/>
    <s v="Latin America and the Caribbean"/>
    <s v="Central America"/>
    <s v="Developing"/>
    <m/>
    <n v="71.249390243902496"/>
    <n v="50388418158.595398"/>
    <n v="2.8581009118012402"/>
    <n v="3.3"/>
    <n v="2"/>
    <n v="1662.8177992336482"/>
    <m/>
    <m/>
    <x v="0"/>
    <x v="0"/>
  </r>
  <r>
    <s v="GTM"/>
    <n v="2013"/>
    <x v="8"/>
    <s v="GTM"/>
    <n v="58"/>
    <n v="15"/>
    <n v="8"/>
    <n v="1"/>
    <n v="0.06"/>
    <n v="6"/>
    <n v="3"/>
    <n v="0"/>
    <n v="0"/>
    <n v="4"/>
    <n v="2"/>
    <n v="1"/>
    <n v="0.2"/>
    <n v="8"/>
    <n v="4"/>
    <n v="0"/>
    <n v="0"/>
    <n v="30"/>
    <n v="17"/>
    <n v="2"/>
    <n v="0.53"/>
    <n v="0.5"/>
    <n v="0.5"/>
    <n v="0.5"/>
    <n v="0.06"/>
    <n v="0.56999999999999995"/>
    <n v="-0.57840000000000003"/>
    <n v="0"/>
    <n v="3.8399999999999997E-2"/>
    <s v="Latin America &amp; Caribbean"/>
    <s v="Lower middle income"/>
    <s v="Americas"/>
    <s v="Latin America and the Caribbean"/>
    <s v="Central America"/>
    <s v="Developing"/>
    <m/>
    <n v="71.486390243902406"/>
    <n v="53851075503.990601"/>
    <n v="3.0268887260355002"/>
    <n v="3"/>
    <n v="2"/>
    <n v="1615.532265119718"/>
    <m/>
    <m/>
    <x v="0"/>
    <x v="0"/>
  </r>
  <r>
    <s v="GTM"/>
    <n v="2014"/>
    <x v="8"/>
    <s v="GTM"/>
    <n v="58"/>
    <n v="15"/>
    <n v="8"/>
    <n v="1"/>
    <n v="0.06"/>
    <n v="6"/>
    <n v="3"/>
    <n v="0"/>
    <n v="0"/>
    <n v="4"/>
    <n v="2"/>
    <n v="1"/>
    <n v="0.2"/>
    <n v="8"/>
    <n v="4"/>
    <n v="0"/>
    <n v="0"/>
    <n v="30"/>
    <n v="17"/>
    <n v="2"/>
    <n v="0.53"/>
    <n v="0.5"/>
    <n v="0.5"/>
    <n v="0.5"/>
    <n v="0.06"/>
    <n v="0.56999999999999995"/>
    <n v="-0.70089999999999997"/>
    <n v="0"/>
    <n v="-0.1225"/>
    <s v="Latin America &amp; Caribbean"/>
    <s v="Lower middle income"/>
    <s v="Americas"/>
    <s v="Latin America and the Caribbean"/>
    <s v="Central America"/>
    <s v="Developing"/>
    <n v="48.66"/>
    <n v="71.722414634146304"/>
    <n v="58722087391.680099"/>
    <n v="2.9941307817666698"/>
    <n v="2.94"/>
    <n v="2"/>
    <n v="1726.429369315395"/>
    <m/>
    <m/>
    <x v="0"/>
    <x v="0"/>
  </r>
  <r>
    <s v="GTM"/>
    <n v="2015"/>
    <x v="8"/>
    <s v="GTM"/>
    <n v="58"/>
    <n v="15"/>
    <n v="8"/>
    <n v="1"/>
    <n v="0.06"/>
    <n v="6"/>
    <n v="3"/>
    <n v="0"/>
    <n v="0"/>
    <n v="4"/>
    <n v="2"/>
    <n v="1"/>
    <n v="0.2"/>
    <n v="8"/>
    <n v="4"/>
    <n v="0"/>
    <n v="0"/>
    <n v="30"/>
    <n v="17"/>
    <n v="2"/>
    <n v="0.53"/>
    <n v="0.5"/>
    <n v="0.5"/>
    <n v="0.5"/>
    <n v="0.06"/>
    <n v="0.56999999999999995"/>
    <n v="-0.71120000000000005"/>
    <n v="0"/>
    <n v="-1.04E-2"/>
    <s v="Latin America &amp; Caribbean"/>
    <s v="Lower middle income"/>
    <s v="Americas"/>
    <s v="Latin America and the Caribbean"/>
    <s v="Central America"/>
    <s v="Developing"/>
    <m/>
    <m/>
    <n v="63794152886.039703"/>
    <n v="2.98170479108702"/>
    <n v="2.1800000000000002"/>
    <n v="2"/>
    <n v="1390.7125329156656"/>
    <n v="0.16999999999999993"/>
    <n v="4.4199999999999906E-2"/>
    <x v="9"/>
    <x v="9"/>
  </r>
  <r>
    <s v="HND"/>
    <n v="2006"/>
    <x v="9"/>
    <s v="HND"/>
    <n v="36"/>
    <n v="15"/>
    <n v="0"/>
    <n v="1"/>
    <n v="0.06"/>
    <n v="6"/>
    <n v="0"/>
    <n v="0"/>
    <n v="0"/>
    <n v="5"/>
    <n v="0"/>
    <n v="0"/>
    <n v="0"/>
    <n v="8"/>
    <n v="0"/>
    <n v="0"/>
    <n v="0"/>
    <n v="31"/>
    <n v="0"/>
    <n v="1"/>
    <n v="0"/>
    <n v="0"/>
    <n v="0"/>
    <n v="0"/>
    <n v="0.03"/>
    <n v="0"/>
    <n v="-0.75180000000000002"/>
    <n v="0"/>
    <n v="-1.2800000000000001E-2"/>
    <s v="Latin America &amp; Caribbean"/>
    <s v="Lower middle income"/>
    <s v="Americas"/>
    <s v="Latin America and the Caribbean"/>
    <s v="Central America"/>
    <s v="Developing"/>
    <n v="57.42"/>
    <n v="71.672463414634194"/>
    <n v="10841723354.4391"/>
    <n v="2.4190091463414598"/>
    <n v="3.34"/>
    <n v="2"/>
    <n v="362.11356003826592"/>
    <m/>
    <m/>
    <x v="0"/>
    <x v="0"/>
  </r>
  <r>
    <s v="HND"/>
    <n v="2007"/>
    <x v="9"/>
    <s v="HND"/>
    <n v="36"/>
    <n v="15"/>
    <n v="0"/>
    <n v="1"/>
    <n v="0.06"/>
    <n v="6"/>
    <n v="0"/>
    <n v="0"/>
    <n v="0"/>
    <n v="5"/>
    <n v="0"/>
    <n v="0"/>
    <n v="0"/>
    <n v="8"/>
    <n v="0"/>
    <n v="0"/>
    <n v="0"/>
    <n v="31"/>
    <n v="0"/>
    <n v="1"/>
    <n v="0"/>
    <n v="0"/>
    <n v="0"/>
    <n v="0"/>
    <n v="0.03"/>
    <n v="0"/>
    <n v="-0.69259999999999999"/>
    <n v="0"/>
    <n v="5.9200000000000003E-2"/>
    <s v="Latin America &amp; Caribbean"/>
    <s v="Lower middle income"/>
    <s v="Americas"/>
    <s v="Latin America and the Caribbean"/>
    <s v="Central America"/>
    <s v="Developing"/>
    <n v="56.16"/>
    <n v="71.858731707317105"/>
    <n v="12275493958.7834"/>
    <n v="3.0171638178340898"/>
    <n v="4.1100000000000003"/>
    <n v="2"/>
    <n v="504.52280170599778"/>
    <m/>
    <m/>
    <x v="0"/>
    <x v="0"/>
  </r>
  <r>
    <s v="HND"/>
    <n v="2008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83940000000000003"/>
    <n v="0.5806"/>
    <n v="-0.1469"/>
    <s v="Latin America &amp; Caribbean"/>
    <s v="Lower middle income"/>
    <s v="Americas"/>
    <s v="Latin America and the Caribbean"/>
    <s v="Central America"/>
    <s v="Developing"/>
    <n v="55.74"/>
    <n v="72.039975609756098"/>
    <n v="13789727209.772301"/>
    <n v="3.2410443089316199"/>
    <n v="4.8099999999999996"/>
    <n v="2"/>
    <n v="663.2858787900476"/>
    <m/>
    <m/>
    <x v="0"/>
    <x v="0"/>
  </r>
  <r>
    <s v="HND"/>
    <n v="2009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86970000000000003"/>
    <n v="0"/>
    <n v="-3.0300000000000001E-2"/>
    <s v="Latin America &amp; Caribbean"/>
    <s v="Lower middle income"/>
    <s v="Americas"/>
    <s v="Latin America and the Caribbean"/>
    <s v="Central America"/>
    <s v="Developing"/>
    <n v="51.56"/>
    <n v="72.217219512195101"/>
    <n v="14486137413.546801"/>
    <n v="2.9795638499999999"/>
    <n v="5.13"/>
    <n v="2"/>
    <n v="743.13884931495079"/>
    <m/>
    <m/>
    <x v="0"/>
    <x v="0"/>
  </r>
  <r>
    <s v="HND"/>
    <n v="2010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8619"/>
    <n v="0"/>
    <n v="7.7999999999999996E-3"/>
    <s v="Latin America &amp; Caribbean"/>
    <s v="Lower middle income"/>
    <s v="Americas"/>
    <s v="Latin America and the Caribbean"/>
    <s v="Central America"/>
    <s v="Developing"/>
    <n v="53.39"/>
    <n v="72.393975609756097"/>
    <n v="15729644901.130501"/>
    <n v="3.1170702465240598"/>
    <n v="3.74"/>
    <n v="2"/>
    <n v="588.28871930228081"/>
    <m/>
    <m/>
    <x v="0"/>
    <x v="0"/>
  </r>
  <r>
    <s v="HND"/>
    <n v="2011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79669999999999996"/>
    <n v="0"/>
    <n v="6.5199999999999994E-2"/>
    <s v="Latin America &amp; Caribbean"/>
    <s v="Lower middle income"/>
    <s v="Americas"/>
    <s v="Latin America and the Caribbean"/>
    <s v="Central America"/>
    <s v="Developing"/>
    <n v="57.4"/>
    <n v="72.572731707317104"/>
    <n v="17588097149.761902"/>
    <n v="3.5981816342541402"/>
    <n v="4.62"/>
    <n v="2"/>
    <n v="812.57008831899986"/>
    <m/>
    <m/>
    <x v="0"/>
    <x v="0"/>
  </r>
  <r>
    <s v="HND"/>
    <n v="2012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94879999999999998"/>
    <n v="0"/>
    <n v="-0.15210000000000001"/>
    <s v="Latin America &amp; Caribbean"/>
    <s v="Lower middle income"/>
    <s v="Americas"/>
    <s v="Latin America and the Caribbean"/>
    <s v="Central America"/>
    <s v="Developing"/>
    <n v="57.4"/>
    <n v="72.755024390243904"/>
    <n v="18400538970.1119"/>
    <n v="3.76336983859649"/>
    <n v="4.6100000000000003"/>
    <n v="2"/>
    <n v="848.26484652215868"/>
    <m/>
    <m/>
    <x v="0"/>
    <x v="0"/>
  </r>
  <r>
    <s v="HND"/>
    <n v="2013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95920000000000005"/>
    <n v="0"/>
    <n v="-1.04E-2"/>
    <s v="Latin America &amp; Caribbean"/>
    <s v="Lower middle income"/>
    <s v="Americas"/>
    <s v="Latin America and the Caribbean"/>
    <s v="Central America"/>
    <s v="Developing"/>
    <n v="53.67"/>
    <n v="72.942853658536606"/>
    <n v="18372173610.668499"/>
    <n v="2.9688681673758901"/>
    <n v="5.23"/>
    <n v="2"/>
    <n v="960.86467983796263"/>
    <m/>
    <m/>
    <x v="0"/>
    <x v="0"/>
  </r>
  <r>
    <s v="HND"/>
    <n v="2014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78739999999999999"/>
    <n v="0"/>
    <n v="0.17180000000000001"/>
    <s v="Latin America &amp; Caribbean"/>
    <s v="Lower middle income"/>
    <s v="Americas"/>
    <s v="Latin America and the Caribbean"/>
    <s v="Central America"/>
    <s v="Developing"/>
    <n v="50.64"/>
    <n v="73.135707317073198"/>
    <n v="19380958759.049702"/>
    <n v="2.82835429754227"/>
    <n v="5.19"/>
    <n v="2"/>
    <n v="1005.8717595946796"/>
    <m/>
    <m/>
    <x v="0"/>
    <x v="0"/>
  </r>
  <r>
    <s v="HND"/>
    <n v="2015"/>
    <x v="9"/>
    <s v="HND"/>
    <n v="36"/>
    <n v="15"/>
    <n v="9"/>
    <n v="1"/>
    <n v="0.06"/>
    <n v="6"/>
    <n v="3"/>
    <n v="0"/>
    <n v="0"/>
    <n v="5"/>
    <n v="2"/>
    <n v="0"/>
    <n v="0"/>
    <n v="8"/>
    <n v="4"/>
    <n v="0"/>
    <n v="0"/>
    <n v="31"/>
    <n v="18"/>
    <n v="1"/>
    <n v="0.6"/>
    <n v="0.5"/>
    <n v="0.4"/>
    <n v="0.5"/>
    <n v="0.03"/>
    <n v="0.57999999999999996"/>
    <n v="-0.56689999999999996"/>
    <n v="0"/>
    <n v="0.2205"/>
    <s v="Latin America &amp; Caribbean"/>
    <s v="Lower middle income"/>
    <s v="Americas"/>
    <s v="Latin America and the Caribbean"/>
    <s v="Central America"/>
    <s v="Developing"/>
    <m/>
    <m/>
    <n v="20420967148.936199"/>
    <n v="3.3415355456383899"/>
    <n v="4.74"/>
    <n v="2"/>
    <n v="967.95384285957596"/>
    <n v="0.57999999999999996"/>
    <n v="0.18490000000000006"/>
    <x v="10"/>
    <x v="10"/>
  </r>
  <r>
    <s v="HTI"/>
    <n v="2006"/>
    <x v="10"/>
    <s v="HTI"/>
    <n v="160"/>
    <n v="6"/>
    <n v="0"/>
    <n v="10"/>
    <n v="0.63"/>
    <n v="6"/>
    <n v="0"/>
    <n v="0"/>
    <n v="0"/>
    <n v="4"/>
    <n v="0"/>
    <n v="1"/>
    <n v="0.2"/>
    <n v="7"/>
    <n v="0"/>
    <n v="1"/>
    <n v="0.13"/>
    <n v="20"/>
    <n v="0"/>
    <n v="12"/>
    <n v="0"/>
    <n v="0"/>
    <n v="0"/>
    <n v="0"/>
    <n v="0.38"/>
    <n v="0"/>
    <n v="-1.3331"/>
    <n v="0"/>
    <n v="0.10979999999999999"/>
    <s v="Latin America &amp; Caribbean"/>
    <s v="Low income"/>
    <s v="Americas"/>
    <s v="Latin America and the Caribbean"/>
    <s v="Caribbean"/>
    <s v="Developing"/>
    <m/>
    <n v="59.567414634146402"/>
    <n v="4756204069.6187601"/>
    <m/>
    <n v="0.93"/>
    <n v="1"/>
    <n v="44.232697847454475"/>
    <m/>
    <m/>
    <x v="0"/>
    <x v="0"/>
  </r>
  <r>
    <s v="HTI"/>
    <n v="2007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3075000000000001"/>
    <n v="0.6"/>
    <n v="2.5600000000000001E-2"/>
    <s v="Latin America &amp; Caribbean"/>
    <s v="Low income"/>
    <s v="Americas"/>
    <s v="Latin America and the Caribbean"/>
    <s v="Caribbean"/>
    <s v="Developing"/>
    <m/>
    <n v="59.977390243902398"/>
    <n v="5885321655.9168396"/>
    <m/>
    <n v="2.75"/>
    <n v="1"/>
    <n v="161.84634553771309"/>
    <m/>
    <m/>
    <x v="0"/>
    <x v="0"/>
  </r>
  <r>
    <s v="HTI"/>
    <n v="2008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161999999999999"/>
    <n v="0"/>
    <n v="9.1300000000000006E-2"/>
    <s v="Latin America &amp; Caribbean"/>
    <s v="Low income"/>
    <s v="Americas"/>
    <s v="Latin America and the Caribbean"/>
    <s v="Caribbean"/>
    <s v="Developing"/>
    <m/>
    <n v="60.397975609756102"/>
    <n v="6548531998.4237299"/>
    <m/>
    <n v="2.41"/>
    <n v="1"/>
    <n v="157.81962116201188"/>
    <m/>
    <m/>
    <x v="0"/>
    <x v="0"/>
  </r>
  <r>
    <s v="HTI"/>
    <n v="2009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1008"/>
    <n v="0"/>
    <n v="0.1154"/>
    <s v="Latin America &amp; Caribbean"/>
    <s v="Low income"/>
    <s v="Americas"/>
    <s v="Latin America and the Caribbean"/>
    <s v="Caribbean"/>
    <s v="Developing"/>
    <m/>
    <n v="60.822219512195097"/>
    <n v="6584642675.3436699"/>
    <m/>
    <n v="2.2200000000000002"/>
    <n v="1"/>
    <n v="146.17906739262946"/>
    <m/>
    <m/>
    <x v="0"/>
    <x v="0"/>
  </r>
  <r>
    <s v="HTI"/>
    <n v="2010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06"/>
    <n v="0"/>
    <n v="-0.1052"/>
    <s v="Latin America &amp; Caribbean"/>
    <s v="Low income"/>
    <s v="Americas"/>
    <s v="Latin America and the Caribbean"/>
    <s v="Caribbean"/>
    <s v="Developing"/>
    <m/>
    <n v="61.2401219512195"/>
    <n v="6622540159.4753103"/>
    <m/>
    <n v="4.2699999999999996"/>
    <n v="1"/>
    <n v="282.78246480959569"/>
    <m/>
    <m/>
    <x v="0"/>
    <x v="0"/>
  </r>
  <r>
    <s v="HTI"/>
    <n v="2011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242999999999999"/>
    <n v="0"/>
    <n v="-1.83E-2"/>
    <s v="Latin America &amp; Caribbean"/>
    <s v="Low income"/>
    <s v="Americas"/>
    <s v="Latin America and the Caribbean"/>
    <s v="Caribbean"/>
    <s v="Developing"/>
    <m/>
    <n v="61.645195121951197"/>
    <n v="7516829496.0613804"/>
    <n v="1.737085"/>
    <n v="2.31"/>
    <n v="1"/>
    <n v="173.63876135901788"/>
    <m/>
    <m/>
    <x v="0"/>
    <x v="0"/>
  </r>
  <r>
    <s v="HTI"/>
    <n v="2012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406999999999999"/>
    <n v="0"/>
    <n v="-1.6400000000000001E-2"/>
    <s v="Latin America &amp; Caribbean"/>
    <s v="Low income"/>
    <s v="Americas"/>
    <s v="Latin America and the Caribbean"/>
    <s v="Caribbean"/>
    <s v="Developing"/>
    <n v="60.79"/>
    <n v="62.033390243902403"/>
    <n v="7890215895.6870098"/>
    <n v="1.8183454084507"/>
    <n v="3.75"/>
    <n v="1"/>
    <n v="295.88309608826285"/>
    <m/>
    <m/>
    <x v="0"/>
    <x v="0"/>
  </r>
  <r>
    <s v="HTI"/>
    <n v="2013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1597"/>
    <n v="0"/>
    <n v="8.1000000000000003E-2"/>
    <s v="Latin America &amp; Caribbean"/>
    <s v="Low income"/>
    <s v="Americas"/>
    <s v="Latin America and the Caribbean"/>
    <s v="Caribbean"/>
    <s v="Developing"/>
    <m/>
    <n v="62.401146341463402"/>
    <n v="8452517482.5105"/>
    <n v="2.0354572146739098"/>
    <n v="3.69"/>
    <n v="2"/>
    <n v="311.89789510463743"/>
    <m/>
    <m/>
    <x v="0"/>
    <x v="0"/>
  </r>
  <r>
    <s v="HTI"/>
    <n v="2014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512000000000001"/>
    <n v="0"/>
    <n v="-9.1499999999999998E-2"/>
    <s v="Latin America &amp; Caribbean"/>
    <s v="Low income"/>
    <s v="Americas"/>
    <s v="Latin America and the Caribbean"/>
    <s v="Caribbean"/>
    <s v="Developing"/>
    <m/>
    <n v="62.747439024390196"/>
    <n v="8791599111.2376003"/>
    <n v="2.1395694470672599"/>
    <n v="1.89"/>
    <n v="2"/>
    <n v="166.16122320239063"/>
    <m/>
    <m/>
    <x v="0"/>
    <x v="0"/>
  </r>
  <r>
    <s v="HTI"/>
    <n v="2015"/>
    <x v="10"/>
    <s v="HTI"/>
    <n v="160"/>
    <n v="6"/>
    <n v="3"/>
    <n v="10"/>
    <n v="0.63"/>
    <n v="6"/>
    <n v="3"/>
    <n v="0"/>
    <n v="0"/>
    <n v="4"/>
    <n v="1"/>
    <n v="1"/>
    <n v="0.2"/>
    <n v="7"/>
    <n v="5"/>
    <n v="1"/>
    <n v="0.13"/>
    <n v="20"/>
    <n v="12"/>
    <n v="12"/>
    <n v="0.5"/>
    <n v="0.5"/>
    <n v="0.25"/>
    <n v="0.71"/>
    <n v="0.38"/>
    <n v="0.6"/>
    <n v="-1.2573000000000001"/>
    <n v="0"/>
    <n v="-6.1000000000000004E-3"/>
    <s v="Latin America &amp; Caribbean"/>
    <s v="Low income"/>
    <s v="Americas"/>
    <s v="Latin America and the Caribbean"/>
    <s v="Caribbean"/>
    <s v="Developing"/>
    <m/>
    <m/>
    <n v="8765329889.9645996"/>
    <n v="2.6512393010629198"/>
    <n v="1.44"/>
    <n v="2"/>
    <n v="126.22075041549023"/>
    <n v="0.6"/>
    <n v="7.5799999999999867E-2"/>
    <x v="11"/>
    <x v="11"/>
  </r>
  <r>
    <s v="MEX"/>
    <n v="2006"/>
    <x v="11"/>
    <s v="MEX"/>
    <n v="124"/>
    <n v="12"/>
    <n v="0"/>
    <n v="4"/>
    <n v="0.25"/>
    <n v="5"/>
    <n v="0"/>
    <n v="1"/>
    <n v="0.17"/>
    <n v="5"/>
    <n v="0"/>
    <n v="0"/>
    <n v="0"/>
    <n v="8"/>
    <n v="0"/>
    <n v="0"/>
    <n v="0"/>
    <n v="27"/>
    <n v="0"/>
    <n v="5"/>
    <n v="0"/>
    <n v="0"/>
    <n v="0"/>
    <n v="0"/>
    <n v="0.16"/>
    <n v="0"/>
    <n v="-0.2525"/>
    <n v="0"/>
    <n v="2.8199999999999999E-2"/>
    <s v="Latin America &amp; Caribbean"/>
    <s v="Upper middle income"/>
    <s v="Americas"/>
    <s v="Latin America and the Caribbean"/>
    <s v="Central America"/>
    <s v="Developing"/>
    <n v="48.01"/>
    <n v="75.438780487804905"/>
    <n v="965281191371.84399"/>
    <n v="3.5696593941361798"/>
    <n v="2.62"/>
    <n v="2"/>
    <n v="25290.367213942314"/>
    <m/>
    <m/>
    <x v="0"/>
    <x v="0"/>
  </r>
  <r>
    <s v="MEX"/>
    <n v="2007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2656"/>
    <n v="0.70369999999999999"/>
    <n v="-1.3100000000000001E-2"/>
    <s v="Latin America &amp; Caribbean"/>
    <s v="Upper middle income"/>
    <s v="Americas"/>
    <s v="Latin America and the Caribbean"/>
    <s v="Central America"/>
    <s v="Developing"/>
    <m/>
    <n v="75.587926829268298"/>
    <n v="1043471321169.09"/>
    <n v="3.5810865045268998"/>
    <n v="2.91"/>
    <n v="2"/>
    <n v="30365.015446020519"/>
    <m/>
    <m/>
    <x v="0"/>
    <x v="0"/>
  </r>
  <r>
    <s v="MEX"/>
    <n v="2008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2429"/>
    <n v="0"/>
    <n v="2.2700000000000001E-2"/>
    <s v="Latin America &amp; Caribbean"/>
    <s v="Upper middle income"/>
    <s v="Americas"/>
    <s v="Latin America and the Caribbean"/>
    <s v="Central America"/>
    <s v="Developing"/>
    <n v="48.23"/>
    <n v="75.732463414634196"/>
    <n v="1101275278668.79"/>
    <n v="3.4122257470114299"/>
    <n v="3.47"/>
    <n v="2"/>
    <n v="38214.252169807012"/>
    <m/>
    <m/>
    <x v="0"/>
    <x v="0"/>
  </r>
  <r>
    <s v="MEX"/>
    <n v="2009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30130000000000001"/>
    <n v="0"/>
    <n v="-5.8299999999999998E-2"/>
    <s v="Latin America &amp; Caribbean"/>
    <s v="Upper middle income"/>
    <s v="Americas"/>
    <s v="Latin America and the Caribbean"/>
    <s v="Central America"/>
    <s v="Developing"/>
    <m/>
    <n v="75.877414634146305"/>
    <n v="894948748436.74805"/>
    <n v="3.2377450528634402"/>
    <n v="2.59"/>
    <n v="2"/>
    <n v="23179.172584511773"/>
    <m/>
    <m/>
    <x v="0"/>
    <x v="0"/>
  </r>
  <r>
    <s v="MEX"/>
    <n v="2010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36940000000000001"/>
    <n v="0"/>
    <n v="-6.8099999999999994E-2"/>
    <s v="Latin America &amp; Caribbean"/>
    <s v="Upper middle income"/>
    <s v="Americas"/>
    <s v="Latin America and the Caribbean"/>
    <s v="Central America"/>
    <s v="Developing"/>
    <n v="48.13"/>
    <n v="76.026780487804899"/>
    <n v="1051128603513.77"/>
    <n v="3.2156217540322598"/>
    <n v="2.63"/>
    <n v="2"/>
    <n v="27644.682272412152"/>
    <m/>
    <m/>
    <x v="0"/>
    <x v="0"/>
  </r>
  <r>
    <s v="MEX"/>
    <n v="2011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4"/>
    <n v="0"/>
    <n v="-3.0700000000000002E-2"/>
    <s v="Latin America &amp; Caribbean"/>
    <s v="Upper middle income"/>
    <s v="Americas"/>
    <s v="Latin America and the Caribbean"/>
    <s v="Central America"/>
    <s v="Developing"/>
    <m/>
    <n v="76.185658536585393"/>
    <n v="1171187519660.6399"/>
    <n v="3.2425991285714302"/>
    <n v="2.68"/>
    <n v="2"/>
    <n v="31387.825526905151"/>
    <m/>
    <m/>
    <x v="0"/>
    <x v="0"/>
  </r>
  <r>
    <s v="MEX"/>
    <n v="2012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40760000000000002"/>
    <n v="0"/>
    <n v="-7.6E-3"/>
    <s v="Latin America &amp; Caribbean"/>
    <s v="Upper middle income"/>
    <s v="Americas"/>
    <s v="Latin America and the Caribbean"/>
    <s v="Central America"/>
    <s v="Developing"/>
    <n v="48.07"/>
    <n v="76.354097560975603"/>
    <n v="1186598324461.8201"/>
    <n v="3.3644231335443"/>
    <n v="2.48"/>
    <n v="2"/>
    <n v="29427.638446653138"/>
    <m/>
    <m/>
    <x v="0"/>
    <x v="0"/>
  </r>
  <r>
    <s v="MEX"/>
    <n v="2013"/>
    <x v="11"/>
    <s v="MEX"/>
    <n v="124"/>
    <n v="12"/>
    <n v="9"/>
    <n v="4"/>
    <n v="0.25"/>
    <n v="5"/>
    <n v="3"/>
    <n v="1"/>
    <n v="0.17"/>
    <n v="5"/>
    <n v="3"/>
    <n v="0"/>
    <n v="0"/>
    <n v="8"/>
    <n v="4"/>
    <n v="0"/>
    <n v="0"/>
    <n v="27"/>
    <n v="19"/>
    <n v="5"/>
    <n v="0.75"/>
    <n v="0.6"/>
    <n v="0.6"/>
    <n v="0.5"/>
    <n v="0.16"/>
    <n v="0.7"/>
    <n v="-0.47270000000000001"/>
    <n v="0"/>
    <n v="-6.5100000000000005E-2"/>
    <s v="Latin America &amp; Caribbean"/>
    <s v="Upper middle income"/>
    <s v="Americas"/>
    <s v="Latin America and the Caribbean"/>
    <s v="Central America"/>
    <s v="Developing"/>
    <m/>
    <n v="76.532658536585402"/>
    <n v="1261981728468.52"/>
    <n v="3.3480613622073601"/>
    <n v="3.14"/>
    <n v="2"/>
    <n v="39626.226273911539"/>
    <m/>
    <m/>
    <x v="0"/>
    <x v="0"/>
  </r>
  <r>
    <s v="MEX"/>
    <n v="2014"/>
    <x v="11"/>
    <s v="MEX"/>
    <n v="124"/>
    <n v="12"/>
    <n v="9"/>
    <n v="4"/>
    <n v="0.25"/>
    <n v="5"/>
    <n v="3"/>
    <n v="1"/>
    <n v="0.17"/>
    <n v="5"/>
    <n v="3"/>
    <n v="0"/>
    <n v="0"/>
    <n v="8"/>
    <n v="7"/>
    <n v="0"/>
    <n v="0"/>
    <n v="27"/>
    <n v="22"/>
    <n v="5"/>
    <n v="0.75"/>
    <n v="0.6"/>
    <n v="0.6"/>
    <n v="0.88"/>
    <n v="0.16"/>
    <n v="0.81"/>
    <n v="-0.73129999999999995"/>
    <n v="0.1111"/>
    <n v="-0.2586"/>
    <s v="Latin America &amp; Caribbean"/>
    <s v="Upper middle income"/>
    <s v="Americas"/>
    <s v="Latin America and the Caribbean"/>
    <s v="Central America"/>
    <s v="Developing"/>
    <n v="48.21"/>
    <n v="76.721853658536602"/>
    <n v="1298175699755.5"/>
    <n v="3.1979045514752"/>
    <n v="2.9"/>
    <n v="2"/>
    <n v="37647.0952929095"/>
    <m/>
    <m/>
    <x v="0"/>
    <x v="0"/>
  </r>
  <r>
    <s v="MEX"/>
    <n v="2015"/>
    <x v="11"/>
    <s v="MEX"/>
    <n v="124"/>
    <n v="12"/>
    <n v="9"/>
    <n v="4"/>
    <n v="0.25"/>
    <n v="5"/>
    <n v="3"/>
    <n v="1"/>
    <n v="0.17"/>
    <n v="5"/>
    <n v="3"/>
    <n v="0"/>
    <n v="0"/>
    <n v="8"/>
    <n v="7"/>
    <n v="0"/>
    <n v="0"/>
    <n v="27"/>
    <n v="22"/>
    <n v="5"/>
    <n v="0.75"/>
    <n v="0.6"/>
    <n v="0.6"/>
    <n v="0.88"/>
    <n v="0.16"/>
    <n v="0.81"/>
    <n v="-0.74209999999999998"/>
    <n v="0"/>
    <n v="-1.0800000000000001E-2"/>
    <s v="Latin America &amp; Caribbean"/>
    <s v="Upper middle income"/>
    <s v="Americas"/>
    <s v="Latin America and the Caribbean"/>
    <s v="Central America"/>
    <s v="Developing"/>
    <m/>
    <m/>
    <n v="1143793184190.1001"/>
    <n v="3.1742305619376001"/>
    <n v="3.3"/>
    <n v="2"/>
    <n v="37745.175078273307"/>
    <n v="0.81"/>
    <n v="-0.48959999999999998"/>
    <x v="12"/>
    <x v="12"/>
  </r>
  <r>
    <s v="NIC"/>
    <n v="2006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67390000000000005"/>
    <n v="0"/>
    <n v="-6.9699999999999998E-2"/>
    <s v="Latin America &amp; Caribbean"/>
    <s v="Lower middle income"/>
    <s v="Americas"/>
    <s v="Latin America and the Caribbean"/>
    <s v="Central America"/>
    <s v="Developing"/>
    <m/>
    <n v="72.213024390243902"/>
    <n v="6786294637.33603"/>
    <n v="1.36653244565653"/>
    <n v="5.35"/>
    <n v="1"/>
    <n v="363.06676309747763"/>
    <m/>
    <m/>
    <x v="0"/>
    <x v="0"/>
  </r>
  <r>
    <s v="NIC"/>
    <n v="2007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6500000000000001"/>
    <n v="0"/>
    <n v="-9.11E-2"/>
    <s v="Latin America &amp; Caribbean"/>
    <s v="Lower middle income"/>
    <s v="Americas"/>
    <s v="Latin America and the Caribbean"/>
    <s v="Central America"/>
    <s v="Developing"/>
    <m/>
    <n v="72.571658536585403"/>
    <n v="7458103361.6373701"/>
    <n v="1.57702315899037"/>
    <n v="5.19"/>
    <n v="1"/>
    <n v="387.07556446897956"/>
    <m/>
    <m/>
    <x v="0"/>
    <x v="0"/>
  </r>
  <r>
    <s v="NIC"/>
    <n v="2008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5439999999999996"/>
    <n v="0"/>
    <n v="1.06E-2"/>
    <s v="Latin America &amp; Caribbean"/>
    <s v="Lower middle income"/>
    <s v="Americas"/>
    <s v="Latin America and the Caribbean"/>
    <s v="Central America"/>
    <s v="Developing"/>
    <m/>
    <n v="72.918414634146401"/>
    <n v="8491388728.5017996"/>
    <n v="1.76709928275862"/>
    <n v="4.24"/>
    <n v="1"/>
    <n v="360.03488208847631"/>
    <m/>
    <m/>
    <x v="0"/>
    <x v="0"/>
  </r>
  <r>
    <s v="NIC"/>
    <n v="2009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2940000000000005"/>
    <n v="0"/>
    <n v="2.5000000000000001E-2"/>
    <s v="Latin America &amp; Caribbean"/>
    <s v="Lower middle income"/>
    <s v="Americas"/>
    <s v="Latin America and the Caribbean"/>
    <s v="Central America"/>
    <s v="Developing"/>
    <n v="45.73"/>
    <n v="73.254780487804894"/>
    <n v="8380731879.7463503"/>
    <n v="2.1751780987804898"/>
    <n v="3.9"/>
    <n v="2"/>
    <n v="326.84854331010763"/>
    <m/>
    <m/>
    <x v="0"/>
    <x v="0"/>
  </r>
  <r>
    <s v="NIC"/>
    <n v="2010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7329999999999999"/>
    <n v="0"/>
    <n v="-4.3900000000000002E-2"/>
    <s v="Latin America &amp; Caribbean"/>
    <s v="Lower middle income"/>
    <s v="Americas"/>
    <s v="Latin America and the Caribbean"/>
    <s v="Central America"/>
    <s v="Developing"/>
    <m/>
    <n v="73.581731707317104"/>
    <n v="8741313140.2488308"/>
    <n v="2.0860953499999999"/>
    <n v="3.87"/>
    <n v="2"/>
    <n v="338.28881852762976"/>
    <m/>
    <m/>
    <x v="0"/>
    <x v="0"/>
  </r>
  <r>
    <s v="NIC"/>
    <n v="2011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3709999999999998"/>
    <n v="0"/>
    <n v="3.6200000000000003E-2"/>
    <s v="Latin America &amp; Caribbean"/>
    <s v="Lower middle income"/>
    <s v="Americas"/>
    <s v="Latin America and the Caribbean"/>
    <s v="Central America"/>
    <s v="Developing"/>
    <m/>
    <n v="73.901292682926893"/>
    <n v="9755619760.1461391"/>
    <n v="1.80272931875"/>
    <n v="3.5"/>
    <n v="1"/>
    <n v="341.44669160511489"/>
    <m/>
    <m/>
    <x v="0"/>
    <x v="0"/>
  </r>
  <r>
    <s v="NIC"/>
    <n v="2012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8039999999999998"/>
    <n v="0"/>
    <n v="-4.3299999999999998E-2"/>
    <s v="Latin America &amp; Caribbean"/>
    <s v="Lower middle income"/>
    <s v="Americas"/>
    <s v="Latin America and the Caribbean"/>
    <s v="Central America"/>
    <s v="Developing"/>
    <m/>
    <n v="74.212463414634101"/>
    <n v="10438842115.626301"/>
    <n v="2.2183719823529402"/>
    <n v="3.74"/>
    <n v="2"/>
    <n v="390.41269512442369"/>
    <m/>
    <m/>
    <x v="0"/>
    <x v="0"/>
  </r>
  <r>
    <s v="NIC"/>
    <n v="2013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73380000000000001"/>
    <n v="0"/>
    <n v="4.6600000000000003E-2"/>
    <s v="Latin America &amp; Caribbean"/>
    <s v="Lower middle income"/>
    <s v="Americas"/>
    <s v="Latin America and the Caribbean"/>
    <s v="Central America"/>
    <s v="Developing"/>
    <m/>
    <n v="74.514756097561005"/>
    <n v="10874735110.8237"/>
    <n v="2.6374404027397298"/>
    <n v="3.84"/>
    <n v="2"/>
    <n v="417.58982825563004"/>
    <m/>
    <m/>
    <x v="0"/>
    <x v="0"/>
  </r>
  <r>
    <s v="NIC"/>
    <n v="2014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88639999999999997"/>
    <n v="0"/>
    <n v="-0.15260000000000001"/>
    <s v="Latin America &amp; Caribbean"/>
    <s v="Lower middle income"/>
    <s v="Americas"/>
    <s v="Latin America and the Caribbean"/>
    <s v="Central America"/>
    <s v="Developing"/>
    <n v="47.05"/>
    <n v="74.810146341463394"/>
    <n v="11790221756.2778"/>
    <n v="2.2517110043818902"/>
    <n v="4.04"/>
    <n v="2"/>
    <n v="476.32495895362308"/>
    <m/>
    <m/>
    <x v="0"/>
    <x v="0"/>
  </r>
  <r>
    <s v="NIC"/>
    <n v="2015"/>
    <x v="12"/>
    <s v="NIC"/>
    <n v="39"/>
    <n v="15"/>
    <n v="2"/>
    <n v="1"/>
    <n v="0.06"/>
    <n v="6"/>
    <n v="3"/>
    <n v="0"/>
    <n v="0"/>
    <n v="5"/>
    <n v="2"/>
    <n v="0"/>
    <n v="0"/>
    <n v="8"/>
    <n v="3"/>
    <n v="0"/>
    <n v="0"/>
    <n v="31"/>
    <n v="10"/>
    <n v="1"/>
    <n v="0.13"/>
    <n v="0.5"/>
    <n v="0.4"/>
    <n v="0.38"/>
    <n v="0.03"/>
    <n v="0.32"/>
    <n v="-0.87429999999999997"/>
    <n v="0"/>
    <n v="1.21E-2"/>
    <s v="Latin America &amp; Caribbean"/>
    <s v="Lower middle income"/>
    <s v="Americas"/>
    <s v="Latin America and the Caribbean"/>
    <s v="Central America"/>
    <s v="Developing"/>
    <m/>
    <m/>
    <n v="12692562187.493299"/>
    <n v="1.67869048118591"/>
    <n v="4.51"/>
    <n v="1"/>
    <n v="572.43455465594775"/>
    <n v="0"/>
    <n v="-0.20039999999999991"/>
    <x v="13"/>
    <x v="13"/>
  </r>
  <r>
    <s v="PAN"/>
    <n v="2006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5930000000000001"/>
    <n v="0"/>
    <n v="1.5599999999999999E-2"/>
    <s v="Latin America &amp; Caribbean"/>
    <s v="Upper middle income"/>
    <s v="Americas"/>
    <s v="Latin America and the Caribbean"/>
    <s v="Central America"/>
    <s v="Developing"/>
    <n v="55.06"/>
    <n v="76.141000000000005"/>
    <n v="18141666302.3493"/>
    <n v="2.4700361512792002"/>
    <n v="2.39"/>
    <n v="2"/>
    <n v="433.58582462614828"/>
    <m/>
    <m/>
    <x v="0"/>
    <x v="0"/>
  </r>
  <r>
    <s v="PAN"/>
    <n v="2007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4129999999999999"/>
    <n v="0"/>
    <n v="1.7999999999999999E-2"/>
    <s v="Latin America &amp; Caribbean"/>
    <s v="Upper middle income"/>
    <s v="Americas"/>
    <s v="Latin America and the Caribbean"/>
    <s v="Central America"/>
    <s v="Developing"/>
    <n v="52.97"/>
    <n v="76.314463414634204"/>
    <n v="20958000000"/>
    <n v="2.4749311415846198"/>
    <n v="3.8"/>
    <n v="2"/>
    <n v="796.404"/>
    <m/>
    <m/>
    <x v="0"/>
    <x v="0"/>
  </r>
  <r>
    <s v="PAN"/>
    <n v="2008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10349999999999999"/>
    <n v="0"/>
    <n v="0.23780000000000001"/>
    <s v="Latin America &amp; Caribbean"/>
    <s v="Upper middle income"/>
    <s v="Americas"/>
    <s v="Latin America and the Caribbean"/>
    <s v="Central America"/>
    <s v="Developing"/>
    <n v="52.63"/>
    <n v="76.493585365853704"/>
    <n v="24522200000"/>
    <n v="2.66245015513775"/>
    <n v="5.27"/>
    <n v="2"/>
    <n v="1292.3199400000001"/>
    <m/>
    <m/>
    <x v="0"/>
    <x v="0"/>
  </r>
  <r>
    <s v="PAN"/>
    <n v="2009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1659999999999999"/>
    <n v="0"/>
    <n v="-0.21310000000000001"/>
    <s v="Latin America &amp; Caribbean"/>
    <s v="Upper middle income"/>
    <s v="Americas"/>
    <s v="Latin America and the Caribbean"/>
    <s v="Central America"/>
    <s v="Developing"/>
    <n v="52.03"/>
    <n v="76.676951219512205"/>
    <n v="26593500000"/>
    <n v="2.96436272349727"/>
    <n v="5.76"/>
    <n v="2"/>
    <n v="1531.7855999999999"/>
    <m/>
    <m/>
    <x v="0"/>
    <x v="0"/>
  </r>
  <r>
    <s v="PAN"/>
    <n v="2010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5070000000000001"/>
    <n v="0"/>
    <n v="-3.4200000000000001E-2"/>
    <s v="Latin America &amp; Caribbean"/>
    <s v="Upper middle income"/>
    <s v="Americas"/>
    <s v="Latin America and the Caribbean"/>
    <s v="Central America"/>
    <s v="Developing"/>
    <n v="51.91"/>
    <n v="76.863634146341496"/>
    <n v="28917200000"/>
    <n v="2.5094337555555599"/>
    <n v="6.84"/>
    <n v="2"/>
    <n v="1977.9364800000001"/>
    <m/>
    <m/>
    <x v="0"/>
    <x v="0"/>
  </r>
  <r>
    <s v="PAN"/>
    <n v="2011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3929999999999999"/>
    <n v="0"/>
    <n v="1.15E-2"/>
    <s v="Latin America &amp; Caribbean"/>
    <s v="Upper middle income"/>
    <s v="Americas"/>
    <s v="Latin America and the Caribbean"/>
    <s v="Central America"/>
    <s v="Developing"/>
    <n v="51.83"/>
    <n v="77.051682926829301"/>
    <n v="34373820484.9739"/>
    <n v="2.1088303638554202"/>
    <n v="7.31"/>
    <n v="2"/>
    <n v="2512.7262774515921"/>
    <m/>
    <m/>
    <x v="0"/>
    <x v="0"/>
  </r>
  <r>
    <s v="PAN"/>
    <n v="2012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7980000000000003"/>
    <n v="0"/>
    <n v="-4.0599999999999997E-2"/>
    <s v="Latin America &amp; Caribbean"/>
    <s v="Upper middle income"/>
    <s v="Americas"/>
    <s v="Latin America and the Caribbean"/>
    <s v="Central America"/>
    <s v="Developing"/>
    <n v="51.9"/>
    <n v="77.237048780487797"/>
    <n v="39954761232.689796"/>
    <n v="2.2908838449438198"/>
    <n v="7.4"/>
    <n v="2"/>
    <n v="2956.6523312190452"/>
    <m/>
    <m/>
    <x v="0"/>
    <x v="0"/>
  </r>
  <r>
    <s v="PAN"/>
    <n v="2013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589"/>
    <n v="0"/>
    <n v="2.0899999999999998E-2"/>
    <s v="Latin America &amp; Caribbean"/>
    <s v="Upper middle income"/>
    <s v="Americas"/>
    <s v="Latin America and the Caribbean"/>
    <s v="Central America"/>
    <s v="Developing"/>
    <n v="51.66"/>
    <n v="77.419219512195099"/>
    <n v="44856189494.1064"/>
    <n v="2.69664686920152"/>
    <n v="8.51"/>
    <n v="2"/>
    <n v="3817.2617259484546"/>
    <m/>
    <m/>
    <x v="0"/>
    <x v="0"/>
  </r>
  <r>
    <s v="PAN"/>
    <n v="2014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5470000000000002"/>
    <n v="0"/>
    <n v="4.1999999999999997E-3"/>
    <s v="Latin America &amp; Caribbean"/>
    <s v="Upper middle income"/>
    <s v="Americas"/>
    <s v="Latin America and the Caribbean"/>
    <s v="Central America"/>
    <s v="Developing"/>
    <n v="50.7"/>
    <n v="77.595146341463405"/>
    <n v="49165773079.207199"/>
    <n v="2.7078834752796999"/>
    <n v="6.83"/>
    <n v="2"/>
    <n v="3358.0223013098516"/>
    <m/>
    <m/>
    <x v="0"/>
    <x v="0"/>
  </r>
  <r>
    <s v="PAN"/>
    <n v="2015"/>
    <x v="13"/>
    <s v="PAN"/>
    <n v="142"/>
    <n v="15"/>
    <n v="7"/>
    <n v="1"/>
    <n v="0.06"/>
    <n v="5"/>
    <n v="2"/>
    <n v="1"/>
    <n v="0.17"/>
    <n v="5"/>
    <n v="2"/>
    <n v="0"/>
    <n v="0"/>
    <n v="3"/>
    <n v="1"/>
    <n v="5"/>
    <n v="0.63"/>
    <n v="25"/>
    <n v="12"/>
    <n v="7"/>
    <n v="0.47"/>
    <n v="0.4"/>
    <n v="0.4"/>
    <n v="0.33"/>
    <n v="0.22"/>
    <n v="0.48"/>
    <n v="-0.34320000000000001"/>
    <n v="0"/>
    <n v="1.15E-2"/>
    <s v="Latin America &amp; Caribbean"/>
    <s v="Upper middle income"/>
    <s v="Americas"/>
    <s v="Latin America and the Caribbean"/>
    <s v="Central America"/>
    <s v="Developing"/>
    <m/>
    <m/>
    <n v="52132289747.173103"/>
    <n v="2.6496941983476598"/>
    <n v="6.25"/>
    <n v="2"/>
    <n v="3258.2681091983191"/>
    <n v="0"/>
    <n v="1.6100000000000003E-2"/>
    <x v="14"/>
    <x v="14"/>
  </r>
  <r>
    <s v="PER"/>
    <n v="2006"/>
    <x v="14"/>
    <s v="PER"/>
    <n v="41"/>
    <n v="15"/>
    <n v="7"/>
    <n v="1"/>
    <n v="0.06"/>
    <n v="6"/>
    <n v="1"/>
    <n v="0"/>
    <n v="0"/>
    <n v="5"/>
    <n v="1"/>
    <n v="0"/>
    <n v="0"/>
    <n v="8"/>
    <n v="4"/>
    <n v="0"/>
    <n v="0"/>
    <n v="31"/>
    <n v="13"/>
    <n v="1"/>
    <n v="0.47"/>
    <n v="0.17"/>
    <n v="0.2"/>
    <n v="0.5"/>
    <n v="0.03"/>
    <n v="0.42"/>
    <n v="-0.2127"/>
    <n v="0"/>
    <n v="0.1459"/>
    <s v="Latin America &amp; Caribbean"/>
    <s v="Upper middle income"/>
    <s v="Americas"/>
    <s v="Latin America and the Caribbean"/>
    <s v="South America"/>
    <s v="Developing"/>
    <n v="51.67"/>
    <n v="72.743439024390298"/>
    <n v="88643193061.748001"/>
    <n v="1.9883478041440401"/>
    <n v="2.06"/>
    <n v="1"/>
    <n v="1826.0497770720087"/>
    <m/>
    <m/>
    <x v="0"/>
    <x v="0"/>
  </r>
  <r>
    <s v="PER"/>
    <n v="2007"/>
    <x v="14"/>
    <s v="PER"/>
    <n v="41"/>
    <n v="15"/>
    <n v="7"/>
    <n v="1"/>
    <n v="0.06"/>
    <n v="6"/>
    <n v="1"/>
    <n v="0"/>
    <n v="0"/>
    <n v="5"/>
    <n v="1"/>
    <n v="0"/>
    <n v="0"/>
    <n v="8"/>
    <n v="4"/>
    <n v="0"/>
    <n v="0"/>
    <n v="31"/>
    <n v="13"/>
    <n v="1"/>
    <n v="0.47"/>
    <n v="0.17"/>
    <n v="0.2"/>
    <n v="0.5"/>
    <n v="0.03"/>
    <n v="0.42"/>
    <n v="-0.26619999999999999"/>
    <n v="0"/>
    <n v="-5.3600000000000002E-2"/>
    <s v="Latin America &amp; Caribbean"/>
    <s v="Upper middle income"/>
    <s v="Americas"/>
    <s v="Latin America and the Caribbean"/>
    <s v="South America"/>
    <s v="Developing"/>
    <n v="51.35"/>
    <n v="72.996951219512198"/>
    <n v="102170981144.136"/>
    <n v="2.1933279519011299"/>
    <n v="2.2599999999999998"/>
    <n v="2"/>
    <n v="2309.0641738574732"/>
    <m/>
    <m/>
    <x v="0"/>
    <x v="0"/>
  </r>
  <r>
    <s v="PER"/>
    <n v="2008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20219999999999999"/>
    <n v="9.6799999999999997E-2"/>
    <n v="6.4100000000000004E-2"/>
    <s v="Latin America &amp; Caribbean"/>
    <s v="Upper middle income"/>
    <s v="Americas"/>
    <s v="Latin America and the Caribbean"/>
    <s v="South America"/>
    <s v="Developing"/>
    <n v="48.55"/>
    <n v="73.225024390243902"/>
    <n v="120550599815.44099"/>
    <n v="2.7276560819068298"/>
    <n v="2.52"/>
    <n v="2"/>
    <n v="3037.875115349113"/>
    <m/>
    <m/>
    <x v="0"/>
    <x v="0"/>
  </r>
  <r>
    <s v="PER"/>
    <n v="2009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34079999999999999"/>
    <n v="0"/>
    <n v="-0.13869999999999999"/>
    <s v="Latin America &amp; Caribbean"/>
    <s v="Upper middle income"/>
    <s v="Americas"/>
    <s v="Latin America and the Caribbean"/>
    <s v="South America"/>
    <s v="Developing"/>
    <n v="47.96"/>
    <n v="73.436146341463399"/>
    <n v="120822986521.479"/>
    <n v="2.8559635005780302"/>
    <n v="3.97"/>
    <n v="2"/>
    <n v="4796.6725649027167"/>
    <m/>
    <m/>
    <x v="0"/>
    <x v="0"/>
  </r>
  <r>
    <s v="PER"/>
    <n v="2010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24979999999999999"/>
    <n v="0"/>
    <n v="9.11E-2"/>
    <s v="Latin America &amp; Caribbean"/>
    <s v="Upper middle income"/>
    <s v="Americas"/>
    <s v="Latin America and the Caribbean"/>
    <s v="South America"/>
    <s v="Developing"/>
    <n v="46.21"/>
    <n v="73.639804878048807"/>
    <n v="147492391535.14001"/>
    <n v="2.6135228657142902"/>
    <n v="4.54"/>
    <n v="2"/>
    <n v="6696.1545756953574"/>
    <m/>
    <m/>
    <x v="0"/>
    <x v="0"/>
  </r>
  <r>
    <s v="PER"/>
    <n v="2011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24859999999999999"/>
    <n v="0"/>
    <n v="1.1000000000000001E-3"/>
    <s v="Latin America &amp; Caribbean"/>
    <s v="Upper middle income"/>
    <s v="Americas"/>
    <s v="Latin America and the Caribbean"/>
    <s v="South America"/>
    <s v="Developing"/>
    <n v="45.48"/>
    <n v="73.844975609756105"/>
    <n v="171724325697.89801"/>
    <n v="2.6175608517241402"/>
    <n v="4.3099999999999996"/>
    <n v="2"/>
    <n v="7401.3184375794035"/>
    <m/>
    <m/>
    <x v="0"/>
    <x v="0"/>
  </r>
  <r>
    <s v="PER"/>
    <n v="2012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39340000000000003"/>
    <n v="0"/>
    <n v="-0.1447"/>
    <s v="Latin America &amp; Caribbean"/>
    <s v="Upper middle income"/>
    <s v="Americas"/>
    <s v="Latin America and the Caribbean"/>
    <s v="South America"/>
    <s v="Developing"/>
    <n v="45.11"/>
    <n v="74.057658536585393"/>
    <n v="192605185353.64999"/>
    <n v="2.48342330643275"/>
    <n v="4.41"/>
    <n v="2"/>
    <n v="8493.8886740959642"/>
    <m/>
    <m/>
    <x v="0"/>
    <x v="0"/>
  </r>
  <r>
    <s v="PER"/>
    <n v="2013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43609999999999999"/>
    <n v="0"/>
    <n v="-4.2799999999999998E-2"/>
    <s v="Latin America &amp; Caribbean"/>
    <s v="Upper middle income"/>
    <s v="Americas"/>
    <s v="Latin America and the Caribbean"/>
    <s v="South America"/>
    <s v="Developing"/>
    <n v="44.73"/>
    <n v="74.2838536585366"/>
    <n v="201150658576.29099"/>
    <n v="2.5384613074074101"/>
    <n v="4.72"/>
    <n v="2"/>
    <n v="9494.3110848009346"/>
    <m/>
    <m/>
    <x v="0"/>
    <x v="0"/>
  </r>
  <r>
    <s v="PER"/>
    <n v="2014"/>
    <x v="14"/>
    <s v="PER"/>
    <n v="41"/>
    <n v="15"/>
    <n v="8"/>
    <n v="1"/>
    <n v="0.06"/>
    <n v="6"/>
    <n v="1"/>
    <n v="0"/>
    <n v="0"/>
    <n v="5"/>
    <n v="2"/>
    <n v="0"/>
    <n v="0"/>
    <n v="8"/>
    <n v="5"/>
    <n v="0"/>
    <n v="0"/>
    <n v="31"/>
    <n v="16"/>
    <n v="1"/>
    <n v="0.53"/>
    <n v="0.17"/>
    <n v="0.4"/>
    <n v="0.63"/>
    <n v="0.03"/>
    <n v="0.52"/>
    <n v="-0.59189999999999998"/>
    <n v="0"/>
    <n v="-0.15579999999999999"/>
    <s v="Latin America &amp; Caribbean"/>
    <s v="Upper middle income"/>
    <s v="Americas"/>
    <s v="Latin America and the Caribbean"/>
    <s v="South America"/>
    <s v="Developing"/>
    <n v="44.14"/>
    <n v="74.525536585365899"/>
    <n v="201021342537.15601"/>
    <n v="2.4704524541044401"/>
    <n v="4.84"/>
    <n v="2"/>
    <n v="9729.4329787983515"/>
    <m/>
    <m/>
    <x v="0"/>
    <x v="0"/>
  </r>
  <r>
    <s v="PER"/>
    <n v="2015"/>
    <x v="14"/>
    <s v="PER"/>
    <n v="41"/>
    <n v="15"/>
    <n v="11"/>
    <n v="1"/>
    <n v="0.06"/>
    <n v="6"/>
    <n v="3"/>
    <n v="0"/>
    <n v="0"/>
    <n v="5"/>
    <n v="2"/>
    <n v="0"/>
    <n v="0"/>
    <n v="8"/>
    <n v="7"/>
    <n v="0"/>
    <n v="0"/>
    <n v="31"/>
    <n v="23"/>
    <n v="1"/>
    <n v="0.73"/>
    <n v="0.5"/>
    <n v="0.4"/>
    <n v="0.88"/>
    <n v="0.03"/>
    <n v="0.74"/>
    <n v="-0.59699999999999998"/>
    <n v="0.2258"/>
    <n v="-5.1000000000000004E-3"/>
    <s v="Latin America &amp; Caribbean"/>
    <s v="Upper middle income"/>
    <s v="Americas"/>
    <s v="Latin America and the Caribbean"/>
    <s v="South America"/>
    <s v="Developing"/>
    <m/>
    <m/>
    <n v="189111139010.07501"/>
    <n v="2.7991115685213699"/>
    <n v="4.87"/>
    <n v="2"/>
    <n v="9209.7124697906529"/>
    <n v="0.32"/>
    <n v="-0.38429999999999997"/>
    <x v="15"/>
    <x v="15"/>
  </r>
  <r>
    <s v="PRY"/>
    <n v="2006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1.1875"/>
    <n v="0"/>
    <n v="0.215"/>
    <s v="Latin America &amp; Caribbean"/>
    <s v="Upper middle income"/>
    <s v="Americas"/>
    <s v="Latin America and the Caribbean"/>
    <s v="South America"/>
    <s v="Developing"/>
    <n v="53.63"/>
    <n v="71.491853658536598"/>
    <n v="10646157920.3209"/>
    <n v="1.55221576396145"/>
    <n v="3.49"/>
    <n v="1"/>
    <n v="371.55091141919939"/>
    <m/>
    <m/>
    <x v="0"/>
    <x v="0"/>
  </r>
  <r>
    <s v="PRY"/>
    <n v="2007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1.2490000000000001"/>
    <n v="0"/>
    <n v="-6.1499999999999999E-2"/>
    <s v="Latin America &amp; Caribbean"/>
    <s v="Upper middle income"/>
    <s v="Americas"/>
    <s v="Latin America and the Caribbean"/>
    <s v="South America"/>
    <s v="Developing"/>
    <n v="52.09"/>
    <n v="71.694829268292693"/>
    <n v="13794910633.851801"/>
    <n v="1.5483894099912101"/>
    <n v="3.11"/>
    <n v="1"/>
    <n v="429.02172071279102"/>
    <m/>
    <m/>
    <x v="0"/>
    <x v="0"/>
  </r>
  <r>
    <s v="PRY"/>
    <n v="2008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1.0067999999999999"/>
    <n v="0"/>
    <n v="0.2422"/>
    <s v="Latin America &amp; Caribbean"/>
    <s v="Upper middle income"/>
    <s v="Americas"/>
    <s v="Latin America and the Caribbean"/>
    <s v="South America"/>
    <s v="Developing"/>
    <n v="51.04"/>
    <n v="71.898829268292701"/>
    <n v="18504130752.992199"/>
    <n v="1.45068102980769"/>
    <n v="2.4500000000000002"/>
    <n v="1"/>
    <n v="453.35120344830887"/>
    <m/>
    <m/>
    <x v="0"/>
    <x v="0"/>
  </r>
  <r>
    <s v="PRY"/>
    <n v="2009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82720000000000005"/>
    <n v="0"/>
    <n v="0.17960000000000001"/>
    <s v="Latin America &amp; Caribbean"/>
    <s v="Upper middle income"/>
    <s v="Americas"/>
    <s v="Latin America and the Caribbean"/>
    <s v="South America"/>
    <s v="Developing"/>
    <n v="49.67"/>
    <n v="72.102317073170695"/>
    <n v="15929902138.136299"/>
    <n v="1.57341038765432"/>
    <n v="4.03"/>
    <n v="1"/>
    <n v="641.97505616689284"/>
    <m/>
    <m/>
    <x v="0"/>
    <x v="0"/>
  </r>
  <r>
    <s v="PRY"/>
    <n v="2010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74080000000000001"/>
    <n v="0"/>
    <n v="8.6400000000000005E-2"/>
    <s v="Latin America &amp; Caribbean"/>
    <s v="Upper middle income"/>
    <s v="Americas"/>
    <s v="Latin America and the Caribbean"/>
    <s v="South America"/>
    <s v="Developing"/>
    <n v="51.83"/>
    <n v="72.3012926829268"/>
    <n v="20030528042.917099"/>
    <n v="1.6995683720472401"/>
    <n v="3.3"/>
    <n v="1"/>
    <n v="661.00742541626425"/>
    <m/>
    <m/>
    <x v="0"/>
    <x v="0"/>
  </r>
  <r>
    <s v="PRY"/>
    <n v="2011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71299999999999997"/>
    <n v="0"/>
    <n v="2.7799999999999998E-2"/>
    <s v="Latin America &amp; Caribbean"/>
    <s v="Upper middle income"/>
    <s v="Americas"/>
    <s v="Latin America and the Caribbean"/>
    <s v="South America"/>
    <s v="Developing"/>
    <n v="52.6"/>
    <n v="72.487195121951203"/>
    <n v="25099681460.894299"/>
    <n v="1.7777737063926899"/>
    <n v="3.77"/>
    <n v="1"/>
    <n v="946.25799107571493"/>
    <m/>
    <m/>
    <x v="0"/>
    <x v="0"/>
  </r>
  <r>
    <s v="PRY"/>
    <n v="2012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84560000000000002"/>
    <n v="0"/>
    <n v="-0.1326"/>
    <s v="Latin America &amp; Caribbean"/>
    <s v="Upper middle income"/>
    <s v="Americas"/>
    <s v="Latin America and the Caribbean"/>
    <s v="South America"/>
    <s v="Developing"/>
    <n v="48.17"/>
    <n v="72.653999999999996"/>
    <n v="24595319573.754799"/>
    <n v="1.8591858252873601"/>
    <n v="4.67"/>
    <n v="1"/>
    <n v="1148.6014240943491"/>
    <m/>
    <m/>
    <x v="0"/>
    <x v="0"/>
  </r>
  <r>
    <s v="PRY"/>
    <n v="2013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1.0452999999999999"/>
    <n v="0"/>
    <n v="-0.19969999999999999"/>
    <s v="Latin America &amp; Caribbean"/>
    <s v="Upper middle income"/>
    <s v="Americas"/>
    <s v="Latin America and the Caribbean"/>
    <s v="South America"/>
    <s v="Developing"/>
    <n v="48.3"/>
    <n v="72.799170731707306"/>
    <n v="28965906502.230598"/>
    <n v="1.7134469420289899"/>
    <n v="3.77"/>
    <n v="1"/>
    <n v="1092.0146751340935"/>
    <m/>
    <m/>
    <x v="0"/>
    <x v="0"/>
  </r>
  <r>
    <s v="PRY"/>
    <n v="2014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99780000000000002"/>
    <n v="0"/>
    <n v="4.7600000000000003E-2"/>
    <s v="Latin America &amp; Caribbean"/>
    <s v="Upper middle income"/>
    <s v="Americas"/>
    <s v="Latin America and the Caribbean"/>
    <s v="South America"/>
    <s v="Developing"/>
    <n v="51.67"/>
    <n v="72.921707317073199"/>
    <n v="30881166852.3116"/>
    <n v="1.6485011108918199"/>
    <n v="3.65"/>
    <n v="1"/>
    <n v="1127.1625901093732"/>
    <m/>
    <m/>
    <x v="0"/>
    <x v="0"/>
  </r>
  <r>
    <s v="PRY"/>
    <n v="2015"/>
    <x v="15"/>
    <s v="PRY"/>
    <n v="148"/>
    <n v="10"/>
    <n v="1"/>
    <n v="6"/>
    <n v="0.38"/>
    <n v="6"/>
    <n v="0"/>
    <n v="0"/>
    <n v="0"/>
    <n v="3"/>
    <n v="0"/>
    <n v="2"/>
    <n v="0.4"/>
    <n v="8"/>
    <n v="0"/>
    <n v="0"/>
    <n v="0"/>
    <n v="24"/>
    <n v="1"/>
    <n v="8"/>
    <n v="0.1"/>
    <n v="0"/>
    <n v="0"/>
    <n v="0"/>
    <n v="0.25"/>
    <n v="0.04"/>
    <n v="-0.94030000000000002"/>
    <n v="0"/>
    <n v="5.7500000000000002E-2"/>
    <s v="Latin America &amp; Caribbean"/>
    <s v="Upper middle income"/>
    <s v="Americas"/>
    <s v="Latin America and the Caribbean"/>
    <s v="South America"/>
    <s v="Developing"/>
    <m/>
    <m/>
    <n v="27093938619.333302"/>
    <n v="1.9519989588947"/>
    <n v="4.12"/>
    <n v="1"/>
    <n v="1116.2702711165321"/>
    <n v="0"/>
    <n v="0.24719999999999998"/>
    <x v="16"/>
    <x v="16"/>
  </r>
  <r>
    <s v="SLV"/>
    <n v="2006"/>
    <x v="16"/>
    <s v="SLV"/>
    <n v="133"/>
    <n v="13"/>
    <n v="0"/>
    <n v="3"/>
    <n v="0.19"/>
    <n v="6"/>
    <n v="1"/>
    <n v="0"/>
    <n v="0"/>
    <n v="5"/>
    <n v="0"/>
    <n v="0"/>
    <n v="0"/>
    <n v="5"/>
    <n v="0"/>
    <n v="3"/>
    <n v="0.38"/>
    <n v="26"/>
    <n v="1"/>
    <n v="6"/>
    <n v="0"/>
    <n v="0.17"/>
    <n v="0"/>
    <n v="0"/>
    <n v="0.19"/>
    <n v="0.04"/>
    <n v="-0.19520000000000001"/>
    <n v="0"/>
    <n v="0.2175"/>
    <s v="Latin America &amp; Caribbean"/>
    <s v="Lower middle income"/>
    <s v="Americas"/>
    <s v="Latin America and the Caribbean"/>
    <s v="Central America"/>
    <s v="Developing"/>
    <n v="45.44"/>
    <n v="70.479170731707299"/>
    <n v="18550700000"/>
    <n v="2.95691336633663"/>
    <n v="2.67"/>
    <n v="2"/>
    <n v="495.30368999999996"/>
    <m/>
    <m/>
    <x v="0"/>
    <x v="0"/>
  </r>
  <r>
    <s v="SLV"/>
    <n v="2007"/>
    <x v="16"/>
    <s v="SLV"/>
    <n v="133"/>
    <n v="13"/>
    <n v="0"/>
    <n v="3"/>
    <n v="0.19"/>
    <n v="6"/>
    <n v="1"/>
    <n v="0"/>
    <n v="0"/>
    <n v="5"/>
    <n v="0"/>
    <n v="0"/>
    <n v="0"/>
    <n v="5"/>
    <n v="0"/>
    <n v="3"/>
    <n v="0.38"/>
    <n v="26"/>
    <n v="1"/>
    <n v="6"/>
    <n v="0"/>
    <n v="0.17"/>
    <n v="0"/>
    <n v="0"/>
    <n v="0.19"/>
    <n v="0.04"/>
    <n v="-0.29680000000000001"/>
    <n v="0"/>
    <n v="-0.1016"/>
    <s v="Latin America &amp; Caribbean"/>
    <s v="Lower middle income"/>
    <s v="Americas"/>
    <s v="Latin America and the Caribbean"/>
    <s v="Central America"/>
    <s v="Developing"/>
    <n v="45.24"/>
    <n v="70.780463414634198"/>
    <n v="20104900000"/>
    <n v="3.1067375415282399"/>
    <n v="2.64"/>
    <n v="2"/>
    <n v="530.76936000000001"/>
    <m/>
    <m/>
    <x v="0"/>
    <x v="0"/>
  </r>
  <r>
    <s v="SLV"/>
    <n v="2008"/>
    <x v="16"/>
    <s v="SLV"/>
    <n v="133"/>
    <n v="13"/>
    <n v="0"/>
    <n v="3"/>
    <n v="0.19"/>
    <n v="6"/>
    <n v="2"/>
    <n v="0"/>
    <n v="0"/>
    <n v="5"/>
    <n v="2"/>
    <n v="0"/>
    <n v="0"/>
    <n v="5"/>
    <n v="0"/>
    <n v="3"/>
    <n v="0.38"/>
    <n v="26"/>
    <n v="4"/>
    <n v="6"/>
    <n v="0"/>
    <n v="0.33"/>
    <n v="0.4"/>
    <n v="0"/>
    <n v="0.19"/>
    <n v="0.15"/>
    <n v="-0.28899999999999998"/>
    <n v="0.1154"/>
    <n v="7.7999999999999996E-3"/>
    <s v="Latin America &amp; Caribbean"/>
    <s v="Lower middle income"/>
    <s v="Americas"/>
    <s v="Latin America and the Caribbean"/>
    <s v="Central America"/>
    <s v="Developing"/>
    <n v="46.65"/>
    <n v="71.080780487804901"/>
    <n v="21431000000"/>
    <n v="3.1541519285714301"/>
    <n v="2.82"/>
    <n v="2"/>
    <n v="604.35419999999999"/>
    <m/>
    <m/>
    <x v="0"/>
    <x v="0"/>
  </r>
  <r>
    <s v="SLV"/>
    <n v="2009"/>
    <x v="16"/>
    <s v="SLV"/>
    <n v="133"/>
    <n v="13"/>
    <n v="0"/>
    <n v="3"/>
    <n v="0.19"/>
    <n v="6"/>
    <n v="2"/>
    <n v="0"/>
    <n v="0"/>
    <n v="5"/>
    <n v="2"/>
    <n v="0"/>
    <n v="0"/>
    <n v="5"/>
    <n v="0"/>
    <n v="3"/>
    <n v="0.38"/>
    <n v="26"/>
    <n v="4"/>
    <n v="6"/>
    <n v="0"/>
    <n v="0.33"/>
    <n v="0.4"/>
    <n v="0"/>
    <n v="0.19"/>
    <n v="0.15"/>
    <n v="-0.19350000000000001"/>
    <n v="0"/>
    <n v="9.5600000000000004E-2"/>
    <s v="Latin America &amp; Caribbean"/>
    <s v="Lower middle income"/>
    <s v="Americas"/>
    <s v="Latin America and the Caribbean"/>
    <s v="Central America"/>
    <s v="Developing"/>
    <n v="45.93"/>
    <n v="71.378146341463406"/>
    <n v="20661000000"/>
    <n v="3.04996387483444"/>
    <n v="2.92"/>
    <n v="2"/>
    <n v="603.30119999999999"/>
    <m/>
    <m/>
    <x v="0"/>
    <x v="0"/>
  </r>
  <r>
    <s v="SLV"/>
    <n v="2010"/>
    <x v="16"/>
    <s v="SLV"/>
    <n v="133"/>
    <n v="13"/>
    <n v="0"/>
    <n v="3"/>
    <n v="0.19"/>
    <n v="6"/>
    <n v="2"/>
    <n v="0"/>
    <n v="0"/>
    <n v="5"/>
    <n v="2"/>
    <n v="0"/>
    <n v="0"/>
    <n v="5"/>
    <n v="0"/>
    <n v="3"/>
    <n v="0.38"/>
    <n v="26"/>
    <n v="4"/>
    <n v="6"/>
    <n v="0"/>
    <n v="0.33"/>
    <n v="0.4"/>
    <n v="0"/>
    <n v="0.19"/>
    <n v="0.15"/>
    <n v="-0.2303"/>
    <n v="0"/>
    <n v="-3.6799999999999999E-2"/>
    <s v="Latin America &amp; Caribbean"/>
    <s v="Lower middle income"/>
    <s v="Americas"/>
    <s v="Latin America and the Caribbean"/>
    <s v="Central America"/>
    <s v="Developing"/>
    <n v="44.53"/>
    <n v="71.670609756097605"/>
    <n v="21418300000"/>
    <n v="2.9860166112903199"/>
    <n v="3.19"/>
    <n v="2"/>
    <n v="683.24377000000004"/>
    <m/>
    <m/>
    <x v="0"/>
    <x v="0"/>
  </r>
  <r>
    <s v="SLV"/>
    <n v="2011"/>
    <x v="16"/>
    <s v="SLV"/>
    <n v="133"/>
    <n v="13"/>
    <n v="0"/>
    <n v="3"/>
    <n v="0.19"/>
    <n v="6"/>
    <n v="2"/>
    <n v="0"/>
    <n v="0"/>
    <n v="5"/>
    <n v="2"/>
    <n v="0"/>
    <n v="0"/>
    <n v="5"/>
    <n v="0"/>
    <n v="3"/>
    <n v="0.38"/>
    <n v="26"/>
    <n v="4"/>
    <n v="6"/>
    <n v="0"/>
    <n v="0.33"/>
    <n v="0.4"/>
    <n v="0"/>
    <n v="0.19"/>
    <n v="0.15"/>
    <n v="-0.21249999999999999"/>
    <n v="0"/>
    <n v="1.78E-2"/>
    <s v="Latin America &amp; Caribbean"/>
    <s v="Lower middle income"/>
    <s v="Americas"/>
    <s v="Latin America and the Caribbean"/>
    <s v="Central America"/>
    <s v="Developing"/>
    <n v="42.43"/>
    <n v="71.956170731707303"/>
    <n v="23139000000"/>
    <n v="2.8814839000000001"/>
    <n v="3.1"/>
    <n v="2"/>
    <n v="717.30899999999997"/>
    <m/>
    <m/>
    <x v="0"/>
    <x v="0"/>
  </r>
  <r>
    <s v="SLV"/>
    <n v="2012"/>
    <x v="16"/>
    <s v="SLV"/>
    <n v="133"/>
    <n v="13"/>
    <n v="0"/>
    <n v="3"/>
    <n v="0.19"/>
    <n v="6"/>
    <n v="2"/>
    <n v="0"/>
    <n v="0"/>
    <n v="5"/>
    <n v="2"/>
    <n v="0"/>
    <n v="0"/>
    <n v="5"/>
    <n v="0"/>
    <n v="3"/>
    <n v="0.38"/>
    <n v="26"/>
    <n v="4"/>
    <n v="6"/>
    <n v="0"/>
    <n v="0.33"/>
    <n v="0.4"/>
    <n v="0"/>
    <n v="0.19"/>
    <n v="0.15"/>
    <n v="-0.38669999999999999"/>
    <n v="0"/>
    <n v="-0.17430000000000001"/>
    <s v="Latin America &amp; Caribbean"/>
    <s v="Lower middle income"/>
    <s v="Americas"/>
    <s v="Latin America and the Caribbean"/>
    <s v="Central America"/>
    <s v="Developing"/>
    <n v="41.8"/>
    <n v="72.231853658536593"/>
    <n v="23813600000"/>
    <n v="2.6657211758064498"/>
    <n v="3.31"/>
    <n v="2"/>
    <n v="788.23015999999984"/>
    <m/>
    <m/>
    <x v="0"/>
    <x v="0"/>
  </r>
  <r>
    <s v="SLV"/>
    <n v="2013"/>
    <x v="16"/>
    <s v="SLV"/>
    <n v="133"/>
    <n v="13"/>
    <n v="0"/>
    <n v="3"/>
    <n v="0.19"/>
    <n v="6"/>
    <n v="3"/>
    <n v="0"/>
    <n v="0"/>
    <n v="5"/>
    <n v="2"/>
    <n v="0"/>
    <n v="0"/>
    <n v="5"/>
    <n v="0"/>
    <n v="3"/>
    <n v="0.38"/>
    <n v="26"/>
    <n v="5"/>
    <n v="6"/>
    <n v="0"/>
    <n v="0.5"/>
    <n v="0.4"/>
    <n v="0"/>
    <n v="0.19"/>
    <n v="0.19"/>
    <n v="-0.35249999999999998"/>
    <n v="3.85E-2"/>
    <n v="3.4299999999999997E-2"/>
    <s v="Latin America &amp; Caribbean"/>
    <s v="Lower middle income"/>
    <s v="Americas"/>
    <s v="Latin America and the Caribbean"/>
    <s v="Central America"/>
    <s v="Developing"/>
    <n v="43.51"/>
    <n v="72.498146341463396"/>
    <n v="24350900000"/>
    <n v="3.0476846128205102"/>
    <n v="3"/>
    <n v="2"/>
    <n v="730.52700000000004"/>
    <m/>
    <m/>
    <x v="0"/>
    <x v="0"/>
  </r>
  <r>
    <s v="SLV"/>
    <n v="2014"/>
    <x v="16"/>
    <s v="SLV"/>
    <n v="133"/>
    <n v="13"/>
    <n v="0"/>
    <n v="3"/>
    <n v="0.19"/>
    <n v="6"/>
    <n v="3"/>
    <n v="0"/>
    <n v="0"/>
    <n v="5"/>
    <n v="2"/>
    <n v="0"/>
    <n v="0"/>
    <n v="5"/>
    <n v="0"/>
    <n v="3"/>
    <n v="0.38"/>
    <n v="26"/>
    <n v="5"/>
    <n v="6"/>
    <n v="0"/>
    <n v="0.5"/>
    <n v="0.4"/>
    <n v="0"/>
    <n v="0.19"/>
    <n v="0.19"/>
    <n v="-0.39240000000000003"/>
    <n v="0"/>
    <n v="-3.9899999999999998E-2"/>
    <s v="Latin America &amp; Caribbean"/>
    <s v="Lower middle income"/>
    <s v="Americas"/>
    <s v="Latin America and the Caribbean"/>
    <s v="Central America"/>
    <s v="Developing"/>
    <n v="41.84"/>
    <n v="72.754560975609806"/>
    <n v="25054200000"/>
    <n v="3.6138870023912002"/>
    <n v="2.77"/>
    <n v="2"/>
    <n v="694.00134000000003"/>
    <m/>
    <m/>
    <x v="0"/>
    <x v="0"/>
  </r>
  <r>
    <s v="SLV"/>
    <n v="2015"/>
    <x v="16"/>
    <s v="SLV"/>
    <n v="133"/>
    <n v="13"/>
    <n v="0"/>
    <n v="3"/>
    <n v="0.19"/>
    <n v="6"/>
    <n v="3"/>
    <n v="0"/>
    <n v="0"/>
    <n v="5"/>
    <n v="2"/>
    <n v="0"/>
    <n v="0"/>
    <n v="5"/>
    <n v="0"/>
    <n v="3"/>
    <n v="0.38"/>
    <n v="26"/>
    <n v="5"/>
    <n v="6"/>
    <n v="0"/>
    <n v="0.5"/>
    <n v="0.4"/>
    <n v="0"/>
    <n v="0.19"/>
    <n v="0.19"/>
    <n v="-0.43459999999999999"/>
    <n v="0"/>
    <n v="-4.2099999999999999E-2"/>
    <s v="Latin America &amp; Caribbean"/>
    <s v="Lower middle income"/>
    <s v="Americas"/>
    <s v="Latin America and the Caribbean"/>
    <s v="Central America"/>
    <s v="Developing"/>
    <m/>
    <m/>
    <n v="25850200000"/>
    <n v="3.41814790650418"/>
    <n v="2.62"/>
    <n v="2"/>
    <n v="677.27524000000005"/>
    <n v="0.15"/>
    <n v="-0.23939999999999997"/>
    <x v="17"/>
    <x v="17"/>
  </r>
  <r>
    <s v="URY"/>
    <n v="2006"/>
    <x v="17"/>
    <s v="URY"/>
    <n v="48"/>
    <n v="15"/>
    <n v="0"/>
    <n v="1"/>
    <n v="0.06"/>
    <n v="6"/>
    <n v="2"/>
    <n v="0"/>
    <n v="0"/>
    <n v="5"/>
    <n v="2"/>
    <n v="0"/>
    <n v="0"/>
    <n v="8"/>
    <n v="0"/>
    <n v="0"/>
    <n v="0"/>
    <n v="31"/>
    <n v="4"/>
    <n v="1"/>
    <n v="0"/>
    <n v="0.33"/>
    <n v="0.4"/>
    <n v="0"/>
    <n v="0.03"/>
    <n v="0.13"/>
    <n v="1.0358000000000001"/>
    <n v="0"/>
    <n v="-3.3999999999999998E-3"/>
    <s v="Latin America &amp; Caribbean"/>
    <s v="High income"/>
    <s v="Americas"/>
    <s v="Latin America and the Caribbean"/>
    <s v="South America"/>
    <s v="Developing"/>
    <n v="47.2"/>
    <n v="75.796414634146402"/>
    <n v="19579457966.053799"/>
    <n v="5.0502539329924296"/>
    <n v="1.41"/>
    <n v="3"/>
    <n v="276.07035732135859"/>
    <m/>
    <m/>
    <x v="0"/>
    <x v="0"/>
  </r>
  <r>
    <s v="URY"/>
    <n v="2007"/>
    <x v="17"/>
    <s v="URY"/>
    <n v="48"/>
    <n v="15"/>
    <n v="0"/>
    <n v="1"/>
    <n v="0.06"/>
    <n v="6"/>
    <n v="2"/>
    <n v="0"/>
    <n v="0"/>
    <n v="5"/>
    <n v="2"/>
    <n v="0"/>
    <n v="0"/>
    <n v="8"/>
    <n v="0"/>
    <n v="0"/>
    <n v="0"/>
    <n v="31"/>
    <n v="4"/>
    <n v="1"/>
    <n v="0"/>
    <n v="0.33"/>
    <n v="0.4"/>
    <n v="0"/>
    <n v="0.03"/>
    <n v="0.13"/>
    <n v="1.1657"/>
    <n v="0"/>
    <n v="0.12989999999999999"/>
    <s v="Latin America &amp; Caribbean"/>
    <s v="High income"/>
    <s v="Americas"/>
    <s v="Latin America and the Caribbean"/>
    <s v="South America"/>
    <s v="Developing"/>
    <n v="47.63"/>
    <n v="75.951024390243902"/>
    <n v="23410572634.314701"/>
    <n v="4.8316930076628397"/>
    <n v="1.55"/>
    <n v="3"/>
    <n v="362.86387583187786"/>
    <m/>
    <m/>
    <x v="0"/>
    <x v="0"/>
  </r>
  <r>
    <s v="URY"/>
    <n v="2008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2293000000000001"/>
    <n v="0.5806"/>
    <n v="6.3600000000000004E-2"/>
    <s v="Latin America &amp; Caribbean"/>
    <s v="High income"/>
    <s v="Americas"/>
    <s v="Latin America and the Caribbean"/>
    <s v="South America"/>
    <s v="Developing"/>
    <n v="46.27"/>
    <n v="76.101073170731695"/>
    <n v="30366213119.292801"/>
    <n v="5.0380016879018097"/>
    <n v="1.83"/>
    <n v="3"/>
    <n v="555.7017000830582"/>
    <m/>
    <m/>
    <x v="0"/>
    <x v="0"/>
  </r>
  <r>
    <s v="URY"/>
    <n v="2009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1947000000000001"/>
    <n v="0"/>
    <n v="-3.4599999999999999E-2"/>
    <s v="Latin America &amp; Caribbean"/>
    <s v="High income"/>
    <s v="Americas"/>
    <s v="Latin America and the Caribbean"/>
    <s v="South America"/>
    <s v="Developing"/>
    <n v="46.28"/>
    <n v="76.2485853658537"/>
    <n v="31660911277.0294"/>
    <n v="5.1944469841807903"/>
    <n v="1.57"/>
    <n v="3"/>
    <n v="497.07630704936167"/>
    <m/>
    <m/>
    <x v="0"/>
    <x v="0"/>
  </r>
  <r>
    <s v="URY"/>
    <n v="2010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2442"/>
    <n v="0"/>
    <n v="4.9500000000000002E-2"/>
    <s v="Latin America &amp; Caribbean"/>
    <s v="High income"/>
    <s v="Americas"/>
    <s v="Latin America and the Caribbean"/>
    <s v="South America"/>
    <s v="Developing"/>
    <n v="45.32"/>
    <n v="76.394609756097594"/>
    <n v="40284682479.859596"/>
    <n v="5.2631786814371297"/>
    <n v="1.67"/>
    <n v="3"/>
    <n v="672.75419741365533"/>
    <m/>
    <m/>
    <x v="0"/>
    <x v="0"/>
  </r>
  <r>
    <s v="URY"/>
    <n v="2011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2350000000000001"/>
    <n v="0"/>
    <n v="-9.1999999999999998E-3"/>
    <s v="Latin America &amp; Caribbean"/>
    <s v="High income"/>
    <s v="Americas"/>
    <s v="Latin America and the Caribbean"/>
    <s v="South America"/>
    <s v="Developing"/>
    <n v="43.37"/>
    <n v="76.541195121951205"/>
    <n v="47962439303.724701"/>
    <n v="5.2759052322981397"/>
    <n v="1.47"/>
    <n v="3"/>
    <n v="705.04785776475308"/>
    <m/>
    <m/>
    <x v="0"/>
    <x v="0"/>
  </r>
  <r>
    <s v="URY"/>
    <n v="2012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3205"/>
    <n v="0"/>
    <n v="8.5400000000000004E-2"/>
    <s v="Latin America &amp; Caribbean"/>
    <s v="High income"/>
    <s v="Americas"/>
    <s v="Latin America and the Caribbean"/>
    <s v="South America"/>
    <s v="Developing"/>
    <n v="41.32"/>
    <n v="76.688390243902404"/>
    <n v="51265399744.955803"/>
    <n v="5.2231120404907996"/>
    <n v="1.45"/>
    <n v="3"/>
    <n v="743.34829630185914"/>
    <m/>
    <m/>
    <x v="0"/>
    <x v="0"/>
  </r>
  <r>
    <s v="URY"/>
    <n v="2013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3584000000000001"/>
    <n v="0"/>
    <n v="3.7900000000000003E-2"/>
    <s v="Latin America &amp; Caribbean"/>
    <s v="High income"/>
    <s v="Americas"/>
    <s v="Latin America and the Caribbean"/>
    <s v="South America"/>
    <s v="Developing"/>
    <n v="41.87"/>
    <n v="76.836195121951206"/>
    <n v="57531233350.910103"/>
    <n v="5.4157840907514396"/>
    <n v="1.41"/>
    <n v="3"/>
    <n v="811.1903902478324"/>
    <m/>
    <m/>
    <x v="0"/>
    <x v="0"/>
  </r>
  <r>
    <s v="URY"/>
    <n v="2014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3513999999999999"/>
    <n v="0"/>
    <n v="-7.0000000000000001E-3"/>
    <s v="Latin America &amp; Caribbean"/>
    <s v="High income"/>
    <s v="Americas"/>
    <s v="Latin America and the Caribbean"/>
    <s v="South America"/>
    <s v="Developing"/>
    <n v="41.6"/>
    <n v="76.986146341463396"/>
    <n v="57235766825.403"/>
    <n v="5.6142392200240696"/>
    <n v="1.39"/>
    <n v="3"/>
    <n v="795.57715887310155"/>
    <m/>
    <m/>
    <x v="0"/>
    <x v="0"/>
  </r>
  <r>
    <s v="URY"/>
    <n v="2015"/>
    <x v="17"/>
    <s v="URY"/>
    <n v="48"/>
    <n v="15"/>
    <n v="10"/>
    <n v="1"/>
    <n v="0.06"/>
    <n v="6"/>
    <n v="3"/>
    <n v="0"/>
    <n v="0"/>
    <n v="5"/>
    <n v="2"/>
    <n v="0"/>
    <n v="0"/>
    <n v="8"/>
    <n v="7"/>
    <n v="0"/>
    <n v="0"/>
    <n v="31"/>
    <n v="22"/>
    <n v="1"/>
    <n v="0.67"/>
    <n v="0.5"/>
    <n v="0.4"/>
    <n v="0.88"/>
    <n v="0.03"/>
    <n v="0.71"/>
    <n v="1.2982"/>
    <n v="0"/>
    <n v="-5.3199999999999997E-2"/>
    <s v="Latin America &amp; Caribbean"/>
    <s v="High income"/>
    <s v="Americas"/>
    <s v="Latin America and the Caribbean"/>
    <s v="South America"/>
    <s v="Developing"/>
    <m/>
    <m/>
    <n v="53442697568.722702"/>
    <n v="5.6939561058493204"/>
    <n v="1.23"/>
    <n v="3"/>
    <n v="657.34518009528927"/>
    <n v="0.57999999999999996"/>
    <n v="0.26239999999999997"/>
    <x v="18"/>
    <x v="18"/>
  </r>
  <r>
    <s v="VEN"/>
    <n v="2006"/>
    <x v="18"/>
    <s v="VEN"/>
    <n v="49"/>
    <n v="16"/>
    <n v="2"/>
    <n v="0"/>
    <n v="0"/>
    <n v="6"/>
    <n v="1"/>
    <n v="0"/>
    <n v="0"/>
    <n v="5"/>
    <n v="0"/>
    <n v="0"/>
    <n v="0"/>
    <n v="7"/>
    <n v="1"/>
    <n v="1"/>
    <n v="0.13"/>
    <n v="31"/>
    <n v="4"/>
    <n v="1"/>
    <n v="0.13"/>
    <n v="0.17"/>
    <n v="0"/>
    <n v="0.14000000000000001"/>
    <n v="0.03"/>
    <n v="0.13"/>
    <n v="-0.97799999999999998"/>
    <n v="0"/>
    <n v="-2.3300000000000001E-2"/>
    <s v="Latin America &amp; Caribbean"/>
    <s v="Upper middle income"/>
    <s v="Americas"/>
    <s v="Latin America and the Caribbean"/>
    <s v="South America"/>
    <s v="Developing"/>
    <n v="46.94"/>
    <n v="73.301048780487804"/>
    <n v="183477522123.89401"/>
    <n v="1.23301708192797"/>
    <n v="6.69"/>
    <n v="1"/>
    <n v="12274.64623008851"/>
    <m/>
    <m/>
    <x v="0"/>
    <x v="0"/>
  </r>
  <r>
    <s v="VEN"/>
    <n v="2007"/>
    <x v="18"/>
    <s v="VEN"/>
    <n v="49"/>
    <n v="16"/>
    <n v="2"/>
    <n v="0"/>
    <n v="0"/>
    <n v="6"/>
    <n v="1"/>
    <n v="0"/>
    <n v="0"/>
    <n v="5"/>
    <n v="0"/>
    <n v="0"/>
    <n v="0"/>
    <n v="7"/>
    <n v="1"/>
    <n v="1"/>
    <n v="0.13"/>
    <n v="31"/>
    <n v="4"/>
    <n v="1"/>
    <n v="0.13"/>
    <n v="0.17"/>
    <n v="0"/>
    <n v="0.14000000000000001"/>
    <n v="0.03"/>
    <n v="0.13"/>
    <n v="-1.0307999999999999"/>
    <n v="0"/>
    <n v="-5.2900000000000003E-2"/>
    <s v="Latin America &amp; Caribbean"/>
    <s v="Upper middle income"/>
    <s v="Americas"/>
    <s v="Latin America and the Caribbean"/>
    <s v="South America"/>
    <s v="Developing"/>
    <m/>
    <n v="73.388902439024406"/>
    <n v="230364012575.68701"/>
    <n v="1.1881071216488299"/>
    <n v="5.79"/>
    <n v="1"/>
    <n v="13338.076328132278"/>
    <m/>
    <m/>
    <x v="0"/>
    <x v="0"/>
  </r>
  <r>
    <s v="VEN"/>
    <n v="2008"/>
    <x v="18"/>
    <s v="VEN"/>
    <n v="49"/>
    <n v="16"/>
    <n v="2"/>
    <n v="0"/>
    <n v="0"/>
    <n v="6"/>
    <n v="1"/>
    <n v="0"/>
    <n v="0"/>
    <n v="5"/>
    <n v="0"/>
    <n v="0"/>
    <n v="0"/>
    <n v="7"/>
    <n v="1"/>
    <n v="1"/>
    <n v="0.13"/>
    <n v="31"/>
    <n v="4"/>
    <n v="1"/>
    <n v="0.13"/>
    <n v="0.17"/>
    <n v="0"/>
    <n v="0.14000000000000001"/>
    <n v="0.03"/>
    <n v="0.13"/>
    <n v="-1.0994999999999999"/>
    <n v="0"/>
    <n v="-6.8699999999999997E-2"/>
    <s v="Latin America &amp; Caribbean"/>
    <s v="Upper middle income"/>
    <s v="Americas"/>
    <s v="Latin America and the Caribbean"/>
    <s v="South America"/>
    <s v="Developing"/>
    <m/>
    <n v="73.476243902438995"/>
    <n v="315600203539.823"/>
    <n v="1.3770915424338801"/>
    <n v="5.73"/>
    <n v="1"/>
    <n v="18083.891662831858"/>
    <m/>
    <m/>
    <x v="0"/>
    <x v="0"/>
  </r>
  <r>
    <s v="VEN"/>
    <n v="2009"/>
    <x v="18"/>
    <s v="VEN"/>
    <n v="49"/>
    <n v="16"/>
    <n v="2"/>
    <n v="0"/>
    <n v="0"/>
    <n v="6"/>
    <n v="1"/>
    <n v="0"/>
    <n v="0"/>
    <n v="5"/>
    <n v="0"/>
    <n v="0"/>
    <n v="0"/>
    <n v="7"/>
    <n v="1"/>
    <n v="1"/>
    <n v="0.13"/>
    <n v="31"/>
    <n v="4"/>
    <n v="1"/>
    <n v="0.13"/>
    <n v="0.17"/>
    <n v="0"/>
    <n v="0.14000000000000001"/>
    <n v="0.03"/>
    <n v="0.13"/>
    <n v="-1.1578999999999999"/>
    <n v="0"/>
    <n v="-5.8400000000000001E-2"/>
    <s v="Latin America &amp; Caribbean"/>
    <s v="Upper middle income"/>
    <s v="Americas"/>
    <s v="Latin America and the Caribbean"/>
    <s v="South America"/>
    <s v="Developing"/>
    <m/>
    <n v="73.567999999999998"/>
    <n v="329418979506.28802"/>
    <n v="1.4463037375000001"/>
    <n v="5.4"/>
    <n v="1"/>
    <n v="17788.624893339555"/>
    <m/>
    <m/>
    <x v="0"/>
    <x v="0"/>
  </r>
  <r>
    <s v="VEN"/>
    <n v="2010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2036"/>
    <n v="0.3226"/>
    <n v="-4.5699999999999998E-2"/>
    <s v="Latin America &amp; Caribbean"/>
    <s v="Upper middle income"/>
    <s v="Americas"/>
    <s v="Latin America and the Caribbean"/>
    <s v="South America"/>
    <s v="Developing"/>
    <m/>
    <n v="73.671609756097595"/>
    <n v="393801459277.33197"/>
    <n v="1.69231003783784"/>
    <n v="2.85"/>
    <n v="1"/>
    <n v="11223.341589403961"/>
    <m/>
    <m/>
    <x v="0"/>
    <x v="0"/>
  </r>
  <r>
    <s v="VEN"/>
    <n v="2011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1575"/>
    <n v="0"/>
    <n v="4.6100000000000002E-2"/>
    <s v="Latin America &amp; Caribbean"/>
    <s v="Upper middle income"/>
    <s v="Americas"/>
    <s v="Latin America and the Caribbean"/>
    <s v="South America"/>
    <s v="Developing"/>
    <m/>
    <n v="73.791658536585402"/>
    <n v="316482190800.36401"/>
    <n v="1.64902335662651"/>
    <n v="6.46"/>
    <n v="1"/>
    <n v="20444.749525703519"/>
    <m/>
    <m/>
    <x v="0"/>
    <x v="0"/>
  </r>
  <r>
    <s v="VEN"/>
    <n v="2012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2549999999999999"/>
    <n v="0"/>
    <n v="-9.7500000000000003E-2"/>
    <s v="Latin America &amp; Caribbean"/>
    <s v="Upper middle income"/>
    <s v="Americas"/>
    <s v="Latin America and the Caribbean"/>
    <s v="South America"/>
    <s v="Developing"/>
    <m/>
    <n v="73.925731707317098"/>
    <n v="381286237847.66699"/>
    <n v="1.27242112857143"/>
    <n v="4.7699999999999996"/>
    <n v="1"/>
    <n v="18187.353545333714"/>
    <m/>
    <m/>
    <x v="0"/>
    <x v="0"/>
  </r>
  <r>
    <s v="VEN"/>
    <n v="2013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2865"/>
    <n v="0"/>
    <n v="-3.15E-2"/>
    <s v="Latin America &amp; Caribbean"/>
    <s v="Upper middle income"/>
    <s v="Americas"/>
    <s v="Latin America and the Caribbean"/>
    <s v="South America"/>
    <s v="Developing"/>
    <m/>
    <n v="74.074414634146393"/>
    <n v="371336634589.94702"/>
    <n v="1.11323639354839"/>
    <n v="5.53"/>
    <n v="1"/>
    <n v="20534.915892824069"/>
    <m/>
    <m/>
    <x v="0"/>
    <x v="0"/>
  </r>
  <r>
    <s v="VEN"/>
    <n v="2014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3806"/>
    <n v="0"/>
    <n v="-9.4100000000000003E-2"/>
    <s v="Latin America &amp; Caribbean"/>
    <s v="Upper middle income"/>
    <s v="Americas"/>
    <s v="Latin America and the Caribbean"/>
    <s v="South America"/>
    <s v="Developing"/>
    <m/>
    <n v="74.236195121951198"/>
    <m/>
    <n v="1.11523713035635"/>
    <n v="6.14"/>
    <n v="1"/>
    <n v="0"/>
    <m/>
    <m/>
    <x v="0"/>
    <x v="0"/>
  </r>
  <r>
    <s v="VEN"/>
    <n v="2015"/>
    <x v="18"/>
    <s v="VEN"/>
    <n v="49"/>
    <n v="16"/>
    <n v="7"/>
    <n v="0"/>
    <n v="0"/>
    <n v="6"/>
    <n v="1"/>
    <n v="0"/>
    <n v="0"/>
    <n v="5"/>
    <n v="1"/>
    <n v="0"/>
    <n v="0"/>
    <n v="7"/>
    <n v="5"/>
    <n v="1"/>
    <n v="0.13"/>
    <n v="31"/>
    <n v="14"/>
    <n v="1"/>
    <n v="0.44"/>
    <n v="0.17"/>
    <n v="0.2"/>
    <n v="0.71"/>
    <n v="0.03"/>
    <n v="0.45"/>
    <n v="-1.3283"/>
    <n v="0"/>
    <n v="5.2400000000000002E-2"/>
    <s v="Latin America &amp; Caribbean"/>
    <s v="Upper middle income"/>
    <s v="Americas"/>
    <s v="Latin America and the Caribbean"/>
    <s v="South America"/>
    <s v="Developing"/>
    <m/>
    <m/>
    <m/>
    <n v="1.12768639326096"/>
    <m/>
    <n v="1"/>
    <n v="0"/>
    <n v="0.32"/>
    <n v="-0.35030000000000006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5:C24" firstHeaderRow="0" firstDataRow="1" firstDataCol="1"/>
  <pivotFields count="50">
    <pivotField showAll="0" defaultSubtotal="0"/>
    <pivotField showAll="0" defaultSubtotal="0"/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16"/>
        <item x="8"/>
        <item h="1" x="10"/>
        <item x="9"/>
        <item x="11"/>
        <item x="12"/>
        <item x="13"/>
        <item x="15"/>
        <item x="14"/>
        <item x="17"/>
        <item x="1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multipleItemSelectionAllowed="1" showAll="0" defaultSubtotal="0"/>
    <pivotField showAll="0" defaultSubtotal="0"/>
    <pivotField dataField="1" showAll="0" defaultSubtotal="0"/>
    <pivotField dataField="1" showAll="0" defaultSubtotal="0"/>
    <pivotField showAll="0" defaultSubtotal="0">
      <items count="20">
        <item x="5"/>
        <item x="7"/>
        <item x="12"/>
        <item x="19"/>
        <item x="6"/>
        <item x="9"/>
        <item x="14"/>
        <item x="2"/>
        <item x="1"/>
        <item x="13"/>
        <item x="8"/>
        <item x="16"/>
        <item x="17"/>
        <item x="3"/>
        <item x="18"/>
        <item x="15"/>
        <item x="10"/>
        <item x="4"/>
        <item x="11"/>
        <item x="0"/>
      </items>
    </pivotField>
    <pivotField showAll="0" defaultSubtotal="0">
      <items count="20">
        <item x="9"/>
        <item x="11"/>
        <item x="17"/>
        <item x="13"/>
        <item x="18"/>
        <item x="10"/>
        <item x="16"/>
        <item x="6"/>
        <item x="7"/>
        <item x="14"/>
        <item x="2"/>
        <item x="4"/>
        <item x="5"/>
        <item x="15"/>
        <item x="8"/>
        <item x="19"/>
        <item x="1"/>
        <item x="12"/>
        <item x="3"/>
        <item x="0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dea_pct_2006" fld="46" subtotal="average" baseField="2" baseItem="0"/>
    <dataField name="Average of coc_2006" fld="47" subtotal="average" baseField="2" baseItem="0"/>
  </dataFields>
  <chartFormats count="2"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abSelected="1" zoomScale="85" zoomScaleNormal="85" zoomScalePageLayoutView="85" workbookViewId="0">
      <pane xSplit="4" ySplit="1" topLeftCell="AN150" activePane="bottomRight" state="frozen"/>
      <selection pane="topRight" activeCell="E1" sqref="E1"/>
      <selection pane="bottomLeft" activeCell="A2" sqref="A2"/>
      <selection pane="bottomRight" activeCell="AX192" sqref="AX192"/>
    </sheetView>
  </sheetViews>
  <sheetFormatPr baseColWidth="10" defaultColWidth="11" defaultRowHeight="15" x14ac:dyDescent="0"/>
  <cols>
    <col min="30" max="30" width="11" style="21"/>
    <col min="31" max="31" width="11" style="24"/>
    <col min="40" max="41" width="11" style="1" bestFit="1" customWidth="1"/>
    <col min="42" max="42" width="14.33203125" style="1" bestFit="1" customWidth="1"/>
    <col min="43" max="43" width="11" style="6" bestFit="1" customWidth="1"/>
    <col min="44" max="44" width="11" style="2" bestFit="1" customWidth="1"/>
    <col min="46" max="46" width="20.16406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20" t="s">
        <v>29</v>
      </c>
      <c r="AE1" s="23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88</v>
      </c>
      <c r="AK1" t="s">
        <v>89</v>
      </c>
      <c r="AL1" t="s">
        <v>90</v>
      </c>
      <c r="AM1" t="s">
        <v>35</v>
      </c>
      <c r="AN1" s="1" t="s">
        <v>36</v>
      </c>
      <c r="AO1" s="1" t="s">
        <v>37</v>
      </c>
      <c r="AP1" s="1" t="s">
        <v>38</v>
      </c>
      <c r="AQ1" s="6" t="s">
        <v>39</v>
      </c>
      <c r="AR1" s="2" t="s">
        <v>40</v>
      </c>
      <c r="AS1" s="1" t="s">
        <v>95</v>
      </c>
      <c r="AT1" s="1" t="s">
        <v>96</v>
      </c>
      <c r="AU1" s="1" t="s">
        <v>97</v>
      </c>
      <c r="AV1" s="1" t="s">
        <v>98</v>
      </c>
      <c r="AW1" s="1" t="s">
        <v>101</v>
      </c>
      <c r="AX1" s="1" t="s">
        <v>102</v>
      </c>
    </row>
    <row r="2" spans="1:50" s="8" customFormat="1">
      <c r="A2" s="7" t="s">
        <v>41</v>
      </c>
      <c r="B2" s="8">
        <v>2006</v>
      </c>
      <c r="C2" s="8" t="s">
        <v>91</v>
      </c>
      <c r="D2" s="8" t="s">
        <v>41</v>
      </c>
      <c r="E2" s="8">
        <v>79</v>
      </c>
      <c r="F2" s="8">
        <v>16</v>
      </c>
      <c r="G2" s="8">
        <v>0</v>
      </c>
      <c r="H2" s="8">
        <v>0</v>
      </c>
      <c r="I2" s="8">
        <v>0</v>
      </c>
      <c r="J2" s="8">
        <v>5</v>
      </c>
      <c r="K2" s="8">
        <v>0</v>
      </c>
      <c r="L2" s="8">
        <v>1</v>
      </c>
      <c r="M2" s="8">
        <v>0.17</v>
      </c>
      <c r="N2" s="8">
        <v>4</v>
      </c>
      <c r="O2" s="8">
        <v>0</v>
      </c>
      <c r="P2" s="8">
        <v>1</v>
      </c>
      <c r="Q2" s="8">
        <v>0.2</v>
      </c>
      <c r="R2" s="8">
        <v>7</v>
      </c>
      <c r="S2" s="8">
        <v>0</v>
      </c>
      <c r="T2" s="8">
        <v>1</v>
      </c>
      <c r="U2" s="8">
        <v>0.13</v>
      </c>
      <c r="V2" s="8">
        <v>29</v>
      </c>
      <c r="W2" s="8">
        <v>0</v>
      </c>
      <c r="X2" s="8">
        <v>3</v>
      </c>
      <c r="Y2" s="8">
        <v>0</v>
      </c>
      <c r="Z2" s="8">
        <v>0</v>
      </c>
      <c r="AA2" s="8">
        <v>0</v>
      </c>
      <c r="AB2" s="8">
        <v>0</v>
      </c>
      <c r="AC2" s="8">
        <v>0.09</v>
      </c>
      <c r="AD2" s="20">
        <v>0</v>
      </c>
      <c r="AE2" s="23">
        <v>-0.37259999999999999</v>
      </c>
      <c r="AF2" s="8">
        <v>0</v>
      </c>
      <c r="AG2" s="8">
        <v>5.6599999999999998E-2</v>
      </c>
      <c r="AH2" s="8" t="s">
        <v>42</v>
      </c>
      <c r="AI2" s="8" t="s">
        <v>43</v>
      </c>
      <c r="AJ2" s="8" t="s">
        <v>44</v>
      </c>
      <c r="AK2" s="8" t="s">
        <v>45</v>
      </c>
      <c r="AL2" s="8" t="s">
        <v>46</v>
      </c>
      <c r="AM2" s="8" t="s">
        <v>47</v>
      </c>
      <c r="AN2" s="9">
        <v>48.26</v>
      </c>
      <c r="AO2" s="10">
        <v>74.849902439024405</v>
      </c>
      <c r="AP2" s="10">
        <v>233581686065.46701</v>
      </c>
      <c r="AQ2" s="17">
        <v>2.19965297531005</v>
      </c>
      <c r="AR2" s="10">
        <v>2.4</v>
      </c>
      <c r="AS2" s="8">
        <f>+IF(AQ2&lt;2,1,IF(AQ2&gt;4,3,2))</f>
        <v>2</v>
      </c>
      <c r="AT2" s="26">
        <f>+(AR2/100*AP2)/1000000</f>
        <v>5605.9604655712083</v>
      </c>
    </row>
    <row r="3" spans="1:50" s="12" customFormat="1">
      <c r="A3" s="11" t="s">
        <v>41</v>
      </c>
      <c r="B3" s="12">
        <v>2007</v>
      </c>
      <c r="C3" s="12" t="s">
        <v>91</v>
      </c>
      <c r="D3" s="12" t="s">
        <v>41</v>
      </c>
      <c r="E3" s="12">
        <v>79</v>
      </c>
      <c r="F3" s="12">
        <v>16</v>
      </c>
      <c r="G3" s="12">
        <v>0</v>
      </c>
      <c r="H3" s="12">
        <v>0</v>
      </c>
      <c r="I3" s="12">
        <v>0</v>
      </c>
      <c r="J3" s="12">
        <v>5</v>
      </c>
      <c r="K3" s="12">
        <v>0</v>
      </c>
      <c r="L3" s="12">
        <v>1</v>
      </c>
      <c r="M3" s="12">
        <v>0.17</v>
      </c>
      <c r="N3" s="12">
        <v>4</v>
      </c>
      <c r="O3" s="12">
        <v>0</v>
      </c>
      <c r="P3" s="12">
        <v>1</v>
      </c>
      <c r="Q3" s="12">
        <v>0.2</v>
      </c>
      <c r="R3" s="12">
        <v>7</v>
      </c>
      <c r="S3" s="12">
        <v>0</v>
      </c>
      <c r="T3" s="12">
        <v>1</v>
      </c>
      <c r="U3" s="12">
        <v>0.13</v>
      </c>
      <c r="V3" s="12">
        <v>29</v>
      </c>
      <c r="W3" s="12">
        <v>0</v>
      </c>
      <c r="X3" s="12">
        <v>3</v>
      </c>
      <c r="Y3" s="12">
        <v>0</v>
      </c>
      <c r="Z3" s="12">
        <v>0</v>
      </c>
      <c r="AA3" s="12">
        <v>0</v>
      </c>
      <c r="AB3" s="12">
        <v>0</v>
      </c>
      <c r="AC3" s="12">
        <v>0.09</v>
      </c>
      <c r="AD3" s="21">
        <v>0</v>
      </c>
      <c r="AE3" s="24">
        <v>-0.37459999999999999</v>
      </c>
      <c r="AF3" s="12">
        <v>0</v>
      </c>
      <c r="AG3" s="12">
        <v>-2E-3</v>
      </c>
      <c r="AH3" s="12" t="s">
        <v>42</v>
      </c>
      <c r="AI3" s="12" t="s">
        <v>43</v>
      </c>
      <c r="AJ3" s="12" t="s">
        <v>44</v>
      </c>
      <c r="AK3" s="12" t="s">
        <v>45</v>
      </c>
      <c r="AL3" s="12" t="s">
        <v>46</v>
      </c>
      <c r="AM3" s="12" t="s">
        <v>47</v>
      </c>
      <c r="AN3" s="13">
        <v>47.37</v>
      </c>
      <c r="AO3" s="13">
        <v>75.009048780487802</v>
      </c>
      <c r="AP3" s="13">
        <v>288833322724.04401</v>
      </c>
      <c r="AQ3" s="18">
        <v>2.1738635426120001</v>
      </c>
      <c r="AR3" s="13">
        <v>2.0099999999999998</v>
      </c>
      <c r="AS3" s="12">
        <f t="shared" ref="AS3:AS66" si="0">+IF(AQ3&lt;2,1,IF(AQ3&gt;4,3,2))</f>
        <v>2</v>
      </c>
      <c r="AT3" s="27">
        <f t="shared" ref="AT3:AT66" si="1">+(AR3/100*AP3)/1000000</f>
        <v>5805.5497867532831</v>
      </c>
    </row>
    <row r="4" spans="1:50" s="12" customFormat="1">
      <c r="A4" s="11" t="s">
        <v>41</v>
      </c>
      <c r="B4" s="12">
        <v>2008</v>
      </c>
      <c r="C4" s="12" t="s">
        <v>91</v>
      </c>
      <c r="D4" s="12" t="s">
        <v>41</v>
      </c>
      <c r="E4" s="12">
        <v>79</v>
      </c>
      <c r="F4" s="12">
        <v>16</v>
      </c>
      <c r="G4" s="12">
        <v>8</v>
      </c>
      <c r="H4" s="12">
        <v>0</v>
      </c>
      <c r="I4" s="12">
        <v>0</v>
      </c>
      <c r="J4" s="12">
        <v>5</v>
      </c>
      <c r="K4" s="12">
        <v>2</v>
      </c>
      <c r="L4" s="12">
        <v>1</v>
      </c>
      <c r="M4" s="12">
        <v>0.17</v>
      </c>
      <c r="N4" s="12">
        <v>4</v>
      </c>
      <c r="O4" s="12">
        <v>1</v>
      </c>
      <c r="P4" s="12">
        <v>1</v>
      </c>
      <c r="Q4" s="12">
        <v>0.2</v>
      </c>
      <c r="R4" s="12">
        <v>7</v>
      </c>
      <c r="S4" s="12">
        <v>5</v>
      </c>
      <c r="T4" s="12">
        <v>1</v>
      </c>
      <c r="U4" s="12">
        <v>0.13</v>
      </c>
      <c r="V4" s="12">
        <v>29</v>
      </c>
      <c r="W4" s="12">
        <v>16</v>
      </c>
      <c r="X4" s="12">
        <v>3</v>
      </c>
      <c r="Y4" s="12">
        <v>0.5</v>
      </c>
      <c r="Z4" s="12">
        <v>0.4</v>
      </c>
      <c r="AA4" s="12">
        <v>0.25</v>
      </c>
      <c r="AB4" s="12">
        <v>0.71</v>
      </c>
      <c r="AC4" s="12">
        <v>0.09</v>
      </c>
      <c r="AD4" s="21">
        <v>0.55000000000000004</v>
      </c>
      <c r="AE4" s="24">
        <v>-0.4738</v>
      </c>
      <c r="AF4" s="12">
        <v>0.55169999999999997</v>
      </c>
      <c r="AG4" s="12">
        <v>-9.9199999999999997E-2</v>
      </c>
      <c r="AH4" s="12" t="s">
        <v>42</v>
      </c>
      <c r="AI4" s="12" t="s">
        <v>43</v>
      </c>
      <c r="AJ4" s="12" t="s">
        <v>44</v>
      </c>
      <c r="AK4" s="12" t="s">
        <v>45</v>
      </c>
      <c r="AL4" s="12" t="s">
        <v>46</v>
      </c>
      <c r="AM4" s="12" t="s">
        <v>47</v>
      </c>
      <c r="AN4" s="13">
        <v>46.27</v>
      </c>
      <c r="AO4" s="13">
        <v>75.166268292682901</v>
      </c>
      <c r="AP4" s="13">
        <v>363137495039.85602</v>
      </c>
      <c r="AQ4" s="18">
        <v>2.2111501515758198</v>
      </c>
      <c r="AR4" s="13">
        <v>2.02</v>
      </c>
      <c r="AS4" s="12">
        <f t="shared" si="0"/>
        <v>2</v>
      </c>
      <c r="AT4" s="27">
        <f t="shared" si="1"/>
        <v>7335.377399805091</v>
      </c>
    </row>
    <row r="5" spans="1:50" s="12" customFormat="1">
      <c r="A5" s="11" t="s">
        <v>41</v>
      </c>
      <c r="B5" s="12">
        <v>2009</v>
      </c>
      <c r="C5" s="12" t="s">
        <v>91</v>
      </c>
      <c r="D5" s="12" t="s">
        <v>41</v>
      </c>
      <c r="E5" s="12">
        <v>79</v>
      </c>
      <c r="F5" s="12">
        <v>16</v>
      </c>
      <c r="G5" s="12">
        <v>8</v>
      </c>
      <c r="H5" s="12">
        <v>0</v>
      </c>
      <c r="I5" s="12">
        <v>0</v>
      </c>
      <c r="J5" s="12">
        <v>5</v>
      </c>
      <c r="K5" s="12">
        <v>2</v>
      </c>
      <c r="L5" s="12">
        <v>1</v>
      </c>
      <c r="M5" s="12">
        <v>0.17</v>
      </c>
      <c r="N5" s="12">
        <v>4</v>
      </c>
      <c r="O5" s="12">
        <v>1</v>
      </c>
      <c r="P5" s="12">
        <v>1</v>
      </c>
      <c r="Q5" s="12">
        <v>0.2</v>
      </c>
      <c r="R5" s="12">
        <v>7</v>
      </c>
      <c r="S5" s="12">
        <v>5</v>
      </c>
      <c r="T5" s="12">
        <v>1</v>
      </c>
      <c r="U5" s="12">
        <v>0.13</v>
      </c>
      <c r="V5" s="12">
        <v>29</v>
      </c>
      <c r="W5" s="12">
        <v>16</v>
      </c>
      <c r="X5" s="12">
        <v>3</v>
      </c>
      <c r="Y5" s="12">
        <v>0.5</v>
      </c>
      <c r="Z5" s="12">
        <v>0.4</v>
      </c>
      <c r="AA5" s="12">
        <v>0.25</v>
      </c>
      <c r="AB5" s="12">
        <v>0.71</v>
      </c>
      <c r="AC5" s="12">
        <v>0.09</v>
      </c>
      <c r="AD5" s="21">
        <v>0.55000000000000004</v>
      </c>
      <c r="AE5" s="24">
        <v>-0.50290000000000001</v>
      </c>
      <c r="AF5" s="12">
        <v>0</v>
      </c>
      <c r="AG5" s="12">
        <v>-2.9000000000000001E-2</v>
      </c>
      <c r="AH5" s="12" t="s">
        <v>42</v>
      </c>
      <c r="AI5" s="12" t="s">
        <v>43</v>
      </c>
      <c r="AJ5" s="12" t="s">
        <v>44</v>
      </c>
      <c r="AK5" s="12" t="s">
        <v>45</v>
      </c>
      <c r="AL5" s="12" t="s">
        <v>46</v>
      </c>
      <c r="AM5" s="12" t="s">
        <v>47</v>
      </c>
      <c r="AN5" s="13">
        <v>45.27</v>
      </c>
      <c r="AO5" s="13">
        <v>75.324560975609799</v>
      </c>
      <c r="AP5" s="13">
        <v>334490355492.26001</v>
      </c>
      <c r="AQ5" s="18">
        <v>2.4093455548192799</v>
      </c>
      <c r="AR5" s="13">
        <v>2.48</v>
      </c>
      <c r="AS5" s="12">
        <f t="shared" si="0"/>
        <v>2</v>
      </c>
      <c r="AT5" s="27">
        <f t="shared" si="1"/>
        <v>8295.3608162080473</v>
      </c>
    </row>
    <row r="6" spans="1:50" s="12" customFormat="1">
      <c r="A6" s="11" t="s">
        <v>41</v>
      </c>
      <c r="B6" s="12">
        <v>2010</v>
      </c>
      <c r="C6" s="12" t="s">
        <v>91</v>
      </c>
      <c r="D6" s="12" t="s">
        <v>41</v>
      </c>
      <c r="E6" s="12">
        <v>79</v>
      </c>
      <c r="F6" s="12">
        <v>16</v>
      </c>
      <c r="G6" s="12">
        <v>8</v>
      </c>
      <c r="H6" s="12">
        <v>0</v>
      </c>
      <c r="I6" s="12">
        <v>0</v>
      </c>
      <c r="J6" s="12">
        <v>5</v>
      </c>
      <c r="K6" s="12">
        <v>2</v>
      </c>
      <c r="L6" s="12">
        <v>1</v>
      </c>
      <c r="M6" s="12">
        <v>0.17</v>
      </c>
      <c r="N6" s="12">
        <v>4</v>
      </c>
      <c r="O6" s="12">
        <v>1</v>
      </c>
      <c r="P6" s="12">
        <v>1</v>
      </c>
      <c r="Q6" s="12">
        <v>0.2</v>
      </c>
      <c r="R6" s="12">
        <v>7</v>
      </c>
      <c r="S6" s="12">
        <v>5</v>
      </c>
      <c r="T6" s="12">
        <v>1</v>
      </c>
      <c r="U6" s="12">
        <v>0.13</v>
      </c>
      <c r="V6" s="12">
        <v>29</v>
      </c>
      <c r="W6" s="12">
        <v>16</v>
      </c>
      <c r="X6" s="12">
        <v>3</v>
      </c>
      <c r="Y6" s="12">
        <v>0.5</v>
      </c>
      <c r="Z6" s="12">
        <v>0.4</v>
      </c>
      <c r="AA6" s="12">
        <v>0.25</v>
      </c>
      <c r="AB6" s="12">
        <v>0.71</v>
      </c>
      <c r="AC6" s="12">
        <v>0.09</v>
      </c>
      <c r="AD6" s="21">
        <v>0.55000000000000004</v>
      </c>
      <c r="AE6" s="24">
        <v>-0.41260000000000002</v>
      </c>
      <c r="AF6" s="12">
        <v>0</v>
      </c>
      <c r="AG6" s="12">
        <v>9.0200000000000002E-2</v>
      </c>
      <c r="AH6" s="12" t="s">
        <v>42</v>
      </c>
      <c r="AI6" s="12" t="s">
        <v>43</v>
      </c>
      <c r="AJ6" s="12" t="s">
        <v>44</v>
      </c>
      <c r="AK6" s="12" t="s">
        <v>45</v>
      </c>
      <c r="AL6" s="12" t="s">
        <v>46</v>
      </c>
      <c r="AM6" s="12" t="s">
        <v>47</v>
      </c>
      <c r="AN6" s="13">
        <v>44.5</v>
      </c>
      <c r="AO6" s="13">
        <v>75.484975609756106</v>
      </c>
      <c r="AP6" s="13">
        <v>425916078731.79999</v>
      </c>
      <c r="AQ6" s="18">
        <v>2.5626825423280399</v>
      </c>
      <c r="AR6" s="13">
        <v>2.66</v>
      </c>
      <c r="AS6" s="12">
        <f t="shared" si="0"/>
        <v>2</v>
      </c>
      <c r="AT6" s="27">
        <f t="shared" si="1"/>
        <v>11329.36769426588</v>
      </c>
    </row>
    <row r="7" spans="1:50" s="12" customFormat="1">
      <c r="A7" s="11" t="s">
        <v>41</v>
      </c>
      <c r="B7" s="12">
        <v>2011</v>
      </c>
      <c r="C7" s="12" t="s">
        <v>91</v>
      </c>
      <c r="D7" s="12" t="s">
        <v>41</v>
      </c>
      <c r="E7" s="12">
        <v>79</v>
      </c>
      <c r="F7" s="12">
        <v>16</v>
      </c>
      <c r="G7" s="12">
        <v>8</v>
      </c>
      <c r="H7" s="12">
        <v>0</v>
      </c>
      <c r="I7" s="12">
        <v>0</v>
      </c>
      <c r="J7" s="12">
        <v>5</v>
      </c>
      <c r="K7" s="12">
        <v>2</v>
      </c>
      <c r="L7" s="12">
        <v>1</v>
      </c>
      <c r="M7" s="12">
        <v>0.17</v>
      </c>
      <c r="N7" s="12">
        <v>4</v>
      </c>
      <c r="O7" s="12">
        <v>1</v>
      </c>
      <c r="P7" s="12">
        <v>1</v>
      </c>
      <c r="Q7" s="12">
        <v>0.2</v>
      </c>
      <c r="R7" s="12">
        <v>7</v>
      </c>
      <c r="S7" s="12">
        <v>5</v>
      </c>
      <c r="T7" s="12">
        <v>1</v>
      </c>
      <c r="U7" s="12">
        <v>0.13</v>
      </c>
      <c r="V7" s="12">
        <v>29</v>
      </c>
      <c r="W7" s="12">
        <v>16</v>
      </c>
      <c r="X7" s="12">
        <v>3</v>
      </c>
      <c r="Y7" s="12">
        <v>0.5</v>
      </c>
      <c r="Z7" s="12">
        <v>0.4</v>
      </c>
      <c r="AA7" s="12">
        <v>0.25</v>
      </c>
      <c r="AB7" s="12">
        <v>0.71</v>
      </c>
      <c r="AC7" s="12">
        <v>0.09</v>
      </c>
      <c r="AD7" s="21">
        <v>0.55000000000000004</v>
      </c>
      <c r="AE7" s="24">
        <v>-0.40210000000000001</v>
      </c>
      <c r="AF7" s="12">
        <v>0</v>
      </c>
      <c r="AG7" s="12">
        <v>1.06E-2</v>
      </c>
      <c r="AH7" s="12" t="s">
        <v>42</v>
      </c>
      <c r="AI7" s="12" t="s">
        <v>43</v>
      </c>
      <c r="AJ7" s="12" t="s">
        <v>44</v>
      </c>
      <c r="AK7" s="12" t="s">
        <v>45</v>
      </c>
      <c r="AL7" s="12" t="s">
        <v>46</v>
      </c>
      <c r="AM7" s="12" t="s">
        <v>47</v>
      </c>
      <c r="AN7" s="13">
        <v>43.57</v>
      </c>
      <c r="AO7" s="13">
        <v>75.649048780487803</v>
      </c>
      <c r="AP7" s="13">
        <v>533200293249.74799</v>
      </c>
      <c r="AQ7" s="18">
        <v>2.5796415789473701</v>
      </c>
      <c r="AR7" s="13">
        <v>2.5299999999999998</v>
      </c>
      <c r="AS7" s="12">
        <f t="shared" si="0"/>
        <v>2</v>
      </c>
      <c r="AT7" s="27">
        <f t="shared" si="1"/>
        <v>13489.967419218625</v>
      </c>
    </row>
    <row r="8" spans="1:50" s="12" customFormat="1">
      <c r="A8" s="11" t="s">
        <v>41</v>
      </c>
      <c r="B8" s="12">
        <v>2012</v>
      </c>
      <c r="C8" s="12" t="s">
        <v>91</v>
      </c>
      <c r="D8" s="12" t="s">
        <v>41</v>
      </c>
      <c r="E8" s="12">
        <v>79</v>
      </c>
      <c r="F8" s="12">
        <v>16</v>
      </c>
      <c r="G8" s="12">
        <v>8</v>
      </c>
      <c r="H8" s="12">
        <v>0</v>
      </c>
      <c r="I8" s="12">
        <v>0</v>
      </c>
      <c r="J8" s="12">
        <v>5</v>
      </c>
      <c r="K8" s="12">
        <v>2</v>
      </c>
      <c r="L8" s="12">
        <v>1</v>
      </c>
      <c r="M8" s="12">
        <v>0.17</v>
      </c>
      <c r="N8" s="12">
        <v>4</v>
      </c>
      <c r="O8" s="12">
        <v>1</v>
      </c>
      <c r="P8" s="12">
        <v>1</v>
      </c>
      <c r="Q8" s="12">
        <v>0.2</v>
      </c>
      <c r="R8" s="12">
        <v>7</v>
      </c>
      <c r="S8" s="12">
        <v>5</v>
      </c>
      <c r="T8" s="12">
        <v>1</v>
      </c>
      <c r="U8" s="12">
        <v>0.13</v>
      </c>
      <c r="V8" s="12">
        <v>29</v>
      </c>
      <c r="W8" s="12">
        <v>16</v>
      </c>
      <c r="X8" s="12">
        <v>3</v>
      </c>
      <c r="Y8" s="12">
        <v>0.5</v>
      </c>
      <c r="Z8" s="12">
        <v>0.4</v>
      </c>
      <c r="AA8" s="12">
        <v>0.25</v>
      </c>
      <c r="AB8" s="12">
        <v>0.71</v>
      </c>
      <c r="AC8" s="12">
        <v>0.09</v>
      </c>
      <c r="AD8" s="21">
        <v>0.55000000000000004</v>
      </c>
      <c r="AE8" s="24">
        <v>-0.49180000000000001</v>
      </c>
      <c r="AF8" s="12">
        <v>0</v>
      </c>
      <c r="AG8" s="12">
        <v>-8.9700000000000002E-2</v>
      </c>
      <c r="AH8" s="12" t="s">
        <v>42</v>
      </c>
      <c r="AI8" s="12" t="s">
        <v>43</v>
      </c>
      <c r="AJ8" s="12" t="s">
        <v>44</v>
      </c>
      <c r="AK8" s="12" t="s">
        <v>45</v>
      </c>
      <c r="AL8" s="12" t="s">
        <v>46</v>
      </c>
      <c r="AM8" s="12" t="s">
        <v>47</v>
      </c>
      <c r="AN8" s="13">
        <v>42.49</v>
      </c>
      <c r="AO8" s="13">
        <v>75.816243902438998</v>
      </c>
      <c r="AP8" s="13">
        <v>548934618735.75598</v>
      </c>
      <c r="AQ8" s="18">
        <v>2.2740424054054098</v>
      </c>
      <c r="AR8" s="13">
        <v>2.25</v>
      </c>
      <c r="AS8" s="12">
        <f t="shared" si="0"/>
        <v>2</v>
      </c>
      <c r="AT8" s="27">
        <f t="shared" si="1"/>
        <v>12351.028921554509</v>
      </c>
    </row>
    <row r="9" spans="1:50" s="12" customFormat="1">
      <c r="A9" s="11" t="s">
        <v>41</v>
      </c>
      <c r="B9" s="12">
        <v>2013</v>
      </c>
      <c r="C9" s="12" t="s">
        <v>91</v>
      </c>
      <c r="D9" s="12" t="s">
        <v>41</v>
      </c>
      <c r="E9" s="12">
        <v>79</v>
      </c>
      <c r="F9" s="12">
        <v>16</v>
      </c>
      <c r="G9" s="12">
        <v>8</v>
      </c>
      <c r="H9" s="12">
        <v>0</v>
      </c>
      <c r="I9" s="12">
        <v>0</v>
      </c>
      <c r="J9" s="12">
        <v>5</v>
      </c>
      <c r="K9" s="12">
        <v>2</v>
      </c>
      <c r="L9" s="12">
        <v>1</v>
      </c>
      <c r="M9" s="12">
        <v>0.17</v>
      </c>
      <c r="N9" s="12">
        <v>4</v>
      </c>
      <c r="O9" s="12">
        <v>1</v>
      </c>
      <c r="P9" s="12">
        <v>1</v>
      </c>
      <c r="Q9" s="12">
        <v>0.2</v>
      </c>
      <c r="R9" s="12">
        <v>7</v>
      </c>
      <c r="S9" s="12">
        <v>5</v>
      </c>
      <c r="T9" s="12">
        <v>1</v>
      </c>
      <c r="U9" s="12">
        <v>0.13</v>
      </c>
      <c r="V9" s="12">
        <v>29</v>
      </c>
      <c r="W9" s="12">
        <v>16</v>
      </c>
      <c r="X9" s="12">
        <v>3</v>
      </c>
      <c r="Y9" s="12">
        <v>0.5</v>
      </c>
      <c r="Z9" s="12">
        <v>0.4</v>
      </c>
      <c r="AA9" s="12">
        <v>0.25</v>
      </c>
      <c r="AB9" s="12">
        <v>0.71</v>
      </c>
      <c r="AC9" s="12">
        <v>0.09</v>
      </c>
      <c r="AD9" s="21">
        <v>0.55000000000000004</v>
      </c>
      <c r="AE9" s="24">
        <v>-0.46279999999999999</v>
      </c>
      <c r="AF9" s="12">
        <v>0</v>
      </c>
      <c r="AG9" s="12">
        <v>2.9000000000000001E-2</v>
      </c>
      <c r="AH9" s="12" t="s">
        <v>42</v>
      </c>
      <c r="AI9" s="12" t="s">
        <v>43</v>
      </c>
      <c r="AJ9" s="12" t="s">
        <v>44</v>
      </c>
      <c r="AK9" s="12" t="s">
        <v>45</v>
      </c>
      <c r="AL9" s="12" t="s">
        <v>46</v>
      </c>
      <c r="AM9" s="12" t="s">
        <v>47</v>
      </c>
      <c r="AN9" s="13">
        <v>42.28</v>
      </c>
      <c r="AO9" s="13">
        <v>75.986097560975594</v>
      </c>
      <c r="AP9" s="13">
        <v>554155198994.42395</v>
      </c>
      <c r="AQ9" s="18">
        <v>2.3763348981900401</v>
      </c>
      <c r="AR9" s="13">
        <v>2.85</v>
      </c>
      <c r="AS9" s="12">
        <f t="shared" si="0"/>
        <v>2</v>
      </c>
      <c r="AT9" s="27">
        <f t="shared" si="1"/>
        <v>15793.423171341083</v>
      </c>
    </row>
    <row r="10" spans="1:50" s="12" customFormat="1">
      <c r="A10" s="11" t="s">
        <v>41</v>
      </c>
      <c r="B10" s="12">
        <v>2014</v>
      </c>
      <c r="C10" s="12" t="s">
        <v>91</v>
      </c>
      <c r="D10" s="12" t="s">
        <v>41</v>
      </c>
      <c r="E10" s="12">
        <v>79</v>
      </c>
      <c r="F10" s="12">
        <v>16</v>
      </c>
      <c r="G10" s="12">
        <v>8</v>
      </c>
      <c r="H10" s="12">
        <v>0</v>
      </c>
      <c r="I10" s="12">
        <v>0</v>
      </c>
      <c r="J10" s="12">
        <v>5</v>
      </c>
      <c r="K10" s="12">
        <v>2</v>
      </c>
      <c r="L10" s="12">
        <v>1</v>
      </c>
      <c r="M10" s="12">
        <v>0.17</v>
      </c>
      <c r="N10" s="12">
        <v>4</v>
      </c>
      <c r="O10" s="12">
        <v>1</v>
      </c>
      <c r="P10" s="12">
        <v>1</v>
      </c>
      <c r="Q10" s="12">
        <v>0.2</v>
      </c>
      <c r="R10" s="12">
        <v>7</v>
      </c>
      <c r="S10" s="12">
        <v>5</v>
      </c>
      <c r="T10" s="12">
        <v>1</v>
      </c>
      <c r="U10" s="12">
        <v>0.13</v>
      </c>
      <c r="V10" s="12">
        <v>29</v>
      </c>
      <c r="W10" s="12">
        <v>16</v>
      </c>
      <c r="X10" s="12">
        <v>3</v>
      </c>
      <c r="Y10" s="12">
        <v>0.5</v>
      </c>
      <c r="Z10" s="12">
        <v>0.4</v>
      </c>
      <c r="AA10" s="12">
        <v>0.25</v>
      </c>
      <c r="AB10" s="12">
        <v>0.71</v>
      </c>
      <c r="AC10" s="12">
        <v>0.09</v>
      </c>
      <c r="AD10" s="21">
        <v>0.55000000000000004</v>
      </c>
      <c r="AE10" s="24">
        <v>-0.58069999999999999</v>
      </c>
      <c r="AF10" s="12">
        <v>0</v>
      </c>
      <c r="AG10" s="12">
        <v>-0.11799999999999999</v>
      </c>
      <c r="AH10" s="12" t="s">
        <v>42</v>
      </c>
      <c r="AI10" s="12" t="s">
        <v>43</v>
      </c>
      <c r="AJ10" s="12" t="s">
        <v>44</v>
      </c>
      <c r="AK10" s="12" t="s">
        <v>45</v>
      </c>
      <c r="AL10" s="12" t="s">
        <v>46</v>
      </c>
      <c r="AM10" s="12" t="s">
        <v>47</v>
      </c>
      <c r="AN10" s="13">
        <v>42.67</v>
      </c>
      <c r="AO10" s="13">
        <v>76.158609756097604</v>
      </c>
      <c r="AP10" s="13">
        <v>529726189460.922</v>
      </c>
      <c r="AQ10" s="18">
        <v>2.29284509026549</v>
      </c>
      <c r="AR10" s="13">
        <v>4.17</v>
      </c>
      <c r="AS10" s="12">
        <f t="shared" si="0"/>
        <v>2</v>
      </c>
      <c r="AT10" s="27">
        <f t="shared" si="1"/>
        <v>22089.582100520445</v>
      </c>
    </row>
    <row r="11" spans="1:50" s="15" customFormat="1">
      <c r="A11" s="14" t="s">
        <v>41</v>
      </c>
      <c r="B11" s="15">
        <v>2015</v>
      </c>
      <c r="C11" s="15" t="s">
        <v>91</v>
      </c>
      <c r="D11" s="15" t="s">
        <v>41</v>
      </c>
      <c r="E11" s="15">
        <v>79</v>
      </c>
      <c r="F11" s="15">
        <v>16</v>
      </c>
      <c r="G11" s="15">
        <v>8</v>
      </c>
      <c r="H11" s="15">
        <v>0</v>
      </c>
      <c r="I11" s="15">
        <v>0</v>
      </c>
      <c r="J11" s="15">
        <v>5</v>
      </c>
      <c r="K11" s="15">
        <v>2</v>
      </c>
      <c r="L11" s="15">
        <v>1</v>
      </c>
      <c r="M11" s="15">
        <v>0.17</v>
      </c>
      <c r="N11" s="15">
        <v>4</v>
      </c>
      <c r="O11" s="15">
        <v>1</v>
      </c>
      <c r="P11" s="15">
        <v>1</v>
      </c>
      <c r="Q11" s="15">
        <v>0.2</v>
      </c>
      <c r="R11" s="15">
        <v>7</v>
      </c>
      <c r="S11" s="15">
        <v>5</v>
      </c>
      <c r="T11" s="15">
        <v>1</v>
      </c>
      <c r="U11" s="15">
        <v>0.13</v>
      </c>
      <c r="V11" s="15">
        <v>29</v>
      </c>
      <c r="W11" s="15">
        <v>16</v>
      </c>
      <c r="X11" s="15">
        <v>3</v>
      </c>
      <c r="Y11" s="15">
        <v>0.5</v>
      </c>
      <c r="Z11" s="15">
        <v>0.4</v>
      </c>
      <c r="AA11" s="15">
        <v>0.25</v>
      </c>
      <c r="AB11" s="15">
        <v>0.71</v>
      </c>
      <c r="AC11" s="15">
        <v>0.09</v>
      </c>
      <c r="AD11" s="22">
        <v>0.55000000000000004</v>
      </c>
      <c r="AE11" s="25">
        <v>-0.58689999999999998</v>
      </c>
      <c r="AF11" s="15">
        <v>0</v>
      </c>
      <c r="AG11" s="15">
        <v>-6.1000000000000004E-3</v>
      </c>
      <c r="AH11" s="15" t="s">
        <v>42</v>
      </c>
      <c r="AI11" s="15" t="s">
        <v>43</v>
      </c>
      <c r="AJ11" s="15" t="s">
        <v>44</v>
      </c>
      <c r="AK11" s="15" t="s">
        <v>45</v>
      </c>
      <c r="AL11" s="15" t="s">
        <v>46</v>
      </c>
      <c r="AM11" s="15" t="s">
        <v>47</v>
      </c>
      <c r="AN11" s="16"/>
      <c r="AO11" s="16"/>
      <c r="AP11" s="16">
        <v>583168571071.40698</v>
      </c>
      <c r="AQ11" s="19">
        <v>2.4380000543594398</v>
      </c>
      <c r="AR11" s="16">
        <v>2.74</v>
      </c>
      <c r="AS11" s="15">
        <f t="shared" si="0"/>
        <v>2</v>
      </c>
      <c r="AT11" s="28">
        <f t="shared" si="1"/>
        <v>15978.818847356551</v>
      </c>
      <c r="AU11" s="15">
        <f>+AD11-AD2</f>
        <v>0.55000000000000004</v>
      </c>
      <c r="AV11" s="15">
        <f>+AE11-AE2</f>
        <v>-0.21429999999999999</v>
      </c>
      <c r="AW11" s="19">
        <f>+AQ11-AQ2</f>
        <v>0.23834707904938979</v>
      </c>
      <c r="AX11" s="29">
        <f>+AT11-AT2</f>
        <v>10372.858381785343</v>
      </c>
    </row>
    <row r="12" spans="1:50" s="8" customFormat="1">
      <c r="A12" s="7" t="s">
        <v>48</v>
      </c>
      <c r="B12" s="8">
        <v>2006</v>
      </c>
      <c r="C12" s="8" t="s">
        <v>49</v>
      </c>
      <c r="D12" s="8" t="s">
        <v>48</v>
      </c>
      <c r="E12" s="8">
        <v>115</v>
      </c>
      <c r="F12" s="8">
        <v>12</v>
      </c>
      <c r="G12" s="8">
        <v>4</v>
      </c>
      <c r="H12" s="8">
        <v>4</v>
      </c>
      <c r="I12" s="8">
        <v>0.25</v>
      </c>
      <c r="J12" s="8">
        <v>5</v>
      </c>
      <c r="K12" s="8">
        <v>0</v>
      </c>
      <c r="L12" s="8">
        <v>1</v>
      </c>
      <c r="M12" s="8">
        <v>0.17</v>
      </c>
      <c r="N12" s="8">
        <v>5</v>
      </c>
      <c r="O12" s="8">
        <v>0</v>
      </c>
      <c r="P12" s="8">
        <v>0</v>
      </c>
      <c r="Q12" s="8">
        <v>0</v>
      </c>
      <c r="R12" s="8">
        <v>8</v>
      </c>
      <c r="S12" s="8">
        <v>2</v>
      </c>
      <c r="T12" s="8">
        <v>0</v>
      </c>
      <c r="U12" s="8">
        <v>0</v>
      </c>
      <c r="V12" s="8">
        <v>27</v>
      </c>
      <c r="W12" s="8">
        <v>6</v>
      </c>
      <c r="X12" s="8">
        <v>5</v>
      </c>
      <c r="Y12" s="8">
        <v>0.33</v>
      </c>
      <c r="Z12" s="8">
        <v>0</v>
      </c>
      <c r="AA12" s="8">
        <v>0</v>
      </c>
      <c r="AB12" s="8">
        <v>0.25</v>
      </c>
      <c r="AC12" s="8">
        <v>0.16</v>
      </c>
      <c r="AD12" s="20">
        <v>0.22</v>
      </c>
      <c r="AE12" s="23">
        <v>-0.39700000000000002</v>
      </c>
      <c r="AF12" s="8">
        <v>0</v>
      </c>
      <c r="AG12" s="8">
        <v>0.36349999999999999</v>
      </c>
      <c r="AH12" s="8" t="s">
        <v>42</v>
      </c>
      <c r="AI12" s="8" t="s">
        <v>50</v>
      </c>
      <c r="AJ12" s="8" t="s">
        <v>44</v>
      </c>
      <c r="AK12" s="8" t="s">
        <v>45</v>
      </c>
      <c r="AL12" s="8" t="s">
        <v>46</v>
      </c>
      <c r="AM12" s="8" t="s">
        <v>47</v>
      </c>
      <c r="AN12" s="9">
        <v>56.87</v>
      </c>
      <c r="AO12" s="10">
        <v>64.114951219512193</v>
      </c>
      <c r="AP12" s="10">
        <v>11451869164.711201</v>
      </c>
      <c r="AQ12" s="17">
        <v>2.37328862291172</v>
      </c>
      <c r="AR12" s="10">
        <v>10.37</v>
      </c>
      <c r="AS12" s="8">
        <f t="shared" si="0"/>
        <v>2</v>
      </c>
      <c r="AT12" s="26">
        <f t="shared" si="1"/>
        <v>1187.5588323805514</v>
      </c>
    </row>
    <row r="13" spans="1:50" s="12" customFormat="1">
      <c r="A13" s="11" t="s">
        <v>48</v>
      </c>
      <c r="B13" s="12">
        <v>2007</v>
      </c>
      <c r="C13" s="12" t="s">
        <v>49</v>
      </c>
      <c r="D13" s="12" t="s">
        <v>48</v>
      </c>
      <c r="E13" s="12">
        <v>115</v>
      </c>
      <c r="F13" s="12">
        <v>12</v>
      </c>
      <c r="G13" s="12">
        <v>4</v>
      </c>
      <c r="H13" s="12">
        <v>4</v>
      </c>
      <c r="I13" s="12">
        <v>0.25</v>
      </c>
      <c r="J13" s="12">
        <v>5</v>
      </c>
      <c r="K13" s="12">
        <v>0</v>
      </c>
      <c r="L13" s="12">
        <v>1</v>
      </c>
      <c r="M13" s="12">
        <v>0.17</v>
      </c>
      <c r="N13" s="12">
        <v>5</v>
      </c>
      <c r="O13" s="12">
        <v>0</v>
      </c>
      <c r="P13" s="12">
        <v>0</v>
      </c>
      <c r="Q13" s="12">
        <v>0</v>
      </c>
      <c r="R13" s="12">
        <v>8</v>
      </c>
      <c r="S13" s="12">
        <v>2</v>
      </c>
      <c r="T13" s="12">
        <v>0</v>
      </c>
      <c r="U13" s="12">
        <v>0</v>
      </c>
      <c r="V13" s="12">
        <v>27</v>
      </c>
      <c r="W13" s="12">
        <v>6</v>
      </c>
      <c r="X13" s="12">
        <v>5</v>
      </c>
      <c r="Y13" s="12">
        <v>0.33</v>
      </c>
      <c r="Z13" s="12">
        <v>0</v>
      </c>
      <c r="AA13" s="12">
        <v>0</v>
      </c>
      <c r="AB13" s="12">
        <v>0.25</v>
      </c>
      <c r="AC13" s="12">
        <v>0.16</v>
      </c>
      <c r="AD13" s="21">
        <v>0.22</v>
      </c>
      <c r="AE13" s="24">
        <v>-0.35930000000000001</v>
      </c>
      <c r="AF13" s="12">
        <v>0</v>
      </c>
      <c r="AG13" s="12">
        <v>3.7699999999999997E-2</v>
      </c>
      <c r="AH13" s="12" t="s">
        <v>42</v>
      </c>
      <c r="AI13" s="12" t="s">
        <v>50</v>
      </c>
      <c r="AJ13" s="12" t="s">
        <v>44</v>
      </c>
      <c r="AK13" s="12" t="s">
        <v>45</v>
      </c>
      <c r="AL13" s="12" t="s">
        <v>46</v>
      </c>
      <c r="AM13" s="12" t="s">
        <v>47</v>
      </c>
      <c r="AN13" s="13">
        <v>55.44</v>
      </c>
      <c r="AO13" s="13">
        <v>64.6941219512195</v>
      </c>
      <c r="AP13" s="13">
        <v>13120159975.545099</v>
      </c>
      <c r="AQ13" s="18">
        <v>2.4361337502862499</v>
      </c>
      <c r="AR13" s="13">
        <v>11.75</v>
      </c>
      <c r="AS13" s="12">
        <f t="shared" si="0"/>
        <v>2</v>
      </c>
      <c r="AT13" s="27">
        <f t="shared" si="1"/>
        <v>1541.618797126549</v>
      </c>
    </row>
    <row r="14" spans="1:50" s="12" customFormat="1">
      <c r="A14" s="11" t="s">
        <v>48</v>
      </c>
      <c r="B14" s="12">
        <v>2008</v>
      </c>
      <c r="C14" s="12" t="s">
        <v>49</v>
      </c>
      <c r="D14" s="12" t="s">
        <v>48</v>
      </c>
      <c r="E14" s="12">
        <v>115</v>
      </c>
      <c r="F14" s="12">
        <v>12</v>
      </c>
      <c r="G14" s="12">
        <v>5</v>
      </c>
      <c r="H14" s="12">
        <v>4</v>
      </c>
      <c r="I14" s="12">
        <v>0.25</v>
      </c>
      <c r="J14" s="12">
        <v>5</v>
      </c>
      <c r="K14" s="12">
        <v>0</v>
      </c>
      <c r="L14" s="12">
        <v>1</v>
      </c>
      <c r="M14" s="12">
        <v>0.17</v>
      </c>
      <c r="N14" s="12">
        <v>5</v>
      </c>
      <c r="O14" s="12">
        <v>0</v>
      </c>
      <c r="P14" s="12">
        <v>0</v>
      </c>
      <c r="Q14" s="12">
        <v>0</v>
      </c>
      <c r="R14" s="12">
        <v>8</v>
      </c>
      <c r="S14" s="12">
        <v>2</v>
      </c>
      <c r="T14" s="12">
        <v>0</v>
      </c>
      <c r="U14" s="12">
        <v>0</v>
      </c>
      <c r="V14" s="12">
        <v>27</v>
      </c>
      <c r="W14" s="12">
        <v>7</v>
      </c>
      <c r="X14" s="12">
        <v>5</v>
      </c>
      <c r="Y14" s="12">
        <v>0.42</v>
      </c>
      <c r="Z14" s="12">
        <v>0</v>
      </c>
      <c r="AA14" s="12">
        <v>0</v>
      </c>
      <c r="AB14" s="12">
        <v>0.25</v>
      </c>
      <c r="AC14" s="12">
        <v>0.16</v>
      </c>
      <c r="AD14" s="21">
        <v>0.26</v>
      </c>
      <c r="AE14" s="24">
        <v>-0.49170000000000003</v>
      </c>
      <c r="AF14" s="12">
        <v>3.6999999999999998E-2</v>
      </c>
      <c r="AG14" s="12">
        <v>-0.1323</v>
      </c>
      <c r="AH14" s="12" t="s">
        <v>42</v>
      </c>
      <c r="AI14" s="12" t="s">
        <v>50</v>
      </c>
      <c r="AJ14" s="12" t="s">
        <v>44</v>
      </c>
      <c r="AK14" s="12" t="s">
        <v>45</v>
      </c>
      <c r="AL14" s="12" t="s">
        <v>46</v>
      </c>
      <c r="AM14" s="12" t="s">
        <v>47</v>
      </c>
      <c r="AN14" s="13">
        <v>51.43</v>
      </c>
      <c r="AO14" s="13">
        <v>65.273804878048793</v>
      </c>
      <c r="AP14" s="13">
        <v>16674357238.5781</v>
      </c>
      <c r="AQ14" s="18">
        <v>2.2203567625893998</v>
      </c>
      <c r="AR14" s="13">
        <v>10.93</v>
      </c>
      <c r="AS14" s="12">
        <f t="shared" si="0"/>
        <v>2</v>
      </c>
      <c r="AT14" s="27">
        <f t="shared" si="1"/>
        <v>1822.5072461765862</v>
      </c>
    </row>
    <row r="15" spans="1:50" s="12" customFormat="1">
      <c r="A15" s="11" t="s">
        <v>48</v>
      </c>
      <c r="B15" s="12">
        <v>2009</v>
      </c>
      <c r="C15" s="12" t="s">
        <v>49</v>
      </c>
      <c r="D15" s="12" t="s">
        <v>48</v>
      </c>
      <c r="E15" s="12">
        <v>115</v>
      </c>
      <c r="F15" s="12">
        <v>12</v>
      </c>
      <c r="G15" s="12">
        <v>5</v>
      </c>
      <c r="H15" s="12">
        <v>4</v>
      </c>
      <c r="I15" s="12">
        <v>0.25</v>
      </c>
      <c r="J15" s="12">
        <v>5</v>
      </c>
      <c r="K15" s="12">
        <v>0</v>
      </c>
      <c r="L15" s="12">
        <v>1</v>
      </c>
      <c r="M15" s="12">
        <v>0.17</v>
      </c>
      <c r="N15" s="12">
        <v>5</v>
      </c>
      <c r="O15" s="12">
        <v>0</v>
      </c>
      <c r="P15" s="12">
        <v>0</v>
      </c>
      <c r="Q15" s="12">
        <v>0</v>
      </c>
      <c r="R15" s="12">
        <v>8</v>
      </c>
      <c r="S15" s="12">
        <v>2</v>
      </c>
      <c r="T15" s="12">
        <v>0</v>
      </c>
      <c r="U15" s="12">
        <v>0</v>
      </c>
      <c r="V15" s="12">
        <v>27</v>
      </c>
      <c r="W15" s="12">
        <v>7</v>
      </c>
      <c r="X15" s="12">
        <v>5</v>
      </c>
      <c r="Y15" s="12">
        <v>0.42</v>
      </c>
      <c r="Z15" s="12">
        <v>0</v>
      </c>
      <c r="AA15" s="12">
        <v>0</v>
      </c>
      <c r="AB15" s="12">
        <v>0.25</v>
      </c>
      <c r="AC15" s="12">
        <v>0.16</v>
      </c>
      <c r="AD15" s="21">
        <v>0.26</v>
      </c>
      <c r="AE15" s="24">
        <v>-0.62839999999999996</v>
      </c>
      <c r="AF15" s="12">
        <v>0</v>
      </c>
      <c r="AG15" s="12">
        <v>-0.13669999999999999</v>
      </c>
      <c r="AH15" s="12" t="s">
        <v>42</v>
      </c>
      <c r="AI15" s="12" t="s">
        <v>50</v>
      </c>
      <c r="AJ15" s="12" t="s">
        <v>44</v>
      </c>
      <c r="AK15" s="12" t="s">
        <v>45</v>
      </c>
      <c r="AL15" s="12" t="s">
        <v>46</v>
      </c>
      <c r="AM15" s="12" t="s">
        <v>47</v>
      </c>
      <c r="AN15" s="13">
        <v>49.65</v>
      </c>
      <c r="AO15" s="13">
        <v>65.847999999999999</v>
      </c>
      <c r="AP15" s="13">
        <v>17340028490.0285</v>
      </c>
      <c r="AQ15" s="18">
        <v>2.0629305172413801</v>
      </c>
      <c r="AR15" s="13">
        <v>12</v>
      </c>
      <c r="AS15" s="12">
        <f t="shared" si="0"/>
        <v>2</v>
      </c>
      <c r="AT15" s="27">
        <f t="shared" si="1"/>
        <v>2080.8034188034198</v>
      </c>
    </row>
    <row r="16" spans="1:50" s="12" customFormat="1">
      <c r="A16" s="11" t="s">
        <v>48</v>
      </c>
      <c r="B16" s="12">
        <v>2010</v>
      </c>
      <c r="C16" s="12" t="s">
        <v>49</v>
      </c>
      <c r="D16" s="12" t="s">
        <v>48</v>
      </c>
      <c r="E16" s="12">
        <v>115</v>
      </c>
      <c r="F16" s="12">
        <v>12</v>
      </c>
      <c r="G16" s="12">
        <v>5</v>
      </c>
      <c r="H16" s="12">
        <v>4</v>
      </c>
      <c r="I16" s="12">
        <v>0.25</v>
      </c>
      <c r="J16" s="12">
        <v>5</v>
      </c>
      <c r="K16" s="12">
        <v>0</v>
      </c>
      <c r="L16" s="12">
        <v>1</v>
      </c>
      <c r="M16" s="12">
        <v>0.17</v>
      </c>
      <c r="N16" s="12">
        <v>5</v>
      </c>
      <c r="O16" s="12">
        <v>2</v>
      </c>
      <c r="P16" s="12">
        <v>0</v>
      </c>
      <c r="Q16" s="12">
        <v>0</v>
      </c>
      <c r="R16" s="12">
        <v>8</v>
      </c>
      <c r="S16" s="12">
        <v>4</v>
      </c>
      <c r="T16" s="12">
        <v>0</v>
      </c>
      <c r="U16" s="12">
        <v>0</v>
      </c>
      <c r="V16" s="12">
        <v>27</v>
      </c>
      <c r="W16" s="12">
        <v>11</v>
      </c>
      <c r="X16" s="12">
        <v>5</v>
      </c>
      <c r="Y16" s="12">
        <v>0.42</v>
      </c>
      <c r="Z16" s="12">
        <v>0</v>
      </c>
      <c r="AA16" s="12">
        <v>0.4</v>
      </c>
      <c r="AB16" s="12">
        <v>0.5</v>
      </c>
      <c r="AC16" s="12">
        <v>0.16</v>
      </c>
      <c r="AD16" s="21">
        <v>0.41</v>
      </c>
      <c r="AE16" s="24">
        <v>-0.44219999999999998</v>
      </c>
      <c r="AF16" s="12">
        <v>0.14810000000000001</v>
      </c>
      <c r="AG16" s="12">
        <v>0.1862</v>
      </c>
      <c r="AH16" s="12" t="s">
        <v>42</v>
      </c>
      <c r="AI16" s="12" t="s">
        <v>50</v>
      </c>
      <c r="AJ16" s="12" t="s">
        <v>44</v>
      </c>
      <c r="AK16" s="12" t="s">
        <v>45</v>
      </c>
      <c r="AL16" s="12" t="s">
        <v>46</v>
      </c>
      <c r="AM16" s="12" t="s">
        <v>47</v>
      </c>
      <c r="AN16" s="13"/>
      <c r="AO16" s="13">
        <v>66.407756097561006</v>
      </c>
      <c r="AP16" s="13">
        <v>19649692875.568298</v>
      </c>
      <c r="AQ16" s="18">
        <v>2.3148031009708698</v>
      </c>
      <c r="AR16" s="13">
        <v>9.92</v>
      </c>
      <c r="AS16" s="12">
        <f t="shared" si="0"/>
        <v>2</v>
      </c>
      <c r="AT16" s="27">
        <f t="shared" si="1"/>
        <v>1949.2495332563751</v>
      </c>
    </row>
    <row r="17" spans="1:50" s="12" customFormat="1">
      <c r="A17" s="11" t="s">
        <v>48</v>
      </c>
      <c r="B17" s="12">
        <v>2011</v>
      </c>
      <c r="C17" s="12" t="s">
        <v>49</v>
      </c>
      <c r="D17" s="12" t="s">
        <v>48</v>
      </c>
      <c r="E17" s="12">
        <v>115</v>
      </c>
      <c r="F17" s="12">
        <v>12</v>
      </c>
      <c r="G17" s="12">
        <v>5</v>
      </c>
      <c r="H17" s="12">
        <v>4</v>
      </c>
      <c r="I17" s="12">
        <v>0.25</v>
      </c>
      <c r="J17" s="12">
        <v>5</v>
      </c>
      <c r="K17" s="12">
        <v>0</v>
      </c>
      <c r="L17" s="12">
        <v>1</v>
      </c>
      <c r="M17" s="12">
        <v>0.17</v>
      </c>
      <c r="N17" s="12">
        <v>5</v>
      </c>
      <c r="O17" s="12">
        <v>2</v>
      </c>
      <c r="P17" s="12">
        <v>0</v>
      </c>
      <c r="Q17" s="12">
        <v>0</v>
      </c>
      <c r="R17" s="12">
        <v>8</v>
      </c>
      <c r="S17" s="12">
        <v>4</v>
      </c>
      <c r="T17" s="12">
        <v>0</v>
      </c>
      <c r="U17" s="12">
        <v>0</v>
      </c>
      <c r="V17" s="12">
        <v>27</v>
      </c>
      <c r="W17" s="12">
        <v>11</v>
      </c>
      <c r="X17" s="12">
        <v>5</v>
      </c>
      <c r="Y17" s="12">
        <v>0.42</v>
      </c>
      <c r="Z17" s="12">
        <v>0</v>
      </c>
      <c r="AA17" s="12">
        <v>0.4</v>
      </c>
      <c r="AB17" s="12">
        <v>0.5</v>
      </c>
      <c r="AC17" s="12">
        <v>0.16</v>
      </c>
      <c r="AD17" s="21">
        <v>0.41</v>
      </c>
      <c r="AE17" s="24">
        <v>-0.53439999999999999</v>
      </c>
      <c r="AF17" s="12">
        <v>0</v>
      </c>
      <c r="AG17" s="12">
        <v>-9.2200000000000004E-2</v>
      </c>
      <c r="AH17" s="12" t="s">
        <v>42</v>
      </c>
      <c r="AI17" s="12" t="s">
        <v>50</v>
      </c>
      <c r="AJ17" s="12" t="s">
        <v>44</v>
      </c>
      <c r="AK17" s="12" t="s">
        <v>45</v>
      </c>
      <c r="AL17" s="12" t="s">
        <v>46</v>
      </c>
      <c r="AM17" s="12" t="s">
        <v>47</v>
      </c>
      <c r="AN17" s="13">
        <v>46.26</v>
      </c>
      <c r="AO17" s="13">
        <v>66.942560975609794</v>
      </c>
      <c r="AP17" s="13">
        <v>23963096439.382999</v>
      </c>
      <c r="AQ17" s="18">
        <v>3.0197959716417899</v>
      </c>
      <c r="AR17" s="13">
        <v>12.09</v>
      </c>
      <c r="AS17" s="12">
        <f t="shared" si="0"/>
        <v>2</v>
      </c>
      <c r="AT17" s="27">
        <f t="shared" si="1"/>
        <v>2897.1383595214043</v>
      </c>
    </row>
    <row r="18" spans="1:50" s="12" customFormat="1">
      <c r="A18" s="11" t="s">
        <v>48</v>
      </c>
      <c r="B18" s="12">
        <v>2012</v>
      </c>
      <c r="C18" s="12" t="s">
        <v>49</v>
      </c>
      <c r="D18" s="12" t="s">
        <v>48</v>
      </c>
      <c r="E18" s="12">
        <v>115</v>
      </c>
      <c r="F18" s="12">
        <v>12</v>
      </c>
      <c r="G18" s="12">
        <v>5</v>
      </c>
      <c r="H18" s="12">
        <v>4</v>
      </c>
      <c r="I18" s="12">
        <v>0.25</v>
      </c>
      <c r="J18" s="12">
        <v>5</v>
      </c>
      <c r="K18" s="12">
        <v>0</v>
      </c>
      <c r="L18" s="12">
        <v>1</v>
      </c>
      <c r="M18" s="12">
        <v>0.17</v>
      </c>
      <c r="N18" s="12">
        <v>5</v>
      </c>
      <c r="O18" s="12">
        <v>2</v>
      </c>
      <c r="P18" s="12">
        <v>0</v>
      </c>
      <c r="Q18" s="12">
        <v>0</v>
      </c>
      <c r="R18" s="12">
        <v>8</v>
      </c>
      <c r="S18" s="12">
        <v>4</v>
      </c>
      <c r="T18" s="12">
        <v>0</v>
      </c>
      <c r="U18" s="12">
        <v>0</v>
      </c>
      <c r="V18" s="12">
        <v>27</v>
      </c>
      <c r="W18" s="12">
        <v>11</v>
      </c>
      <c r="X18" s="12">
        <v>5</v>
      </c>
      <c r="Y18" s="12">
        <v>0.42</v>
      </c>
      <c r="Z18" s="12">
        <v>0</v>
      </c>
      <c r="AA18" s="12">
        <v>0.4</v>
      </c>
      <c r="AB18" s="12">
        <v>0.5</v>
      </c>
      <c r="AC18" s="12">
        <v>0.16</v>
      </c>
      <c r="AD18" s="21">
        <v>0.41</v>
      </c>
      <c r="AE18" s="24">
        <v>-0.7097</v>
      </c>
      <c r="AF18" s="12">
        <v>0</v>
      </c>
      <c r="AG18" s="12">
        <v>-0.17530000000000001</v>
      </c>
      <c r="AH18" s="12" t="s">
        <v>42</v>
      </c>
      <c r="AI18" s="12" t="s">
        <v>50</v>
      </c>
      <c r="AJ18" s="12" t="s">
        <v>44</v>
      </c>
      <c r="AK18" s="12" t="s">
        <v>45</v>
      </c>
      <c r="AL18" s="12" t="s">
        <v>46</v>
      </c>
      <c r="AM18" s="12" t="s">
        <v>47</v>
      </c>
      <c r="AN18" s="13">
        <v>46.7</v>
      </c>
      <c r="AO18" s="13">
        <v>67.445463414634105</v>
      </c>
      <c r="AP18" s="13">
        <v>27084515195.368999</v>
      </c>
      <c r="AQ18" s="18">
        <v>3.1437922874172202</v>
      </c>
      <c r="AR18" s="13">
        <v>10.8</v>
      </c>
      <c r="AS18" s="12">
        <f t="shared" si="0"/>
        <v>2</v>
      </c>
      <c r="AT18" s="27">
        <f t="shared" si="1"/>
        <v>2925.1276410998521</v>
      </c>
    </row>
    <row r="19" spans="1:50" s="12" customFormat="1">
      <c r="A19" s="11" t="s">
        <v>48</v>
      </c>
      <c r="B19" s="12">
        <v>2013</v>
      </c>
      <c r="C19" s="12" t="s">
        <v>49</v>
      </c>
      <c r="D19" s="12" t="s">
        <v>48</v>
      </c>
      <c r="E19" s="12">
        <v>115</v>
      </c>
      <c r="F19" s="12">
        <v>12</v>
      </c>
      <c r="G19" s="12">
        <v>5</v>
      </c>
      <c r="H19" s="12">
        <v>4</v>
      </c>
      <c r="I19" s="12">
        <v>0.25</v>
      </c>
      <c r="J19" s="12">
        <v>5</v>
      </c>
      <c r="K19" s="12">
        <v>0</v>
      </c>
      <c r="L19" s="12">
        <v>1</v>
      </c>
      <c r="M19" s="12">
        <v>0.17</v>
      </c>
      <c r="N19" s="12">
        <v>5</v>
      </c>
      <c r="O19" s="12">
        <v>2</v>
      </c>
      <c r="P19" s="12">
        <v>0</v>
      </c>
      <c r="Q19" s="12">
        <v>0</v>
      </c>
      <c r="R19" s="12">
        <v>8</v>
      </c>
      <c r="S19" s="12">
        <v>4</v>
      </c>
      <c r="T19" s="12">
        <v>0</v>
      </c>
      <c r="U19" s="12">
        <v>0</v>
      </c>
      <c r="V19" s="12">
        <v>27</v>
      </c>
      <c r="W19" s="12">
        <v>11</v>
      </c>
      <c r="X19" s="12">
        <v>5</v>
      </c>
      <c r="Y19" s="12">
        <v>0.42</v>
      </c>
      <c r="Z19" s="12">
        <v>0</v>
      </c>
      <c r="AA19" s="12">
        <v>0.4</v>
      </c>
      <c r="AB19" s="12">
        <v>0.5</v>
      </c>
      <c r="AC19" s="12">
        <v>0.16</v>
      </c>
      <c r="AD19" s="21">
        <v>0.41</v>
      </c>
      <c r="AE19" s="24">
        <v>-0.58840000000000003</v>
      </c>
      <c r="AF19" s="12">
        <v>0</v>
      </c>
      <c r="AG19" s="12">
        <v>0.12130000000000001</v>
      </c>
      <c r="AH19" s="12" t="s">
        <v>42</v>
      </c>
      <c r="AI19" s="12" t="s">
        <v>50</v>
      </c>
      <c r="AJ19" s="12" t="s">
        <v>44</v>
      </c>
      <c r="AK19" s="12" t="s">
        <v>45</v>
      </c>
      <c r="AL19" s="12" t="s">
        <v>46</v>
      </c>
      <c r="AM19" s="12" t="s">
        <v>47</v>
      </c>
      <c r="AN19" s="13">
        <v>48.06</v>
      </c>
      <c r="AO19" s="13">
        <v>67.9134390243903</v>
      </c>
      <c r="AP19" s="13">
        <v>30659334298.118698</v>
      </c>
      <c r="AQ19" s="18">
        <v>3.10432950410959</v>
      </c>
      <c r="AR19" s="13">
        <v>13.53</v>
      </c>
      <c r="AS19" s="12">
        <f t="shared" si="0"/>
        <v>2</v>
      </c>
      <c r="AT19" s="27">
        <f t="shared" si="1"/>
        <v>4148.20793053546</v>
      </c>
    </row>
    <row r="20" spans="1:50" s="12" customFormat="1">
      <c r="A20" s="11" t="s">
        <v>48</v>
      </c>
      <c r="B20" s="12">
        <v>2014</v>
      </c>
      <c r="C20" s="12" t="s">
        <v>49</v>
      </c>
      <c r="D20" s="12" t="s">
        <v>48</v>
      </c>
      <c r="E20" s="12">
        <v>115</v>
      </c>
      <c r="F20" s="12">
        <v>12</v>
      </c>
      <c r="G20" s="12">
        <v>5</v>
      </c>
      <c r="H20" s="12">
        <v>4</v>
      </c>
      <c r="I20" s="12">
        <v>0.25</v>
      </c>
      <c r="J20" s="12">
        <v>5</v>
      </c>
      <c r="K20" s="12">
        <v>0</v>
      </c>
      <c r="L20" s="12">
        <v>1</v>
      </c>
      <c r="M20" s="12">
        <v>0.17</v>
      </c>
      <c r="N20" s="12">
        <v>5</v>
      </c>
      <c r="O20" s="12">
        <v>2</v>
      </c>
      <c r="P20" s="12">
        <v>0</v>
      </c>
      <c r="Q20" s="12">
        <v>0</v>
      </c>
      <c r="R20" s="12">
        <v>8</v>
      </c>
      <c r="S20" s="12">
        <v>4</v>
      </c>
      <c r="T20" s="12">
        <v>0</v>
      </c>
      <c r="U20" s="12">
        <v>0</v>
      </c>
      <c r="V20" s="12">
        <v>27</v>
      </c>
      <c r="W20" s="12">
        <v>11</v>
      </c>
      <c r="X20" s="12">
        <v>5</v>
      </c>
      <c r="Y20" s="12">
        <v>0.42</v>
      </c>
      <c r="Z20" s="12">
        <v>0</v>
      </c>
      <c r="AA20" s="12">
        <v>0.4</v>
      </c>
      <c r="AB20" s="12">
        <v>0.5</v>
      </c>
      <c r="AC20" s="12">
        <v>0.16</v>
      </c>
      <c r="AD20" s="21">
        <v>0.41</v>
      </c>
      <c r="AE20" s="24">
        <v>-0.63929999999999998</v>
      </c>
      <c r="AF20" s="12">
        <v>0</v>
      </c>
      <c r="AG20" s="12">
        <v>-5.0900000000000001E-2</v>
      </c>
      <c r="AH20" s="12" t="s">
        <v>42</v>
      </c>
      <c r="AI20" s="12" t="s">
        <v>50</v>
      </c>
      <c r="AJ20" s="12" t="s">
        <v>44</v>
      </c>
      <c r="AK20" s="12" t="s">
        <v>45</v>
      </c>
      <c r="AL20" s="12" t="s">
        <v>46</v>
      </c>
      <c r="AM20" s="12" t="s">
        <v>47</v>
      </c>
      <c r="AN20" s="13">
        <v>48.4</v>
      </c>
      <c r="AO20" s="13">
        <v>68.343999999999994</v>
      </c>
      <c r="AP20" s="13">
        <v>32996237337.192501</v>
      </c>
      <c r="AQ20" s="18">
        <v>3.2938449379099102</v>
      </c>
      <c r="AR20" s="13">
        <v>16.61</v>
      </c>
      <c r="AS20" s="12">
        <f t="shared" si="0"/>
        <v>2</v>
      </c>
      <c r="AT20" s="27">
        <f t="shared" si="1"/>
        <v>5480.6750217076742</v>
      </c>
    </row>
    <row r="21" spans="1:50" s="15" customFormat="1">
      <c r="A21" s="14" t="s">
        <v>48</v>
      </c>
      <c r="B21" s="15">
        <v>2015</v>
      </c>
      <c r="C21" s="15" t="s">
        <v>49</v>
      </c>
      <c r="D21" s="15" t="s">
        <v>48</v>
      </c>
      <c r="E21" s="15">
        <v>115</v>
      </c>
      <c r="F21" s="15">
        <v>12</v>
      </c>
      <c r="G21" s="15">
        <v>5</v>
      </c>
      <c r="H21" s="15">
        <v>4</v>
      </c>
      <c r="I21" s="15">
        <v>0.25</v>
      </c>
      <c r="J21" s="15">
        <v>5</v>
      </c>
      <c r="K21" s="15">
        <v>0</v>
      </c>
      <c r="L21" s="15">
        <v>1</v>
      </c>
      <c r="M21" s="15">
        <v>0.17</v>
      </c>
      <c r="N21" s="15">
        <v>5</v>
      </c>
      <c r="O21" s="15">
        <v>2</v>
      </c>
      <c r="P21" s="15">
        <v>0</v>
      </c>
      <c r="Q21" s="15">
        <v>0</v>
      </c>
      <c r="R21" s="15">
        <v>8</v>
      </c>
      <c r="S21" s="15">
        <v>4</v>
      </c>
      <c r="T21" s="15">
        <v>0</v>
      </c>
      <c r="U21" s="15">
        <v>0</v>
      </c>
      <c r="V21" s="15">
        <v>27</v>
      </c>
      <c r="W21" s="15">
        <v>11</v>
      </c>
      <c r="X21" s="15">
        <v>5</v>
      </c>
      <c r="Y21" s="15">
        <v>0.42</v>
      </c>
      <c r="Z21" s="15">
        <v>0</v>
      </c>
      <c r="AA21" s="15">
        <v>0.4</v>
      </c>
      <c r="AB21" s="15">
        <v>0.5</v>
      </c>
      <c r="AC21" s="15">
        <v>0.16</v>
      </c>
      <c r="AD21" s="22">
        <v>0.41</v>
      </c>
      <c r="AE21" s="25">
        <v>-0.68340000000000001</v>
      </c>
      <c r="AF21" s="15">
        <v>0</v>
      </c>
      <c r="AG21" s="15">
        <v>-4.4200000000000003E-2</v>
      </c>
      <c r="AH21" s="15" t="s">
        <v>42</v>
      </c>
      <c r="AI21" s="15" t="s">
        <v>50</v>
      </c>
      <c r="AJ21" s="15" t="s">
        <v>44</v>
      </c>
      <c r="AK21" s="15" t="s">
        <v>45</v>
      </c>
      <c r="AL21" s="15" t="s">
        <v>46</v>
      </c>
      <c r="AM21" s="15" t="s">
        <v>47</v>
      </c>
      <c r="AN21" s="16"/>
      <c r="AO21" s="16"/>
      <c r="AP21" s="16">
        <v>32997684515.1954</v>
      </c>
      <c r="AQ21" s="19">
        <v>2.5614255110422799</v>
      </c>
      <c r="AR21" s="16">
        <v>13.75</v>
      </c>
      <c r="AS21" s="15">
        <f t="shared" si="0"/>
        <v>2</v>
      </c>
      <c r="AT21" s="28">
        <f t="shared" si="1"/>
        <v>4537.1816208393675</v>
      </c>
      <c r="AU21" s="15">
        <f>+AD21-AD12</f>
        <v>0.18999999999999997</v>
      </c>
      <c r="AV21" s="15">
        <f>+AE21-AE12</f>
        <v>-0.28639999999999999</v>
      </c>
      <c r="AW21" s="19">
        <f>+AQ21-AQ12</f>
        <v>0.18813688813055984</v>
      </c>
      <c r="AX21" s="29">
        <f t="shared" ref="AX21" si="2">+AT21-AT12</f>
        <v>3349.6227884588161</v>
      </c>
    </row>
    <row r="22" spans="1:50" s="8" customFormat="1">
      <c r="A22" s="7" t="s">
        <v>51</v>
      </c>
      <c r="B22" s="8">
        <v>2006</v>
      </c>
      <c r="C22" s="8" t="s">
        <v>52</v>
      </c>
      <c r="D22" s="8" t="s">
        <v>51</v>
      </c>
      <c r="E22" s="8">
        <v>7</v>
      </c>
      <c r="F22" s="8">
        <v>16</v>
      </c>
      <c r="G22" s="8">
        <v>0</v>
      </c>
      <c r="H22" s="8">
        <v>0</v>
      </c>
      <c r="I22" s="8">
        <v>0</v>
      </c>
      <c r="J22" s="8">
        <v>6</v>
      </c>
      <c r="K22" s="8">
        <v>0</v>
      </c>
      <c r="L22" s="8">
        <v>0</v>
      </c>
      <c r="M22" s="8">
        <v>0</v>
      </c>
      <c r="N22" s="8">
        <v>5</v>
      </c>
      <c r="O22" s="8">
        <v>0</v>
      </c>
      <c r="P22" s="8">
        <v>0</v>
      </c>
      <c r="Q22" s="8">
        <v>0</v>
      </c>
      <c r="R22" s="8">
        <v>8</v>
      </c>
      <c r="S22" s="8">
        <v>0</v>
      </c>
      <c r="T22" s="8">
        <v>0</v>
      </c>
      <c r="U22" s="8">
        <v>0</v>
      </c>
      <c r="V22" s="8">
        <v>32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20">
        <v>0</v>
      </c>
      <c r="AE22" s="23">
        <v>-0.13589999999999999</v>
      </c>
      <c r="AF22" s="8">
        <v>0</v>
      </c>
      <c r="AG22" s="8">
        <v>3.5799999999999998E-2</v>
      </c>
      <c r="AH22" s="8" t="s">
        <v>42</v>
      </c>
      <c r="AI22" s="8" t="s">
        <v>43</v>
      </c>
      <c r="AJ22" s="8" t="s">
        <v>44</v>
      </c>
      <c r="AK22" s="8" t="s">
        <v>45</v>
      </c>
      <c r="AL22" s="8" t="s">
        <v>46</v>
      </c>
      <c r="AM22" s="8" t="s">
        <v>47</v>
      </c>
      <c r="AN22" s="9">
        <v>55.93</v>
      </c>
      <c r="AO22" s="10">
        <v>72.131731707317101</v>
      </c>
      <c r="AP22" s="10">
        <v>1107640325472.3501</v>
      </c>
      <c r="AQ22" s="17">
        <v>2.9044439960375401</v>
      </c>
      <c r="AR22" s="10">
        <v>1.1399999999999999</v>
      </c>
      <c r="AS22" s="8">
        <f t="shared" si="0"/>
        <v>2</v>
      </c>
      <c r="AT22" s="26">
        <f t="shared" si="1"/>
        <v>12627.099710384791</v>
      </c>
    </row>
    <row r="23" spans="1:50" s="12" customFormat="1">
      <c r="A23" s="11" t="s">
        <v>51</v>
      </c>
      <c r="B23" s="12">
        <v>2007</v>
      </c>
      <c r="C23" s="12" t="s">
        <v>52</v>
      </c>
      <c r="D23" s="12" t="s">
        <v>51</v>
      </c>
      <c r="E23" s="12">
        <v>7</v>
      </c>
      <c r="F23" s="12">
        <v>16</v>
      </c>
      <c r="G23" s="12">
        <v>0</v>
      </c>
      <c r="H23" s="12">
        <v>0</v>
      </c>
      <c r="I23" s="12">
        <v>0</v>
      </c>
      <c r="J23" s="12">
        <v>6</v>
      </c>
      <c r="K23" s="12">
        <v>0</v>
      </c>
      <c r="L23" s="12">
        <v>0</v>
      </c>
      <c r="M23" s="12">
        <v>0</v>
      </c>
      <c r="N23" s="12">
        <v>5</v>
      </c>
      <c r="O23" s="12">
        <v>0</v>
      </c>
      <c r="P23" s="12">
        <v>0</v>
      </c>
      <c r="Q23" s="12">
        <v>0</v>
      </c>
      <c r="R23" s="12">
        <v>8</v>
      </c>
      <c r="S23" s="12">
        <v>0</v>
      </c>
      <c r="T23" s="12">
        <v>0</v>
      </c>
      <c r="U23" s="12">
        <v>0</v>
      </c>
      <c r="V23" s="12">
        <v>32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21">
        <v>0</v>
      </c>
      <c r="AE23" s="24">
        <v>-0.11890000000000001</v>
      </c>
      <c r="AF23" s="12">
        <v>0</v>
      </c>
      <c r="AG23" s="12">
        <v>1.7000000000000001E-2</v>
      </c>
      <c r="AH23" s="12" t="s">
        <v>42</v>
      </c>
      <c r="AI23" s="12" t="s">
        <v>43</v>
      </c>
      <c r="AJ23" s="12" t="s">
        <v>44</v>
      </c>
      <c r="AK23" s="12" t="s">
        <v>45</v>
      </c>
      <c r="AL23" s="12" t="s">
        <v>46</v>
      </c>
      <c r="AM23" s="12" t="s">
        <v>47</v>
      </c>
      <c r="AN23" s="13">
        <v>55.23</v>
      </c>
      <c r="AO23" s="13">
        <v>72.414829268292706</v>
      </c>
      <c r="AP23" s="13">
        <v>1397084381901.29</v>
      </c>
      <c r="AQ23" s="18">
        <v>3.1431462308209501</v>
      </c>
      <c r="AR23" s="13">
        <v>1.2</v>
      </c>
      <c r="AS23" s="12">
        <f t="shared" si="0"/>
        <v>2</v>
      </c>
      <c r="AT23" s="27">
        <f t="shared" si="1"/>
        <v>16765.012582815481</v>
      </c>
    </row>
    <row r="24" spans="1:50" s="12" customFormat="1">
      <c r="A24" s="11" t="s">
        <v>51</v>
      </c>
      <c r="B24" s="12">
        <v>2008</v>
      </c>
      <c r="C24" s="12" t="s">
        <v>52</v>
      </c>
      <c r="D24" s="12" t="s">
        <v>51</v>
      </c>
      <c r="E24" s="12">
        <v>7</v>
      </c>
      <c r="F24" s="12">
        <v>16</v>
      </c>
      <c r="G24" s="12">
        <v>4</v>
      </c>
      <c r="H24" s="12">
        <v>0</v>
      </c>
      <c r="I24" s="12">
        <v>0</v>
      </c>
      <c r="J24" s="12">
        <v>6</v>
      </c>
      <c r="K24" s="12">
        <v>2</v>
      </c>
      <c r="L24" s="12">
        <v>0</v>
      </c>
      <c r="M24" s="12">
        <v>0</v>
      </c>
      <c r="N24" s="12">
        <v>5</v>
      </c>
      <c r="O24" s="12">
        <v>0</v>
      </c>
      <c r="P24" s="12">
        <v>0</v>
      </c>
      <c r="Q24" s="12">
        <v>0</v>
      </c>
      <c r="R24" s="12">
        <v>8</v>
      </c>
      <c r="S24" s="12">
        <v>5</v>
      </c>
      <c r="T24" s="12">
        <v>0</v>
      </c>
      <c r="U24" s="12">
        <v>0</v>
      </c>
      <c r="V24" s="12">
        <v>32</v>
      </c>
      <c r="W24" s="12">
        <v>11</v>
      </c>
      <c r="X24" s="12">
        <v>0</v>
      </c>
      <c r="Y24" s="12">
        <v>0.25</v>
      </c>
      <c r="Z24" s="12">
        <v>0.33</v>
      </c>
      <c r="AA24" s="12">
        <v>0</v>
      </c>
      <c r="AB24" s="12">
        <v>0.63</v>
      </c>
      <c r="AC24" s="12">
        <v>0</v>
      </c>
      <c r="AD24" s="21">
        <v>0.34</v>
      </c>
      <c r="AE24" s="24">
        <v>-2.4799999999999999E-2</v>
      </c>
      <c r="AF24" s="12">
        <v>0.34379999999999999</v>
      </c>
      <c r="AG24" s="12">
        <v>9.4100000000000003E-2</v>
      </c>
      <c r="AH24" s="12" t="s">
        <v>42</v>
      </c>
      <c r="AI24" s="12" t="s">
        <v>43</v>
      </c>
      <c r="AJ24" s="12" t="s">
        <v>44</v>
      </c>
      <c r="AK24" s="12" t="s">
        <v>45</v>
      </c>
      <c r="AL24" s="12" t="s">
        <v>46</v>
      </c>
      <c r="AM24" s="12" t="s">
        <v>47</v>
      </c>
      <c r="AN24" s="13">
        <v>54.37</v>
      </c>
      <c r="AO24" s="13">
        <v>72.695414634146303</v>
      </c>
      <c r="AP24" s="13">
        <v>1695824517395.5701</v>
      </c>
      <c r="AQ24" s="18">
        <v>3.81390715266439</v>
      </c>
      <c r="AR24" s="13">
        <v>1.1200000000000001</v>
      </c>
      <c r="AS24" s="12">
        <f t="shared" si="0"/>
        <v>2</v>
      </c>
      <c r="AT24" s="27">
        <f t="shared" si="1"/>
        <v>18993.234594830388</v>
      </c>
    </row>
    <row r="25" spans="1:50" s="12" customFormat="1">
      <c r="A25" s="11" t="s">
        <v>51</v>
      </c>
      <c r="B25" s="12">
        <v>2009</v>
      </c>
      <c r="C25" s="12" t="s">
        <v>52</v>
      </c>
      <c r="D25" s="12" t="s">
        <v>51</v>
      </c>
      <c r="E25" s="12">
        <v>7</v>
      </c>
      <c r="F25" s="12">
        <v>16</v>
      </c>
      <c r="G25" s="12">
        <v>4</v>
      </c>
      <c r="H25" s="12">
        <v>0</v>
      </c>
      <c r="I25" s="12">
        <v>0</v>
      </c>
      <c r="J25" s="12">
        <v>6</v>
      </c>
      <c r="K25" s="12">
        <v>2</v>
      </c>
      <c r="L25" s="12">
        <v>0</v>
      </c>
      <c r="M25" s="12">
        <v>0</v>
      </c>
      <c r="N25" s="12">
        <v>5</v>
      </c>
      <c r="O25" s="12">
        <v>0</v>
      </c>
      <c r="P25" s="12">
        <v>0</v>
      </c>
      <c r="Q25" s="12">
        <v>0</v>
      </c>
      <c r="R25" s="12">
        <v>8</v>
      </c>
      <c r="S25" s="12">
        <v>5</v>
      </c>
      <c r="T25" s="12">
        <v>0</v>
      </c>
      <c r="U25" s="12">
        <v>0</v>
      </c>
      <c r="V25" s="12">
        <v>32</v>
      </c>
      <c r="W25" s="12">
        <v>11</v>
      </c>
      <c r="X25" s="12">
        <v>0</v>
      </c>
      <c r="Y25" s="12">
        <v>0.25</v>
      </c>
      <c r="Z25" s="12">
        <v>0.33</v>
      </c>
      <c r="AA25" s="12">
        <v>0</v>
      </c>
      <c r="AB25" s="12">
        <v>0.63</v>
      </c>
      <c r="AC25" s="12">
        <v>0</v>
      </c>
      <c r="AD25" s="21">
        <v>0.34</v>
      </c>
      <c r="AE25" s="24">
        <v>-0.1222</v>
      </c>
      <c r="AF25" s="12">
        <v>0</v>
      </c>
      <c r="AG25" s="12">
        <v>-9.74E-2</v>
      </c>
      <c r="AH25" s="12" t="s">
        <v>42</v>
      </c>
      <c r="AI25" s="12" t="s">
        <v>43</v>
      </c>
      <c r="AJ25" s="12" t="s">
        <v>44</v>
      </c>
      <c r="AK25" s="12" t="s">
        <v>45</v>
      </c>
      <c r="AL25" s="12" t="s">
        <v>46</v>
      </c>
      <c r="AM25" s="12" t="s">
        <v>47</v>
      </c>
      <c r="AN25" s="13">
        <v>53.87</v>
      </c>
      <c r="AO25" s="13">
        <v>72.978024390243903</v>
      </c>
      <c r="AP25" s="13">
        <v>1667020106031.8101</v>
      </c>
      <c r="AQ25" s="18">
        <v>3.5882999307479202</v>
      </c>
      <c r="AR25" s="13">
        <v>1.19</v>
      </c>
      <c r="AS25" s="12">
        <f t="shared" si="0"/>
        <v>2</v>
      </c>
      <c r="AT25" s="27">
        <f t="shared" si="1"/>
        <v>19837.539261778536</v>
      </c>
    </row>
    <row r="26" spans="1:50" s="12" customFormat="1">
      <c r="A26" s="11" t="s">
        <v>51</v>
      </c>
      <c r="B26" s="12">
        <v>2010</v>
      </c>
      <c r="C26" s="12" t="s">
        <v>52</v>
      </c>
      <c r="D26" s="12" t="s">
        <v>51</v>
      </c>
      <c r="E26" s="12">
        <v>7</v>
      </c>
      <c r="F26" s="12">
        <v>16</v>
      </c>
      <c r="G26" s="12">
        <v>10</v>
      </c>
      <c r="H26" s="12">
        <v>0</v>
      </c>
      <c r="I26" s="12">
        <v>0</v>
      </c>
      <c r="J26" s="12">
        <v>6</v>
      </c>
      <c r="K26" s="12">
        <v>3</v>
      </c>
      <c r="L26" s="12">
        <v>0</v>
      </c>
      <c r="M26" s="12">
        <v>0</v>
      </c>
      <c r="N26" s="12">
        <v>5</v>
      </c>
      <c r="O26" s="12">
        <v>2</v>
      </c>
      <c r="P26" s="12">
        <v>0</v>
      </c>
      <c r="Q26" s="12">
        <v>0</v>
      </c>
      <c r="R26" s="12">
        <v>8</v>
      </c>
      <c r="S26" s="12">
        <v>7</v>
      </c>
      <c r="T26" s="12">
        <v>0</v>
      </c>
      <c r="U26" s="12">
        <v>0</v>
      </c>
      <c r="V26" s="12">
        <v>32</v>
      </c>
      <c r="W26" s="12">
        <v>22</v>
      </c>
      <c r="X26" s="12">
        <v>0</v>
      </c>
      <c r="Y26" s="12">
        <v>0.63</v>
      </c>
      <c r="Z26" s="12">
        <v>0.5</v>
      </c>
      <c r="AA26" s="12">
        <v>0.4</v>
      </c>
      <c r="AB26" s="12">
        <v>0.88</v>
      </c>
      <c r="AC26" s="12">
        <v>0</v>
      </c>
      <c r="AD26" s="21">
        <v>0.69</v>
      </c>
      <c r="AE26" s="24">
        <v>1E-4</v>
      </c>
      <c r="AF26" s="12">
        <v>0.34379999999999999</v>
      </c>
      <c r="AG26" s="12">
        <v>0.12230000000000001</v>
      </c>
      <c r="AH26" s="12" t="s">
        <v>42</v>
      </c>
      <c r="AI26" s="12" t="s">
        <v>43</v>
      </c>
      <c r="AJ26" s="12" t="s">
        <v>44</v>
      </c>
      <c r="AK26" s="12" t="s">
        <v>45</v>
      </c>
      <c r="AL26" s="12" t="s">
        <v>46</v>
      </c>
      <c r="AM26" s="12" t="s">
        <v>47</v>
      </c>
      <c r="AN26" s="13"/>
      <c r="AO26" s="13">
        <v>73.264146341463402</v>
      </c>
      <c r="AP26" s="13">
        <v>2208872214643.02</v>
      </c>
      <c r="AQ26" s="18">
        <v>3.5212759383954202</v>
      </c>
      <c r="AR26" s="13">
        <v>2.48</v>
      </c>
      <c r="AS26" s="12">
        <f t="shared" si="0"/>
        <v>2</v>
      </c>
      <c r="AT26" s="27">
        <f t="shared" si="1"/>
        <v>54780.030923146893</v>
      </c>
    </row>
    <row r="27" spans="1:50" s="12" customFormat="1">
      <c r="A27" s="11" t="s">
        <v>51</v>
      </c>
      <c r="B27" s="12">
        <v>2011</v>
      </c>
      <c r="C27" s="12" t="s">
        <v>52</v>
      </c>
      <c r="D27" s="12" t="s">
        <v>51</v>
      </c>
      <c r="E27" s="12">
        <v>7</v>
      </c>
      <c r="F27" s="12">
        <v>16</v>
      </c>
      <c r="G27" s="12">
        <v>10</v>
      </c>
      <c r="H27" s="12">
        <v>0</v>
      </c>
      <c r="I27" s="12">
        <v>0</v>
      </c>
      <c r="J27" s="12">
        <v>6</v>
      </c>
      <c r="K27" s="12">
        <v>3</v>
      </c>
      <c r="L27" s="12">
        <v>0</v>
      </c>
      <c r="M27" s="12">
        <v>0</v>
      </c>
      <c r="N27" s="12">
        <v>5</v>
      </c>
      <c r="O27" s="12">
        <v>2</v>
      </c>
      <c r="P27" s="12">
        <v>0</v>
      </c>
      <c r="Q27" s="12">
        <v>0</v>
      </c>
      <c r="R27" s="12">
        <v>8</v>
      </c>
      <c r="S27" s="12">
        <v>7</v>
      </c>
      <c r="T27" s="12">
        <v>0</v>
      </c>
      <c r="U27" s="12">
        <v>0</v>
      </c>
      <c r="V27" s="12">
        <v>32</v>
      </c>
      <c r="W27" s="12">
        <v>22</v>
      </c>
      <c r="X27" s="12">
        <v>0</v>
      </c>
      <c r="Y27" s="12">
        <v>0.63</v>
      </c>
      <c r="Z27" s="12">
        <v>0.5</v>
      </c>
      <c r="AA27" s="12">
        <v>0.4</v>
      </c>
      <c r="AB27" s="12">
        <v>0.88</v>
      </c>
      <c r="AC27" s="12">
        <v>0</v>
      </c>
      <c r="AD27" s="21">
        <v>0.69</v>
      </c>
      <c r="AE27" s="24">
        <v>0.14940000000000001</v>
      </c>
      <c r="AF27" s="12">
        <v>0</v>
      </c>
      <c r="AG27" s="12">
        <v>0.14929999999999999</v>
      </c>
      <c r="AH27" s="12" t="s">
        <v>42</v>
      </c>
      <c r="AI27" s="12" t="s">
        <v>43</v>
      </c>
      <c r="AJ27" s="12" t="s">
        <v>44</v>
      </c>
      <c r="AK27" s="12" t="s">
        <v>45</v>
      </c>
      <c r="AL27" s="12" t="s">
        <v>46</v>
      </c>
      <c r="AM27" s="12" t="s">
        <v>47</v>
      </c>
      <c r="AN27" s="13">
        <v>53.09</v>
      </c>
      <c r="AO27" s="13">
        <v>73.552341463414606</v>
      </c>
      <c r="AP27" s="13">
        <v>2614573170731.71</v>
      </c>
      <c r="AQ27" s="18">
        <v>3.7365858226628901</v>
      </c>
      <c r="AR27" s="13">
        <v>1.45</v>
      </c>
      <c r="AS27" s="12">
        <f t="shared" si="0"/>
        <v>2</v>
      </c>
      <c r="AT27" s="27">
        <f t="shared" si="1"/>
        <v>37911.310975609791</v>
      </c>
    </row>
    <row r="28" spans="1:50" s="12" customFormat="1">
      <c r="A28" s="11" t="s">
        <v>51</v>
      </c>
      <c r="B28" s="12">
        <v>2012</v>
      </c>
      <c r="C28" s="12" t="s">
        <v>52</v>
      </c>
      <c r="D28" s="12" t="s">
        <v>51</v>
      </c>
      <c r="E28" s="12">
        <v>7</v>
      </c>
      <c r="F28" s="12">
        <v>16</v>
      </c>
      <c r="G28" s="12">
        <v>10</v>
      </c>
      <c r="H28" s="12">
        <v>0</v>
      </c>
      <c r="I28" s="12">
        <v>0</v>
      </c>
      <c r="J28" s="12">
        <v>6</v>
      </c>
      <c r="K28" s="12">
        <v>3</v>
      </c>
      <c r="L28" s="12">
        <v>0</v>
      </c>
      <c r="M28" s="12">
        <v>0</v>
      </c>
      <c r="N28" s="12">
        <v>5</v>
      </c>
      <c r="O28" s="12">
        <v>2</v>
      </c>
      <c r="P28" s="12">
        <v>0</v>
      </c>
      <c r="Q28" s="12">
        <v>0</v>
      </c>
      <c r="R28" s="12">
        <v>8</v>
      </c>
      <c r="S28" s="12">
        <v>7</v>
      </c>
      <c r="T28" s="12">
        <v>0</v>
      </c>
      <c r="U28" s="12">
        <v>0</v>
      </c>
      <c r="V28" s="12">
        <v>32</v>
      </c>
      <c r="W28" s="12">
        <v>22</v>
      </c>
      <c r="X28" s="12">
        <v>0</v>
      </c>
      <c r="Y28" s="12">
        <v>0.63</v>
      </c>
      <c r="Z28" s="12">
        <v>0.5</v>
      </c>
      <c r="AA28" s="12">
        <v>0.4</v>
      </c>
      <c r="AB28" s="12">
        <v>0.88</v>
      </c>
      <c r="AC28" s="12">
        <v>0</v>
      </c>
      <c r="AD28" s="21">
        <v>0.69</v>
      </c>
      <c r="AE28" s="24">
        <v>-6.7599999999999993E-2</v>
      </c>
      <c r="AF28" s="12">
        <v>0</v>
      </c>
      <c r="AG28" s="12">
        <v>-0.21690000000000001</v>
      </c>
      <c r="AH28" s="12" t="s">
        <v>42</v>
      </c>
      <c r="AI28" s="12" t="s">
        <v>43</v>
      </c>
      <c r="AJ28" s="12" t="s">
        <v>44</v>
      </c>
      <c r="AK28" s="12" t="s">
        <v>45</v>
      </c>
      <c r="AL28" s="12" t="s">
        <v>46</v>
      </c>
      <c r="AM28" s="12" t="s">
        <v>47</v>
      </c>
      <c r="AN28" s="13">
        <v>52.67</v>
      </c>
      <c r="AO28" s="13">
        <v>73.839585365853694</v>
      </c>
      <c r="AP28" s="13">
        <v>2460658440428.04</v>
      </c>
      <c r="AQ28" s="18">
        <v>3.7506258362804901</v>
      </c>
      <c r="AR28" s="13">
        <v>1.48</v>
      </c>
      <c r="AS28" s="12">
        <f t="shared" si="0"/>
        <v>2</v>
      </c>
      <c r="AT28" s="27">
        <f t="shared" si="1"/>
        <v>36417.744918334989</v>
      </c>
    </row>
    <row r="29" spans="1:50" s="12" customFormat="1">
      <c r="A29" s="11" t="s">
        <v>51</v>
      </c>
      <c r="B29" s="12">
        <v>2013</v>
      </c>
      <c r="C29" s="12" t="s">
        <v>52</v>
      </c>
      <c r="D29" s="12" t="s">
        <v>51</v>
      </c>
      <c r="E29" s="12">
        <v>7</v>
      </c>
      <c r="F29" s="12">
        <v>16</v>
      </c>
      <c r="G29" s="12">
        <v>10</v>
      </c>
      <c r="H29" s="12">
        <v>0</v>
      </c>
      <c r="I29" s="12">
        <v>0</v>
      </c>
      <c r="J29" s="12">
        <v>6</v>
      </c>
      <c r="K29" s="12">
        <v>3</v>
      </c>
      <c r="L29" s="12">
        <v>0</v>
      </c>
      <c r="M29" s="12">
        <v>0</v>
      </c>
      <c r="N29" s="12">
        <v>5</v>
      </c>
      <c r="O29" s="12">
        <v>2</v>
      </c>
      <c r="P29" s="12">
        <v>0</v>
      </c>
      <c r="Q29" s="12">
        <v>0</v>
      </c>
      <c r="R29" s="12">
        <v>8</v>
      </c>
      <c r="S29" s="12">
        <v>7</v>
      </c>
      <c r="T29" s="12">
        <v>0</v>
      </c>
      <c r="U29" s="12">
        <v>0</v>
      </c>
      <c r="V29" s="12">
        <v>32</v>
      </c>
      <c r="W29" s="12">
        <v>22</v>
      </c>
      <c r="X29" s="12">
        <v>0</v>
      </c>
      <c r="Y29" s="12">
        <v>0.63</v>
      </c>
      <c r="Z29" s="12">
        <v>0.5</v>
      </c>
      <c r="AA29" s="12">
        <v>0.4</v>
      </c>
      <c r="AB29" s="12">
        <v>0.88</v>
      </c>
      <c r="AC29" s="12">
        <v>0</v>
      </c>
      <c r="AD29" s="21">
        <v>0.69</v>
      </c>
      <c r="AE29" s="24">
        <v>-0.1169</v>
      </c>
      <c r="AF29" s="12">
        <v>0</v>
      </c>
      <c r="AG29" s="12">
        <v>-4.9299999999999997E-2</v>
      </c>
      <c r="AH29" s="12" t="s">
        <v>42</v>
      </c>
      <c r="AI29" s="12" t="s">
        <v>43</v>
      </c>
      <c r="AJ29" s="12" t="s">
        <v>44</v>
      </c>
      <c r="AK29" s="12" t="s">
        <v>45</v>
      </c>
      <c r="AL29" s="12" t="s">
        <v>46</v>
      </c>
      <c r="AM29" s="12" t="s">
        <v>47</v>
      </c>
      <c r="AN29" s="13">
        <v>52.87</v>
      </c>
      <c r="AO29" s="13">
        <v>74.122439024390303</v>
      </c>
      <c r="AP29" s="13">
        <v>2465773850934.5601</v>
      </c>
      <c r="AQ29" s="18">
        <v>3.8672258033195002</v>
      </c>
      <c r="AR29" s="13">
        <v>1.54</v>
      </c>
      <c r="AS29" s="12">
        <f t="shared" si="0"/>
        <v>2</v>
      </c>
      <c r="AT29" s="27">
        <f t="shared" si="1"/>
        <v>37972.917304392227</v>
      </c>
    </row>
    <row r="30" spans="1:50" s="12" customFormat="1">
      <c r="A30" s="11" t="s">
        <v>51</v>
      </c>
      <c r="B30" s="12">
        <v>2014</v>
      </c>
      <c r="C30" s="12" t="s">
        <v>52</v>
      </c>
      <c r="D30" s="12" t="s">
        <v>51</v>
      </c>
      <c r="E30" s="12">
        <v>7</v>
      </c>
      <c r="F30" s="12">
        <v>16</v>
      </c>
      <c r="G30" s="12">
        <v>10</v>
      </c>
      <c r="H30" s="12">
        <v>0</v>
      </c>
      <c r="I30" s="12">
        <v>0</v>
      </c>
      <c r="J30" s="12">
        <v>6</v>
      </c>
      <c r="K30" s="12">
        <v>3</v>
      </c>
      <c r="L30" s="12">
        <v>0</v>
      </c>
      <c r="M30" s="12">
        <v>0</v>
      </c>
      <c r="N30" s="12">
        <v>5</v>
      </c>
      <c r="O30" s="12">
        <v>2</v>
      </c>
      <c r="P30" s="12">
        <v>0</v>
      </c>
      <c r="Q30" s="12">
        <v>0</v>
      </c>
      <c r="R30" s="12">
        <v>8</v>
      </c>
      <c r="S30" s="12">
        <v>7</v>
      </c>
      <c r="T30" s="12">
        <v>0</v>
      </c>
      <c r="U30" s="12">
        <v>0</v>
      </c>
      <c r="V30" s="12">
        <v>32</v>
      </c>
      <c r="W30" s="12">
        <v>22</v>
      </c>
      <c r="X30" s="12">
        <v>0</v>
      </c>
      <c r="Y30" s="12">
        <v>0.63</v>
      </c>
      <c r="Z30" s="12">
        <v>0.5</v>
      </c>
      <c r="AA30" s="12">
        <v>0.4</v>
      </c>
      <c r="AB30" s="12">
        <v>0.88</v>
      </c>
      <c r="AC30" s="12">
        <v>0</v>
      </c>
      <c r="AD30" s="21">
        <v>0.69</v>
      </c>
      <c r="AE30" s="24">
        <v>-0.37969999999999998</v>
      </c>
      <c r="AF30" s="12">
        <v>0</v>
      </c>
      <c r="AG30" s="12">
        <v>-0.26279999999999998</v>
      </c>
      <c r="AH30" s="12" t="s">
        <v>42</v>
      </c>
      <c r="AI30" s="12" t="s">
        <v>43</v>
      </c>
      <c r="AJ30" s="12" t="s">
        <v>44</v>
      </c>
      <c r="AK30" s="12" t="s">
        <v>45</v>
      </c>
      <c r="AL30" s="12" t="s">
        <v>46</v>
      </c>
      <c r="AM30" s="12" t="s">
        <v>47</v>
      </c>
      <c r="AN30" s="13">
        <v>51.48</v>
      </c>
      <c r="AO30" s="13">
        <v>74.401878048780503</v>
      </c>
      <c r="AP30" s="13">
        <v>2417046323841.8999</v>
      </c>
      <c r="AQ30" s="18">
        <v>3.5531584128220501</v>
      </c>
      <c r="AR30" s="13">
        <v>1.69</v>
      </c>
      <c r="AS30" s="12">
        <f t="shared" si="0"/>
        <v>2</v>
      </c>
      <c r="AT30" s="27">
        <f t="shared" si="1"/>
        <v>40848.082872928098</v>
      </c>
    </row>
    <row r="31" spans="1:50" s="15" customFormat="1">
      <c r="A31" s="14" t="s">
        <v>51</v>
      </c>
      <c r="B31" s="15">
        <v>2015</v>
      </c>
      <c r="C31" s="15" t="s">
        <v>52</v>
      </c>
      <c r="D31" s="15" t="s">
        <v>51</v>
      </c>
      <c r="E31" s="15">
        <v>7</v>
      </c>
      <c r="F31" s="15">
        <v>16</v>
      </c>
      <c r="G31" s="15">
        <v>10</v>
      </c>
      <c r="H31" s="15">
        <v>0</v>
      </c>
      <c r="I31" s="15">
        <v>0</v>
      </c>
      <c r="J31" s="15">
        <v>6</v>
      </c>
      <c r="K31" s="15">
        <v>4</v>
      </c>
      <c r="L31" s="15">
        <v>0</v>
      </c>
      <c r="M31" s="15">
        <v>0</v>
      </c>
      <c r="N31" s="15">
        <v>5</v>
      </c>
      <c r="O31" s="15">
        <v>2</v>
      </c>
      <c r="P31" s="15">
        <v>0</v>
      </c>
      <c r="Q31" s="15">
        <v>0</v>
      </c>
      <c r="R31" s="15">
        <v>8</v>
      </c>
      <c r="S31" s="15">
        <v>7</v>
      </c>
      <c r="T31" s="15">
        <v>0</v>
      </c>
      <c r="U31" s="15">
        <v>0</v>
      </c>
      <c r="V31" s="15">
        <v>32</v>
      </c>
      <c r="W31" s="15">
        <v>23</v>
      </c>
      <c r="X31" s="15">
        <v>0</v>
      </c>
      <c r="Y31" s="15">
        <v>0.63</v>
      </c>
      <c r="Z31" s="15">
        <v>0.67</v>
      </c>
      <c r="AA31" s="15">
        <v>0.4</v>
      </c>
      <c r="AB31" s="15">
        <v>0.88</v>
      </c>
      <c r="AC31" s="15">
        <v>0</v>
      </c>
      <c r="AD31" s="22">
        <v>0.72</v>
      </c>
      <c r="AE31" s="25">
        <v>-0.43269999999999997</v>
      </c>
      <c r="AF31" s="15">
        <v>3.1300000000000001E-2</v>
      </c>
      <c r="AG31" s="15">
        <v>-5.2999999999999999E-2</v>
      </c>
      <c r="AH31" s="15" t="s">
        <v>42</v>
      </c>
      <c r="AI31" s="15" t="s">
        <v>43</v>
      </c>
      <c r="AJ31" s="15" t="s">
        <v>44</v>
      </c>
      <c r="AK31" s="15" t="s">
        <v>45</v>
      </c>
      <c r="AL31" s="15" t="s">
        <v>46</v>
      </c>
      <c r="AM31" s="15" t="s">
        <v>47</v>
      </c>
      <c r="AN31" s="16"/>
      <c r="AO31" s="16"/>
      <c r="AP31" s="16">
        <v>1774724818900.48</v>
      </c>
      <c r="AQ31" s="19">
        <v>3.3804923873238999</v>
      </c>
      <c r="AR31" s="16">
        <v>1.97</v>
      </c>
      <c r="AS31" s="15">
        <f t="shared" si="0"/>
        <v>2</v>
      </c>
      <c r="AT31" s="28">
        <f t="shared" si="1"/>
        <v>34962.078932339457</v>
      </c>
      <c r="AU31" s="15">
        <f t="shared" ref="AU31:AV31" si="3">+AD31-AD22</f>
        <v>0.72</v>
      </c>
      <c r="AV31" s="15">
        <f t="shared" si="3"/>
        <v>-0.29679999999999995</v>
      </c>
      <c r="AW31" s="19">
        <f t="shared" ref="AW31" si="4">+AQ31-AQ22</f>
        <v>0.47604839128635978</v>
      </c>
      <c r="AX31" s="29">
        <f t="shared" ref="AX31" si="5">+AT31-AT22</f>
        <v>22334.979221954665</v>
      </c>
    </row>
    <row r="32" spans="1:50" s="8" customFormat="1">
      <c r="A32" s="7" t="s">
        <v>53</v>
      </c>
      <c r="B32" s="8">
        <v>2006</v>
      </c>
      <c r="C32" s="8" t="s">
        <v>54</v>
      </c>
      <c r="D32" s="8" t="s">
        <v>53</v>
      </c>
      <c r="E32" s="8">
        <v>32</v>
      </c>
      <c r="F32" s="8">
        <v>16</v>
      </c>
      <c r="G32" s="8">
        <v>5</v>
      </c>
      <c r="H32" s="8">
        <v>0</v>
      </c>
      <c r="I32" s="8">
        <v>0</v>
      </c>
      <c r="J32" s="8">
        <v>6</v>
      </c>
      <c r="K32" s="8">
        <v>2</v>
      </c>
      <c r="L32" s="8">
        <v>0</v>
      </c>
      <c r="M32" s="8">
        <v>0</v>
      </c>
      <c r="N32" s="8">
        <v>4</v>
      </c>
      <c r="O32" s="8">
        <v>1</v>
      </c>
      <c r="P32" s="8">
        <v>1</v>
      </c>
      <c r="Q32" s="8">
        <v>0.2</v>
      </c>
      <c r="R32" s="8">
        <v>8</v>
      </c>
      <c r="S32" s="8">
        <v>6</v>
      </c>
      <c r="T32" s="8">
        <v>0</v>
      </c>
      <c r="U32" s="8">
        <v>0</v>
      </c>
      <c r="V32" s="8">
        <v>31</v>
      </c>
      <c r="W32" s="8">
        <v>14</v>
      </c>
      <c r="X32" s="8">
        <v>1</v>
      </c>
      <c r="Y32" s="8">
        <v>0.31</v>
      </c>
      <c r="Z32" s="8">
        <v>0.33</v>
      </c>
      <c r="AA32" s="8">
        <v>0.25</v>
      </c>
      <c r="AB32" s="8">
        <v>0.75</v>
      </c>
      <c r="AC32" s="8">
        <v>0.03</v>
      </c>
      <c r="AD32" s="20">
        <v>0.45</v>
      </c>
      <c r="AE32" s="23">
        <v>1.4298999999999999</v>
      </c>
      <c r="AF32" s="8">
        <v>0</v>
      </c>
      <c r="AG32" s="8">
        <v>-2.1899999999999999E-2</v>
      </c>
      <c r="AH32" s="8" t="s">
        <v>42</v>
      </c>
      <c r="AI32" s="8" t="s">
        <v>55</v>
      </c>
      <c r="AJ32" s="8" t="s">
        <v>44</v>
      </c>
      <c r="AK32" s="8" t="s">
        <v>45</v>
      </c>
      <c r="AL32" s="8" t="s">
        <v>46</v>
      </c>
      <c r="AM32" s="8" t="s">
        <v>47</v>
      </c>
      <c r="AN32" s="9">
        <v>51.79</v>
      </c>
      <c r="AO32" s="10">
        <v>78.979170731707299</v>
      </c>
      <c r="AP32" s="10">
        <v>154671012210.64499</v>
      </c>
      <c r="AQ32" s="17">
        <v>3.9924821860218498</v>
      </c>
      <c r="AR32" s="10">
        <v>2.87</v>
      </c>
      <c r="AS32" s="8">
        <f t="shared" si="0"/>
        <v>2</v>
      </c>
      <c r="AT32" s="26">
        <f t="shared" si="1"/>
        <v>4439.0580504455111</v>
      </c>
    </row>
    <row r="33" spans="1:50" s="12" customFormat="1">
      <c r="A33" s="11" t="s">
        <v>53</v>
      </c>
      <c r="B33" s="12">
        <v>2007</v>
      </c>
      <c r="C33" s="12" t="s">
        <v>54</v>
      </c>
      <c r="D33" s="12" t="s">
        <v>53</v>
      </c>
      <c r="E33" s="12">
        <v>32</v>
      </c>
      <c r="F33" s="12">
        <v>16</v>
      </c>
      <c r="G33" s="12">
        <v>5</v>
      </c>
      <c r="H33" s="12">
        <v>0</v>
      </c>
      <c r="I33" s="12">
        <v>0</v>
      </c>
      <c r="J33" s="12">
        <v>6</v>
      </c>
      <c r="K33" s="12">
        <v>2</v>
      </c>
      <c r="L33" s="12">
        <v>0</v>
      </c>
      <c r="M33" s="12">
        <v>0</v>
      </c>
      <c r="N33" s="12">
        <v>4</v>
      </c>
      <c r="O33" s="12">
        <v>1</v>
      </c>
      <c r="P33" s="12">
        <v>1</v>
      </c>
      <c r="Q33" s="12">
        <v>0.2</v>
      </c>
      <c r="R33" s="12">
        <v>8</v>
      </c>
      <c r="S33" s="12">
        <v>6</v>
      </c>
      <c r="T33" s="12">
        <v>0</v>
      </c>
      <c r="U33" s="12">
        <v>0</v>
      </c>
      <c r="V33" s="12">
        <v>31</v>
      </c>
      <c r="W33" s="12">
        <v>14</v>
      </c>
      <c r="X33" s="12">
        <v>1</v>
      </c>
      <c r="Y33" s="12">
        <v>0.31</v>
      </c>
      <c r="Z33" s="12">
        <v>0.33</v>
      </c>
      <c r="AA33" s="12">
        <v>0.25</v>
      </c>
      <c r="AB33" s="12">
        <v>0.75</v>
      </c>
      <c r="AC33" s="12">
        <v>0.03</v>
      </c>
      <c r="AD33" s="21">
        <v>0.45</v>
      </c>
      <c r="AE33" s="24">
        <v>1.3434999999999999</v>
      </c>
      <c r="AF33" s="12">
        <v>0</v>
      </c>
      <c r="AG33" s="12">
        <v>-8.6400000000000005E-2</v>
      </c>
      <c r="AH33" s="12" t="s">
        <v>42</v>
      </c>
      <c r="AI33" s="12" t="s">
        <v>55</v>
      </c>
      <c r="AJ33" s="12" t="s">
        <v>44</v>
      </c>
      <c r="AK33" s="12" t="s">
        <v>45</v>
      </c>
      <c r="AL33" s="12" t="s">
        <v>46</v>
      </c>
      <c r="AM33" s="12" t="s">
        <v>47</v>
      </c>
      <c r="AN33" s="13"/>
      <c r="AO33" s="13">
        <v>79.313536585365895</v>
      </c>
      <c r="AP33" s="13">
        <v>173081277147.793</v>
      </c>
      <c r="AQ33" s="18">
        <v>4.2470039218070701</v>
      </c>
      <c r="AR33" s="13">
        <v>3.07</v>
      </c>
      <c r="AS33" s="12">
        <f t="shared" si="0"/>
        <v>3</v>
      </c>
      <c r="AT33" s="27">
        <f t="shared" si="1"/>
        <v>5313.5952084372448</v>
      </c>
    </row>
    <row r="34" spans="1:50" s="12" customFormat="1">
      <c r="A34" s="11" t="s">
        <v>53</v>
      </c>
      <c r="B34" s="12">
        <v>2008</v>
      </c>
      <c r="C34" s="12" t="s">
        <v>54</v>
      </c>
      <c r="D34" s="12" t="s">
        <v>53</v>
      </c>
      <c r="E34" s="12">
        <v>32</v>
      </c>
      <c r="F34" s="12">
        <v>16</v>
      </c>
      <c r="G34" s="12">
        <v>5</v>
      </c>
      <c r="H34" s="12">
        <v>0</v>
      </c>
      <c r="I34" s="12">
        <v>0</v>
      </c>
      <c r="J34" s="12">
        <v>6</v>
      </c>
      <c r="K34" s="12">
        <v>4</v>
      </c>
      <c r="L34" s="12">
        <v>0</v>
      </c>
      <c r="M34" s="12">
        <v>0</v>
      </c>
      <c r="N34" s="12">
        <v>4</v>
      </c>
      <c r="O34" s="12">
        <v>2</v>
      </c>
      <c r="P34" s="12">
        <v>1</v>
      </c>
      <c r="Q34" s="12">
        <v>0.2</v>
      </c>
      <c r="R34" s="12">
        <v>8</v>
      </c>
      <c r="S34" s="12">
        <v>6</v>
      </c>
      <c r="T34" s="12">
        <v>0</v>
      </c>
      <c r="U34" s="12">
        <v>0</v>
      </c>
      <c r="V34" s="12">
        <v>31</v>
      </c>
      <c r="W34" s="12">
        <v>17</v>
      </c>
      <c r="X34" s="12">
        <v>1</v>
      </c>
      <c r="Y34" s="12">
        <v>0.31</v>
      </c>
      <c r="Z34" s="12">
        <v>0.67</v>
      </c>
      <c r="AA34" s="12">
        <v>0.5</v>
      </c>
      <c r="AB34" s="12">
        <v>0.75</v>
      </c>
      <c r="AC34" s="12">
        <v>0.03</v>
      </c>
      <c r="AD34" s="21">
        <v>0.55000000000000004</v>
      </c>
      <c r="AE34" s="24">
        <v>1.3277000000000001</v>
      </c>
      <c r="AF34" s="12">
        <v>9.6799999999999997E-2</v>
      </c>
      <c r="AG34" s="12">
        <v>-1.5800000000000002E-2</v>
      </c>
      <c r="AH34" s="12" t="s">
        <v>42</v>
      </c>
      <c r="AI34" s="12" t="s">
        <v>55</v>
      </c>
      <c r="AJ34" s="12" t="s">
        <v>44</v>
      </c>
      <c r="AK34" s="12" t="s">
        <v>45</v>
      </c>
      <c r="AL34" s="12" t="s">
        <v>46</v>
      </c>
      <c r="AM34" s="12" t="s">
        <v>47</v>
      </c>
      <c r="AN34" s="13"/>
      <c r="AO34" s="13">
        <v>79.640902439024401</v>
      </c>
      <c r="AP34" s="13">
        <v>179626674542.40601</v>
      </c>
      <c r="AQ34" s="18">
        <v>4.4993218826612003</v>
      </c>
      <c r="AR34" s="13">
        <v>3.61</v>
      </c>
      <c r="AS34" s="12">
        <f t="shared" si="0"/>
        <v>3</v>
      </c>
      <c r="AT34" s="27">
        <f t="shared" si="1"/>
        <v>6484.5229509808569</v>
      </c>
    </row>
    <row r="35" spans="1:50" s="12" customFormat="1">
      <c r="A35" s="11" t="s">
        <v>53</v>
      </c>
      <c r="B35" s="12">
        <v>2009</v>
      </c>
      <c r="C35" s="12" t="s">
        <v>54</v>
      </c>
      <c r="D35" s="12" t="s">
        <v>53</v>
      </c>
      <c r="E35" s="12">
        <v>32</v>
      </c>
      <c r="F35" s="12">
        <v>16</v>
      </c>
      <c r="G35" s="12">
        <v>5</v>
      </c>
      <c r="H35" s="12">
        <v>0</v>
      </c>
      <c r="I35" s="12">
        <v>0</v>
      </c>
      <c r="J35" s="12">
        <v>6</v>
      </c>
      <c r="K35" s="12">
        <v>4</v>
      </c>
      <c r="L35" s="12">
        <v>0</v>
      </c>
      <c r="M35" s="12">
        <v>0</v>
      </c>
      <c r="N35" s="12">
        <v>4</v>
      </c>
      <c r="O35" s="12">
        <v>2</v>
      </c>
      <c r="P35" s="12">
        <v>1</v>
      </c>
      <c r="Q35" s="12">
        <v>0.2</v>
      </c>
      <c r="R35" s="12">
        <v>8</v>
      </c>
      <c r="S35" s="12">
        <v>6</v>
      </c>
      <c r="T35" s="12">
        <v>0</v>
      </c>
      <c r="U35" s="12">
        <v>0</v>
      </c>
      <c r="V35" s="12">
        <v>31</v>
      </c>
      <c r="W35" s="12">
        <v>17</v>
      </c>
      <c r="X35" s="12">
        <v>1</v>
      </c>
      <c r="Y35" s="12">
        <v>0.31</v>
      </c>
      <c r="Z35" s="12">
        <v>0.67</v>
      </c>
      <c r="AA35" s="12">
        <v>0.5</v>
      </c>
      <c r="AB35" s="12">
        <v>0.75</v>
      </c>
      <c r="AC35" s="12">
        <v>0.03</v>
      </c>
      <c r="AD35" s="21">
        <v>0.55000000000000004</v>
      </c>
      <c r="AE35" s="24">
        <v>1.3516999999999999</v>
      </c>
      <c r="AF35" s="12">
        <v>0</v>
      </c>
      <c r="AG35" s="12">
        <v>2.4E-2</v>
      </c>
      <c r="AH35" s="12" t="s">
        <v>42</v>
      </c>
      <c r="AI35" s="12" t="s">
        <v>55</v>
      </c>
      <c r="AJ35" s="12" t="s">
        <v>44</v>
      </c>
      <c r="AK35" s="12" t="s">
        <v>45</v>
      </c>
      <c r="AL35" s="12" t="s">
        <v>46</v>
      </c>
      <c r="AM35" s="12" t="s">
        <v>47</v>
      </c>
      <c r="AN35" s="13">
        <v>52</v>
      </c>
      <c r="AO35" s="13">
        <v>79.960804878048805</v>
      </c>
      <c r="AP35" s="13">
        <v>171956955710.32999</v>
      </c>
      <c r="AQ35" s="18">
        <v>4.7091890320441996</v>
      </c>
      <c r="AR35" s="13">
        <v>4.4400000000000004</v>
      </c>
      <c r="AS35" s="12">
        <f t="shared" si="0"/>
        <v>3</v>
      </c>
      <c r="AT35" s="27">
        <f t="shared" si="1"/>
        <v>7634.8888335386519</v>
      </c>
    </row>
    <row r="36" spans="1:50" s="12" customFormat="1">
      <c r="A36" s="11" t="s">
        <v>53</v>
      </c>
      <c r="B36" s="12">
        <v>2010</v>
      </c>
      <c r="C36" s="12" t="s">
        <v>54</v>
      </c>
      <c r="D36" s="12" t="s">
        <v>53</v>
      </c>
      <c r="E36" s="12">
        <v>32</v>
      </c>
      <c r="F36" s="12">
        <v>16</v>
      </c>
      <c r="G36" s="12">
        <v>5</v>
      </c>
      <c r="H36" s="12">
        <v>0</v>
      </c>
      <c r="I36" s="12">
        <v>0</v>
      </c>
      <c r="J36" s="12">
        <v>6</v>
      </c>
      <c r="K36" s="12">
        <v>4</v>
      </c>
      <c r="L36" s="12">
        <v>0</v>
      </c>
      <c r="M36" s="12">
        <v>0</v>
      </c>
      <c r="N36" s="12">
        <v>4</v>
      </c>
      <c r="O36" s="12">
        <v>2</v>
      </c>
      <c r="P36" s="12">
        <v>1</v>
      </c>
      <c r="Q36" s="12">
        <v>0.2</v>
      </c>
      <c r="R36" s="12">
        <v>8</v>
      </c>
      <c r="S36" s="12">
        <v>6</v>
      </c>
      <c r="T36" s="12">
        <v>0</v>
      </c>
      <c r="U36" s="12">
        <v>0</v>
      </c>
      <c r="V36" s="12">
        <v>31</v>
      </c>
      <c r="W36" s="12">
        <v>17</v>
      </c>
      <c r="X36" s="12">
        <v>1</v>
      </c>
      <c r="Y36" s="12">
        <v>0.31</v>
      </c>
      <c r="Z36" s="12">
        <v>0.67</v>
      </c>
      <c r="AA36" s="12">
        <v>0.5</v>
      </c>
      <c r="AB36" s="12">
        <v>0.75</v>
      </c>
      <c r="AC36" s="12">
        <v>0.03</v>
      </c>
      <c r="AD36" s="21">
        <v>0.55000000000000004</v>
      </c>
      <c r="AE36" s="24">
        <v>1.4856</v>
      </c>
      <c r="AF36" s="12">
        <v>0</v>
      </c>
      <c r="AG36" s="12">
        <v>0.13389999999999999</v>
      </c>
      <c r="AH36" s="12" t="s">
        <v>42</v>
      </c>
      <c r="AI36" s="12" t="s">
        <v>55</v>
      </c>
      <c r="AJ36" s="12" t="s">
        <v>44</v>
      </c>
      <c r="AK36" s="12" t="s">
        <v>45</v>
      </c>
      <c r="AL36" s="12" t="s">
        <v>46</v>
      </c>
      <c r="AM36" s="12" t="s">
        <v>47</v>
      </c>
      <c r="AN36" s="13"/>
      <c r="AO36" s="13">
        <v>80.275804878048802</v>
      </c>
      <c r="AP36" s="13">
        <v>217538271334.673</v>
      </c>
      <c r="AQ36" s="18">
        <v>5.3633173826086997</v>
      </c>
      <c r="AR36" s="13">
        <v>3.94</v>
      </c>
      <c r="AS36" s="12">
        <f t="shared" si="0"/>
        <v>3</v>
      </c>
      <c r="AT36" s="27">
        <f t="shared" si="1"/>
        <v>8571.0078905861155</v>
      </c>
    </row>
    <row r="37" spans="1:50" s="12" customFormat="1">
      <c r="A37" s="11" t="s">
        <v>53</v>
      </c>
      <c r="B37" s="12">
        <v>2011</v>
      </c>
      <c r="C37" s="12" t="s">
        <v>54</v>
      </c>
      <c r="D37" s="12" t="s">
        <v>53</v>
      </c>
      <c r="E37" s="12">
        <v>32</v>
      </c>
      <c r="F37" s="12">
        <v>16</v>
      </c>
      <c r="G37" s="12">
        <v>5</v>
      </c>
      <c r="H37" s="12">
        <v>0</v>
      </c>
      <c r="I37" s="12">
        <v>0</v>
      </c>
      <c r="J37" s="12">
        <v>6</v>
      </c>
      <c r="K37" s="12">
        <v>4</v>
      </c>
      <c r="L37" s="12">
        <v>0</v>
      </c>
      <c r="M37" s="12">
        <v>0</v>
      </c>
      <c r="N37" s="12">
        <v>4</v>
      </c>
      <c r="O37" s="12">
        <v>2</v>
      </c>
      <c r="P37" s="12">
        <v>1</v>
      </c>
      <c r="Q37" s="12">
        <v>0.2</v>
      </c>
      <c r="R37" s="12">
        <v>8</v>
      </c>
      <c r="S37" s="12">
        <v>6</v>
      </c>
      <c r="T37" s="12">
        <v>0</v>
      </c>
      <c r="U37" s="12">
        <v>0</v>
      </c>
      <c r="V37" s="12">
        <v>31</v>
      </c>
      <c r="W37" s="12">
        <v>17</v>
      </c>
      <c r="X37" s="12">
        <v>1</v>
      </c>
      <c r="Y37" s="12">
        <v>0.31</v>
      </c>
      <c r="Z37" s="12">
        <v>0.67</v>
      </c>
      <c r="AA37" s="12">
        <v>0.5</v>
      </c>
      <c r="AB37" s="12">
        <v>0.75</v>
      </c>
      <c r="AC37" s="12">
        <v>0.03</v>
      </c>
      <c r="AD37" s="21">
        <v>0.55000000000000004</v>
      </c>
      <c r="AE37" s="24">
        <v>1.5227999999999999</v>
      </c>
      <c r="AF37" s="12">
        <v>0</v>
      </c>
      <c r="AG37" s="12">
        <v>3.73E-2</v>
      </c>
      <c r="AH37" s="12" t="s">
        <v>42</v>
      </c>
      <c r="AI37" s="12" t="s">
        <v>55</v>
      </c>
      <c r="AJ37" s="12" t="s">
        <v>44</v>
      </c>
      <c r="AK37" s="12" t="s">
        <v>45</v>
      </c>
      <c r="AL37" s="12" t="s">
        <v>46</v>
      </c>
      <c r="AM37" s="12" t="s">
        <v>47</v>
      </c>
      <c r="AN37" s="13">
        <v>50.84</v>
      </c>
      <c r="AO37" s="13">
        <v>80.586975609756095</v>
      </c>
      <c r="AP37" s="13">
        <v>250832362674.151</v>
      </c>
      <c r="AQ37" s="18">
        <v>5.46739003018868</v>
      </c>
      <c r="AR37" s="13">
        <v>4.09</v>
      </c>
      <c r="AS37" s="12">
        <f t="shared" si="0"/>
        <v>3</v>
      </c>
      <c r="AT37" s="27">
        <f t="shared" si="1"/>
        <v>10259.043633372776</v>
      </c>
    </row>
    <row r="38" spans="1:50" s="12" customFormat="1">
      <c r="A38" s="11" t="s">
        <v>53</v>
      </c>
      <c r="B38" s="12">
        <v>2012</v>
      </c>
      <c r="C38" s="12" t="s">
        <v>54</v>
      </c>
      <c r="D38" s="12" t="s">
        <v>53</v>
      </c>
      <c r="E38" s="12">
        <v>32</v>
      </c>
      <c r="F38" s="12">
        <v>16</v>
      </c>
      <c r="G38" s="12">
        <v>5</v>
      </c>
      <c r="H38" s="12">
        <v>0</v>
      </c>
      <c r="I38" s="12">
        <v>0</v>
      </c>
      <c r="J38" s="12">
        <v>6</v>
      </c>
      <c r="K38" s="12">
        <v>4</v>
      </c>
      <c r="L38" s="12">
        <v>0</v>
      </c>
      <c r="M38" s="12">
        <v>0</v>
      </c>
      <c r="N38" s="12">
        <v>4</v>
      </c>
      <c r="O38" s="12">
        <v>2</v>
      </c>
      <c r="P38" s="12">
        <v>1</v>
      </c>
      <c r="Q38" s="12">
        <v>0.2</v>
      </c>
      <c r="R38" s="12">
        <v>8</v>
      </c>
      <c r="S38" s="12">
        <v>6</v>
      </c>
      <c r="T38" s="12">
        <v>0</v>
      </c>
      <c r="U38" s="12">
        <v>0</v>
      </c>
      <c r="V38" s="12">
        <v>31</v>
      </c>
      <c r="W38" s="12">
        <v>17</v>
      </c>
      <c r="X38" s="12">
        <v>1</v>
      </c>
      <c r="Y38" s="12">
        <v>0.31</v>
      </c>
      <c r="Z38" s="12">
        <v>0.67</v>
      </c>
      <c r="AA38" s="12">
        <v>0.5</v>
      </c>
      <c r="AB38" s="12">
        <v>0.75</v>
      </c>
      <c r="AC38" s="12">
        <v>0.03</v>
      </c>
      <c r="AD38" s="21">
        <v>0.55000000000000004</v>
      </c>
      <c r="AE38" s="24">
        <v>1.573</v>
      </c>
      <c r="AF38" s="12">
        <v>0</v>
      </c>
      <c r="AG38" s="12">
        <v>5.0099999999999999E-2</v>
      </c>
      <c r="AH38" s="12" t="s">
        <v>42</v>
      </c>
      <c r="AI38" s="12" t="s">
        <v>55</v>
      </c>
      <c r="AJ38" s="12" t="s">
        <v>44</v>
      </c>
      <c r="AK38" s="12" t="s">
        <v>45</v>
      </c>
      <c r="AL38" s="12" t="s">
        <v>46</v>
      </c>
      <c r="AM38" s="12" t="s">
        <v>47</v>
      </c>
      <c r="AN38" s="13"/>
      <c r="AO38" s="13">
        <v>80.894853658536604</v>
      </c>
      <c r="AP38" s="13">
        <v>265231582123.54999</v>
      </c>
      <c r="AQ38" s="18">
        <v>5.3183103176470601</v>
      </c>
      <c r="AR38" s="13">
        <v>4</v>
      </c>
      <c r="AS38" s="12">
        <f t="shared" si="0"/>
        <v>3</v>
      </c>
      <c r="AT38" s="27">
        <f t="shared" si="1"/>
        <v>10609.263284941999</v>
      </c>
    </row>
    <row r="39" spans="1:50" s="12" customFormat="1">
      <c r="A39" s="11" t="s">
        <v>53</v>
      </c>
      <c r="B39" s="12">
        <v>2013</v>
      </c>
      <c r="C39" s="12" t="s">
        <v>54</v>
      </c>
      <c r="D39" s="12" t="s">
        <v>53</v>
      </c>
      <c r="E39" s="12">
        <v>32</v>
      </c>
      <c r="F39" s="12">
        <v>16</v>
      </c>
      <c r="G39" s="12">
        <v>5</v>
      </c>
      <c r="H39" s="12">
        <v>0</v>
      </c>
      <c r="I39" s="12">
        <v>0</v>
      </c>
      <c r="J39" s="12">
        <v>6</v>
      </c>
      <c r="K39" s="12">
        <v>4</v>
      </c>
      <c r="L39" s="12">
        <v>0</v>
      </c>
      <c r="M39" s="12">
        <v>0</v>
      </c>
      <c r="N39" s="12">
        <v>4</v>
      </c>
      <c r="O39" s="12">
        <v>2</v>
      </c>
      <c r="P39" s="12">
        <v>1</v>
      </c>
      <c r="Q39" s="12">
        <v>0.2</v>
      </c>
      <c r="R39" s="12">
        <v>8</v>
      </c>
      <c r="S39" s="12">
        <v>6</v>
      </c>
      <c r="T39" s="12">
        <v>0</v>
      </c>
      <c r="U39" s="12">
        <v>0</v>
      </c>
      <c r="V39" s="12">
        <v>31</v>
      </c>
      <c r="W39" s="12">
        <v>17</v>
      </c>
      <c r="X39" s="12">
        <v>1</v>
      </c>
      <c r="Y39" s="12">
        <v>0.31</v>
      </c>
      <c r="Z39" s="12">
        <v>0.67</v>
      </c>
      <c r="AA39" s="12">
        <v>0.5</v>
      </c>
      <c r="AB39" s="12">
        <v>0.75</v>
      </c>
      <c r="AC39" s="12">
        <v>0.03</v>
      </c>
      <c r="AD39" s="21">
        <v>0.55000000000000004</v>
      </c>
      <c r="AE39" s="24">
        <v>1.5318000000000001</v>
      </c>
      <c r="AF39" s="12">
        <v>0</v>
      </c>
      <c r="AG39" s="12">
        <v>-4.1099999999999998E-2</v>
      </c>
      <c r="AH39" s="12" t="s">
        <v>42</v>
      </c>
      <c r="AI39" s="12" t="s">
        <v>55</v>
      </c>
      <c r="AJ39" s="12" t="s">
        <v>44</v>
      </c>
      <c r="AK39" s="12" t="s">
        <v>45</v>
      </c>
      <c r="AL39" s="12" t="s">
        <v>46</v>
      </c>
      <c r="AM39" s="12" t="s">
        <v>47</v>
      </c>
      <c r="AN39" s="13">
        <v>50.45</v>
      </c>
      <c r="AO39" s="13">
        <v>81.197926829268297</v>
      </c>
      <c r="AP39" s="13">
        <v>277078709134.90302</v>
      </c>
      <c r="AQ39" s="18">
        <v>5.2887643500000001</v>
      </c>
      <c r="AR39" s="13">
        <v>3.66</v>
      </c>
      <c r="AS39" s="12">
        <f t="shared" si="0"/>
        <v>3</v>
      </c>
      <c r="AT39" s="27">
        <f t="shared" si="1"/>
        <v>10141.08075433745</v>
      </c>
    </row>
    <row r="40" spans="1:50" s="12" customFormat="1">
      <c r="A40" s="11" t="s">
        <v>53</v>
      </c>
      <c r="B40" s="12">
        <v>2014</v>
      </c>
      <c r="C40" s="12" t="s">
        <v>54</v>
      </c>
      <c r="D40" s="12" t="s">
        <v>53</v>
      </c>
      <c r="E40" s="12">
        <v>32</v>
      </c>
      <c r="F40" s="12">
        <v>16</v>
      </c>
      <c r="G40" s="12">
        <v>5</v>
      </c>
      <c r="H40" s="12">
        <v>0</v>
      </c>
      <c r="I40" s="12">
        <v>0</v>
      </c>
      <c r="J40" s="12">
        <v>6</v>
      </c>
      <c r="K40" s="12">
        <v>4</v>
      </c>
      <c r="L40" s="12">
        <v>0</v>
      </c>
      <c r="M40" s="12">
        <v>0</v>
      </c>
      <c r="N40" s="12">
        <v>4</v>
      </c>
      <c r="O40" s="12">
        <v>2</v>
      </c>
      <c r="P40" s="12">
        <v>1</v>
      </c>
      <c r="Q40" s="12">
        <v>0.2</v>
      </c>
      <c r="R40" s="12">
        <v>8</v>
      </c>
      <c r="S40" s="12">
        <v>6</v>
      </c>
      <c r="T40" s="12">
        <v>0</v>
      </c>
      <c r="U40" s="12">
        <v>0</v>
      </c>
      <c r="V40" s="12">
        <v>31</v>
      </c>
      <c r="W40" s="12">
        <v>17</v>
      </c>
      <c r="X40" s="12">
        <v>1</v>
      </c>
      <c r="Y40" s="12">
        <v>0.31</v>
      </c>
      <c r="Z40" s="12">
        <v>0.67</v>
      </c>
      <c r="AA40" s="12">
        <v>0.5</v>
      </c>
      <c r="AB40" s="12">
        <v>0.75</v>
      </c>
      <c r="AC40" s="12">
        <v>0.03</v>
      </c>
      <c r="AD40" s="21">
        <v>0.55000000000000004</v>
      </c>
      <c r="AE40" s="24">
        <v>1.4787999999999999</v>
      </c>
      <c r="AF40" s="12">
        <v>0</v>
      </c>
      <c r="AG40" s="12">
        <v>-5.2999999999999999E-2</v>
      </c>
      <c r="AH40" s="12" t="s">
        <v>42</v>
      </c>
      <c r="AI40" s="12" t="s">
        <v>55</v>
      </c>
      <c r="AJ40" s="12" t="s">
        <v>44</v>
      </c>
      <c r="AK40" s="12" t="s">
        <v>45</v>
      </c>
      <c r="AL40" s="12" t="s">
        <v>46</v>
      </c>
      <c r="AM40" s="12" t="s">
        <v>47</v>
      </c>
      <c r="AN40" s="13"/>
      <c r="AO40" s="13">
        <v>81.496195121951203</v>
      </c>
      <c r="AP40" s="13">
        <v>258733363811.966</v>
      </c>
      <c r="AQ40" s="18">
        <v>5.2127880204493904</v>
      </c>
      <c r="AR40" s="13">
        <v>3.82</v>
      </c>
      <c r="AS40" s="12">
        <f t="shared" si="0"/>
        <v>3</v>
      </c>
      <c r="AT40" s="27">
        <f t="shared" si="1"/>
        <v>9883.6144976171017</v>
      </c>
    </row>
    <row r="41" spans="1:50" s="15" customFormat="1">
      <c r="A41" s="14" t="s">
        <v>53</v>
      </c>
      <c r="B41" s="15">
        <v>2015</v>
      </c>
      <c r="C41" s="15" t="s">
        <v>54</v>
      </c>
      <c r="D41" s="15" t="s">
        <v>53</v>
      </c>
      <c r="E41" s="15">
        <v>32</v>
      </c>
      <c r="F41" s="15">
        <v>16</v>
      </c>
      <c r="G41" s="15">
        <v>5</v>
      </c>
      <c r="H41" s="15">
        <v>0</v>
      </c>
      <c r="I41" s="15">
        <v>0</v>
      </c>
      <c r="J41" s="15">
        <v>6</v>
      </c>
      <c r="K41" s="15">
        <v>4</v>
      </c>
      <c r="L41" s="15">
        <v>0</v>
      </c>
      <c r="M41" s="15">
        <v>0</v>
      </c>
      <c r="N41" s="15">
        <v>4</v>
      </c>
      <c r="O41" s="15">
        <v>2</v>
      </c>
      <c r="P41" s="15">
        <v>1</v>
      </c>
      <c r="Q41" s="15">
        <v>0.2</v>
      </c>
      <c r="R41" s="15">
        <v>8</v>
      </c>
      <c r="S41" s="15">
        <v>6</v>
      </c>
      <c r="T41" s="15">
        <v>0</v>
      </c>
      <c r="U41" s="15">
        <v>0</v>
      </c>
      <c r="V41" s="15">
        <v>31</v>
      </c>
      <c r="W41" s="15">
        <v>17</v>
      </c>
      <c r="X41" s="15">
        <v>1</v>
      </c>
      <c r="Y41" s="15">
        <v>0.31</v>
      </c>
      <c r="Z41" s="15">
        <v>0.67</v>
      </c>
      <c r="AA41" s="15">
        <v>0.5</v>
      </c>
      <c r="AB41" s="15">
        <v>0.75</v>
      </c>
      <c r="AC41" s="15">
        <v>0.03</v>
      </c>
      <c r="AD41" s="22">
        <v>0.55000000000000004</v>
      </c>
      <c r="AE41" s="25">
        <v>1.2587999999999999</v>
      </c>
      <c r="AF41" s="15">
        <v>0</v>
      </c>
      <c r="AG41" s="15">
        <v>-0.22</v>
      </c>
      <c r="AH41" s="15" t="s">
        <v>42</v>
      </c>
      <c r="AI41" s="15" t="s">
        <v>55</v>
      </c>
      <c r="AJ41" s="15" t="s">
        <v>44</v>
      </c>
      <c r="AK41" s="15" t="s">
        <v>45</v>
      </c>
      <c r="AL41" s="15" t="s">
        <v>46</v>
      </c>
      <c r="AM41" s="15" t="s">
        <v>47</v>
      </c>
      <c r="AN41" s="16"/>
      <c r="AO41" s="16"/>
      <c r="AP41" s="16">
        <v>240796388428.73999</v>
      </c>
      <c r="AQ41" s="19">
        <v>5.0324128254085601</v>
      </c>
      <c r="AR41" s="16">
        <v>4.29</v>
      </c>
      <c r="AS41" s="15">
        <f t="shared" si="0"/>
        <v>3</v>
      </c>
      <c r="AT41" s="28">
        <f t="shared" si="1"/>
        <v>10330.165063592945</v>
      </c>
      <c r="AU41" s="15">
        <f t="shared" ref="AU41:AV41" si="6">+AD41-AD32</f>
        <v>0.10000000000000003</v>
      </c>
      <c r="AV41" s="15">
        <f t="shared" si="6"/>
        <v>-0.17110000000000003</v>
      </c>
      <c r="AW41" s="19">
        <f t="shared" ref="AW41" si="7">+AQ41-AQ32</f>
        <v>1.0399306393867103</v>
      </c>
      <c r="AX41" s="29">
        <f t="shared" ref="AX41" si="8">+AT41-AT32</f>
        <v>5891.1070131474344</v>
      </c>
    </row>
    <row r="42" spans="1:50" s="8" customFormat="1">
      <c r="A42" s="7" t="s">
        <v>56</v>
      </c>
      <c r="B42" s="8">
        <v>2006</v>
      </c>
      <c r="C42" s="8" t="s">
        <v>57</v>
      </c>
      <c r="D42" s="8" t="s">
        <v>56</v>
      </c>
      <c r="E42" s="8">
        <v>55</v>
      </c>
      <c r="F42" s="8">
        <v>15</v>
      </c>
      <c r="G42" s="8">
        <v>1</v>
      </c>
      <c r="H42" s="8">
        <v>1</v>
      </c>
      <c r="I42" s="8">
        <v>0.06</v>
      </c>
      <c r="J42" s="8">
        <v>6</v>
      </c>
      <c r="K42" s="8">
        <v>0</v>
      </c>
      <c r="L42" s="8">
        <v>0</v>
      </c>
      <c r="M42" s="8">
        <v>0</v>
      </c>
      <c r="N42" s="8">
        <v>4</v>
      </c>
      <c r="O42" s="8">
        <v>1</v>
      </c>
      <c r="P42" s="8">
        <v>1</v>
      </c>
      <c r="Q42" s="8">
        <v>0.2</v>
      </c>
      <c r="R42" s="8">
        <v>8</v>
      </c>
      <c r="S42" s="8">
        <v>0</v>
      </c>
      <c r="T42" s="8">
        <v>0</v>
      </c>
      <c r="U42" s="8">
        <v>0</v>
      </c>
      <c r="V42" s="8">
        <v>30</v>
      </c>
      <c r="W42" s="8">
        <v>2</v>
      </c>
      <c r="X42" s="8">
        <v>2</v>
      </c>
      <c r="Y42" s="8">
        <v>7.0000000000000007E-2</v>
      </c>
      <c r="Z42" s="8">
        <v>0</v>
      </c>
      <c r="AA42" s="8">
        <v>0.25</v>
      </c>
      <c r="AB42" s="8">
        <v>0</v>
      </c>
      <c r="AC42" s="8">
        <v>0.06</v>
      </c>
      <c r="AD42" s="20">
        <v>7.0000000000000007E-2</v>
      </c>
      <c r="AE42" s="23">
        <v>-9.9400000000000002E-2</v>
      </c>
      <c r="AF42" s="8">
        <v>3.3300000000000003E-2</v>
      </c>
      <c r="AG42" s="8">
        <v>1.67E-2</v>
      </c>
      <c r="AH42" s="8" t="s">
        <v>42</v>
      </c>
      <c r="AI42" s="8" t="s">
        <v>43</v>
      </c>
      <c r="AJ42" s="8" t="s">
        <v>44</v>
      </c>
      <c r="AK42" s="8" t="s">
        <v>45</v>
      </c>
      <c r="AL42" s="8" t="s">
        <v>46</v>
      </c>
      <c r="AM42" s="8" t="s">
        <v>47</v>
      </c>
      <c r="AN42" s="9"/>
      <c r="AO42" s="10">
        <v>72.491439024390203</v>
      </c>
      <c r="AP42" s="10">
        <v>162590146096.414</v>
      </c>
      <c r="AQ42" s="17">
        <v>3.5296453690877998</v>
      </c>
      <c r="AR42" s="10">
        <v>1.42</v>
      </c>
      <c r="AS42" s="8">
        <f t="shared" si="0"/>
        <v>2</v>
      </c>
      <c r="AT42" s="26">
        <f t="shared" si="1"/>
        <v>2308.7800745690784</v>
      </c>
    </row>
    <row r="43" spans="1:50" s="12" customFormat="1">
      <c r="A43" s="11" t="s">
        <v>56</v>
      </c>
      <c r="B43" s="12">
        <v>2007</v>
      </c>
      <c r="C43" s="12" t="s">
        <v>57</v>
      </c>
      <c r="D43" s="12" t="s">
        <v>56</v>
      </c>
      <c r="E43" s="12">
        <v>55</v>
      </c>
      <c r="F43" s="12">
        <v>15</v>
      </c>
      <c r="G43" s="12">
        <v>1</v>
      </c>
      <c r="H43" s="12">
        <v>1</v>
      </c>
      <c r="I43" s="12">
        <v>0.06</v>
      </c>
      <c r="J43" s="12">
        <v>6</v>
      </c>
      <c r="K43" s="12">
        <v>0</v>
      </c>
      <c r="L43" s="12">
        <v>0</v>
      </c>
      <c r="M43" s="12">
        <v>0</v>
      </c>
      <c r="N43" s="12">
        <v>4</v>
      </c>
      <c r="O43" s="12">
        <v>1</v>
      </c>
      <c r="P43" s="12">
        <v>1</v>
      </c>
      <c r="Q43" s="12">
        <v>0.2</v>
      </c>
      <c r="R43" s="12">
        <v>8</v>
      </c>
      <c r="S43" s="12">
        <v>0</v>
      </c>
      <c r="T43" s="12">
        <v>0</v>
      </c>
      <c r="U43" s="12">
        <v>0</v>
      </c>
      <c r="V43" s="12">
        <v>30</v>
      </c>
      <c r="W43" s="12">
        <v>2</v>
      </c>
      <c r="X43" s="12">
        <v>2</v>
      </c>
      <c r="Y43" s="12">
        <v>7.0000000000000007E-2</v>
      </c>
      <c r="Z43" s="12">
        <v>0</v>
      </c>
      <c r="AA43" s="12">
        <v>0.25</v>
      </c>
      <c r="AB43" s="12">
        <v>0</v>
      </c>
      <c r="AC43" s="12">
        <v>0.06</v>
      </c>
      <c r="AD43" s="21">
        <v>7.0000000000000007E-2</v>
      </c>
      <c r="AE43" s="24">
        <v>-0.1913</v>
      </c>
      <c r="AF43" s="12">
        <v>0</v>
      </c>
      <c r="AG43" s="12">
        <v>-9.1899999999999996E-2</v>
      </c>
      <c r="AH43" s="12" t="s">
        <v>42</v>
      </c>
      <c r="AI43" s="12" t="s">
        <v>43</v>
      </c>
      <c r="AJ43" s="12" t="s">
        <v>44</v>
      </c>
      <c r="AK43" s="12" t="s">
        <v>45</v>
      </c>
      <c r="AL43" s="12" t="s">
        <v>46</v>
      </c>
      <c r="AM43" s="12" t="s">
        <v>47</v>
      </c>
      <c r="AN43" s="13"/>
      <c r="AO43" s="13">
        <v>72.705512195121997</v>
      </c>
      <c r="AP43" s="13">
        <v>207416494642.379</v>
      </c>
      <c r="AQ43" s="18">
        <v>3.8112040133779299</v>
      </c>
      <c r="AR43" s="13">
        <v>1.93</v>
      </c>
      <c r="AS43" s="12">
        <f t="shared" si="0"/>
        <v>2</v>
      </c>
      <c r="AT43" s="27">
        <f t="shared" si="1"/>
        <v>4003.1383465979143</v>
      </c>
    </row>
    <row r="44" spans="1:50" s="12" customFormat="1">
      <c r="A44" s="11" t="s">
        <v>56</v>
      </c>
      <c r="B44" s="12">
        <v>2008</v>
      </c>
      <c r="C44" s="12" t="s">
        <v>57</v>
      </c>
      <c r="D44" s="12" t="s">
        <v>56</v>
      </c>
      <c r="E44" s="12">
        <v>55</v>
      </c>
      <c r="F44" s="12">
        <v>15</v>
      </c>
      <c r="G44" s="12">
        <v>4</v>
      </c>
      <c r="H44" s="12">
        <v>1</v>
      </c>
      <c r="I44" s="12">
        <v>0.06</v>
      </c>
      <c r="J44" s="12">
        <v>6</v>
      </c>
      <c r="K44" s="12">
        <v>2</v>
      </c>
      <c r="L44" s="12">
        <v>0</v>
      </c>
      <c r="M44" s="12">
        <v>0</v>
      </c>
      <c r="N44" s="12">
        <v>4</v>
      </c>
      <c r="O44" s="12">
        <v>2</v>
      </c>
      <c r="P44" s="12">
        <v>1</v>
      </c>
      <c r="Q44" s="12">
        <v>0.2</v>
      </c>
      <c r="R44" s="12">
        <v>8</v>
      </c>
      <c r="S44" s="12">
        <v>0</v>
      </c>
      <c r="T44" s="12">
        <v>0</v>
      </c>
      <c r="U44" s="12">
        <v>0</v>
      </c>
      <c r="V44" s="12">
        <v>30</v>
      </c>
      <c r="W44" s="12">
        <v>8</v>
      </c>
      <c r="X44" s="12">
        <v>2</v>
      </c>
      <c r="Y44" s="12">
        <v>0.27</v>
      </c>
      <c r="Z44" s="12">
        <v>0.33</v>
      </c>
      <c r="AA44" s="12">
        <v>0.5</v>
      </c>
      <c r="AB44" s="12">
        <v>0</v>
      </c>
      <c r="AC44" s="12">
        <v>0.06</v>
      </c>
      <c r="AD44" s="21">
        <v>0.27</v>
      </c>
      <c r="AE44" s="24">
        <v>-0.21890000000000001</v>
      </c>
      <c r="AF44" s="12">
        <v>0.2</v>
      </c>
      <c r="AG44" s="12">
        <v>-2.7699999999999999E-2</v>
      </c>
      <c r="AH44" s="12" t="s">
        <v>42</v>
      </c>
      <c r="AI44" s="12" t="s">
        <v>43</v>
      </c>
      <c r="AJ44" s="12" t="s">
        <v>44</v>
      </c>
      <c r="AK44" s="12" t="s">
        <v>45</v>
      </c>
      <c r="AL44" s="12" t="s">
        <v>46</v>
      </c>
      <c r="AM44" s="12" t="s">
        <v>47</v>
      </c>
      <c r="AN44" s="13">
        <v>56.04</v>
      </c>
      <c r="AO44" s="13">
        <v>72.907170731707296</v>
      </c>
      <c r="AP44" s="13">
        <v>243982437870.84</v>
      </c>
      <c r="AQ44" s="18">
        <v>4.0812092842673202</v>
      </c>
      <c r="AR44" s="13">
        <v>2.17</v>
      </c>
      <c r="AS44" s="12">
        <f t="shared" si="0"/>
        <v>3</v>
      </c>
      <c r="AT44" s="27">
        <f t="shared" si="1"/>
        <v>5294.4189017972276</v>
      </c>
    </row>
    <row r="45" spans="1:50" s="12" customFormat="1">
      <c r="A45" s="11" t="s">
        <v>56</v>
      </c>
      <c r="B45" s="12">
        <v>2009</v>
      </c>
      <c r="C45" s="12" t="s">
        <v>57</v>
      </c>
      <c r="D45" s="12" t="s">
        <v>56</v>
      </c>
      <c r="E45" s="12">
        <v>55</v>
      </c>
      <c r="F45" s="12">
        <v>15</v>
      </c>
      <c r="G45" s="12">
        <v>4</v>
      </c>
      <c r="H45" s="12">
        <v>1</v>
      </c>
      <c r="I45" s="12">
        <v>0.06</v>
      </c>
      <c r="J45" s="12">
        <v>6</v>
      </c>
      <c r="K45" s="12">
        <v>2</v>
      </c>
      <c r="L45" s="12">
        <v>0</v>
      </c>
      <c r="M45" s="12">
        <v>0</v>
      </c>
      <c r="N45" s="12">
        <v>4</v>
      </c>
      <c r="O45" s="12">
        <v>2</v>
      </c>
      <c r="P45" s="12">
        <v>1</v>
      </c>
      <c r="Q45" s="12">
        <v>0.2</v>
      </c>
      <c r="R45" s="12">
        <v>8</v>
      </c>
      <c r="S45" s="12">
        <v>0</v>
      </c>
      <c r="T45" s="12">
        <v>0</v>
      </c>
      <c r="U45" s="12">
        <v>0</v>
      </c>
      <c r="V45" s="12">
        <v>30</v>
      </c>
      <c r="W45" s="12">
        <v>8</v>
      </c>
      <c r="X45" s="12">
        <v>2</v>
      </c>
      <c r="Y45" s="12">
        <v>0.27</v>
      </c>
      <c r="Z45" s="12">
        <v>0.33</v>
      </c>
      <c r="AA45" s="12">
        <v>0.5</v>
      </c>
      <c r="AB45" s="12">
        <v>0</v>
      </c>
      <c r="AC45" s="12">
        <v>0.06</v>
      </c>
      <c r="AD45" s="21">
        <v>0.27</v>
      </c>
      <c r="AE45" s="24">
        <v>-0.30380000000000001</v>
      </c>
      <c r="AF45" s="12">
        <v>0</v>
      </c>
      <c r="AG45" s="12">
        <v>-8.4900000000000003E-2</v>
      </c>
      <c r="AH45" s="12" t="s">
        <v>42</v>
      </c>
      <c r="AI45" s="12" t="s">
        <v>43</v>
      </c>
      <c r="AJ45" s="12" t="s">
        <v>44</v>
      </c>
      <c r="AK45" s="12" t="s">
        <v>45</v>
      </c>
      <c r="AL45" s="12" t="s">
        <v>46</v>
      </c>
      <c r="AM45" s="12" t="s">
        <v>47</v>
      </c>
      <c r="AN45" s="13">
        <v>55.92</v>
      </c>
      <c r="AO45" s="13">
        <v>73.096951219512206</v>
      </c>
      <c r="AP45" s="13">
        <v>233821670544.258</v>
      </c>
      <c r="AQ45" s="18">
        <v>3.6379564104683202</v>
      </c>
      <c r="AR45" s="13">
        <v>2.25</v>
      </c>
      <c r="AS45" s="12">
        <f t="shared" si="0"/>
        <v>2</v>
      </c>
      <c r="AT45" s="27">
        <f t="shared" si="1"/>
        <v>5260.9875872458051</v>
      </c>
    </row>
    <row r="46" spans="1:50" s="12" customFormat="1">
      <c r="A46" s="11" t="s">
        <v>56</v>
      </c>
      <c r="B46" s="12">
        <v>2010</v>
      </c>
      <c r="C46" s="12" t="s">
        <v>57</v>
      </c>
      <c r="D46" s="12" t="s">
        <v>56</v>
      </c>
      <c r="E46" s="12">
        <v>55</v>
      </c>
      <c r="F46" s="12">
        <v>15</v>
      </c>
      <c r="G46" s="12">
        <v>4</v>
      </c>
      <c r="H46" s="12">
        <v>1</v>
      </c>
      <c r="I46" s="12">
        <v>0.06</v>
      </c>
      <c r="J46" s="12">
        <v>6</v>
      </c>
      <c r="K46" s="12">
        <v>2</v>
      </c>
      <c r="L46" s="12">
        <v>0</v>
      </c>
      <c r="M46" s="12">
        <v>0</v>
      </c>
      <c r="N46" s="12">
        <v>4</v>
      </c>
      <c r="O46" s="12">
        <v>2</v>
      </c>
      <c r="P46" s="12">
        <v>1</v>
      </c>
      <c r="Q46" s="12">
        <v>0.2</v>
      </c>
      <c r="R46" s="12">
        <v>8</v>
      </c>
      <c r="S46" s="12">
        <v>0</v>
      </c>
      <c r="T46" s="12">
        <v>0</v>
      </c>
      <c r="U46" s="12">
        <v>0</v>
      </c>
      <c r="V46" s="12">
        <v>30</v>
      </c>
      <c r="W46" s="12">
        <v>8</v>
      </c>
      <c r="X46" s="12">
        <v>2</v>
      </c>
      <c r="Y46" s="12">
        <v>0.27</v>
      </c>
      <c r="Z46" s="12">
        <v>0.33</v>
      </c>
      <c r="AA46" s="12">
        <v>0.5</v>
      </c>
      <c r="AB46" s="12">
        <v>0</v>
      </c>
      <c r="AC46" s="12">
        <v>0.06</v>
      </c>
      <c r="AD46" s="21">
        <v>0.27</v>
      </c>
      <c r="AE46" s="24">
        <v>-0.41039999999999999</v>
      </c>
      <c r="AF46" s="12">
        <v>0</v>
      </c>
      <c r="AG46" s="12">
        <v>-0.1066</v>
      </c>
      <c r="AH46" s="12" t="s">
        <v>42</v>
      </c>
      <c r="AI46" s="12" t="s">
        <v>43</v>
      </c>
      <c r="AJ46" s="12" t="s">
        <v>44</v>
      </c>
      <c r="AK46" s="12" t="s">
        <v>45</v>
      </c>
      <c r="AL46" s="12" t="s">
        <v>46</v>
      </c>
      <c r="AM46" s="12" t="s">
        <v>47</v>
      </c>
      <c r="AN46" s="13">
        <v>55.5</v>
      </c>
      <c r="AO46" s="13">
        <v>73.2778536585366</v>
      </c>
      <c r="AP46" s="13">
        <v>287018184637.52899</v>
      </c>
      <c r="AQ46" s="18">
        <v>3.48302693837209</v>
      </c>
      <c r="AR46" s="13">
        <v>2.08</v>
      </c>
      <c r="AS46" s="12">
        <f t="shared" si="0"/>
        <v>2</v>
      </c>
      <c r="AT46" s="27">
        <f t="shared" si="1"/>
        <v>5969.978240460603</v>
      </c>
    </row>
    <row r="47" spans="1:50" s="12" customFormat="1">
      <c r="A47" s="11" t="s">
        <v>56</v>
      </c>
      <c r="B47" s="12">
        <v>2011</v>
      </c>
      <c r="C47" s="12" t="s">
        <v>57</v>
      </c>
      <c r="D47" s="12" t="s">
        <v>56</v>
      </c>
      <c r="E47" s="12">
        <v>55</v>
      </c>
      <c r="F47" s="12">
        <v>15</v>
      </c>
      <c r="G47" s="12">
        <v>10</v>
      </c>
      <c r="H47" s="12">
        <v>1</v>
      </c>
      <c r="I47" s="12">
        <v>0.06</v>
      </c>
      <c r="J47" s="12">
        <v>6</v>
      </c>
      <c r="K47" s="12">
        <v>4</v>
      </c>
      <c r="L47" s="12">
        <v>0</v>
      </c>
      <c r="M47" s="12">
        <v>0</v>
      </c>
      <c r="N47" s="12">
        <v>4</v>
      </c>
      <c r="O47" s="12">
        <v>3</v>
      </c>
      <c r="P47" s="12">
        <v>1</v>
      </c>
      <c r="Q47" s="12">
        <v>0.2</v>
      </c>
      <c r="R47" s="12">
        <v>8</v>
      </c>
      <c r="S47" s="12">
        <v>6</v>
      </c>
      <c r="T47" s="12">
        <v>0</v>
      </c>
      <c r="U47" s="12">
        <v>0</v>
      </c>
      <c r="V47" s="12">
        <v>30</v>
      </c>
      <c r="W47" s="12">
        <v>23</v>
      </c>
      <c r="X47" s="12">
        <v>2</v>
      </c>
      <c r="Y47" s="12">
        <v>0.67</v>
      </c>
      <c r="Z47" s="12">
        <v>0.67</v>
      </c>
      <c r="AA47" s="12">
        <v>0.75</v>
      </c>
      <c r="AB47" s="12">
        <v>0.75</v>
      </c>
      <c r="AC47" s="12">
        <v>0.06</v>
      </c>
      <c r="AD47" s="21">
        <v>0.77</v>
      </c>
      <c r="AE47" s="24">
        <v>-0.30149999999999999</v>
      </c>
      <c r="AF47" s="12">
        <v>0.5</v>
      </c>
      <c r="AG47" s="12">
        <v>0.1089</v>
      </c>
      <c r="AH47" s="12" t="s">
        <v>42</v>
      </c>
      <c r="AI47" s="12" t="s">
        <v>43</v>
      </c>
      <c r="AJ47" s="12" t="s">
        <v>44</v>
      </c>
      <c r="AK47" s="12" t="s">
        <v>45</v>
      </c>
      <c r="AL47" s="12" t="s">
        <v>46</v>
      </c>
      <c r="AM47" s="12" t="s">
        <v>47</v>
      </c>
      <c r="AN47" s="13">
        <v>54.18</v>
      </c>
      <c r="AO47" s="13">
        <v>73.454804878048805</v>
      </c>
      <c r="AP47" s="13">
        <v>335415156702.18597</v>
      </c>
      <c r="AQ47" s="18">
        <v>3.50379267439759</v>
      </c>
      <c r="AR47" s="13">
        <v>2.41</v>
      </c>
      <c r="AS47" s="12">
        <f t="shared" si="0"/>
        <v>2</v>
      </c>
      <c r="AT47" s="27">
        <f t="shared" si="1"/>
        <v>8083.5052765226819</v>
      </c>
    </row>
    <row r="48" spans="1:50" s="12" customFormat="1">
      <c r="A48" s="11" t="s">
        <v>56</v>
      </c>
      <c r="B48" s="12">
        <v>2012</v>
      </c>
      <c r="C48" s="12" t="s">
        <v>57</v>
      </c>
      <c r="D48" s="12" t="s">
        <v>56</v>
      </c>
      <c r="E48" s="12">
        <v>55</v>
      </c>
      <c r="F48" s="12">
        <v>15</v>
      </c>
      <c r="G48" s="12">
        <v>10</v>
      </c>
      <c r="H48" s="12">
        <v>1</v>
      </c>
      <c r="I48" s="12">
        <v>0.06</v>
      </c>
      <c r="J48" s="12">
        <v>6</v>
      </c>
      <c r="K48" s="12">
        <v>4</v>
      </c>
      <c r="L48" s="12">
        <v>0</v>
      </c>
      <c r="M48" s="12">
        <v>0</v>
      </c>
      <c r="N48" s="12">
        <v>4</v>
      </c>
      <c r="O48" s="12">
        <v>3</v>
      </c>
      <c r="P48" s="12">
        <v>1</v>
      </c>
      <c r="Q48" s="12">
        <v>0.2</v>
      </c>
      <c r="R48" s="12">
        <v>8</v>
      </c>
      <c r="S48" s="12">
        <v>6</v>
      </c>
      <c r="T48" s="12">
        <v>0</v>
      </c>
      <c r="U48" s="12">
        <v>0</v>
      </c>
      <c r="V48" s="12">
        <v>30</v>
      </c>
      <c r="W48" s="12">
        <v>23</v>
      </c>
      <c r="X48" s="12">
        <v>2</v>
      </c>
      <c r="Y48" s="12">
        <v>0.67</v>
      </c>
      <c r="Z48" s="12">
        <v>0.67</v>
      </c>
      <c r="AA48" s="12">
        <v>0.75</v>
      </c>
      <c r="AB48" s="12">
        <v>0.75</v>
      </c>
      <c r="AC48" s="12">
        <v>0.06</v>
      </c>
      <c r="AD48" s="21">
        <v>0.77</v>
      </c>
      <c r="AE48" s="24">
        <v>-0.42520000000000002</v>
      </c>
      <c r="AF48" s="12">
        <v>0</v>
      </c>
      <c r="AG48" s="12">
        <v>-0.1237</v>
      </c>
      <c r="AH48" s="12" t="s">
        <v>42</v>
      </c>
      <c r="AI48" s="12" t="s">
        <v>43</v>
      </c>
      <c r="AJ48" s="12" t="s">
        <v>44</v>
      </c>
      <c r="AK48" s="12" t="s">
        <v>45</v>
      </c>
      <c r="AL48" s="12" t="s">
        <v>46</v>
      </c>
      <c r="AM48" s="12" t="s">
        <v>47</v>
      </c>
      <c r="AN48" s="13">
        <v>53.54</v>
      </c>
      <c r="AO48" s="13">
        <v>73.630780487804898</v>
      </c>
      <c r="AP48" s="13">
        <v>369659700375.52002</v>
      </c>
      <c r="AQ48" s="18">
        <v>3.1660264248226899</v>
      </c>
      <c r="AR48" s="13">
        <v>2.82</v>
      </c>
      <c r="AS48" s="12">
        <f t="shared" si="0"/>
        <v>2</v>
      </c>
      <c r="AT48" s="27">
        <f t="shared" si="1"/>
        <v>10424.403550589665</v>
      </c>
    </row>
    <row r="49" spans="1:50" s="12" customFormat="1">
      <c r="A49" s="11" t="s">
        <v>56</v>
      </c>
      <c r="B49" s="12">
        <v>2013</v>
      </c>
      <c r="C49" s="12" t="s">
        <v>57</v>
      </c>
      <c r="D49" s="12" t="s">
        <v>56</v>
      </c>
      <c r="E49" s="12">
        <v>55</v>
      </c>
      <c r="F49" s="12">
        <v>15</v>
      </c>
      <c r="G49" s="12">
        <v>10</v>
      </c>
      <c r="H49" s="12">
        <v>1</v>
      </c>
      <c r="I49" s="12">
        <v>0.06</v>
      </c>
      <c r="J49" s="12">
        <v>6</v>
      </c>
      <c r="K49" s="12">
        <v>4</v>
      </c>
      <c r="L49" s="12">
        <v>0</v>
      </c>
      <c r="M49" s="12">
        <v>0</v>
      </c>
      <c r="N49" s="12">
        <v>4</v>
      </c>
      <c r="O49" s="12">
        <v>3</v>
      </c>
      <c r="P49" s="12">
        <v>1</v>
      </c>
      <c r="Q49" s="12">
        <v>0.2</v>
      </c>
      <c r="R49" s="12">
        <v>8</v>
      </c>
      <c r="S49" s="12">
        <v>6</v>
      </c>
      <c r="T49" s="12">
        <v>0</v>
      </c>
      <c r="U49" s="12">
        <v>0</v>
      </c>
      <c r="V49" s="12">
        <v>30</v>
      </c>
      <c r="W49" s="12">
        <v>23</v>
      </c>
      <c r="X49" s="12">
        <v>2</v>
      </c>
      <c r="Y49" s="12">
        <v>0.67</v>
      </c>
      <c r="Z49" s="12">
        <v>0.67</v>
      </c>
      <c r="AA49" s="12">
        <v>0.75</v>
      </c>
      <c r="AB49" s="12">
        <v>0.75</v>
      </c>
      <c r="AC49" s="12">
        <v>0.06</v>
      </c>
      <c r="AD49" s="21">
        <v>0.77</v>
      </c>
      <c r="AE49" s="24">
        <v>-0.43030000000000002</v>
      </c>
      <c r="AF49" s="12">
        <v>0</v>
      </c>
      <c r="AG49" s="12">
        <v>-5.1000000000000004E-3</v>
      </c>
      <c r="AH49" s="12" t="s">
        <v>42</v>
      </c>
      <c r="AI49" s="12" t="s">
        <v>43</v>
      </c>
      <c r="AJ49" s="12" t="s">
        <v>44</v>
      </c>
      <c r="AK49" s="12" t="s">
        <v>45</v>
      </c>
      <c r="AL49" s="12" t="s">
        <v>46</v>
      </c>
      <c r="AM49" s="12" t="s">
        <v>47</v>
      </c>
      <c r="AN49" s="13">
        <v>53.49</v>
      </c>
      <c r="AO49" s="13">
        <v>73.809731707317098</v>
      </c>
      <c r="AP49" s="13">
        <v>380191881860.37201</v>
      </c>
      <c r="AQ49" s="18">
        <v>3.0436613918367299</v>
      </c>
      <c r="AR49" s="13">
        <v>3.15</v>
      </c>
      <c r="AS49" s="12">
        <f t="shared" si="0"/>
        <v>2</v>
      </c>
      <c r="AT49" s="27">
        <f t="shared" si="1"/>
        <v>11976.044278601719</v>
      </c>
    </row>
    <row r="50" spans="1:50" s="12" customFormat="1">
      <c r="A50" s="11" t="s">
        <v>56</v>
      </c>
      <c r="B50" s="12">
        <v>2014</v>
      </c>
      <c r="C50" s="12" t="s">
        <v>57</v>
      </c>
      <c r="D50" s="12" t="s">
        <v>56</v>
      </c>
      <c r="E50" s="12">
        <v>55</v>
      </c>
      <c r="F50" s="12">
        <v>15</v>
      </c>
      <c r="G50" s="12">
        <v>10</v>
      </c>
      <c r="H50" s="12">
        <v>1</v>
      </c>
      <c r="I50" s="12">
        <v>0.06</v>
      </c>
      <c r="J50" s="12">
        <v>6</v>
      </c>
      <c r="K50" s="12">
        <v>4</v>
      </c>
      <c r="L50" s="12">
        <v>0</v>
      </c>
      <c r="M50" s="12">
        <v>0</v>
      </c>
      <c r="N50" s="12">
        <v>4</v>
      </c>
      <c r="O50" s="12">
        <v>3</v>
      </c>
      <c r="P50" s="12">
        <v>1</v>
      </c>
      <c r="Q50" s="12">
        <v>0.2</v>
      </c>
      <c r="R50" s="12">
        <v>8</v>
      </c>
      <c r="S50" s="12">
        <v>6</v>
      </c>
      <c r="T50" s="12">
        <v>0</v>
      </c>
      <c r="U50" s="12">
        <v>0</v>
      </c>
      <c r="V50" s="12">
        <v>30</v>
      </c>
      <c r="W50" s="12">
        <v>23</v>
      </c>
      <c r="X50" s="12">
        <v>2</v>
      </c>
      <c r="Y50" s="12">
        <v>0.67</v>
      </c>
      <c r="Z50" s="12">
        <v>0.67</v>
      </c>
      <c r="AA50" s="12">
        <v>0.75</v>
      </c>
      <c r="AB50" s="12">
        <v>0.75</v>
      </c>
      <c r="AC50" s="12">
        <v>0.06</v>
      </c>
      <c r="AD50" s="21">
        <v>0.77</v>
      </c>
      <c r="AE50" s="24">
        <v>-0.39439999999999997</v>
      </c>
      <c r="AF50" s="12">
        <v>0</v>
      </c>
      <c r="AG50" s="12">
        <v>3.5900000000000001E-2</v>
      </c>
      <c r="AH50" s="12" t="s">
        <v>42</v>
      </c>
      <c r="AI50" s="12" t="s">
        <v>43</v>
      </c>
      <c r="AJ50" s="12" t="s">
        <v>44</v>
      </c>
      <c r="AK50" s="12" t="s">
        <v>45</v>
      </c>
      <c r="AL50" s="12" t="s">
        <v>46</v>
      </c>
      <c r="AM50" s="12" t="s">
        <v>47</v>
      </c>
      <c r="AN50" s="13">
        <v>53.5</v>
      </c>
      <c r="AO50" s="13">
        <v>73.993146341463401</v>
      </c>
      <c r="AP50" s="13">
        <v>378416020533.71503</v>
      </c>
      <c r="AQ50" s="18">
        <v>2.8410773082616601</v>
      </c>
      <c r="AR50" s="13">
        <v>3</v>
      </c>
      <c r="AS50" s="12">
        <f t="shared" si="0"/>
        <v>2</v>
      </c>
      <c r="AT50" s="27">
        <f t="shared" si="1"/>
        <v>11352.480616011449</v>
      </c>
    </row>
    <row r="51" spans="1:50" s="15" customFormat="1">
      <c r="A51" s="14" t="s">
        <v>56</v>
      </c>
      <c r="B51" s="15">
        <v>2015</v>
      </c>
      <c r="C51" s="15" t="s">
        <v>57</v>
      </c>
      <c r="D51" s="15" t="s">
        <v>56</v>
      </c>
      <c r="E51" s="15">
        <v>55</v>
      </c>
      <c r="F51" s="15">
        <v>15</v>
      </c>
      <c r="G51" s="15">
        <v>10</v>
      </c>
      <c r="H51" s="15">
        <v>1</v>
      </c>
      <c r="I51" s="15">
        <v>0.06</v>
      </c>
      <c r="J51" s="15">
        <v>6</v>
      </c>
      <c r="K51" s="15">
        <v>4</v>
      </c>
      <c r="L51" s="15">
        <v>0</v>
      </c>
      <c r="M51" s="15">
        <v>0</v>
      </c>
      <c r="N51" s="15">
        <v>4</v>
      </c>
      <c r="O51" s="15">
        <v>3</v>
      </c>
      <c r="P51" s="15">
        <v>1</v>
      </c>
      <c r="Q51" s="15">
        <v>0.2</v>
      </c>
      <c r="R51" s="15">
        <v>8</v>
      </c>
      <c r="S51" s="15">
        <v>6</v>
      </c>
      <c r="T51" s="15">
        <v>0</v>
      </c>
      <c r="U51" s="15">
        <v>0</v>
      </c>
      <c r="V51" s="15">
        <v>30</v>
      </c>
      <c r="W51" s="15">
        <v>23</v>
      </c>
      <c r="X51" s="15">
        <v>2</v>
      </c>
      <c r="Y51" s="15">
        <v>0.67</v>
      </c>
      <c r="Z51" s="15">
        <v>0.67</v>
      </c>
      <c r="AA51" s="15">
        <v>0.75</v>
      </c>
      <c r="AB51" s="15">
        <v>0.75</v>
      </c>
      <c r="AC51" s="15">
        <v>0.06</v>
      </c>
      <c r="AD51" s="22">
        <v>0.77</v>
      </c>
      <c r="AE51" s="25">
        <v>-0.29260000000000003</v>
      </c>
      <c r="AF51" s="15">
        <v>0</v>
      </c>
      <c r="AG51" s="15">
        <v>0.1018</v>
      </c>
      <c r="AH51" s="15" t="s">
        <v>42</v>
      </c>
      <c r="AI51" s="15" t="s">
        <v>43</v>
      </c>
      <c r="AJ51" s="15" t="s">
        <v>44</v>
      </c>
      <c r="AK51" s="15" t="s">
        <v>45</v>
      </c>
      <c r="AL51" s="15" t="s">
        <v>46</v>
      </c>
      <c r="AM51" s="15" t="s">
        <v>47</v>
      </c>
      <c r="AN51" s="16"/>
      <c r="AO51" s="16"/>
      <c r="AP51" s="16">
        <v>292080155633.31</v>
      </c>
      <c r="AQ51" s="19">
        <v>2.6909090876579298</v>
      </c>
      <c r="AR51" s="16">
        <v>3</v>
      </c>
      <c r="AS51" s="15">
        <f t="shared" si="0"/>
        <v>2</v>
      </c>
      <c r="AT51" s="28">
        <f t="shared" si="1"/>
        <v>8762.4046689992992</v>
      </c>
      <c r="AU51" s="15">
        <f t="shared" ref="AU51:AV51" si="9">+AD51-AD42</f>
        <v>0.7</v>
      </c>
      <c r="AV51" s="15">
        <f t="shared" si="9"/>
        <v>-0.19320000000000004</v>
      </c>
      <c r="AW51" s="19">
        <f t="shared" ref="AW51" si="10">+AQ51-AQ42</f>
        <v>-0.83873628142987</v>
      </c>
      <c r="AX51" s="29">
        <f t="shared" ref="AX51" si="11">+AT51-AT42</f>
        <v>6453.6245944302209</v>
      </c>
    </row>
    <row r="52" spans="1:50" s="8" customFormat="1">
      <c r="A52" s="7" t="s">
        <v>58</v>
      </c>
      <c r="B52" s="8">
        <v>2006</v>
      </c>
      <c r="C52" s="8" t="s">
        <v>59</v>
      </c>
      <c r="D52" s="8" t="s">
        <v>58</v>
      </c>
      <c r="E52" s="8">
        <v>101</v>
      </c>
      <c r="F52" s="8">
        <v>14</v>
      </c>
      <c r="G52" s="8">
        <v>1</v>
      </c>
      <c r="H52" s="8">
        <v>2</v>
      </c>
      <c r="I52" s="8">
        <v>0.13</v>
      </c>
      <c r="J52" s="8">
        <v>5</v>
      </c>
      <c r="K52" s="8">
        <v>0</v>
      </c>
      <c r="L52" s="8">
        <v>1</v>
      </c>
      <c r="M52" s="8">
        <v>0.17</v>
      </c>
      <c r="N52" s="8">
        <v>5</v>
      </c>
      <c r="O52" s="8">
        <v>0</v>
      </c>
      <c r="P52" s="8">
        <v>0</v>
      </c>
      <c r="Q52" s="8">
        <v>0</v>
      </c>
      <c r="R52" s="8">
        <v>7</v>
      </c>
      <c r="S52" s="8">
        <v>0</v>
      </c>
      <c r="T52" s="8">
        <v>1</v>
      </c>
      <c r="U52" s="8">
        <v>0.13</v>
      </c>
      <c r="V52" s="8">
        <v>28</v>
      </c>
      <c r="W52" s="8">
        <v>1</v>
      </c>
      <c r="X52" s="8">
        <v>4</v>
      </c>
      <c r="Y52" s="8">
        <v>7.0000000000000007E-2</v>
      </c>
      <c r="Z52" s="8">
        <v>0</v>
      </c>
      <c r="AA52" s="8">
        <v>0</v>
      </c>
      <c r="AB52" s="8">
        <v>0</v>
      </c>
      <c r="AC52" s="8">
        <v>0.13</v>
      </c>
      <c r="AD52" s="20">
        <v>0.04</v>
      </c>
      <c r="AE52" s="23">
        <v>0.3402</v>
      </c>
      <c r="AF52" s="8">
        <v>0</v>
      </c>
      <c r="AG52" s="8">
        <v>-4.5900000000000003E-2</v>
      </c>
      <c r="AH52" s="8" t="s">
        <v>42</v>
      </c>
      <c r="AI52" s="8" t="s">
        <v>43</v>
      </c>
      <c r="AJ52" s="8" t="s">
        <v>44</v>
      </c>
      <c r="AK52" s="8" t="s">
        <v>45</v>
      </c>
      <c r="AL52" s="8" t="s">
        <v>60</v>
      </c>
      <c r="AM52" s="8" t="s">
        <v>47</v>
      </c>
      <c r="AN52" s="9">
        <v>49.31</v>
      </c>
      <c r="AO52" s="10">
        <v>78.207804878048805</v>
      </c>
      <c r="AP52" s="10">
        <v>22600431878.002399</v>
      </c>
      <c r="AQ52" s="17">
        <v>5.0647817047816996</v>
      </c>
      <c r="AR52" s="10">
        <v>0.9</v>
      </c>
      <c r="AS52" s="8">
        <f t="shared" si="0"/>
        <v>3</v>
      </c>
      <c r="AT52" s="26">
        <f t="shared" si="1"/>
        <v>203.40388690202161</v>
      </c>
    </row>
    <row r="53" spans="1:50" s="12" customFormat="1">
      <c r="A53" s="11" t="s">
        <v>58</v>
      </c>
      <c r="B53" s="12">
        <v>2007</v>
      </c>
      <c r="C53" s="12" t="s">
        <v>59</v>
      </c>
      <c r="D53" s="12" t="s">
        <v>58</v>
      </c>
      <c r="E53" s="12">
        <v>101</v>
      </c>
      <c r="F53" s="12">
        <v>14</v>
      </c>
      <c r="G53" s="12">
        <v>1</v>
      </c>
      <c r="H53" s="12">
        <v>2</v>
      </c>
      <c r="I53" s="12">
        <v>0.13</v>
      </c>
      <c r="J53" s="12">
        <v>5</v>
      </c>
      <c r="K53" s="12">
        <v>0</v>
      </c>
      <c r="L53" s="12">
        <v>1</v>
      </c>
      <c r="M53" s="12">
        <v>0.17</v>
      </c>
      <c r="N53" s="12">
        <v>5</v>
      </c>
      <c r="O53" s="12">
        <v>0</v>
      </c>
      <c r="P53" s="12">
        <v>0</v>
      </c>
      <c r="Q53" s="12">
        <v>0</v>
      </c>
      <c r="R53" s="12">
        <v>7</v>
      </c>
      <c r="S53" s="12">
        <v>0</v>
      </c>
      <c r="T53" s="12">
        <v>1</v>
      </c>
      <c r="U53" s="12">
        <v>0.13</v>
      </c>
      <c r="V53" s="12">
        <v>28</v>
      </c>
      <c r="W53" s="12">
        <v>1</v>
      </c>
      <c r="X53" s="12">
        <v>4</v>
      </c>
      <c r="Y53" s="12">
        <v>7.0000000000000007E-2</v>
      </c>
      <c r="Z53" s="12">
        <v>0</v>
      </c>
      <c r="AA53" s="12">
        <v>0</v>
      </c>
      <c r="AB53" s="12">
        <v>0</v>
      </c>
      <c r="AC53" s="12">
        <v>0.13</v>
      </c>
      <c r="AD53" s="21">
        <v>0.04</v>
      </c>
      <c r="AE53" s="24">
        <v>0.40670000000000001</v>
      </c>
      <c r="AF53" s="12">
        <v>0</v>
      </c>
      <c r="AG53" s="12">
        <v>6.6500000000000004E-2</v>
      </c>
      <c r="AH53" s="12" t="s">
        <v>42</v>
      </c>
      <c r="AI53" s="12" t="s">
        <v>43</v>
      </c>
      <c r="AJ53" s="12" t="s">
        <v>44</v>
      </c>
      <c r="AK53" s="12" t="s">
        <v>45</v>
      </c>
      <c r="AL53" s="12" t="s">
        <v>60</v>
      </c>
      <c r="AM53" s="12" t="s">
        <v>47</v>
      </c>
      <c r="AN53" s="13">
        <v>49.49</v>
      </c>
      <c r="AO53" s="13">
        <v>78.330317073170704</v>
      </c>
      <c r="AP53" s="13">
        <v>26743874286.851398</v>
      </c>
      <c r="AQ53" s="18">
        <v>5.0767888160226899</v>
      </c>
      <c r="AR53" s="13">
        <v>1.27</v>
      </c>
      <c r="AS53" s="12">
        <f t="shared" si="0"/>
        <v>3</v>
      </c>
      <c r="AT53" s="27">
        <f t="shared" si="1"/>
        <v>339.64720344301276</v>
      </c>
    </row>
    <row r="54" spans="1:50" s="12" customFormat="1">
      <c r="A54" s="11" t="s">
        <v>58</v>
      </c>
      <c r="B54" s="12">
        <v>2008</v>
      </c>
      <c r="C54" s="12" t="s">
        <v>59</v>
      </c>
      <c r="D54" s="12" t="s">
        <v>58</v>
      </c>
      <c r="E54" s="12">
        <v>101</v>
      </c>
      <c r="F54" s="12">
        <v>14</v>
      </c>
      <c r="G54" s="12">
        <v>12</v>
      </c>
      <c r="H54" s="12">
        <v>2</v>
      </c>
      <c r="I54" s="12">
        <v>0.13</v>
      </c>
      <c r="J54" s="12">
        <v>5</v>
      </c>
      <c r="K54" s="12">
        <v>1</v>
      </c>
      <c r="L54" s="12">
        <v>1</v>
      </c>
      <c r="M54" s="12">
        <v>0.17</v>
      </c>
      <c r="N54" s="12">
        <v>5</v>
      </c>
      <c r="O54" s="12">
        <v>2</v>
      </c>
      <c r="P54" s="12">
        <v>0</v>
      </c>
      <c r="Q54" s="12">
        <v>0</v>
      </c>
      <c r="R54" s="12">
        <v>7</v>
      </c>
      <c r="S54" s="12">
        <v>5</v>
      </c>
      <c r="T54" s="12">
        <v>1</v>
      </c>
      <c r="U54" s="12">
        <v>0.13</v>
      </c>
      <c r="V54" s="12">
        <v>28</v>
      </c>
      <c r="W54" s="12">
        <v>20</v>
      </c>
      <c r="X54" s="12">
        <v>4</v>
      </c>
      <c r="Y54" s="12">
        <v>0.86</v>
      </c>
      <c r="Z54" s="12">
        <v>0.2</v>
      </c>
      <c r="AA54" s="12">
        <v>0.4</v>
      </c>
      <c r="AB54" s="12">
        <v>0.71</v>
      </c>
      <c r="AC54" s="12">
        <v>0.13</v>
      </c>
      <c r="AD54" s="21">
        <v>0.71</v>
      </c>
      <c r="AE54" s="24">
        <v>0.44390000000000002</v>
      </c>
      <c r="AF54" s="12">
        <v>0.67859999999999998</v>
      </c>
      <c r="AG54" s="12">
        <v>3.7199999999999997E-2</v>
      </c>
      <c r="AH54" s="12" t="s">
        <v>42</v>
      </c>
      <c r="AI54" s="12" t="s">
        <v>43</v>
      </c>
      <c r="AJ54" s="12" t="s">
        <v>44</v>
      </c>
      <c r="AK54" s="12" t="s">
        <v>45</v>
      </c>
      <c r="AL54" s="12" t="s">
        <v>60</v>
      </c>
      <c r="AM54" s="12" t="s">
        <v>47</v>
      </c>
      <c r="AN54" s="13">
        <v>49.14</v>
      </c>
      <c r="AO54" s="13">
        <v>78.457731707317095</v>
      </c>
      <c r="AP54" s="13">
        <v>30612932802.899101</v>
      </c>
      <c r="AQ54" s="18">
        <v>5.2189601691029903</v>
      </c>
      <c r="AR54" s="13">
        <v>1.71</v>
      </c>
      <c r="AS54" s="12">
        <f t="shared" si="0"/>
        <v>3</v>
      </c>
      <c r="AT54" s="27">
        <f t="shared" si="1"/>
        <v>523.48115092957471</v>
      </c>
    </row>
    <row r="55" spans="1:50" s="12" customFormat="1">
      <c r="A55" s="11" t="s">
        <v>58</v>
      </c>
      <c r="B55" s="12">
        <v>2009</v>
      </c>
      <c r="C55" s="12" t="s">
        <v>59</v>
      </c>
      <c r="D55" s="12" t="s">
        <v>58</v>
      </c>
      <c r="E55" s="12">
        <v>101</v>
      </c>
      <c r="F55" s="12">
        <v>14</v>
      </c>
      <c r="G55" s="12">
        <v>12</v>
      </c>
      <c r="H55" s="12">
        <v>2</v>
      </c>
      <c r="I55" s="12">
        <v>0.13</v>
      </c>
      <c r="J55" s="12">
        <v>5</v>
      </c>
      <c r="K55" s="12">
        <v>1</v>
      </c>
      <c r="L55" s="12">
        <v>1</v>
      </c>
      <c r="M55" s="12">
        <v>0.17</v>
      </c>
      <c r="N55" s="12">
        <v>5</v>
      </c>
      <c r="O55" s="12">
        <v>2</v>
      </c>
      <c r="P55" s="12">
        <v>0</v>
      </c>
      <c r="Q55" s="12">
        <v>0</v>
      </c>
      <c r="R55" s="12">
        <v>7</v>
      </c>
      <c r="S55" s="12">
        <v>5</v>
      </c>
      <c r="T55" s="12">
        <v>1</v>
      </c>
      <c r="U55" s="12">
        <v>0.13</v>
      </c>
      <c r="V55" s="12">
        <v>28</v>
      </c>
      <c r="W55" s="12">
        <v>20</v>
      </c>
      <c r="X55" s="12">
        <v>4</v>
      </c>
      <c r="Y55" s="12">
        <v>0.86</v>
      </c>
      <c r="Z55" s="12">
        <v>0.2</v>
      </c>
      <c r="AA55" s="12">
        <v>0.4</v>
      </c>
      <c r="AB55" s="12">
        <v>0.71</v>
      </c>
      <c r="AC55" s="12">
        <v>0.13</v>
      </c>
      <c r="AD55" s="21">
        <v>0.71</v>
      </c>
      <c r="AE55" s="24">
        <v>0.67849999999999999</v>
      </c>
      <c r="AF55" s="12">
        <v>0</v>
      </c>
      <c r="AG55" s="12">
        <v>0.2346</v>
      </c>
      <c r="AH55" s="12" t="s">
        <v>42</v>
      </c>
      <c r="AI55" s="12" t="s">
        <v>43</v>
      </c>
      <c r="AJ55" s="12" t="s">
        <v>44</v>
      </c>
      <c r="AK55" s="12" t="s">
        <v>45</v>
      </c>
      <c r="AL55" s="12" t="s">
        <v>60</v>
      </c>
      <c r="AM55" s="12" t="s">
        <v>47</v>
      </c>
      <c r="AN55" s="13">
        <v>50.97</v>
      </c>
      <c r="AO55" s="13">
        <v>78.592609756097602</v>
      </c>
      <c r="AP55" s="13">
        <v>30562361151.812</v>
      </c>
      <c r="AQ55" s="18">
        <v>5.31633868421053</v>
      </c>
      <c r="AR55" s="13">
        <v>1.74</v>
      </c>
      <c r="AS55" s="12">
        <f t="shared" si="0"/>
        <v>3</v>
      </c>
      <c r="AT55" s="27">
        <f t="shared" si="1"/>
        <v>531.78508404152876</v>
      </c>
    </row>
    <row r="56" spans="1:50" s="12" customFormat="1">
      <c r="A56" s="11" t="s">
        <v>58</v>
      </c>
      <c r="B56" s="12">
        <v>2010</v>
      </c>
      <c r="C56" s="12" t="s">
        <v>59</v>
      </c>
      <c r="D56" s="12" t="s">
        <v>58</v>
      </c>
      <c r="E56" s="12">
        <v>101</v>
      </c>
      <c r="F56" s="12">
        <v>14</v>
      </c>
      <c r="G56" s="12">
        <v>12</v>
      </c>
      <c r="H56" s="12">
        <v>2</v>
      </c>
      <c r="I56" s="12">
        <v>0.13</v>
      </c>
      <c r="J56" s="12">
        <v>5</v>
      </c>
      <c r="K56" s="12">
        <v>1</v>
      </c>
      <c r="L56" s="12">
        <v>1</v>
      </c>
      <c r="M56" s="12">
        <v>0.17</v>
      </c>
      <c r="N56" s="12">
        <v>5</v>
      </c>
      <c r="O56" s="12">
        <v>2</v>
      </c>
      <c r="P56" s="12">
        <v>0</v>
      </c>
      <c r="Q56" s="12">
        <v>0</v>
      </c>
      <c r="R56" s="12">
        <v>7</v>
      </c>
      <c r="S56" s="12">
        <v>5</v>
      </c>
      <c r="T56" s="12">
        <v>1</v>
      </c>
      <c r="U56" s="12">
        <v>0.13</v>
      </c>
      <c r="V56" s="12">
        <v>28</v>
      </c>
      <c r="W56" s="12">
        <v>20</v>
      </c>
      <c r="X56" s="12">
        <v>4</v>
      </c>
      <c r="Y56" s="12">
        <v>0.86</v>
      </c>
      <c r="Z56" s="12">
        <v>0.2</v>
      </c>
      <c r="AA56" s="12">
        <v>0.4</v>
      </c>
      <c r="AB56" s="12">
        <v>0.71</v>
      </c>
      <c r="AC56" s="12">
        <v>0.13</v>
      </c>
      <c r="AD56" s="21">
        <v>0.71</v>
      </c>
      <c r="AE56" s="24">
        <v>0.6411</v>
      </c>
      <c r="AF56" s="12">
        <v>0</v>
      </c>
      <c r="AG56" s="12">
        <v>-3.7400000000000003E-2</v>
      </c>
      <c r="AH56" s="12" t="s">
        <v>42</v>
      </c>
      <c r="AI56" s="12" t="s">
        <v>43</v>
      </c>
      <c r="AJ56" s="12" t="s">
        <v>44</v>
      </c>
      <c r="AK56" s="12" t="s">
        <v>45</v>
      </c>
      <c r="AL56" s="12" t="s">
        <v>60</v>
      </c>
      <c r="AM56" s="12" t="s">
        <v>47</v>
      </c>
      <c r="AN56" s="13">
        <v>48.1</v>
      </c>
      <c r="AO56" s="13">
        <v>78.736048780487806</v>
      </c>
      <c r="AP56" s="13">
        <v>37268635328.7341</v>
      </c>
      <c r="AQ56" s="18">
        <v>5.2772804000000004</v>
      </c>
      <c r="AR56" s="13">
        <v>2.2599999999999998</v>
      </c>
      <c r="AS56" s="12">
        <f t="shared" si="0"/>
        <v>3</v>
      </c>
      <c r="AT56" s="27">
        <f t="shared" si="1"/>
        <v>842.27115842939065</v>
      </c>
    </row>
    <row r="57" spans="1:50" s="12" customFormat="1">
      <c r="A57" s="11" t="s">
        <v>58</v>
      </c>
      <c r="B57" s="12">
        <v>2011</v>
      </c>
      <c r="C57" s="12" t="s">
        <v>59</v>
      </c>
      <c r="D57" s="12" t="s">
        <v>58</v>
      </c>
      <c r="E57" s="12">
        <v>101</v>
      </c>
      <c r="F57" s="12">
        <v>14</v>
      </c>
      <c r="G57" s="12">
        <v>12</v>
      </c>
      <c r="H57" s="12">
        <v>2</v>
      </c>
      <c r="I57" s="12">
        <v>0.13</v>
      </c>
      <c r="J57" s="12">
        <v>5</v>
      </c>
      <c r="K57" s="12">
        <v>1</v>
      </c>
      <c r="L57" s="12">
        <v>1</v>
      </c>
      <c r="M57" s="12">
        <v>0.17</v>
      </c>
      <c r="N57" s="12">
        <v>5</v>
      </c>
      <c r="O57" s="12">
        <v>2</v>
      </c>
      <c r="P57" s="12">
        <v>0</v>
      </c>
      <c r="Q57" s="12">
        <v>0</v>
      </c>
      <c r="R57" s="12">
        <v>7</v>
      </c>
      <c r="S57" s="12">
        <v>5</v>
      </c>
      <c r="T57" s="12">
        <v>1</v>
      </c>
      <c r="U57" s="12">
        <v>0.13</v>
      </c>
      <c r="V57" s="12">
        <v>28</v>
      </c>
      <c r="W57" s="12">
        <v>20</v>
      </c>
      <c r="X57" s="12">
        <v>4</v>
      </c>
      <c r="Y57" s="12">
        <v>0.86</v>
      </c>
      <c r="Z57" s="12">
        <v>0.2</v>
      </c>
      <c r="AA57" s="12">
        <v>0.4</v>
      </c>
      <c r="AB57" s="12">
        <v>0.71</v>
      </c>
      <c r="AC57" s="12">
        <v>0.13</v>
      </c>
      <c r="AD57" s="21">
        <v>0.71</v>
      </c>
      <c r="AE57" s="24">
        <v>0.58819999999999995</v>
      </c>
      <c r="AF57" s="12">
        <v>0</v>
      </c>
      <c r="AG57" s="12">
        <v>-5.2900000000000003E-2</v>
      </c>
      <c r="AH57" s="12" t="s">
        <v>42</v>
      </c>
      <c r="AI57" s="12" t="s">
        <v>43</v>
      </c>
      <c r="AJ57" s="12" t="s">
        <v>44</v>
      </c>
      <c r="AK57" s="12" t="s">
        <v>45</v>
      </c>
      <c r="AL57" s="12" t="s">
        <v>60</v>
      </c>
      <c r="AM57" s="12" t="s">
        <v>47</v>
      </c>
      <c r="AN57" s="13">
        <v>48.6</v>
      </c>
      <c r="AO57" s="13">
        <v>78.8901707317073</v>
      </c>
      <c r="AP57" s="13">
        <v>42262697853.634903</v>
      </c>
      <c r="AQ57" s="18">
        <v>4.8753637234042602</v>
      </c>
      <c r="AR57" s="13">
        <v>1.42</v>
      </c>
      <c r="AS57" s="12">
        <f t="shared" si="0"/>
        <v>3</v>
      </c>
      <c r="AT57" s="27">
        <f t="shared" si="1"/>
        <v>600.13030952161557</v>
      </c>
    </row>
    <row r="58" spans="1:50" s="12" customFormat="1">
      <c r="A58" s="11" t="s">
        <v>58</v>
      </c>
      <c r="B58" s="12">
        <v>2012</v>
      </c>
      <c r="C58" s="12" t="s">
        <v>59</v>
      </c>
      <c r="D58" s="12" t="s">
        <v>58</v>
      </c>
      <c r="E58" s="12">
        <v>101</v>
      </c>
      <c r="F58" s="12">
        <v>14</v>
      </c>
      <c r="G58" s="12">
        <v>12</v>
      </c>
      <c r="H58" s="12">
        <v>2</v>
      </c>
      <c r="I58" s="12">
        <v>0.13</v>
      </c>
      <c r="J58" s="12">
        <v>5</v>
      </c>
      <c r="K58" s="12">
        <v>1</v>
      </c>
      <c r="L58" s="12">
        <v>1</v>
      </c>
      <c r="M58" s="12">
        <v>0.17</v>
      </c>
      <c r="N58" s="12">
        <v>5</v>
      </c>
      <c r="O58" s="12">
        <v>2</v>
      </c>
      <c r="P58" s="12">
        <v>0</v>
      </c>
      <c r="Q58" s="12">
        <v>0</v>
      </c>
      <c r="R58" s="12">
        <v>7</v>
      </c>
      <c r="S58" s="12">
        <v>5</v>
      </c>
      <c r="T58" s="12">
        <v>1</v>
      </c>
      <c r="U58" s="12">
        <v>0.13</v>
      </c>
      <c r="V58" s="12">
        <v>28</v>
      </c>
      <c r="W58" s="12">
        <v>20</v>
      </c>
      <c r="X58" s="12">
        <v>4</v>
      </c>
      <c r="Y58" s="12">
        <v>0.86</v>
      </c>
      <c r="Z58" s="12">
        <v>0.2</v>
      </c>
      <c r="AA58" s="12">
        <v>0.4</v>
      </c>
      <c r="AB58" s="12">
        <v>0.71</v>
      </c>
      <c r="AC58" s="12">
        <v>0.13</v>
      </c>
      <c r="AD58" s="21">
        <v>0.71</v>
      </c>
      <c r="AE58" s="24">
        <v>0.59199999999999997</v>
      </c>
      <c r="AF58" s="12">
        <v>0</v>
      </c>
      <c r="AG58" s="12">
        <v>3.8E-3</v>
      </c>
      <c r="AH58" s="12" t="s">
        <v>42</v>
      </c>
      <c r="AI58" s="12" t="s">
        <v>43</v>
      </c>
      <c r="AJ58" s="12" t="s">
        <v>44</v>
      </c>
      <c r="AK58" s="12" t="s">
        <v>45</v>
      </c>
      <c r="AL58" s="12" t="s">
        <v>60</v>
      </c>
      <c r="AM58" s="12" t="s">
        <v>47</v>
      </c>
      <c r="AN58" s="13">
        <v>48.61</v>
      </c>
      <c r="AO58" s="13">
        <v>79.053536585365904</v>
      </c>
      <c r="AP58" s="13">
        <v>46473128236.841599</v>
      </c>
      <c r="AQ58" s="18">
        <v>4.6659242880829002</v>
      </c>
      <c r="AR58" s="13">
        <v>1.42</v>
      </c>
      <c r="AS58" s="12">
        <f t="shared" si="0"/>
        <v>3</v>
      </c>
      <c r="AT58" s="27">
        <f t="shared" si="1"/>
        <v>659.91842096315065</v>
      </c>
    </row>
    <row r="59" spans="1:50" s="12" customFormat="1">
      <c r="A59" s="11" t="s">
        <v>58</v>
      </c>
      <c r="B59" s="12">
        <v>2013</v>
      </c>
      <c r="C59" s="12" t="s">
        <v>59</v>
      </c>
      <c r="D59" s="12" t="s">
        <v>58</v>
      </c>
      <c r="E59" s="12">
        <v>101</v>
      </c>
      <c r="F59" s="12">
        <v>14</v>
      </c>
      <c r="G59" s="12">
        <v>12</v>
      </c>
      <c r="H59" s="12">
        <v>2</v>
      </c>
      <c r="I59" s="12">
        <v>0.13</v>
      </c>
      <c r="J59" s="12">
        <v>5</v>
      </c>
      <c r="K59" s="12">
        <v>1</v>
      </c>
      <c r="L59" s="12">
        <v>1</v>
      </c>
      <c r="M59" s="12">
        <v>0.17</v>
      </c>
      <c r="N59" s="12">
        <v>5</v>
      </c>
      <c r="O59" s="12">
        <v>2</v>
      </c>
      <c r="P59" s="12">
        <v>0</v>
      </c>
      <c r="Q59" s="12">
        <v>0</v>
      </c>
      <c r="R59" s="12">
        <v>7</v>
      </c>
      <c r="S59" s="12">
        <v>5</v>
      </c>
      <c r="T59" s="12">
        <v>1</v>
      </c>
      <c r="U59" s="12">
        <v>0.13</v>
      </c>
      <c r="V59" s="12">
        <v>28</v>
      </c>
      <c r="W59" s="12">
        <v>20</v>
      </c>
      <c r="X59" s="12">
        <v>4</v>
      </c>
      <c r="Y59" s="12">
        <v>0.86</v>
      </c>
      <c r="Z59" s="12">
        <v>0.2</v>
      </c>
      <c r="AA59" s="12">
        <v>0.4</v>
      </c>
      <c r="AB59" s="12">
        <v>0.71</v>
      </c>
      <c r="AC59" s="12">
        <v>0.13</v>
      </c>
      <c r="AD59" s="21">
        <v>0.71</v>
      </c>
      <c r="AE59" s="24">
        <v>0.60119999999999996</v>
      </c>
      <c r="AF59" s="12">
        <v>0</v>
      </c>
      <c r="AG59" s="12">
        <v>9.1999999999999998E-3</v>
      </c>
      <c r="AH59" s="12" t="s">
        <v>42</v>
      </c>
      <c r="AI59" s="12" t="s">
        <v>43</v>
      </c>
      <c r="AJ59" s="12" t="s">
        <v>44</v>
      </c>
      <c r="AK59" s="12" t="s">
        <v>45</v>
      </c>
      <c r="AL59" s="12" t="s">
        <v>60</v>
      </c>
      <c r="AM59" s="12" t="s">
        <v>47</v>
      </c>
      <c r="AN59" s="13">
        <v>49.18</v>
      </c>
      <c r="AO59" s="13">
        <v>79.225219512195096</v>
      </c>
      <c r="AP59" s="13">
        <v>49639737973.791</v>
      </c>
      <c r="AQ59" s="18">
        <v>4.8186705715686298</v>
      </c>
      <c r="AR59" s="13">
        <v>1.61</v>
      </c>
      <c r="AS59" s="12">
        <f t="shared" si="0"/>
        <v>3</v>
      </c>
      <c r="AT59" s="27">
        <f t="shared" si="1"/>
        <v>799.19978137803503</v>
      </c>
    </row>
    <row r="60" spans="1:50" s="12" customFormat="1">
      <c r="A60" s="11" t="s">
        <v>58</v>
      </c>
      <c r="B60" s="12">
        <v>2014</v>
      </c>
      <c r="C60" s="12" t="s">
        <v>59</v>
      </c>
      <c r="D60" s="12" t="s">
        <v>58</v>
      </c>
      <c r="E60" s="12">
        <v>101</v>
      </c>
      <c r="F60" s="12">
        <v>14</v>
      </c>
      <c r="G60" s="12">
        <v>12</v>
      </c>
      <c r="H60" s="12">
        <v>2</v>
      </c>
      <c r="I60" s="12">
        <v>0.13</v>
      </c>
      <c r="J60" s="12">
        <v>5</v>
      </c>
      <c r="K60" s="12">
        <v>1</v>
      </c>
      <c r="L60" s="12">
        <v>1</v>
      </c>
      <c r="M60" s="12">
        <v>0.17</v>
      </c>
      <c r="N60" s="12">
        <v>5</v>
      </c>
      <c r="O60" s="12">
        <v>2</v>
      </c>
      <c r="P60" s="12">
        <v>0</v>
      </c>
      <c r="Q60" s="12">
        <v>0</v>
      </c>
      <c r="R60" s="12">
        <v>7</v>
      </c>
      <c r="S60" s="12">
        <v>5</v>
      </c>
      <c r="T60" s="12">
        <v>1</v>
      </c>
      <c r="U60" s="12">
        <v>0.13</v>
      </c>
      <c r="V60" s="12">
        <v>28</v>
      </c>
      <c r="W60" s="12">
        <v>20</v>
      </c>
      <c r="X60" s="12">
        <v>4</v>
      </c>
      <c r="Y60" s="12">
        <v>0.86</v>
      </c>
      <c r="Z60" s="12">
        <v>0.2</v>
      </c>
      <c r="AA60" s="12">
        <v>0.4</v>
      </c>
      <c r="AB60" s="12">
        <v>0.71</v>
      </c>
      <c r="AC60" s="12">
        <v>0.13</v>
      </c>
      <c r="AD60" s="21">
        <v>0.71</v>
      </c>
      <c r="AE60" s="24">
        <v>0.73009999999999997</v>
      </c>
      <c r="AF60" s="12">
        <v>0</v>
      </c>
      <c r="AG60" s="12">
        <v>0.12889999999999999</v>
      </c>
      <c r="AH60" s="12" t="s">
        <v>42</v>
      </c>
      <c r="AI60" s="12" t="s">
        <v>43</v>
      </c>
      <c r="AJ60" s="12" t="s">
        <v>44</v>
      </c>
      <c r="AK60" s="12" t="s">
        <v>45</v>
      </c>
      <c r="AL60" s="12" t="s">
        <v>60</v>
      </c>
      <c r="AM60" s="12" t="s">
        <v>47</v>
      </c>
      <c r="AN60" s="13">
        <v>48.53</v>
      </c>
      <c r="AO60" s="13">
        <v>79.402707317073194</v>
      </c>
      <c r="AP60" s="13">
        <v>50167623289.763</v>
      </c>
      <c r="AQ60" s="18">
        <v>5.0397747762597804</v>
      </c>
      <c r="AR60" s="13">
        <v>1.72</v>
      </c>
      <c r="AS60" s="12">
        <f t="shared" si="0"/>
        <v>3</v>
      </c>
      <c r="AT60" s="27">
        <f t="shared" si="1"/>
        <v>862.88312058392353</v>
      </c>
    </row>
    <row r="61" spans="1:50" s="15" customFormat="1">
      <c r="A61" s="14" t="s">
        <v>58</v>
      </c>
      <c r="B61" s="15">
        <v>2015</v>
      </c>
      <c r="C61" s="15" t="s">
        <v>59</v>
      </c>
      <c r="D61" s="15" t="s">
        <v>58</v>
      </c>
      <c r="E61" s="15">
        <v>101</v>
      </c>
      <c r="F61" s="15">
        <v>14</v>
      </c>
      <c r="G61" s="15">
        <v>12</v>
      </c>
      <c r="H61" s="15">
        <v>2</v>
      </c>
      <c r="I61" s="15">
        <v>0.13</v>
      </c>
      <c r="J61" s="15">
        <v>5</v>
      </c>
      <c r="K61" s="15">
        <v>1</v>
      </c>
      <c r="L61" s="15">
        <v>1</v>
      </c>
      <c r="M61" s="15">
        <v>0.17</v>
      </c>
      <c r="N61" s="15">
        <v>5</v>
      </c>
      <c r="O61" s="15">
        <v>2</v>
      </c>
      <c r="P61" s="15">
        <v>0</v>
      </c>
      <c r="Q61" s="15">
        <v>0</v>
      </c>
      <c r="R61" s="15">
        <v>7</v>
      </c>
      <c r="S61" s="15">
        <v>5</v>
      </c>
      <c r="T61" s="15">
        <v>1</v>
      </c>
      <c r="U61" s="15">
        <v>0.13</v>
      </c>
      <c r="V61" s="15">
        <v>28</v>
      </c>
      <c r="W61" s="15">
        <v>20</v>
      </c>
      <c r="X61" s="15">
        <v>4</v>
      </c>
      <c r="Y61" s="15">
        <v>0.86</v>
      </c>
      <c r="Z61" s="15">
        <v>0.2</v>
      </c>
      <c r="AA61" s="15">
        <v>0.4</v>
      </c>
      <c r="AB61" s="15">
        <v>0.71</v>
      </c>
      <c r="AC61" s="15">
        <v>0.13</v>
      </c>
      <c r="AD61" s="22">
        <v>0.71</v>
      </c>
      <c r="AE61" s="25">
        <v>0.70730000000000004</v>
      </c>
      <c r="AF61" s="15">
        <v>0</v>
      </c>
      <c r="AG61" s="15">
        <v>-2.2800000000000001E-2</v>
      </c>
      <c r="AH61" s="15" t="s">
        <v>42</v>
      </c>
      <c r="AI61" s="15" t="s">
        <v>43</v>
      </c>
      <c r="AJ61" s="15" t="s">
        <v>44</v>
      </c>
      <c r="AK61" s="15" t="s">
        <v>45</v>
      </c>
      <c r="AL61" s="15" t="s">
        <v>60</v>
      </c>
      <c r="AM61" s="15" t="s">
        <v>47</v>
      </c>
      <c r="AN61" s="16"/>
      <c r="AO61" s="16"/>
      <c r="AP61" s="16">
        <v>54136834090.866997</v>
      </c>
      <c r="AQ61" s="19">
        <v>5.0770333262537299</v>
      </c>
      <c r="AR61" s="16">
        <v>1.82</v>
      </c>
      <c r="AS61" s="15">
        <f t="shared" si="0"/>
        <v>3</v>
      </c>
      <c r="AT61" s="28">
        <f t="shared" si="1"/>
        <v>985.29038045377933</v>
      </c>
      <c r="AU61" s="15">
        <f t="shared" ref="AU61:AV61" si="12">+AD61-AD52</f>
        <v>0.66999999999999993</v>
      </c>
      <c r="AV61" s="15">
        <f t="shared" si="12"/>
        <v>0.36710000000000004</v>
      </c>
      <c r="AW61" s="19">
        <f t="shared" ref="AW61" si="13">+AQ61-AQ52</f>
        <v>1.2251621472030294E-2</v>
      </c>
      <c r="AX61" s="29">
        <f t="shared" ref="AX61" si="14">+AT61-AT52</f>
        <v>781.88649355175767</v>
      </c>
    </row>
    <row r="62" spans="1:50" s="8" customFormat="1">
      <c r="A62" s="7" t="s">
        <v>61</v>
      </c>
      <c r="B62" s="8">
        <v>2006</v>
      </c>
      <c r="C62" s="8" t="s">
        <v>62</v>
      </c>
      <c r="D62" s="8" t="s">
        <v>61</v>
      </c>
      <c r="E62" s="8">
        <v>34</v>
      </c>
      <c r="F62" s="8">
        <v>16</v>
      </c>
      <c r="G62" s="8">
        <v>4</v>
      </c>
      <c r="H62" s="8">
        <v>0</v>
      </c>
      <c r="I62" s="8">
        <v>0</v>
      </c>
      <c r="J62" s="8">
        <v>6</v>
      </c>
      <c r="K62" s="8">
        <v>2</v>
      </c>
      <c r="L62" s="8">
        <v>0</v>
      </c>
      <c r="M62" s="8">
        <v>0</v>
      </c>
      <c r="N62" s="8">
        <v>5</v>
      </c>
      <c r="O62" s="8">
        <v>2</v>
      </c>
      <c r="P62" s="8">
        <v>0</v>
      </c>
      <c r="Q62" s="8">
        <v>0</v>
      </c>
      <c r="R62" s="8">
        <v>7</v>
      </c>
      <c r="S62" s="8">
        <v>1</v>
      </c>
      <c r="T62" s="8">
        <v>1</v>
      </c>
      <c r="U62" s="8">
        <v>0.13</v>
      </c>
      <c r="V62" s="8">
        <v>31</v>
      </c>
      <c r="W62" s="8">
        <v>9</v>
      </c>
      <c r="X62" s="8">
        <v>1</v>
      </c>
      <c r="Y62" s="8">
        <v>0.25</v>
      </c>
      <c r="Z62" s="8">
        <v>0.33</v>
      </c>
      <c r="AA62" s="8">
        <v>0.4</v>
      </c>
      <c r="AB62" s="8">
        <v>0.14000000000000001</v>
      </c>
      <c r="AC62" s="8">
        <v>0.03</v>
      </c>
      <c r="AD62" s="20">
        <v>0.28999999999999998</v>
      </c>
      <c r="AE62" s="23">
        <v>-0.63619999999999999</v>
      </c>
      <c r="AF62" s="8">
        <v>0</v>
      </c>
      <c r="AG62" s="8">
        <v>-4.7100000000000003E-2</v>
      </c>
      <c r="AH62" s="8" t="s">
        <v>42</v>
      </c>
      <c r="AI62" s="8" t="s">
        <v>43</v>
      </c>
      <c r="AJ62" s="8" t="s">
        <v>44</v>
      </c>
      <c r="AK62" s="8" t="s">
        <v>45</v>
      </c>
      <c r="AL62" s="8" t="s">
        <v>63</v>
      </c>
      <c r="AM62" s="8" t="s">
        <v>47</v>
      </c>
      <c r="AN62" s="9">
        <v>51.9</v>
      </c>
      <c r="AO62" s="10">
        <v>71.916829268292702</v>
      </c>
      <c r="AP62" s="10">
        <v>35952845582.502899</v>
      </c>
      <c r="AQ62" s="17">
        <v>2.9900606434371499</v>
      </c>
      <c r="AR62" s="10">
        <v>3.06</v>
      </c>
      <c r="AS62" s="8">
        <f t="shared" si="0"/>
        <v>2</v>
      </c>
      <c r="AT62" s="26">
        <f t="shared" si="1"/>
        <v>1100.1570748245888</v>
      </c>
    </row>
    <row r="63" spans="1:50" s="12" customFormat="1">
      <c r="A63" s="11" t="s">
        <v>61</v>
      </c>
      <c r="B63" s="12">
        <v>2007</v>
      </c>
      <c r="C63" s="12" t="s">
        <v>62</v>
      </c>
      <c r="D63" s="12" t="s">
        <v>61</v>
      </c>
      <c r="E63" s="12">
        <v>34</v>
      </c>
      <c r="F63" s="12">
        <v>16</v>
      </c>
      <c r="G63" s="12">
        <v>4</v>
      </c>
      <c r="H63" s="12">
        <v>0</v>
      </c>
      <c r="I63" s="12">
        <v>0</v>
      </c>
      <c r="J63" s="12">
        <v>6</v>
      </c>
      <c r="K63" s="12">
        <v>2</v>
      </c>
      <c r="L63" s="12">
        <v>0</v>
      </c>
      <c r="M63" s="12">
        <v>0</v>
      </c>
      <c r="N63" s="12">
        <v>5</v>
      </c>
      <c r="O63" s="12">
        <v>2</v>
      </c>
      <c r="P63" s="12">
        <v>0</v>
      </c>
      <c r="Q63" s="12">
        <v>0</v>
      </c>
      <c r="R63" s="12">
        <v>7</v>
      </c>
      <c r="S63" s="12">
        <v>1</v>
      </c>
      <c r="T63" s="12">
        <v>1</v>
      </c>
      <c r="U63" s="12">
        <v>0.13</v>
      </c>
      <c r="V63" s="12">
        <v>31</v>
      </c>
      <c r="W63" s="12">
        <v>9</v>
      </c>
      <c r="X63" s="12">
        <v>1</v>
      </c>
      <c r="Y63" s="12">
        <v>0.25</v>
      </c>
      <c r="Z63" s="12">
        <v>0.33</v>
      </c>
      <c r="AA63" s="12">
        <v>0.4</v>
      </c>
      <c r="AB63" s="12">
        <v>0.14000000000000001</v>
      </c>
      <c r="AC63" s="12">
        <v>0.03</v>
      </c>
      <c r="AD63" s="21">
        <v>0.28999999999999998</v>
      </c>
      <c r="AE63" s="24">
        <v>-0.6885</v>
      </c>
      <c r="AF63" s="12">
        <v>0</v>
      </c>
      <c r="AG63" s="12">
        <v>-5.2299999999999999E-2</v>
      </c>
      <c r="AH63" s="12" t="s">
        <v>42</v>
      </c>
      <c r="AI63" s="12" t="s">
        <v>43</v>
      </c>
      <c r="AJ63" s="12" t="s">
        <v>44</v>
      </c>
      <c r="AK63" s="12" t="s">
        <v>45</v>
      </c>
      <c r="AL63" s="12" t="s">
        <v>63</v>
      </c>
      <c r="AM63" s="12" t="s">
        <v>47</v>
      </c>
      <c r="AN63" s="13">
        <v>48.69</v>
      </c>
      <c r="AO63" s="13">
        <v>72.131317073170706</v>
      </c>
      <c r="AP63" s="13">
        <v>44169678153.156601</v>
      </c>
      <c r="AQ63" s="18">
        <v>3.2650972323085599</v>
      </c>
      <c r="AR63" s="13">
        <v>3.88</v>
      </c>
      <c r="AS63" s="12">
        <f t="shared" si="0"/>
        <v>2</v>
      </c>
      <c r="AT63" s="27">
        <f t="shared" si="1"/>
        <v>1713.7835123424761</v>
      </c>
    </row>
    <row r="64" spans="1:50" s="12" customFormat="1">
      <c r="A64" s="11" t="s">
        <v>61</v>
      </c>
      <c r="B64" s="12">
        <v>2008</v>
      </c>
      <c r="C64" s="12" t="s">
        <v>62</v>
      </c>
      <c r="D64" s="12" t="s">
        <v>61</v>
      </c>
      <c r="E64" s="12">
        <v>34</v>
      </c>
      <c r="F64" s="12">
        <v>16</v>
      </c>
      <c r="G64" s="12">
        <v>4</v>
      </c>
      <c r="H64" s="12">
        <v>0</v>
      </c>
      <c r="I64" s="12">
        <v>0</v>
      </c>
      <c r="J64" s="12">
        <v>6</v>
      </c>
      <c r="K64" s="12">
        <v>2</v>
      </c>
      <c r="L64" s="12">
        <v>0</v>
      </c>
      <c r="M64" s="12">
        <v>0</v>
      </c>
      <c r="N64" s="12">
        <v>5</v>
      </c>
      <c r="O64" s="12">
        <v>2</v>
      </c>
      <c r="P64" s="12">
        <v>0</v>
      </c>
      <c r="Q64" s="12">
        <v>0</v>
      </c>
      <c r="R64" s="12">
        <v>7</v>
      </c>
      <c r="S64" s="12">
        <v>1</v>
      </c>
      <c r="T64" s="12">
        <v>1</v>
      </c>
      <c r="U64" s="12">
        <v>0.13</v>
      </c>
      <c r="V64" s="12">
        <v>31</v>
      </c>
      <c r="W64" s="12">
        <v>9</v>
      </c>
      <c r="X64" s="12">
        <v>1</v>
      </c>
      <c r="Y64" s="12">
        <v>0.25</v>
      </c>
      <c r="Z64" s="12">
        <v>0.33</v>
      </c>
      <c r="AA64" s="12">
        <v>0.4</v>
      </c>
      <c r="AB64" s="12">
        <v>0.14000000000000001</v>
      </c>
      <c r="AC64" s="12">
        <v>0.03</v>
      </c>
      <c r="AD64" s="21">
        <v>0.28999999999999998</v>
      </c>
      <c r="AE64" s="24">
        <v>-0.66930000000000001</v>
      </c>
      <c r="AF64" s="12">
        <v>0</v>
      </c>
      <c r="AG64" s="12">
        <v>1.9199999999999998E-2</v>
      </c>
      <c r="AH64" s="12" t="s">
        <v>42</v>
      </c>
      <c r="AI64" s="12" t="s">
        <v>43</v>
      </c>
      <c r="AJ64" s="12" t="s">
        <v>44</v>
      </c>
      <c r="AK64" s="12" t="s">
        <v>45</v>
      </c>
      <c r="AL64" s="12" t="s">
        <v>63</v>
      </c>
      <c r="AM64" s="12" t="s">
        <v>47</v>
      </c>
      <c r="AN64" s="13">
        <v>49</v>
      </c>
      <c r="AO64" s="13">
        <v>72.342317073170705</v>
      </c>
      <c r="AP64" s="13">
        <v>48288967303.489601</v>
      </c>
      <c r="AQ64" s="18">
        <v>3.0338962770266802</v>
      </c>
      <c r="AR64" s="13">
        <v>4.87</v>
      </c>
      <c r="AS64" s="12">
        <f t="shared" si="0"/>
        <v>2</v>
      </c>
      <c r="AT64" s="27">
        <f t="shared" si="1"/>
        <v>2351.6727076799434</v>
      </c>
    </row>
    <row r="65" spans="1:50" s="12" customFormat="1">
      <c r="A65" s="11" t="s">
        <v>61</v>
      </c>
      <c r="B65" s="12">
        <v>2009</v>
      </c>
      <c r="C65" s="12" t="s">
        <v>62</v>
      </c>
      <c r="D65" s="12" t="s">
        <v>61</v>
      </c>
      <c r="E65" s="12">
        <v>34</v>
      </c>
      <c r="F65" s="12">
        <v>16</v>
      </c>
      <c r="G65" s="12">
        <v>4</v>
      </c>
      <c r="H65" s="12">
        <v>0</v>
      </c>
      <c r="I65" s="12">
        <v>0</v>
      </c>
      <c r="J65" s="12">
        <v>6</v>
      </c>
      <c r="K65" s="12">
        <v>2</v>
      </c>
      <c r="L65" s="12">
        <v>0</v>
      </c>
      <c r="M65" s="12">
        <v>0</v>
      </c>
      <c r="N65" s="12">
        <v>5</v>
      </c>
      <c r="O65" s="12">
        <v>2</v>
      </c>
      <c r="P65" s="12">
        <v>0</v>
      </c>
      <c r="Q65" s="12">
        <v>0</v>
      </c>
      <c r="R65" s="12">
        <v>7</v>
      </c>
      <c r="S65" s="12">
        <v>1</v>
      </c>
      <c r="T65" s="12">
        <v>1</v>
      </c>
      <c r="U65" s="12">
        <v>0.13</v>
      </c>
      <c r="V65" s="12">
        <v>31</v>
      </c>
      <c r="W65" s="12">
        <v>9</v>
      </c>
      <c r="X65" s="12">
        <v>1</v>
      </c>
      <c r="Y65" s="12">
        <v>0.25</v>
      </c>
      <c r="Z65" s="12">
        <v>0.33</v>
      </c>
      <c r="AA65" s="12">
        <v>0.4</v>
      </c>
      <c r="AB65" s="12">
        <v>0.14000000000000001</v>
      </c>
      <c r="AC65" s="12">
        <v>0.03</v>
      </c>
      <c r="AD65" s="21">
        <v>0.28999999999999998</v>
      </c>
      <c r="AE65" s="24">
        <v>-0.72670000000000001</v>
      </c>
      <c r="AF65" s="12">
        <v>0</v>
      </c>
      <c r="AG65" s="12">
        <v>-5.74E-2</v>
      </c>
      <c r="AH65" s="12" t="s">
        <v>42</v>
      </c>
      <c r="AI65" s="12" t="s">
        <v>43</v>
      </c>
      <c r="AJ65" s="12" t="s">
        <v>44</v>
      </c>
      <c r="AK65" s="12" t="s">
        <v>45</v>
      </c>
      <c r="AL65" s="12" t="s">
        <v>63</v>
      </c>
      <c r="AM65" s="12" t="s">
        <v>47</v>
      </c>
      <c r="AN65" s="13">
        <v>48.86</v>
      </c>
      <c r="AO65" s="13">
        <v>72.548317073170693</v>
      </c>
      <c r="AP65" s="13">
        <v>48376555305.690201</v>
      </c>
      <c r="AQ65" s="18">
        <v>3.2952830999999998</v>
      </c>
      <c r="AR65" s="13">
        <v>3.46</v>
      </c>
      <c r="AS65" s="12">
        <f t="shared" si="0"/>
        <v>2</v>
      </c>
      <c r="AT65" s="27">
        <f t="shared" si="1"/>
        <v>1673.828813576881</v>
      </c>
    </row>
    <row r="66" spans="1:50" s="12" customFormat="1">
      <c r="A66" s="11" t="s">
        <v>61</v>
      </c>
      <c r="B66" s="12">
        <v>2010</v>
      </c>
      <c r="C66" s="12" t="s">
        <v>62</v>
      </c>
      <c r="D66" s="12" t="s">
        <v>61</v>
      </c>
      <c r="E66" s="12">
        <v>34</v>
      </c>
      <c r="F66" s="12">
        <v>16</v>
      </c>
      <c r="G66" s="12">
        <v>4</v>
      </c>
      <c r="H66" s="12">
        <v>0</v>
      </c>
      <c r="I66" s="12">
        <v>0</v>
      </c>
      <c r="J66" s="12">
        <v>6</v>
      </c>
      <c r="K66" s="12">
        <v>2</v>
      </c>
      <c r="L66" s="12">
        <v>0</v>
      </c>
      <c r="M66" s="12">
        <v>0</v>
      </c>
      <c r="N66" s="12">
        <v>5</v>
      </c>
      <c r="O66" s="12">
        <v>2</v>
      </c>
      <c r="P66" s="12">
        <v>0</v>
      </c>
      <c r="Q66" s="12">
        <v>0</v>
      </c>
      <c r="R66" s="12">
        <v>7</v>
      </c>
      <c r="S66" s="12">
        <v>1</v>
      </c>
      <c r="T66" s="12">
        <v>1</v>
      </c>
      <c r="U66" s="12">
        <v>0.13</v>
      </c>
      <c r="V66" s="12">
        <v>31</v>
      </c>
      <c r="W66" s="12">
        <v>9</v>
      </c>
      <c r="X66" s="12">
        <v>1</v>
      </c>
      <c r="Y66" s="12">
        <v>0.25</v>
      </c>
      <c r="Z66" s="12">
        <v>0.33</v>
      </c>
      <c r="AA66" s="12">
        <v>0.4</v>
      </c>
      <c r="AB66" s="12">
        <v>0.14000000000000001</v>
      </c>
      <c r="AC66" s="12">
        <v>0.03</v>
      </c>
      <c r="AD66" s="21">
        <v>0.28999999999999998</v>
      </c>
      <c r="AE66" s="24">
        <v>-0.80759999999999998</v>
      </c>
      <c r="AF66" s="12">
        <v>0</v>
      </c>
      <c r="AG66" s="12">
        <v>-8.09E-2</v>
      </c>
      <c r="AH66" s="12" t="s">
        <v>42</v>
      </c>
      <c r="AI66" s="12" t="s">
        <v>43</v>
      </c>
      <c r="AJ66" s="12" t="s">
        <v>44</v>
      </c>
      <c r="AK66" s="12" t="s">
        <v>45</v>
      </c>
      <c r="AL66" s="12" t="s">
        <v>63</v>
      </c>
      <c r="AM66" s="12" t="s">
        <v>47</v>
      </c>
      <c r="AN66" s="13">
        <v>47.2</v>
      </c>
      <c r="AO66" s="13">
        <v>72.749804878048806</v>
      </c>
      <c r="AP66" s="13">
        <v>53954579003.527702</v>
      </c>
      <c r="AQ66" s="18">
        <v>3.0653560115384599</v>
      </c>
      <c r="AR66" s="13">
        <v>3.55</v>
      </c>
      <c r="AS66" s="12">
        <f t="shared" si="0"/>
        <v>2</v>
      </c>
      <c r="AT66" s="27">
        <f t="shared" si="1"/>
        <v>1915.3875546252332</v>
      </c>
    </row>
    <row r="67" spans="1:50" s="12" customFormat="1">
      <c r="A67" s="11" t="s">
        <v>61</v>
      </c>
      <c r="B67" s="12">
        <v>2011</v>
      </c>
      <c r="C67" s="12" t="s">
        <v>62</v>
      </c>
      <c r="D67" s="12" t="s">
        <v>61</v>
      </c>
      <c r="E67" s="12">
        <v>34</v>
      </c>
      <c r="F67" s="12">
        <v>16</v>
      </c>
      <c r="G67" s="12">
        <v>4</v>
      </c>
      <c r="H67" s="12">
        <v>0</v>
      </c>
      <c r="I67" s="12">
        <v>0</v>
      </c>
      <c r="J67" s="12">
        <v>6</v>
      </c>
      <c r="K67" s="12">
        <v>2</v>
      </c>
      <c r="L67" s="12">
        <v>0</v>
      </c>
      <c r="M67" s="12">
        <v>0</v>
      </c>
      <c r="N67" s="12">
        <v>5</v>
      </c>
      <c r="O67" s="12">
        <v>2</v>
      </c>
      <c r="P67" s="12">
        <v>0</v>
      </c>
      <c r="Q67" s="12">
        <v>0</v>
      </c>
      <c r="R67" s="12">
        <v>7</v>
      </c>
      <c r="S67" s="12">
        <v>1</v>
      </c>
      <c r="T67" s="12">
        <v>1</v>
      </c>
      <c r="U67" s="12">
        <v>0.13</v>
      </c>
      <c r="V67" s="12">
        <v>31</v>
      </c>
      <c r="W67" s="12">
        <v>9</v>
      </c>
      <c r="X67" s="12">
        <v>1</v>
      </c>
      <c r="Y67" s="12">
        <v>0.25</v>
      </c>
      <c r="Z67" s="12">
        <v>0.33</v>
      </c>
      <c r="AA67" s="12">
        <v>0.4</v>
      </c>
      <c r="AB67" s="12">
        <v>0.14000000000000001</v>
      </c>
      <c r="AC67" s="12">
        <v>0.03</v>
      </c>
      <c r="AD67" s="21">
        <v>0.28999999999999998</v>
      </c>
      <c r="AE67" s="24">
        <v>-0.76080000000000003</v>
      </c>
      <c r="AF67" s="12">
        <v>0</v>
      </c>
      <c r="AG67" s="12">
        <v>4.6800000000000001E-2</v>
      </c>
      <c r="AH67" s="12" t="s">
        <v>42</v>
      </c>
      <c r="AI67" s="12" t="s">
        <v>43</v>
      </c>
      <c r="AJ67" s="12" t="s">
        <v>44</v>
      </c>
      <c r="AK67" s="12" t="s">
        <v>45</v>
      </c>
      <c r="AL67" s="12" t="s">
        <v>63</v>
      </c>
      <c r="AM67" s="12" t="s">
        <v>47</v>
      </c>
      <c r="AN67" s="13">
        <v>47.4</v>
      </c>
      <c r="AO67" s="13">
        <v>72.945292682926805</v>
      </c>
      <c r="AP67" s="13">
        <v>57746684847.089798</v>
      </c>
      <c r="AQ67" s="18">
        <v>2.6924653278350501</v>
      </c>
      <c r="AR67" s="13">
        <v>3.09</v>
      </c>
      <c r="AS67" s="12">
        <f t="shared" ref="AS67:AS130" si="15">+IF(AQ67&lt;2,1,IF(AQ67&gt;4,3,2))</f>
        <v>2</v>
      </c>
      <c r="AT67" s="27">
        <f t="shared" ref="AT67:AT130" si="16">+(AR67/100*AP67)/1000000</f>
        <v>1784.3725617750745</v>
      </c>
    </row>
    <row r="68" spans="1:50" s="12" customFormat="1">
      <c r="A68" s="11" t="s">
        <v>61</v>
      </c>
      <c r="B68" s="12">
        <v>2012</v>
      </c>
      <c r="C68" s="12" t="s">
        <v>62</v>
      </c>
      <c r="D68" s="12" t="s">
        <v>61</v>
      </c>
      <c r="E68" s="12">
        <v>34</v>
      </c>
      <c r="F68" s="12">
        <v>16</v>
      </c>
      <c r="G68" s="12">
        <v>4</v>
      </c>
      <c r="H68" s="12">
        <v>0</v>
      </c>
      <c r="I68" s="12">
        <v>0</v>
      </c>
      <c r="J68" s="12">
        <v>6</v>
      </c>
      <c r="K68" s="12">
        <v>2</v>
      </c>
      <c r="L68" s="12">
        <v>0</v>
      </c>
      <c r="M68" s="12">
        <v>0</v>
      </c>
      <c r="N68" s="12">
        <v>5</v>
      </c>
      <c r="O68" s="12">
        <v>2</v>
      </c>
      <c r="P68" s="12">
        <v>0</v>
      </c>
      <c r="Q68" s="12">
        <v>0</v>
      </c>
      <c r="R68" s="12">
        <v>7</v>
      </c>
      <c r="S68" s="12">
        <v>1</v>
      </c>
      <c r="T68" s="12">
        <v>1</v>
      </c>
      <c r="U68" s="12">
        <v>0.13</v>
      </c>
      <c r="V68" s="12">
        <v>31</v>
      </c>
      <c r="W68" s="12">
        <v>9</v>
      </c>
      <c r="X68" s="12">
        <v>1</v>
      </c>
      <c r="Y68" s="12">
        <v>0.25</v>
      </c>
      <c r="Z68" s="12">
        <v>0.33</v>
      </c>
      <c r="AA68" s="12">
        <v>0.4</v>
      </c>
      <c r="AB68" s="12">
        <v>0.14000000000000001</v>
      </c>
      <c r="AC68" s="12">
        <v>0.03</v>
      </c>
      <c r="AD68" s="21">
        <v>0.28999999999999998</v>
      </c>
      <c r="AE68" s="24">
        <v>-0.80359999999999998</v>
      </c>
      <c r="AF68" s="12">
        <v>0</v>
      </c>
      <c r="AG68" s="12">
        <v>-4.2799999999999998E-2</v>
      </c>
      <c r="AH68" s="12" t="s">
        <v>42</v>
      </c>
      <c r="AI68" s="12" t="s">
        <v>43</v>
      </c>
      <c r="AJ68" s="12" t="s">
        <v>44</v>
      </c>
      <c r="AK68" s="12" t="s">
        <v>45</v>
      </c>
      <c r="AL68" s="12" t="s">
        <v>63</v>
      </c>
      <c r="AM68" s="12" t="s">
        <v>47</v>
      </c>
      <c r="AN68" s="13">
        <v>45.68</v>
      </c>
      <c r="AO68" s="13">
        <v>73.135317073170697</v>
      </c>
      <c r="AP68" s="13">
        <v>60613645121.352898</v>
      </c>
      <c r="AQ68" s="18">
        <v>2.5846568758620698</v>
      </c>
      <c r="AR68" s="13">
        <v>5.59</v>
      </c>
      <c r="AS68" s="12">
        <f t="shared" si="15"/>
        <v>2</v>
      </c>
      <c r="AT68" s="27">
        <f t="shared" si="16"/>
        <v>3388.3027622836271</v>
      </c>
    </row>
    <row r="69" spans="1:50" s="12" customFormat="1">
      <c r="A69" s="11" t="s">
        <v>61</v>
      </c>
      <c r="B69" s="12">
        <v>2013</v>
      </c>
      <c r="C69" s="12" t="s">
        <v>62</v>
      </c>
      <c r="D69" s="12" t="s">
        <v>61</v>
      </c>
      <c r="E69" s="12">
        <v>34</v>
      </c>
      <c r="F69" s="12">
        <v>16</v>
      </c>
      <c r="G69" s="12">
        <v>4</v>
      </c>
      <c r="H69" s="12">
        <v>0</v>
      </c>
      <c r="I69" s="12">
        <v>0</v>
      </c>
      <c r="J69" s="12">
        <v>6</v>
      </c>
      <c r="K69" s="12">
        <v>2</v>
      </c>
      <c r="L69" s="12">
        <v>0</v>
      </c>
      <c r="M69" s="12">
        <v>0</v>
      </c>
      <c r="N69" s="12">
        <v>5</v>
      </c>
      <c r="O69" s="12">
        <v>2</v>
      </c>
      <c r="P69" s="12">
        <v>0</v>
      </c>
      <c r="Q69" s="12">
        <v>0</v>
      </c>
      <c r="R69" s="12">
        <v>7</v>
      </c>
      <c r="S69" s="12">
        <v>1</v>
      </c>
      <c r="T69" s="12">
        <v>1</v>
      </c>
      <c r="U69" s="12">
        <v>0.13</v>
      </c>
      <c r="V69" s="12">
        <v>31</v>
      </c>
      <c r="W69" s="12">
        <v>9</v>
      </c>
      <c r="X69" s="12">
        <v>1</v>
      </c>
      <c r="Y69" s="12">
        <v>0.25</v>
      </c>
      <c r="Z69" s="12">
        <v>0.33</v>
      </c>
      <c r="AA69" s="12">
        <v>0.4</v>
      </c>
      <c r="AB69" s="12">
        <v>0.14000000000000001</v>
      </c>
      <c r="AC69" s="12">
        <v>0.03</v>
      </c>
      <c r="AD69" s="21">
        <v>0.28999999999999998</v>
      </c>
      <c r="AE69" s="24">
        <v>-0.82789999999999997</v>
      </c>
      <c r="AF69" s="12">
        <v>0</v>
      </c>
      <c r="AG69" s="12">
        <v>-2.4299999999999999E-2</v>
      </c>
      <c r="AH69" s="12" t="s">
        <v>42</v>
      </c>
      <c r="AI69" s="12" t="s">
        <v>43</v>
      </c>
      <c r="AJ69" s="12" t="s">
        <v>44</v>
      </c>
      <c r="AK69" s="12" t="s">
        <v>45</v>
      </c>
      <c r="AL69" s="12" t="s">
        <v>63</v>
      </c>
      <c r="AM69" s="12" t="s">
        <v>47</v>
      </c>
      <c r="AN69" s="13">
        <v>47.07</v>
      </c>
      <c r="AO69" s="13">
        <v>73.319902439024403</v>
      </c>
      <c r="AP69" s="13">
        <v>61965942056.6828</v>
      </c>
      <c r="AQ69" s="18">
        <v>2.3793137380952398</v>
      </c>
      <c r="AR69" s="13">
        <v>3.26</v>
      </c>
      <c r="AS69" s="12">
        <f t="shared" si="15"/>
        <v>2</v>
      </c>
      <c r="AT69" s="27">
        <f t="shared" si="16"/>
        <v>2020.0897110478593</v>
      </c>
    </row>
    <row r="70" spans="1:50" s="12" customFormat="1">
      <c r="A70" s="11" t="s">
        <v>61</v>
      </c>
      <c r="B70" s="12">
        <v>2014</v>
      </c>
      <c r="C70" s="12" t="s">
        <v>62</v>
      </c>
      <c r="D70" s="12" t="s">
        <v>61</v>
      </c>
      <c r="E70" s="12">
        <v>34</v>
      </c>
      <c r="F70" s="12">
        <v>16</v>
      </c>
      <c r="G70" s="12">
        <v>4</v>
      </c>
      <c r="H70" s="12">
        <v>0</v>
      </c>
      <c r="I70" s="12">
        <v>0</v>
      </c>
      <c r="J70" s="12">
        <v>6</v>
      </c>
      <c r="K70" s="12">
        <v>2</v>
      </c>
      <c r="L70" s="12">
        <v>0</v>
      </c>
      <c r="M70" s="12">
        <v>0</v>
      </c>
      <c r="N70" s="12">
        <v>5</v>
      </c>
      <c r="O70" s="12">
        <v>2</v>
      </c>
      <c r="P70" s="12">
        <v>0</v>
      </c>
      <c r="Q70" s="12">
        <v>0</v>
      </c>
      <c r="R70" s="12">
        <v>7</v>
      </c>
      <c r="S70" s="12">
        <v>1</v>
      </c>
      <c r="T70" s="12">
        <v>1</v>
      </c>
      <c r="U70" s="12">
        <v>0.13</v>
      </c>
      <c r="V70" s="12">
        <v>31</v>
      </c>
      <c r="W70" s="12">
        <v>9</v>
      </c>
      <c r="X70" s="12">
        <v>1</v>
      </c>
      <c r="Y70" s="12">
        <v>0.25</v>
      </c>
      <c r="Z70" s="12">
        <v>0.33</v>
      </c>
      <c r="AA70" s="12">
        <v>0.4</v>
      </c>
      <c r="AB70" s="12">
        <v>0.14000000000000001</v>
      </c>
      <c r="AC70" s="12">
        <v>0.03</v>
      </c>
      <c r="AD70" s="21">
        <v>0.28999999999999998</v>
      </c>
      <c r="AE70" s="24">
        <v>-0.79010000000000002</v>
      </c>
      <c r="AF70" s="12">
        <v>0</v>
      </c>
      <c r="AG70" s="12">
        <v>3.78E-2</v>
      </c>
      <c r="AH70" s="12" t="s">
        <v>42</v>
      </c>
      <c r="AI70" s="12" t="s">
        <v>43</v>
      </c>
      <c r="AJ70" s="12" t="s">
        <v>44</v>
      </c>
      <c r="AK70" s="12" t="s">
        <v>45</v>
      </c>
      <c r="AL70" s="12" t="s">
        <v>63</v>
      </c>
      <c r="AM70" s="12" t="s">
        <v>47</v>
      </c>
      <c r="AN70" s="13"/>
      <c r="AO70" s="13">
        <v>73.500024390243894</v>
      </c>
      <c r="AP70" s="13">
        <v>65231032303.241798</v>
      </c>
      <c r="AQ70" s="18">
        <v>2.4864115012571202</v>
      </c>
      <c r="AR70" s="13">
        <v>2.69</v>
      </c>
      <c r="AS70" s="12">
        <f t="shared" si="15"/>
        <v>2</v>
      </c>
      <c r="AT70" s="27">
        <f t="shared" si="16"/>
        <v>1754.7147689572043</v>
      </c>
    </row>
    <row r="71" spans="1:50" s="15" customFormat="1">
      <c r="A71" s="14" t="s">
        <v>61</v>
      </c>
      <c r="B71" s="15">
        <v>2015</v>
      </c>
      <c r="C71" s="15" t="s">
        <v>62</v>
      </c>
      <c r="D71" s="15" t="s">
        <v>61</v>
      </c>
      <c r="E71" s="15">
        <v>34</v>
      </c>
      <c r="F71" s="15">
        <v>16</v>
      </c>
      <c r="G71" s="15">
        <v>4</v>
      </c>
      <c r="H71" s="15">
        <v>0</v>
      </c>
      <c r="I71" s="15">
        <v>0</v>
      </c>
      <c r="J71" s="15">
        <v>6</v>
      </c>
      <c r="K71" s="15">
        <v>2</v>
      </c>
      <c r="L71" s="15">
        <v>0</v>
      </c>
      <c r="M71" s="15">
        <v>0</v>
      </c>
      <c r="N71" s="15">
        <v>5</v>
      </c>
      <c r="O71" s="15">
        <v>2</v>
      </c>
      <c r="P71" s="15">
        <v>0</v>
      </c>
      <c r="Q71" s="15">
        <v>0</v>
      </c>
      <c r="R71" s="15">
        <v>7</v>
      </c>
      <c r="S71" s="15">
        <v>1</v>
      </c>
      <c r="T71" s="15">
        <v>1</v>
      </c>
      <c r="U71" s="15">
        <v>0.13</v>
      </c>
      <c r="V71" s="15">
        <v>31</v>
      </c>
      <c r="W71" s="15">
        <v>9</v>
      </c>
      <c r="X71" s="15">
        <v>1</v>
      </c>
      <c r="Y71" s="15">
        <v>0.25</v>
      </c>
      <c r="Z71" s="15">
        <v>0.33</v>
      </c>
      <c r="AA71" s="15">
        <v>0.4</v>
      </c>
      <c r="AB71" s="15">
        <v>0.14000000000000001</v>
      </c>
      <c r="AC71" s="15">
        <v>0.03</v>
      </c>
      <c r="AD71" s="22">
        <v>0.28999999999999998</v>
      </c>
      <c r="AE71" s="25">
        <v>-0.76959999999999995</v>
      </c>
      <c r="AF71" s="15">
        <v>0</v>
      </c>
      <c r="AG71" s="15">
        <v>2.0500000000000001E-2</v>
      </c>
      <c r="AH71" s="15" t="s">
        <v>42</v>
      </c>
      <c r="AI71" s="15" t="s">
        <v>43</v>
      </c>
      <c r="AJ71" s="15" t="s">
        <v>44</v>
      </c>
      <c r="AK71" s="15" t="s">
        <v>45</v>
      </c>
      <c r="AL71" s="15" t="s">
        <v>63</v>
      </c>
      <c r="AM71" s="15" t="s">
        <v>47</v>
      </c>
      <c r="AN71" s="16"/>
      <c r="AO71" s="16"/>
      <c r="AP71" s="16">
        <v>68102618092.103104</v>
      </c>
      <c r="AQ71" s="19">
        <v>2.5913110805072401</v>
      </c>
      <c r="AR71" s="16">
        <v>2.81</v>
      </c>
      <c r="AS71" s="15">
        <f t="shared" si="15"/>
        <v>2</v>
      </c>
      <c r="AT71" s="28">
        <f t="shared" si="16"/>
        <v>1913.6835683880972</v>
      </c>
      <c r="AU71" s="15">
        <f t="shared" ref="AU71:AV71" si="17">+AD71-AD62</f>
        <v>0</v>
      </c>
      <c r="AV71" s="15">
        <f t="shared" si="17"/>
        <v>-0.13339999999999996</v>
      </c>
      <c r="AW71" s="19">
        <f t="shared" ref="AW71" si="18">+AQ71-AQ62</f>
        <v>-0.39874956292990982</v>
      </c>
      <c r="AX71" s="29">
        <f t="shared" ref="AX71" si="19">+AT71-AT62</f>
        <v>813.52649356350844</v>
      </c>
    </row>
    <row r="72" spans="1:50" s="8" customFormat="1">
      <c r="A72" s="7" t="s">
        <v>64</v>
      </c>
      <c r="B72" s="8">
        <v>2006</v>
      </c>
      <c r="C72" s="8" t="s">
        <v>65</v>
      </c>
      <c r="D72" s="8" t="s">
        <v>64</v>
      </c>
      <c r="E72" s="8">
        <v>85</v>
      </c>
      <c r="F72" s="8">
        <v>16</v>
      </c>
      <c r="G72" s="8">
        <v>0</v>
      </c>
      <c r="H72" s="8">
        <v>0</v>
      </c>
      <c r="I72" s="8">
        <v>0</v>
      </c>
      <c r="J72" s="8">
        <v>5</v>
      </c>
      <c r="K72" s="8">
        <v>0</v>
      </c>
      <c r="L72" s="8">
        <v>1</v>
      </c>
      <c r="M72" s="8">
        <v>0.17</v>
      </c>
      <c r="N72" s="8">
        <v>4</v>
      </c>
      <c r="O72" s="8">
        <v>1</v>
      </c>
      <c r="P72" s="8">
        <v>1</v>
      </c>
      <c r="Q72" s="8">
        <v>0.2</v>
      </c>
      <c r="R72" s="8">
        <v>7</v>
      </c>
      <c r="S72" s="8">
        <v>0</v>
      </c>
      <c r="T72" s="8">
        <v>1</v>
      </c>
      <c r="U72" s="8">
        <v>0.13</v>
      </c>
      <c r="V72" s="8">
        <v>29</v>
      </c>
      <c r="W72" s="8">
        <v>1</v>
      </c>
      <c r="X72" s="8">
        <v>3</v>
      </c>
      <c r="Y72" s="8">
        <v>0</v>
      </c>
      <c r="Z72" s="8">
        <v>0</v>
      </c>
      <c r="AA72" s="8">
        <v>0.25</v>
      </c>
      <c r="AB72" s="8">
        <v>0</v>
      </c>
      <c r="AC72" s="8">
        <v>0.09</v>
      </c>
      <c r="AD72" s="20">
        <v>0.03</v>
      </c>
      <c r="AE72" s="23">
        <v>-0.82779999999999998</v>
      </c>
      <c r="AF72" s="8">
        <v>0</v>
      </c>
      <c r="AG72" s="8">
        <v>-8.0600000000000005E-2</v>
      </c>
      <c r="AH72" s="8" t="s">
        <v>42</v>
      </c>
      <c r="AI72" s="8" t="s">
        <v>43</v>
      </c>
      <c r="AJ72" s="8" t="s">
        <v>44</v>
      </c>
      <c r="AK72" s="8" t="s">
        <v>45</v>
      </c>
      <c r="AL72" s="8" t="s">
        <v>46</v>
      </c>
      <c r="AM72" s="8" t="s">
        <v>47</v>
      </c>
      <c r="AN72" s="9">
        <v>53.2</v>
      </c>
      <c r="AO72" s="10">
        <v>74.320219512195095</v>
      </c>
      <c r="AP72" s="10">
        <v>46802044000</v>
      </c>
      <c r="AQ72" s="17">
        <v>1.7327479283614</v>
      </c>
      <c r="AR72" s="10">
        <v>3.57</v>
      </c>
      <c r="AS72" s="8">
        <f t="shared" si="15"/>
        <v>1</v>
      </c>
      <c r="AT72" s="26">
        <f t="shared" si="16"/>
        <v>1670.8329707999997</v>
      </c>
    </row>
    <row r="73" spans="1:50" s="12" customFormat="1">
      <c r="A73" s="11" t="s">
        <v>64</v>
      </c>
      <c r="B73" s="12">
        <v>2007</v>
      </c>
      <c r="C73" s="12" t="s">
        <v>65</v>
      </c>
      <c r="D73" s="12" t="s">
        <v>64</v>
      </c>
      <c r="E73" s="12">
        <v>85</v>
      </c>
      <c r="F73" s="12">
        <v>16</v>
      </c>
      <c r="G73" s="12">
        <v>0</v>
      </c>
      <c r="H73" s="12">
        <v>0</v>
      </c>
      <c r="I73" s="12">
        <v>0</v>
      </c>
      <c r="J73" s="12">
        <v>5</v>
      </c>
      <c r="K73" s="12">
        <v>0</v>
      </c>
      <c r="L73" s="12">
        <v>1</v>
      </c>
      <c r="M73" s="12">
        <v>0.17</v>
      </c>
      <c r="N73" s="12">
        <v>4</v>
      </c>
      <c r="O73" s="12">
        <v>1</v>
      </c>
      <c r="P73" s="12">
        <v>1</v>
      </c>
      <c r="Q73" s="12">
        <v>0.2</v>
      </c>
      <c r="R73" s="12">
        <v>7</v>
      </c>
      <c r="S73" s="12">
        <v>0</v>
      </c>
      <c r="T73" s="12">
        <v>1</v>
      </c>
      <c r="U73" s="12">
        <v>0.13</v>
      </c>
      <c r="V73" s="12">
        <v>29</v>
      </c>
      <c r="W73" s="12">
        <v>1</v>
      </c>
      <c r="X73" s="12">
        <v>3</v>
      </c>
      <c r="Y73" s="12">
        <v>0</v>
      </c>
      <c r="Z73" s="12">
        <v>0</v>
      </c>
      <c r="AA73" s="12">
        <v>0.25</v>
      </c>
      <c r="AB73" s="12">
        <v>0</v>
      </c>
      <c r="AC73" s="12">
        <v>0.09</v>
      </c>
      <c r="AD73" s="21">
        <v>0.03</v>
      </c>
      <c r="AE73" s="24">
        <v>-0.89300000000000002</v>
      </c>
      <c r="AF73" s="12">
        <v>0</v>
      </c>
      <c r="AG73" s="12">
        <v>-6.5199999999999994E-2</v>
      </c>
      <c r="AH73" s="12" t="s">
        <v>42</v>
      </c>
      <c r="AI73" s="12" t="s">
        <v>43</v>
      </c>
      <c r="AJ73" s="12" t="s">
        <v>44</v>
      </c>
      <c r="AK73" s="12" t="s">
        <v>45</v>
      </c>
      <c r="AL73" s="12" t="s">
        <v>46</v>
      </c>
      <c r="AM73" s="12" t="s">
        <v>47</v>
      </c>
      <c r="AN73" s="13">
        <v>54.33</v>
      </c>
      <c r="AO73" s="13">
        <v>74.495024390243898</v>
      </c>
      <c r="AP73" s="13">
        <v>51007777000</v>
      </c>
      <c r="AQ73" s="18">
        <v>2.0428141883955799</v>
      </c>
      <c r="AR73" s="13">
        <v>5.15</v>
      </c>
      <c r="AS73" s="12">
        <f t="shared" si="15"/>
        <v>2</v>
      </c>
      <c r="AT73" s="27">
        <f t="shared" si="16"/>
        <v>2626.9005155</v>
      </c>
    </row>
    <row r="74" spans="1:50" s="12" customFormat="1">
      <c r="A74" s="11" t="s">
        <v>64</v>
      </c>
      <c r="B74" s="12">
        <v>2008</v>
      </c>
      <c r="C74" s="12" t="s">
        <v>65</v>
      </c>
      <c r="D74" s="12" t="s">
        <v>64</v>
      </c>
      <c r="E74" s="12">
        <v>85</v>
      </c>
      <c r="F74" s="12">
        <v>16</v>
      </c>
      <c r="G74" s="12">
        <v>13</v>
      </c>
      <c r="H74" s="12">
        <v>0</v>
      </c>
      <c r="I74" s="12">
        <v>0</v>
      </c>
      <c r="J74" s="12">
        <v>5</v>
      </c>
      <c r="K74" s="12">
        <v>3</v>
      </c>
      <c r="L74" s="12">
        <v>1</v>
      </c>
      <c r="M74" s="12">
        <v>0.17</v>
      </c>
      <c r="N74" s="12">
        <v>4</v>
      </c>
      <c r="O74" s="12">
        <v>3</v>
      </c>
      <c r="P74" s="12">
        <v>1</v>
      </c>
      <c r="Q74" s="12">
        <v>0.2</v>
      </c>
      <c r="R74" s="12">
        <v>7</v>
      </c>
      <c r="S74" s="12">
        <v>6</v>
      </c>
      <c r="T74" s="12">
        <v>1</v>
      </c>
      <c r="U74" s="12">
        <v>0.13</v>
      </c>
      <c r="V74" s="12">
        <v>29</v>
      </c>
      <c r="W74" s="12">
        <v>25</v>
      </c>
      <c r="X74" s="12">
        <v>3</v>
      </c>
      <c r="Y74" s="12">
        <v>0.81</v>
      </c>
      <c r="Z74" s="12">
        <v>0.6</v>
      </c>
      <c r="AA74" s="12">
        <v>0.75</v>
      </c>
      <c r="AB74" s="12">
        <v>0.86</v>
      </c>
      <c r="AC74" s="12">
        <v>0.09</v>
      </c>
      <c r="AD74" s="21">
        <v>0.86</v>
      </c>
      <c r="AE74" s="24">
        <v>-0.78680000000000005</v>
      </c>
      <c r="AF74" s="12">
        <v>0.8276</v>
      </c>
      <c r="AG74" s="12">
        <v>0.1062</v>
      </c>
      <c r="AH74" s="12" t="s">
        <v>42</v>
      </c>
      <c r="AI74" s="12" t="s">
        <v>43</v>
      </c>
      <c r="AJ74" s="12" t="s">
        <v>44</v>
      </c>
      <c r="AK74" s="12" t="s">
        <v>45</v>
      </c>
      <c r="AL74" s="12" t="s">
        <v>46</v>
      </c>
      <c r="AM74" s="12" t="s">
        <v>47</v>
      </c>
      <c r="AN74" s="13">
        <v>50.61</v>
      </c>
      <c r="AO74" s="13">
        <v>74.667829268292707</v>
      </c>
      <c r="AP74" s="13">
        <v>61762635000</v>
      </c>
      <c r="AQ74" s="18">
        <v>1.9902684477272701</v>
      </c>
      <c r="AR74" s="13">
        <v>9.6</v>
      </c>
      <c r="AS74" s="12">
        <f t="shared" si="15"/>
        <v>1</v>
      </c>
      <c r="AT74" s="27">
        <f t="shared" si="16"/>
        <v>5929.2129599999998</v>
      </c>
    </row>
    <row r="75" spans="1:50" s="12" customFormat="1">
      <c r="A75" s="11" t="s">
        <v>64</v>
      </c>
      <c r="B75" s="12">
        <v>2009</v>
      </c>
      <c r="C75" s="12" t="s">
        <v>65</v>
      </c>
      <c r="D75" s="12" t="s">
        <v>64</v>
      </c>
      <c r="E75" s="12">
        <v>85</v>
      </c>
      <c r="F75" s="12">
        <v>16</v>
      </c>
      <c r="G75" s="12">
        <v>13</v>
      </c>
      <c r="H75" s="12">
        <v>0</v>
      </c>
      <c r="I75" s="12">
        <v>0</v>
      </c>
      <c r="J75" s="12">
        <v>5</v>
      </c>
      <c r="K75" s="12">
        <v>3</v>
      </c>
      <c r="L75" s="12">
        <v>1</v>
      </c>
      <c r="M75" s="12">
        <v>0.17</v>
      </c>
      <c r="N75" s="12">
        <v>4</v>
      </c>
      <c r="O75" s="12">
        <v>3</v>
      </c>
      <c r="P75" s="12">
        <v>1</v>
      </c>
      <c r="Q75" s="12">
        <v>0.2</v>
      </c>
      <c r="R75" s="12">
        <v>7</v>
      </c>
      <c r="S75" s="12">
        <v>6</v>
      </c>
      <c r="T75" s="12">
        <v>1</v>
      </c>
      <c r="U75" s="12">
        <v>0.13</v>
      </c>
      <c r="V75" s="12">
        <v>29</v>
      </c>
      <c r="W75" s="12">
        <v>25</v>
      </c>
      <c r="X75" s="12">
        <v>3</v>
      </c>
      <c r="Y75" s="12">
        <v>0.81</v>
      </c>
      <c r="Z75" s="12">
        <v>0.6</v>
      </c>
      <c r="AA75" s="12">
        <v>0.75</v>
      </c>
      <c r="AB75" s="12">
        <v>0.86</v>
      </c>
      <c r="AC75" s="12">
        <v>0.09</v>
      </c>
      <c r="AD75" s="21">
        <v>0.86</v>
      </c>
      <c r="AE75" s="24">
        <v>-0.88719999999999999</v>
      </c>
      <c r="AF75" s="12">
        <v>0</v>
      </c>
      <c r="AG75" s="12">
        <v>-0.1004</v>
      </c>
      <c r="AH75" s="12" t="s">
        <v>42</v>
      </c>
      <c r="AI75" s="12" t="s">
        <v>43</v>
      </c>
      <c r="AJ75" s="12" t="s">
        <v>44</v>
      </c>
      <c r="AK75" s="12" t="s">
        <v>45</v>
      </c>
      <c r="AL75" s="12" t="s">
        <v>46</v>
      </c>
      <c r="AM75" s="12" t="s">
        <v>47</v>
      </c>
      <c r="AN75" s="13">
        <v>49.28</v>
      </c>
      <c r="AO75" s="13">
        <v>74.844609756097597</v>
      </c>
      <c r="AP75" s="13">
        <v>62519686000</v>
      </c>
      <c r="AQ75" s="18">
        <v>1.9750923659863899</v>
      </c>
      <c r="AR75" s="13">
        <v>8.4499999999999993</v>
      </c>
      <c r="AS75" s="12">
        <f t="shared" si="15"/>
        <v>1</v>
      </c>
      <c r="AT75" s="27">
        <f t="shared" si="16"/>
        <v>5282.9134669999994</v>
      </c>
    </row>
    <row r="76" spans="1:50" s="12" customFormat="1">
      <c r="A76" s="11" t="s">
        <v>64</v>
      </c>
      <c r="B76" s="12">
        <v>2010</v>
      </c>
      <c r="C76" s="12" t="s">
        <v>65</v>
      </c>
      <c r="D76" s="12" t="s">
        <v>64</v>
      </c>
      <c r="E76" s="12">
        <v>85</v>
      </c>
      <c r="F76" s="12">
        <v>16</v>
      </c>
      <c r="G76" s="12">
        <v>13</v>
      </c>
      <c r="H76" s="12">
        <v>0</v>
      </c>
      <c r="I76" s="12">
        <v>0</v>
      </c>
      <c r="J76" s="12">
        <v>5</v>
      </c>
      <c r="K76" s="12">
        <v>3</v>
      </c>
      <c r="L76" s="12">
        <v>1</v>
      </c>
      <c r="M76" s="12">
        <v>0.17</v>
      </c>
      <c r="N76" s="12">
        <v>4</v>
      </c>
      <c r="O76" s="12">
        <v>3</v>
      </c>
      <c r="P76" s="12">
        <v>1</v>
      </c>
      <c r="Q76" s="12">
        <v>0.2</v>
      </c>
      <c r="R76" s="12">
        <v>7</v>
      </c>
      <c r="S76" s="12">
        <v>6</v>
      </c>
      <c r="T76" s="12">
        <v>1</v>
      </c>
      <c r="U76" s="12">
        <v>0.13</v>
      </c>
      <c r="V76" s="12">
        <v>29</v>
      </c>
      <c r="W76" s="12">
        <v>25</v>
      </c>
      <c r="X76" s="12">
        <v>3</v>
      </c>
      <c r="Y76" s="12">
        <v>0.81</v>
      </c>
      <c r="Z76" s="12">
        <v>0.6</v>
      </c>
      <c r="AA76" s="12">
        <v>0.75</v>
      </c>
      <c r="AB76" s="12">
        <v>0.86</v>
      </c>
      <c r="AC76" s="12">
        <v>0.09</v>
      </c>
      <c r="AD76" s="21">
        <v>0.86</v>
      </c>
      <c r="AE76" s="24">
        <v>-0.85909999999999997</v>
      </c>
      <c r="AF76" s="12">
        <v>0</v>
      </c>
      <c r="AG76" s="12">
        <v>2.81E-2</v>
      </c>
      <c r="AH76" s="12" t="s">
        <v>42</v>
      </c>
      <c r="AI76" s="12" t="s">
        <v>43</v>
      </c>
      <c r="AJ76" s="12" t="s">
        <v>44</v>
      </c>
      <c r="AK76" s="12" t="s">
        <v>45</v>
      </c>
      <c r="AL76" s="12" t="s">
        <v>46</v>
      </c>
      <c r="AM76" s="12" t="s">
        <v>47</v>
      </c>
      <c r="AN76" s="13">
        <v>49.25</v>
      </c>
      <c r="AO76" s="13">
        <v>75.029804878048793</v>
      </c>
      <c r="AP76" s="13">
        <v>69555367000</v>
      </c>
      <c r="AQ76" s="18">
        <v>1.9942874700787401</v>
      </c>
      <c r="AR76" s="13">
        <v>9.25</v>
      </c>
      <c r="AS76" s="12">
        <f t="shared" si="15"/>
        <v>1</v>
      </c>
      <c r="AT76" s="27">
        <f t="shared" si="16"/>
        <v>6433.8714474999997</v>
      </c>
    </row>
    <row r="77" spans="1:50" s="12" customFormat="1">
      <c r="A77" s="11" t="s">
        <v>64</v>
      </c>
      <c r="B77" s="12">
        <v>2011</v>
      </c>
      <c r="C77" s="12" t="s">
        <v>65</v>
      </c>
      <c r="D77" s="12" t="s">
        <v>64</v>
      </c>
      <c r="E77" s="12">
        <v>85</v>
      </c>
      <c r="F77" s="12">
        <v>16</v>
      </c>
      <c r="G77" s="12">
        <v>13</v>
      </c>
      <c r="H77" s="12">
        <v>0</v>
      </c>
      <c r="I77" s="12">
        <v>0</v>
      </c>
      <c r="J77" s="12">
        <v>5</v>
      </c>
      <c r="K77" s="12">
        <v>3</v>
      </c>
      <c r="L77" s="12">
        <v>1</v>
      </c>
      <c r="M77" s="12">
        <v>0.17</v>
      </c>
      <c r="N77" s="12">
        <v>4</v>
      </c>
      <c r="O77" s="12">
        <v>3</v>
      </c>
      <c r="P77" s="12">
        <v>1</v>
      </c>
      <c r="Q77" s="12">
        <v>0.2</v>
      </c>
      <c r="R77" s="12">
        <v>7</v>
      </c>
      <c r="S77" s="12">
        <v>6</v>
      </c>
      <c r="T77" s="12">
        <v>1</v>
      </c>
      <c r="U77" s="12">
        <v>0.13</v>
      </c>
      <c r="V77" s="12">
        <v>29</v>
      </c>
      <c r="W77" s="12">
        <v>25</v>
      </c>
      <c r="X77" s="12">
        <v>3</v>
      </c>
      <c r="Y77" s="12">
        <v>0.81</v>
      </c>
      <c r="Z77" s="12">
        <v>0.6</v>
      </c>
      <c r="AA77" s="12">
        <v>0.75</v>
      </c>
      <c r="AB77" s="12">
        <v>0.86</v>
      </c>
      <c r="AC77" s="12">
        <v>0.09</v>
      </c>
      <c r="AD77" s="21">
        <v>0.86</v>
      </c>
      <c r="AE77" s="24">
        <v>-0.79290000000000005</v>
      </c>
      <c r="AF77" s="12">
        <v>0</v>
      </c>
      <c r="AG77" s="12">
        <v>6.6199999999999995E-2</v>
      </c>
      <c r="AH77" s="12" t="s">
        <v>42</v>
      </c>
      <c r="AI77" s="12" t="s">
        <v>43</v>
      </c>
      <c r="AJ77" s="12" t="s">
        <v>44</v>
      </c>
      <c r="AK77" s="12" t="s">
        <v>45</v>
      </c>
      <c r="AL77" s="12" t="s">
        <v>46</v>
      </c>
      <c r="AM77" s="12" t="s">
        <v>47</v>
      </c>
      <c r="AN77" s="13">
        <v>46.21</v>
      </c>
      <c r="AO77" s="13">
        <v>75.226439024390302</v>
      </c>
      <c r="AP77" s="13">
        <v>79276664000</v>
      </c>
      <c r="AQ77" s="18">
        <v>2.3041409959183698</v>
      </c>
      <c r="AR77" s="13">
        <v>10.14</v>
      </c>
      <c r="AS77" s="12">
        <f t="shared" si="15"/>
        <v>2</v>
      </c>
      <c r="AT77" s="27">
        <f t="shared" si="16"/>
        <v>8038.6537296000006</v>
      </c>
    </row>
    <row r="78" spans="1:50" s="12" customFormat="1">
      <c r="A78" s="11" t="s">
        <v>64</v>
      </c>
      <c r="B78" s="12">
        <v>2012</v>
      </c>
      <c r="C78" s="12" t="s">
        <v>65</v>
      </c>
      <c r="D78" s="12" t="s">
        <v>64</v>
      </c>
      <c r="E78" s="12">
        <v>85</v>
      </c>
      <c r="F78" s="12">
        <v>16</v>
      </c>
      <c r="G78" s="12">
        <v>13</v>
      </c>
      <c r="H78" s="12">
        <v>0</v>
      </c>
      <c r="I78" s="12">
        <v>0</v>
      </c>
      <c r="J78" s="12">
        <v>5</v>
      </c>
      <c r="K78" s="12">
        <v>3</v>
      </c>
      <c r="L78" s="12">
        <v>1</v>
      </c>
      <c r="M78" s="12">
        <v>0.17</v>
      </c>
      <c r="N78" s="12">
        <v>4</v>
      </c>
      <c r="O78" s="12">
        <v>3</v>
      </c>
      <c r="P78" s="12">
        <v>1</v>
      </c>
      <c r="Q78" s="12">
        <v>0.2</v>
      </c>
      <c r="R78" s="12">
        <v>7</v>
      </c>
      <c r="S78" s="12">
        <v>6</v>
      </c>
      <c r="T78" s="12">
        <v>1</v>
      </c>
      <c r="U78" s="12">
        <v>0.13</v>
      </c>
      <c r="V78" s="12">
        <v>29</v>
      </c>
      <c r="W78" s="12">
        <v>25</v>
      </c>
      <c r="X78" s="12">
        <v>3</v>
      </c>
      <c r="Y78" s="12">
        <v>0.81</v>
      </c>
      <c r="Z78" s="12">
        <v>0.6</v>
      </c>
      <c r="AA78" s="12">
        <v>0.75</v>
      </c>
      <c r="AB78" s="12">
        <v>0.86</v>
      </c>
      <c r="AC78" s="12">
        <v>0.09</v>
      </c>
      <c r="AD78" s="21">
        <v>0.86</v>
      </c>
      <c r="AE78" s="24">
        <v>-0.66469999999999996</v>
      </c>
      <c r="AF78" s="12">
        <v>0</v>
      </c>
      <c r="AG78" s="12">
        <v>0.1283</v>
      </c>
      <c r="AH78" s="12" t="s">
        <v>42</v>
      </c>
      <c r="AI78" s="12" t="s">
        <v>43</v>
      </c>
      <c r="AJ78" s="12" t="s">
        <v>44</v>
      </c>
      <c r="AK78" s="12" t="s">
        <v>45</v>
      </c>
      <c r="AL78" s="12" t="s">
        <v>46</v>
      </c>
      <c r="AM78" s="12" t="s">
        <v>47</v>
      </c>
      <c r="AN78" s="13">
        <v>46.57</v>
      </c>
      <c r="AO78" s="13">
        <v>75.433000000000007</v>
      </c>
      <c r="AP78" s="13">
        <v>87924544000</v>
      </c>
      <c r="AQ78" s="18">
        <v>2.4507099999999999</v>
      </c>
      <c r="AR78" s="13">
        <v>10.51</v>
      </c>
      <c r="AS78" s="12">
        <f t="shared" si="15"/>
        <v>2</v>
      </c>
      <c r="AT78" s="27">
        <f t="shared" si="16"/>
        <v>9240.8695743999997</v>
      </c>
    </row>
    <row r="79" spans="1:50" s="12" customFormat="1">
      <c r="A79" s="11" t="s">
        <v>64</v>
      </c>
      <c r="B79" s="12">
        <v>2013</v>
      </c>
      <c r="C79" s="12" t="s">
        <v>65</v>
      </c>
      <c r="D79" s="12" t="s">
        <v>64</v>
      </c>
      <c r="E79" s="12">
        <v>85</v>
      </c>
      <c r="F79" s="12">
        <v>16</v>
      </c>
      <c r="G79" s="12">
        <v>13</v>
      </c>
      <c r="H79" s="12">
        <v>0</v>
      </c>
      <c r="I79" s="12">
        <v>0</v>
      </c>
      <c r="J79" s="12">
        <v>5</v>
      </c>
      <c r="K79" s="12">
        <v>3</v>
      </c>
      <c r="L79" s="12">
        <v>1</v>
      </c>
      <c r="M79" s="12">
        <v>0.17</v>
      </c>
      <c r="N79" s="12">
        <v>4</v>
      </c>
      <c r="O79" s="12">
        <v>3</v>
      </c>
      <c r="P79" s="12">
        <v>1</v>
      </c>
      <c r="Q79" s="12">
        <v>0.2</v>
      </c>
      <c r="R79" s="12">
        <v>7</v>
      </c>
      <c r="S79" s="12">
        <v>6</v>
      </c>
      <c r="T79" s="12">
        <v>1</v>
      </c>
      <c r="U79" s="12">
        <v>0.13</v>
      </c>
      <c r="V79" s="12">
        <v>29</v>
      </c>
      <c r="W79" s="12">
        <v>25</v>
      </c>
      <c r="X79" s="12">
        <v>3</v>
      </c>
      <c r="Y79" s="12">
        <v>0.81</v>
      </c>
      <c r="Z79" s="12">
        <v>0.6</v>
      </c>
      <c r="AA79" s="12">
        <v>0.75</v>
      </c>
      <c r="AB79" s="12">
        <v>0.86</v>
      </c>
      <c r="AC79" s="12">
        <v>0.09</v>
      </c>
      <c r="AD79" s="21">
        <v>0.86</v>
      </c>
      <c r="AE79" s="24">
        <v>-0.61250000000000004</v>
      </c>
      <c r="AF79" s="12">
        <v>0</v>
      </c>
      <c r="AG79" s="12">
        <v>5.21E-2</v>
      </c>
      <c r="AH79" s="12" t="s">
        <v>42</v>
      </c>
      <c r="AI79" s="12" t="s">
        <v>43</v>
      </c>
      <c r="AJ79" s="12" t="s">
        <v>44</v>
      </c>
      <c r="AK79" s="12" t="s">
        <v>45</v>
      </c>
      <c r="AL79" s="12" t="s">
        <v>46</v>
      </c>
      <c r="AM79" s="12" t="s">
        <v>47</v>
      </c>
      <c r="AN79" s="13">
        <v>47.29</v>
      </c>
      <c r="AO79" s="13">
        <v>75.648512195121995</v>
      </c>
      <c r="AP79" s="13">
        <v>95129659000</v>
      </c>
      <c r="AQ79" s="18">
        <v>3.1589180484127</v>
      </c>
      <c r="AR79" s="13">
        <v>12.18</v>
      </c>
      <c r="AS79" s="12">
        <f t="shared" si="15"/>
        <v>2</v>
      </c>
      <c r="AT79" s="27">
        <f t="shared" si="16"/>
        <v>11586.792466199999</v>
      </c>
    </row>
    <row r="80" spans="1:50" s="12" customFormat="1">
      <c r="A80" s="11" t="s">
        <v>64</v>
      </c>
      <c r="B80" s="12">
        <v>2014</v>
      </c>
      <c r="C80" s="12" t="s">
        <v>65</v>
      </c>
      <c r="D80" s="12" t="s">
        <v>64</v>
      </c>
      <c r="E80" s="12">
        <v>85</v>
      </c>
      <c r="F80" s="12">
        <v>16</v>
      </c>
      <c r="G80" s="12">
        <v>13</v>
      </c>
      <c r="H80" s="12">
        <v>0</v>
      </c>
      <c r="I80" s="12">
        <v>0</v>
      </c>
      <c r="J80" s="12">
        <v>5</v>
      </c>
      <c r="K80" s="12">
        <v>3</v>
      </c>
      <c r="L80" s="12">
        <v>1</v>
      </c>
      <c r="M80" s="12">
        <v>0.17</v>
      </c>
      <c r="N80" s="12">
        <v>4</v>
      </c>
      <c r="O80" s="12">
        <v>3</v>
      </c>
      <c r="P80" s="12">
        <v>1</v>
      </c>
      <c r="Q80" s="12">
        <v>0.2</v>
      </c>
      <c r="R80" s="12">
        <v>7</v>
      </c>
      <c r="S80" s="12">
        <v>6</v>
      </c>
      <c r="T80" s="12">
        <v>1</v>
      </c>
      <c r="U80" s="12">
        <v>0.13</v>
      </c>
      <c r="V80" s="12">
        <v>29</v>
      </c>
      <c r="W80" s="12">
        <v>25</v>
      </c>
      <c r="X80" s="12">
        <v>3</v>
      </c>
      <c r="Y80" s="12">
        <v>0.81</v>
      </c>
      <c r="Z80" s="12">
        <v>0.6</v>
      </c>
      <c r="AA80" s="12">
        <v>0.75</v>
      </c>
      <c r="AB80" s="12">
        <v>0.86</v>
      </c>
      <c r="AC80" s="12">
        <v>0.09</v>
      </c>
      <c r="AD80" s="21">
        <v>0.86</v>
      </c>
      <c r="AE80" s="24">
        <v>-0.81659999999999999</v>
      </c>
      <c r="AF80" s="12">
        <v>0</v>
      </c>
      <c r="AG80" s="12">
        <v>-0.2041</v>
      </c>
      <c r="AH80" s="12" t="s">
        <v>42</v>
      </c>
      <c r="AI80" s="12" t="s">
        <v>43</v>
      </c>
      <c r="AJ80" s="12" t="s">
        <v>44</v>
      </c>
      <c r="AK80" s="12" t="s">
        <v>45</v>
      </c>
      <c r="AL80" s="12" t="s">
        <v>46</v>
      </c>
      <c r="AM80" s="12" t="s">
        <v>47</v>
      </c>
      <c r="AN80" s="13">
        <v>45.38</v>
      </c>
      <c r="AO80" s="13">
        <v>75.872487804878006</v>
      </c>
      <c r="AP80" s="13">
        <v>102292260000</v>
      </c>
      <c r="AQ80" s="18"/>
      <c r="AR80" s="13">
        <v>11.55</v>
      </c>
      <c r="AS80" s="12">
        <f t="shared" si="15"/>
        <v>1</v>
      </c>
      <c r="AT80" s="27">
        <f t="shared" si="16"/>
        <v>11814.75603</v>
      </c>
    </row>
    <row r="81" spans="1:50" s="15" customFormat="1">
      <c r="A81" s="14" t="s">
        <v>64</v>
      </c>
      <c r="B81" s="15">
        <v>2015</v>
      </c>
      <c r="C81" s="15" t="s">
        <v>65</v>
      </c>
      <c r="D81" s="15" t="s">
        <v>64</v>
      </c>
      <c r="E81" s="15">
        <v>85</v>
      </c>
      <c r="F81" s="15">
        <v>16</v>
      </c>
      <c r="G81" s="15">
        <v>13</v>
      </c>
      <c r="H81" s="15">
        <v>0</v>
      </c>
      <c r="I81" s="15">
        <v>0</v>
      </c>
      <c r="J81" s="15">
        <v>5</v>
      </c>
      <c r="K81" s="15">
        <v>3</v>
      </c>
      <c r="L81" s="15">
        <v>1</v>
      </c>
      <c r="M81" s="15">
        <v>0.17</v>
      </c>
      <c r="N81" s="15">
        <v>4</v>
      </c>
      <c r="O81" s="15">
        <v>3</v>
      </c>
      <c r="P81" s="15">
        <v>1</v>
      </c>
      <c r="Q81" s="15">
        <v>0.2</v>
      </c>
      <c r="R81" s="15">
        <v>7</v>
      </c>
      <c r="S81" s="15">
        <v>6</v>
      </c>
      <c r="T81" s="15">
        <v>1</v>
      </c>
      <c r="U81" s="15">
        <v>0.13</v>
      </c>
      <c r="V81" s="15">
        <v>29</v>
      </c>
      <c r="W81" s="15">
        <v>25</v>
      </c>
      <c r="X81" s="15">
        <v>3</v>
      </c>
      <c r="Y81" s="15">
        <v>0.81</v>
      </c>
      <c r="Z81" s="15">
        <v>0.6</v>
      </c>
      <c r="AA81" s="15">
        <v>0.75</v>
      </c>
      <c r="AB81" s="15">
        <v>0.86</v>
      </c>
      <c r="AC81" s="15">
        <v>0.09</v>
      </c>
      <c r="AD81" s="22">
        <v>0.86</v>
      </c>
      <c r="AE81" s="25">
        <v>-0.65400000000000003</v>
      </c>
      <c r="AF81" s="15">
        <v>0</v>
      </c>
      <c r="AG81" s="15">
        <v>0.16259999999999999</v>
      </c>
      <c r="AH81" s="15" t="s">
        <v>42</v>
      </c>
      <c r="AI81" s="15" t="s">
        <v>43</v>
      </c>
      <c r="AJ81" s="15" t="s">
        <v>44</v>
      </c>
      <c r="AK81" s="15" t="s">
        <v>45</v>
      </c>
      <c r="AL81" s="15" t="s">
        <v>46</v>
      </c>
      <c r="AM81" s="15" t="s">
        <v>47</v>
      </c>
      <c r="AN81" s="16"/>
      <c r="AO81" s="16"/>
      <c r="AP81" s="16">
        <v>100176808000</v>
      </c>
      <c r="AQ81" s="19">
        <v>2.10526323318481</v>
      </c>
      <c r="AR81" s="16">
        <v>9.65</v>
      </c>
      <c r="AS81" s="15">
        <f t="shared" si="15"/>
        <v>2</v>
      </c>
      <c r="AT81" s="28">
        <f t="shared" si="16"/>
        <v>9667.0619719999995</v>
      </c>
      <c r="AU81" s="15">
        <f t="shared" ref="AU81:AV81" si="20">+AD81-AD72</f>
        <v>0.83</v>
      </c>
      <c r="AV81" s="15">
        <f t="shared" si="20"/>
        <v>0.17379999999999995</v>
      </c>
      <c r="AW81" s="19">
        <f t="shared" ref="AW81" si="21">+AQ81-AQ72</f>
        <v>0.37251530482341</v>
      </c>
      <c r="AX81" s="29">
        <f t="shared" ref="AX81" si="22">+AT81-AT72</f>
        <v>7996.2290011999994</v>
      </c>
    </row>
    <row r="82" spans="1:50" s="8" customFormat="1">
      <c r="A82" s="7" t="s">
        <v>66</v>
      </c>
      <c r="B82" s="8">
        <v>2006</v>
      </c>
      <c r="C82" s="8" t="s">
        <v>67</v>
      </c>
      <c r="D82" s="8" t="s">
        <v>66</v>
      </c>
      <c r="E82" s="8">
        <v>58</v>
      </c>
      <c r="F82" s="8">
        <v>15</v>
      </c>
      <c r="G82" s="8">
        <v>6</v>
      </c>
      <c r="H82" s="8">
        <v>1</v>
      </c>
      <c r="I82" s="8">
        <v>0.06</v>
      </c>
      <c r="J82" s="8">
        <v>6</v>
      </c>
      <c r="K82" s="8">
        <v>1</v>
      </c>
      <c r="L82" s="8">
        <v>0</v>
      </c>
      <c r="M82" s="8">
        <v>0</v>
      </c>
      <c r="N82" s="8">
        <v>4</v>
      </c>
      <c r="O82" s="8">
        <v>2</v>
      </c>
      <c r="P82" s="8">
        <v>1</v>
      </c>
      <c r="Q82" s="8">
        <v>0.2</v>
      </c>
      <c r="R82" s="8">
        <v>8</v>
      </c>
      <c r="S82" s="8">
        <v>3</v>
      </c>
      <c r="T82" s="8">
        <v>0</v>
      </c>
      <c r="U82" s="8">
        <v>0</v>
      </c>
      <c r="V82" s="8">
        <v>30</v>
      </c>
      <c r="W82" s="8">
        <v>12</v>
      </c>
      <c r="X82" s="8">
        <v>2</v>
      </c>
      <c r="Y82" s="8">
        <v>0.4</v>
      </c>
      <c r="Z82" s="8">
        <v>0.17</v>
      </c>
      <c r="AA82" s="8">
        <v>0.5</v>
      </c>
      <c r="AB82" s="8">
        <v>0.38</v>
      </c>
      <c r="AC82" s="8">
        <v>0.06</v>
      </c>
      <c r="AD82" s="20">
        <v>0.4</v>
      </c>
      <c r="AE82" s="23">
        <v>-0.75539999999999996</v>
      </c>
      <c r="AF82" s="8">
        <v>0.4</v>
      </c>
      <c r="AG82" s="8">
        <v>-0.1258</v>
      </c>
      <c r="AH82" s="8" t="s">
        <v>42</v>
      </c>
      <c r="AI82" s="8" t="s">
        <v>50</v>
      </c>
      <c r="AJ82" s="8" t="s">
        <v>44</v>
      </c>
      <c r="AK82" s="8" t="s">
        <v>45</v>
      </c>
      <c r="AL82" s="8" t="s">
        <v>60</v>
      </c>
      <c r="AM82" s="8" t="s">
        <v>47</v>
      </c>
      <c r="AN82" s="9">
        <v>54.89</v>
      </c>
      <c r="AO82" s="10">
        <v>69.887902439024401</v>
      </c>
      <c r="AP82" s="10">
        <v>30231141667.590801</v>
      </c>
      <c r="AQ82" s="17">
        <v>2.8162386706948599</v>
      </c>
      <c r="AR82" s="10">
        <v>5.26</v>
      </c>
      <c r="AS82" s="8">
        <f t="shared" si="15"/>
        <v>2</v>
      </c>
      <c r="AT82" s="26">
        <f t="shared" si="16"/>
        <v>1590.1580517152763</v>
      </c>
    </row>
    <row r="83" spans="1:50" s="12" customFormat="1">
      <c r="A83" s="11" t="s">
        <v>66</v>
      </c>
      <c r="B83" s="12">
        <v>2007</v>
      </c>
      <c r="C83" s="12" t="s">
        <v>67</v>
      </c>
      <c r="D83" s="12" t="s">
        <v>66</v>
      </c>
      <c r="E83" s="12">
        <v>58</v>
      </c>
      <c r="F83" s="12">
        <v>15</v>
      </c>
      <c r="G83" s="12">
        <v>6</v>
      </c>
      <c r="H83" s="12">
        <v>1</v>
      </c>
      <c r="I83" s="12">
        <v>0.06</v>
      </c>
      <c r="J83" s="12">
        <v>6</v>
      </c>
      <c r="K83" s="12">
        <v>1</v>
      </c>
      <c r="L83" s="12">
        <v>0</v>
      </c>
      <c r="M83" s="12">
        <v>0</v>
      </c>
      <c r="N83" s="12">
        <v>4</v>
      </c>
      <c r="O83" s="12">
        <v>2</v>
      </c>
      <c r="P83" s="12">
        <v>1</v>
      </c>
      <c r="Q83" s="12">
        <v>0.2</v>
      </c>
      <c r="R83" s="12">
        <v>8</v>
      </c>
      <c r="S83" s="12">
        <v>3</v>
      </c>
      <c r="T83" s="12">
        <v>0</v>
      </c>
      <c r="U83" s="12">
        <v>0</v>
      </c>
      <c r="V83" s="12">
        <v>30</v>
      </c>
      <c r="W83" s="12">
        <v>12</v>
      </c>
      <c r="X83" s="12">
        <v>2</v>
      </c>
      <c r="Y83" s="12">
        <v>0.4</v>
      </c>
      <c r="Z83" s="12">
        <v>0.17</v>
      </c>
      <c r="AA83" s="12">
        <v>0.5</v>
      </c>
      <c r="AB83" s="12">
        <v>0.38</v>
      </c>
      <c r="AC83" s="12">
        <v>0.06</v>
      </c>
      <c r="AD83" s="21">
        <v>0.4</v>
      </c>
      <c r="AE83" s="24">
        <v>-0.69789999999999996</v>
      </c>
      <c r="AF83" s="12">
        <v>0</v>
      </c>
      <c r="AG83" s="12">
        <v>5.7500000000000002E-2</v>
      </c>
      <c r="AH83" s="12" t="s">
        <v>42</v>
      </c>
      <c r="AI83" s="12" t="s">
        <v>50</v>
      </c>
      <c r="AJ83" s="12" t="s">
        <v>44</v>
      </c>
      <c r="AK83" s="12" t="s">
        <v>45</v>
      </c>
      <c r="AL83" s="12" t="s">
        <v>60</v>
      </c>
      <c r="AM83" s="12" t="s">
        <v>47</v>
      </c>
      <c r="AN83" s="13"/>
      <c r="AO83" s="13">
        <v>70.110780487804902</v>
      </c>
      <c r="AP83" s="13">
        <v>34113102014.635799</v>
      </c>
      <c r="AQ83" s="18">
        <v>3.29024046826826</v>
      </c>
      <c r="AR83" s="13">
        <v>4.8099999999999996</v>
      </c>
      <c r="AS83" s="12">
        <f t="shared" si="15"/>
        <v>2</v>
      </c>
      <c r="AT83" s="27">
        <f t="shared" si="16"/>
        <v>1640.8402069039819</v>
      </c>
    </row>
    <row r="84" spans="1:50" s="12" customFormat="1">
      <c r="A84" s="11" t="s">
        <v>66</v>
      </c>
      <c r="B84" s="12">
        <v>2008</v>
      </c>
      <c r="C84" s="12" t="s">
        <v>67</v>
      </c>
      <c r="D84" s="12" t="s">
        <v>66</v>
      </c>
      <c r="E84" s="12">
        <v>58</v>
      </c>
      <c r="F84" s="12">
        <v>15</v>
      </c>
      <c r="G84" s="12">
        <v>6</v>
      </c>
      <c r="H84" s="12">
        <v>1</v>
      </c>
      <c r="I84" s="12">
        <v>0.06</v>
      </c>
      <c r="J84" s="12">
        <v>6</v>
      </c>
      <c r="K84" s="12">
        <v>1</v>
      </c>
      <c r="L84" s="12">
        <v>0</v>
      </c>
      <c r="M84" s="12">
        <v>0</v>
      </c>
      <c r="N84" s="12">
        <v>4</v>
      </c>
      <c r="O84" s="12">
        <v>2</v>
      </c>
      <c r="P84" s="12">
        <v>1</v>
      </c>
      <c r="Q84" s="12">
        <v>0.2</v>
      </c>
      <c r="R84" s="12">
        <v>8</v>
      </c>
      <c r="S84" s="12">
        <v>3</v>
      </c>
      <c r="T84" s="12">
        <v>0</v>
      </c>
      <c r="U84" s="12">
        <v>0</v>
      </c>
      <c r="V84" s="12">
        <v>30</v>
      </c>
      <c r="W84" s="12">
        <v>12</v>
      </c>
      <c r="X84" s="12">
        <v>2</v>
      </c>
      <c r="Y84" s="12">
        <v>0.4</v>
      </c>
      <c r="Z84" s="12">
        <v>0.17</v>
      </c>
      <c r="AA84" s="12">
        <v>0.5</v>
      </c>
      <c r="AB84" s="12">
        <v>0.38</v>
      </c>
      <c r="AC84" s="12">
        <v>0.06</v>
      </c>
      <c r="AD84" s="21">
        <v>0.4</v>
      </c>
      <c r="AE84" s="24">
        <v>-0.61299999999999999</v>
      </c>
      <c r="AF84" s="12">
        <v>0</v>
      </c>
      <c r="AG84" s="12">
        <v>8.4900000000000003E-2</v>
      </c>
      <c r="AH84" s="12" t="s">
        <v>42</v>
      </c>
      <c r="AI84" s="12" t="s">
        <v>50</v>
      </c>
      <c r="AJ84" s="12" t="s">
        <v>44</v>
      </c>
      <c r="AK84" s="12" t="s">
        <v>45</v>
      </c>
      <c r="AL84" s="12" t="s">
        <v>60</v>
      </c>
      <c r="AM84" s="12" t="s">
        <v>47</v>
      </c>
      <c r="AN84" s="13"/>
      <c r="AO84" s="13">
        <v>70.328146341463395</v>
      </c>
      <c r="AP84" s="13">
        <v>39137157753.2425</v>
      </c>
      <c r="AQ84" s="18">
        <v>3.2736768365061599</v>
      </c>
      <c r="AR84" s="13">
        <v>4.47</v>
      </c>
      <c r="AS84" s="12">
        <f t="shared" si="15"/>
        <v>2</v>
      </c>
      <c r="AT84" s="27">
        <f t="shared" si="16"/>
        <v>1749.4309515699397</v>
      </c>
    </row>
    <row r="85" spans="1:50" s="12" customFormat="1">
      <c r="A85" s="11" t="s">
        <v>66</v>
      </c>
      <c r="B85" s="12">
        <v>2009</v>
      </c>
      <c r="C85" s="12" t="s">
        <v>67</v>
      </c>
      <c r="D85" s="12" t="s">
        <v>66</v>
      </c>
      <c r="E85" s="12">
        <v>58</v>
      </c>
      <c r="F85" s="12">
        <v>15</v>
      </c>
      <c r="G85" s="12">
        <v>6</v>
      </c>
      <c r="H85" s="12">
        <v>1</v>
      </c>
      <c r="I85" s="12">
        <v>0.06</v>
      </c>
      <c r="J85" s="12">
        <v>6</v>
      </c>
      <c r="K85" s="12">
        <v>1</v>
      </c>
      <c r="L85" s="12">
        <v>0</v>
      </c>
      <c r="M85" s="12">
        <v>0</v>
      </c>
      <c r="N85" s="12">
        <v>4</v>
      </c>
      <c r="O85" s="12">
        <v>2</v>
      </c>
      <c r="P85" s="12">
        <v>1</v>
      </c>
      <c r="Q85" s="12">
        <v>0.2</v>
      </c>
      <c r="R85" s="12">
        <v>8</v>
      </c>
      <c r="S85" s="12">
        <v>3</v>
      </c>
      <c r="T85" s="12">
        <v>0</v>
      </c>
      <c r="U85" s="12">
        <v>0</v>
      </c>
      <c r="V85" s="12">
        <v>30</v>
      </c>
      <c r="W85" s="12">
        <v>12</v>
      </c>
      <c r="X85" s="12">
        <v>2</v>
      </c>
      <c r="Y85" s="12">
        <v>0.4</v>
      </c>
      <c r="Z85" s="12">
        <v>0.17</v>
      </c>
      <c r="AA85" s="12">
        <v>0.5</v>
      </c>
      <c r="AB85" s="12">
        <v>0.38</v>
      </c>
      <c r="AC85" s="12">
        <v>0.06</v>
      </c>
      <c r="AD85" s="21">
        <v>0.4</v>
      </c>
      <c r="AE85" s="24">
        <v>-0.47510000000000002</v>
      </c>
      <c r="AF85" s="12">
        <v>0</v>
      </c>
      <c r="AG85" s="12">
        <v>0.13789999999999999</v>
      </c>
      <c r="AH85" s="12" t="s">
        <v>42</v>
      </c>
      <c r="AI85" s="12" t="s">
        <v>50</v>
      </c>
      <c r="AJ85" s="12" t="s">
        <v>44</v>
      </c>
      <c r="AK85" s="12" t="s">
        <v>45</v>
      </c>
      <c r="AL85" s="12" t="s">
        <v>60</v>
      </c>
      <c r="AM85" s="12" t="s">
        <v>47</v>
      </c>
      <c r="AN85" s="13"/>
      <c r="AO85" s="13">
        <v>70.547536585365904</v>
      </c>
      <c r="AP85" s="13">
        <v>37733852002.644203</v>
      </c>
      <c r="AQ85" s="18">
        <v>3.00259697391304</v>
      </c>
      <c r="AR85" s="13">
        <v>4.07</v>
      </c>
      <c r="AS85" s="12">
        <f t="shared" si="15"/>
        <v>2</v>
      </c>
      <c r="AT85" s="27">
        <f t="shared" si="16"/>
        <v>1535.7677765076191</v>
      </c>
    </row>
    <row r="86" spans="1:50" s="12" customFormat="1">
      <c r="A86" s="11" t="s">
        <v>66</v>
      </c>
      <c r="B86" s="12">
        <v>2010</v>
      </c>
      <c r="C86" s="12" t="s">
        <v>67</v>
      </c>
      <c r="D86" s="12" t="s">
        <v>66</v>
      </c>
      <c r="E86" s="12">
        <v>58</v>
      </c>
      <c r="F86" s="12">
        <v>15</v>
      </c>
      <c r="G86" s="12">
        <v>6</v>
      </c>
      <c r="H86" s="12">
        <v>1</v>
      </c>
      <c r="I86" s="12">
        <v>0.06</v>
      </c>
      <c r="J86" s="12">
        <v>6</v>
      </c>
      <c r="K86" s="12">
        <v>1</v>
      </c>
      <c r="L86" s="12">
        <v>0</v>
      </c>
      <c r="M86" s="12">
        <v>0</v>
      </c>
      <c r="N86" s="12">
        <v>4</v>
      </c>
      <c r="O86" s="12">
        <v>2</v>
      </c>
      <c r="P86" s="12">
        <v>1</v>
      </c>
      <c r="Q86" s="12">
        <v>0.2</v>
      </c>
      <c r="R86" s="12">
        <v>8</v>
      </c>
      <c r="S86" s="12">
        <v>3</v>
      </c>
      <c r="T86" s="12">
        <v>0</v>
      </c>
      <c r="U86" s="12">
        <v>0</v>
      </c>
      <c r="V86" s="12">
        <v>30</v>
      </c>
      <c r="W86" s="12">
        <v>12</v>
      </c>
      <c r="X86" s="12">
        <v>2</v>
      </c>
      <c r="Y86" s="12">
        <v>0.4</v>
      </c>
      <c r="Z86" s="12">
        <v>0.17</v>
      </c>
      <c r="AA86" s="12">
        <v>0.5</v>
      </c>
      <c r="AB86" s="12">
        <v>0.38</v>
      </c>
      <c r="AC86" s="12">
        <v>0.06</v>
      </c>
      <c r="AD86" s="21">
        <v>0.4</v>
      </c>
      <c r="AE86" s="24">
        <v>-0.48060000000000003</v>
      </c>
      <c r="AF86" s="12">
        <v>0</v>
      </c>
      <c r="AG86" s="12">
        <v>-5.5999999999999999E-3</v>
      </c>
      <c r="AH86" s="12" t="s">
        <v>42</v>
      </c>
      <c r="AI86" s="12" t="s">
        <v>50</v>
      </c>
      <c r="AJ86" s="12" t="s">
        <v>44</v>
      </c>
      <c r="AK86" s="12" t="s">
        <v>45</v>
      </c>
      <c r="AL86" s="12" t="s">
        <v>60</v>
      </c>
      <c r="AM86" s="12" t="s">
        <v>47</v>
      </c>
      <c r="AN86" s="13"/>
      <c r="AO86" s="13">
        <v>70.775463414634103</v>
      </c>
      <c r="AP86" s="13">
        <v>41338340406.312897</v>
      </c>
      <c r="AQ86" s="18">
        <v>2.7238555411764702</v>
      </c>
      <c r="AR86" s="13">
        <v>4.12</v>
      </c>
      <c r="AS86" s="12">
        <f t="shared" si="15"/>
        <v>2</v>
      </c>
      <c r="AT86" s="27">
        <f t="shared" si="16"/>
        <v>1703.1396247400912</v>
      </c>
    </row>
    <row r="87" spans="1:50" s="12" customFormat="1">
      <c r="A87" s="11" t="s">
        <v>66</v>
      </c>
      <c r="B87" s="12">
        <v>2011</v>
      </c>
      <c r="C87" s="12" t="s">
        <v>67</v>
      </c>
      <c r="D87" s="12" t="s">
        <v>66</v>
      </c>
      <c r="E87" s="12">
        <v>58</v>
      </c>
      <c r="F87" s="12">
        <v>15</v>
      </c>
      <c r="G87" s="12">
        <v>8</v>
      </c>
      <c r="H87" s="12">
        <v>1</v>
      </c>
      <c r="I87" s="12">
        <v>0.06</v>
      </c>
      <c r="J87" s="12">
        <v>6</v>
      </c>
      <c r="K87" s="12">
        <v>3</v>
      </c>
      <c r="L87" s="12">
        <v>0</v>
      </c>
      <c r="M87" s="12">
        <v>0</v>
      </c>
      <c r="N87" s="12">
        <v>4</v>
      </c>
      <c r="O87" s="12">
        <v>2</v>
      </c>
      <c r="P87" s="12">
        <v>1</v>
      </c>
      <c r="Q87" s="12">
        <v>0.2</v>
      </c>
      <c r="R87" s="12">
        <v>8</v>
      </c>
      <c r="S87" s="12">
        <v>4</v>
      </c>
      <c r="T87" s="12">
        <v>0</v>
      </c>
      <c r="U87" s="12">
        <v>0</v>
      </c>
      <c r="V87" s="12">
        <v>30</v>
      </c>
      <c r="W87" s="12">
        <v>17</v>
      </c>
      <c r="X87" s="12">
        <v>2</v>
      </c>
      <c r="Y87" s="12">
        <v>0.53</v>
      </c>
      <c r="Z87" s="12">
        <v>0.5</v>
      </c>
      <c r="AA87" s="12">
        <v>0.5</v>
      </c>
      <c r="AB87" s="12">
        <v>0.5</v>
      </c>
      <c r="AC87" s="12">
        <v>0.06</v>
      </c>
      <c r="AD87" s="21">
        <v>0.56999999999999995</v>
      </c>
      <c r="AE87" s="24">
        <v>-0.47060000000000002</v>
      </c>
      <c r="AF87" s="12">
        <v>0.16669999999999999</v>
      </c>
      <c r="AG87" s="12">
        <v>0.01</v>
      </c>
      <c r="AH87" s="12" t="s">
        <v>42</v>
      </c>
      <c r="AI87" s="12" t="s">
        <v>50</v>
      </c>
      <c r="AJ87" s="12" t="s">
        <v>44</v>
      </c>
      <c r="AK87" s="12" t="s">
        <v>45</v>
      </c>
      <c r="AL87" s="12" t="s">
        <v>60</v>
      </c>
      <c r="AM87" s="12" t="s">
        <v>47</v>
      </c>
      <c r="AN87" s="13">
        <v>52.35</v>
      </c>
      <c r="AO87" s="13">
        <v>71.010414634146301</v>
      </c>
      <c r="AP87" s="13">
        <v>47654704787.067802</v>
      </c>
      <c r="AQ87" s="18">
        <v>2.64715426875</v>
      </c>
      <c r="AR87" s="13">
        <v>3.97</v>
      </c>
      <c r="AS87" s="12">
        <f t="shared" si="15"/>
        <v>2</v>
      </c>
      <c r="AT87" s="27">
        <f t="shared" si="16"/>
        <v>1891.8917800465917</v>
      </c>
    </row>
    <row r="88" spans="1:50" s="12" customFormat="1">
      <c r="A88" s="11" t="s">
        <v>66</v>
      </c>
      <c r="B88" s="12">
        <v>2012</v>
      </c>
      <c r="C88" s="12" t="s">
        <v>67</v>
      </c>
      <c r="D88" s="12" t="s">
        <v>66</v>
      </c>
      <c r="E88" s="12">
        <v>58</v>
      </c>
      <c r="F88" s="12">
        <v>15</v>
      </c>
      <c r="G88" s="12">
        <v>8</v>
      </c>
      <c r="H88" s="12">
        <v>1</v>
      </c>
      <c r="I88" s="12">
        <v>0.06</v>
      </c>
      <c r="J88" s="12">
        <v>6</v>
      </c>
      <c r="K88" s="12">
        <v>3</v>
      </c>
      <c r="L88" s="12">
        <v>0</v>
      </c>
      <c r="M88" s="12">
        <v>0</v>
      </c>
      <c r="N88" s="12">
        <v>4</v>
      </c>
      <c r="O88" s="12">
        <v>2</v>
      </c>
      <c r="P88" s="12">
        <v>1</v>
      </c>
      <c r="Q88" s="12">
        <v>0.2</v>
      </c>
      <c r="R88" s="12">
        <v>8</v>
      </c>
      <c r="S88" s="12">
        <v>4</v>
      </c>
      <c r="T88" s="12">
        <v>0</v>
      </c>
      <c r="U88" s="12">
        <v>0</v>
      </c>
      <c r="V88" s="12">
        <v>30</v>
      </c>
      <c r="W88" s="12">
        <v>17</v>
      </c>
      <c r="X88" s="12">
        <v>2</v>
      </c>
      <c r="Y88" s="12">
        <v>0.53</v>
      </c>
      <c r="Z88" s="12">
        <v>0.5</v>
      </c>
      <c r="AA88" s="12">
        <v>0.5</v>
      </c>
      <c r="AB88" s="12">
        <v>0.5</v>
      </c>
      <c r="AC88" s="12">
        <v>0.06</v>
      </c>
      <c r="AD88" s="21">
        <v>0.56999999999999995</v>
      </c>
      <c r="AE88" s="24">
        <v>-0.61680000000000001</v>
      </c>
      <c r="AF88" s="12">
        <v>0</v>
      </c>
      <c r="AG88" s="12">
        <v>-0.1462</v>
      </c>
      <c r="AH88" s="12" t="s">
        <v>42</v>
      </c>
      <c r="AI88" s="12" t="s">
        <v>50</v>
      </c>
      <c r="AJ88" s="12" t="s">
        <v>44</v>
      </c>
      <c r="AK88" s="12" t="s">
        <v>45</v>
      </c>
      <c r="AL88" s="12" t="s">
        <v>60</v>
      </c>
      <c r="AM88" s="12" t="s">
        <v>47</v>
      </c>
      <c r="AN88" s="13"/>
      <c r="AO88" s="13">
        <v>71.249390243902496</v>
      </c>
      <c r="AP88" s="13">
        <v>50388418158.595398</v>
      </c>
      <c r="AQ88" s="18">
        <v>2.8581009118012402</v>
      </c>
      <c r="AR88" s="13">
        <v>3.3</v>
      </c>
      <c r="AS88" s="12">
        <f t="shared" si="15"/>
        <v>2</v>
      </c>
      <c r="AT88" s="27">
        <f t="shared" si="16"/>
        <v>1662.8177992336482</v>
      </c>
    </row>
    <row r="89" spans="1:50" s="12" customFormat="1">
      <c r="A89" s="11" t="s">
        <v>66</v>
      </c>
      <c r="B89" s="12">
        <v>2013</v>
      </c>
      <c r="C89" s="12" t="s">
        <v>67</v>
      </c>
      <c r="D89" s="12" t="s">
        <v>66</v>
      </c>
      <c r="E89" s="12">
        <v>58</v>
      </c>
      <c r="F89" s="12">
        <v>15</v>
      </c>
      <c r="G89" s="12">
        <v>8</v>
      </c>
      <c r="H89" s="12">
        <v>1</v>
      </c>
      <c r="I89" s="12">
        <v>0.06</v>
      </c>
      <c r="J89" s="12">
        <v>6</v>
      </c>
      <c r="K89" s="12">
        <v>3</v>
      </c>
      <c r="L89" s="12">
        <v>0</v>
      </c>
      <c r="M89" s="12">
        <v>0</v>
      </c>
      <c r="N89" s="12">
        <v>4</v>
      </c>
      <c r="O89" s="12">
        <v>2</v>
      </c>
      <c r="P89" s="12">
        <v>1</v>
      </c>
      <c r="Q89" s="12">
        <v>0.2</v>
      </c>
      <c r="R89" s="12">
        <v>8</v>
      </c>
      <c r="S89" s="12">
        <v>4</v>
      </c>
      <c r="T89" s="12">
        <v>0</v>
      </c>
      <c r="U89" s="12">
        <v>0</v>
      </c>
      <c r="V89" s="12">
        <v>30</v>
      </c>
      <c r="W89" s="12">
        <v>17</v>
      </c>
      <c r="X89" s="12">
        <v>2</v>
      </c>
      <c r="Y89" s="12">
        <v>0.53</v>
      </c>
      <c r="Z89" s="12">
        <v>0.5</v>
      </c>
      <c r="AA89" s="12">
        <v>0.5</v>
      </c>
      <c r="AB89" s="12">
        <v>0.5</v>
      </c>
      <c r="AC89" s="12">
        <v>0.06</v>
      </c>
      <c r="AD89" s="21">
        <v>0.56999999999999995</v>
      </c>
      <c r="AE89" s="24">
        <v>-0.57840000000000003</v>
      </c>
      <c r="AF89" s="12">
        <v>0</v>
      </c>
      <c r="AG89" s="12">
        <v>3.8399999999999997E-2</v>
      </c>
      <c r="AH89" s="12" t="s">
        <v>42</v>
      </c>
      <c r="AI89" s="12" t="s">
        <v>50</v>
      </c>
      <c r="AJ89" s="12" t="s">
        <v>44</v>
      </c>
      <c r="AK89" s="12" t="s">
        <v>45</v>
      </c>
      <c r="AL89" s="12" t="s">
        <v>60</v>
      </c>
      <c r="AM89" s="12" t="s">
        <v>47</v>
      </c>
      <c r="AN89" s="13"/>
      <c r="AO89" s="13">
        <v>71.486390243902406</v>
      </c>
      <c r="AP89" s="13">
        <v>53851075503.990601</v>
      </c>
      <c r="AQ89" s="18">
        <v>3.0268887260355002</v>
      </c>
      <c r="AR89" s="13">
        <v>3</v>
      </c>
      <c r="AS89" s="12">
        <f t="shared" si="15"/>
        <v>2</v>
      </c>
      <c r="AT89" s="27">
        <f t="shared" si="16"/>
        <v>1615.532265119718</v>
      </c>
    </row>
    <row r="90" spans="1:50" s="12" customFormat="1">
      <c r="A90" s="11" t="s">
        <v>66</v>
      </c>
      <c r="B90" s="12">
        <v>2014</v>
      </c>
      <c r="C90" s="12" t="s">
        <v>67</v>
      </c>
      <c r="D90" s="12" t="s">
        <v>66</v>
      </c>
      <c r="E90" s="12">
        <v>58</v>
      </c>
      <c r="F90" s="12">
        <v>15</v>
      </c>
      <c r="G90" s="12">
        <v>8</v>
      </c>
      <c r="H90" s="12">
        <v>1</v>
      </c>
      <c r="I90" s="12">
        <v>0.06</v>
      </c>
      <c r="J90" s="12">
        <v>6</v>
      </c>
      <c r="K90" s="12">
        <v>3</v>
      </c>
      <c r="L90" s="12">
        <v>0</v>
      </c>
      <c r="M90" s="12">
        <v>0</v>
      </c>
      <c r="N90" s="12">
        <v>4</v>
      </c>
      <c r="O90" s="12">
        <v>2</v>
      </c>
      <c r="P90" s="12">
        <v>1</v>
      </c>
      <c r="Q90" s="12">
        <v>0.2</v>
      </c>
      <c r="R90" s="12">
        <v>8</v>
      </c>
      <c r="S90" s="12">
        <v>4</v>
      </c>
      <c r="T90" s="12">
        <v>0</v>
      </c>
      <c r="U90" s="12">
        <v>0</v>
      </c>
      <c r="V90" s="12">
        <v>30</v>
      </c>
      <c r="W90" s="12">
        <v>17</v>
      </c>
      <c r="X90" s="12">
        <v>2</v>
      </c>
      <c r="Y90" s="12">
        <v>0.53</v>
      </c>
      <c r="Z90" s="12">
        <v>0.5</v>
      </c>
      <c r="AA90" s="12">
        <v>0.5</v>
      </c>
      <c r="AB90" s="12">
        <v>0.5</v>
      </c>
      <c r="AC90" s="12">
        <v>0.06</v>
      </c>
      <c r="AD90" s="21">
        <v>0.56999999999999995</v>
      </c>
      <c r="AE90" s="24">
        <v>-0.70089999999999997</v>
      </c>
      <c r="AF90" s="12">
        <v>0</v>
      </c>
      <c r="AG90" s="12">
        <v>-0.1225</v>
      </c>
      <c r="AH90" s="12" t="s">
        <v>42</v>
      </c>
      <c r="AI90" s="12" t="s">
        <v>50</v>
      </c>
      <c r="AJ90" s="12" t="s">
        <v>44</v>
      </c>
      <c r="AK90" s="12" t="s">
        <v>45</v>
      </c>
      <c r="AL90" s="12" t="s">
        <v>60</v>
      </c>
      <c r="AM90" s="12" t="s">
        <v>47</v>
      </c>
      <c r="AN90" s="13">
        <v>48.66</v>
      </c>
      <c r="AO90" s="13">
        <v>71.722414634146304</v>
      </c>
      <c r="AP90" s="13">
        <v>58722087391.680099</v>
      </c>
      <c r="AQ90" s="18">
        <v>2.9941307817666698</v>
      </c>
      <c r="AR90" s="13">
        <v>2.94</v>
      </c>
      <c r="AS90" s="12">
        <f t="shared" si="15"/>
        <v>2</v>
      </c>
      <c r="AT90" s="27">
        <f t="shared" si="16"/>
        <v>1726.429369315395</v>
      </c>
    </row>
    <row r="91" spans="1:50" s="15" customFormat="1">
      <c r="A91" s="14" t="s">
        <v>66</v>
      </c>
      <c r="B91" s="15">
        <v>2015</v>
      </c>
      <c r="C91" s="15" t="s">
        <v>67</v>
      </c>
      <c r="D91" s="15" t="s">
        <v>66</v>
      </c>
      <c r="E91" s="15">
        <v>58</v>
      </c>
      <c r="F91" s="15">
        <v>15</v>
      </c>
      <c r="G91" s="15">
        <v>8</v>
      </c>
      <c r="H91" s="15">
        <v>1</v>
      </c>
      <c r="I91" s="15">
        <v>0.06</v>
      </c>
      <c r="J91" s="15">
        <v>6</v>
      </c>
      <c r="K91" s="15">
        <v>3</v>
      </c>
      <c r="L91" s="15">
        <v>0</v>
      </c>
      <c r="M91" s="15">
        <v>0</v>
      </c>
      <c r="N91" s="15">
        <v>4</v>
      </c>
      <c r="O91" s="15">
        <v>2</v>
      </c>
      <c r="P91" s="15">
        <v>1</v>
      </c>
      <c r="Q91" s="15">
        <v>0.2</v>
      </c>
      <c r="R91" s="15">
        <v>8</v>
      </c>
      <c r="S91" s="15">
        <v>4</v>
      </c>
      <c r="T91" s="15">
        <v>0</v>
      </c>
      <c r="U91" s="15">
        <v>0</v>
      </c>
      <c r="V91" s="15">
        <v>30</v>
      </c>
      <c r="W91" s="15">
        <v>17</v>
      </c>
      <c r="X91" s="15">
        <v>2</v>
      </c>
      <c r="Y91" s="15">
        <v>0.53</v>
      </c>
      <c r="Z91" s="15">
        <v>0.5</v>
      </c>
      <c r="AA91" s="15">
        <v>0.5</v>
      </c>
      <c r="AB91" s="15">
        <v>0.5</v>
      </c>
      <c r="AC91" s="15">
        <v>0.06</v>
      </c>
      <c r="AD91" s="22">
        <v>0.56999999999999995</v>
      </c>
      <c r="AE91" s="25">
        <v>-0.71120000000000005</v>
      </c>
      <c r="AF91" s="15">
        <v>0</v>
      </c>
      <c r="AG91" s="15">
        <v>-1.04E-2</v>
      </c>
      <c r="AH91" s="15" t="s">
        <v>42</v>
      </c>
      <c r="AI91" s="15" t="s">
        <v>50</v>
      </c>
      <c r="AJ91" s="15" t="s">
        <v>44</v>
      </c>
      <c r="AK91" s="15" t="s">
        <v>45</v>
      </c>
      <c r="AL91" s="15" t="s">
        <v>60</v>
      </c>
      <c r="AM91" s="15" t="s">
        <v>47</v>
      </c>
      <c r="AN91" s="16"/>
      <c r="AO91" s="16"/>
      <c r="AP91" s="16">
        <v>63794152886.039703</v>
      </c>
      <c r="AQ91" s="19">
        <v>2.98170479108702</v>
      </c>
      <c r="AR91" s="16">
        <v>2.1800000000000002</v>
      </c>
      <c r="AS91" s="15">
        <f t="shared" si="15"/>
        <v>2</v>
      </c>
      <c r="AT91" s="28">
        <f t="shared" si="16"/>
        <v>1390.7125329156656</v>
      </c>
      <c r="AU91" s="15">
        <f t="shared" ref="AU91:AV91" si="23">+AD91-AD82</f>
        <v>0.16999999999999993</v>
      </c>
      <c r="AV91" s="15">
        <f t="shared" si="23"/>
        <v>4.4199999999999906E-2</v>
      </c>
      <c r="AW91" s="19">
        <f t="shared" ref="AW91" si="24">+AQ91-AQ82</f>
        <v>0.16546612039216013</v>
      </c>
      <c r="AX91" s="29">
        <f t="shared" ref="AX91" si="25">+AT91-AT82</f>
        <v>-199.44551879961068</v>
      </c>
    </row>
    <row r="92" spans="1:50" s="8" customFormat="1">
      <c r="A92" s="7" t="s">
        <v>68</v>
      </c>
      <c r="B92" s="8">
        <v>2006</v>
      </c>
      <c r="C92" s="8" t="s">
        <v>69</v>
      </c>
      <c r="D92" s="8" t="s">
        <v>68</v>
      </c>
      <c r="E92" s="8">
        <v>36</v>
      </c>
      <c r="F92" s="8">
        <v>15</v>
      </c>
      <c r="G92" s="8">
        <v>0</v>
      </c>
      <c r="H92" s="8">
        <v>1</v>
      </c>
      <c r="I92" s="8">
        <v>0.06</v>
      </c>
      <c r="J92" s="8">
        <v>6</v>
      </c>
      <c r="K92" s="8">
        <v>0</v>
      </c>
      <c r="L92" s="8">
        <v>0</v>
      </c>
      <c r="M92" s="8">
        <v>0</v>
      </c>
      <c r="N92" s="8">
        <v>5</v>
      </c>
      <c r="O92" s="8">
        <v>0</v>
      </c>
      <c r="P92" s="8">
        <v>0</v>
      </c>
      <c r="Q92" s="8">
        <v>0</v>
      </c>
      <c r="R92" s="8">
        <v>8</v>
      </c>
      <c r="S92" s="8">
        <v>0</v>
      </c>
      <c r="T92" s="8">
        <v>0</v>
      </c>
      <c r="U92" s="8">
        <v>0</v>
      </c>
      <c r="V92" s="8">
        <v>31</v>
      </c>
      <c r="W92" s="8">
        <v>0</v>
      </c>
      <c r="X92" s="8">
        <v>1</v>
      </c>
      <c r="Y92" s="8">
        <v>0</v>
      </c>
      <c r="Z92" s="8">
        <v>0</v>
      </c>
      <c r="AA92" s="8">
        <v>0</v>
      </c>
      <c r="AB92" s="8">
        <v>0</v>
      </c>
      <c r="AC92" s="8">
        <v>0.03</v>
      </c>
      <c r="AD92" s="20">
        <v>0</v>
      </c>
      <c r="AE92" s="23">
        <v>-0.75180000000000002</v>
      </c>
      <c r="AF92" s="8">
        <v>0</v>
      </c>
      <c r="AG92" s="8">
        <v>-1.2800000000000001E-2</v>
      </c>
      <c r="AH92" s="8" t="s">
        <v>42</v>
      </c>
      <c r="AI92" s="8" t="s">
        <v>50</v>
      </c>
      <c r="AJ92" s="8" t="s">
        <v>44</v>
      </c>
      <c r="AK92" s="8" t="s">
        <v>45</v>
      </c>
      <c r="AL92" s="8" t="s">
        <v>60</v>
      </c>
      <c r="AM92" s="8" t="s">
        <v>47</v>
      </c>
      <c r="AN92" s="9">
        <v>57.42</v>
      </c>
      <c r="AO92" s="10">
        <v>71.672463414634194</v>
      </c>
      <c r="AP92" s="10">
        <v>10841723354.4391</v>
      </c>
      <c r="AQ92" s="17">
        <v>2.4190091463414598</v>
      </c>
      <c r="AR92" s="10">
        <v>3.34</v>
      </c>
      <c r="AS92" s="8">
        <f t="shared" si="15"/>
        <v>2</v>
      </c>
      <c r="AT92" s="26">
        <f t="shared" si="16"/>
        <v>362.11356003826592</v>
      </c>
    </row>
    <row r="93" spans="1:50" s="12" customFormat="1">
      <c r="A93" s="11" t="s">
        <v>68</v>
      </c>
      <c r="B93" s="12">
        <v>2007</v>
      </c>
      <c r="C93" s="12" t="s">
        <v>69</v>
      </c>
      <c r="D93" s="12" t="s">
        <v>68</v>
      </c>
      <c r="E93" s="12">
        <v>36</v>
      </c>
      <c r="F93" s="12">
        <v>15</v>
      </c>
      <c r="G93" s="12">
        <v>0</v>
      </c>
      <c r="H93" s="12">
        <v>1</v>
      </c>
      <c r="I93" s="12">
        <v>0.06</v>
      </c>
      <c r="J93" s="12">
        <v>6</v>
      </c>
      <c r="K93" s="12">
        <v>0</v>
      </c>
      <c r="L93" s="12">
        <v>0</v>
      </c>
      <c r="M93" s="12">
        <v>0</v>
      </c>
      <c r="N93" s="12">
        <v>5</v>
      </c>
      <c r="O93" s="12">
        <v>0</v>
      </c>
      <c r="P93" s="12">
        <v>0</v>
      </c>
      <c r="Q93" s="12">
        <v>0</v>
      </c>
      <c r="R93" s="12">
        <v>8</v>
      </c>
      <c r="S93" s="12">
        <v>0</v>
      </c>
      <c r="T93" s="12">
        <v>0</v>
      </c>
      <c r="U93" s="12">
        <v>0</v>
      </c>
      <c r="V93" s="12">
        <v>31</v>
      </c>
      <c r="W93" s="12">
        <v>0</v>
      </c>
      <c r="X93" s="12">
        <v>1</v>
      </c>
      <c r="Y93" s="12">
        <v>0</v>
      </c>
      <c r="Z93" s="12">
        <v>0</v>
      </c>
      <c r="AA93" s="12">
        <v>0</v>
      </c>
      <c r="AB93" s="12">
        <v>0</v>
      </c>
      <c r="AC93" s="12">
        <v>0.03</v>
      </c>
      <c r="AD93" s="21">
        <v>0</v>
      </c>
      <c r="AE93" s="24">
        <v>-0.69259999999999999</v>
      </c>
      <c r="AF93" s="12">
        <v>0</v>
      </c>
      <c r="AG93" s="12">
        <v>5.9200000000000003E-2</v>
      </c>
      <c r="AH93" s="12" t="s">
        <v>42</v>
      </c>
      <c r="AI93" s="12" t="s">
        <v>50</v>
      </c>
      <c r="AJ93" s="12" t="s">
        <v>44</v>
      </c>
      <c r="AK93" s="12" t="s">
        <v>45</v>
      </c>
      <c r="AL93" s="12" t="s">
        <v>60</v>
      </c>
      <c r="AM93" s="12" t="s">
        <v>47</v>
      </c>
      <c r="AN93" s="13">
        <v>56.16</v>
      </c>
      <c r="AO93" s="13">
        <v>71.858731707317105</v>
      </c>
      <c r="AP93" s="13">
        <v>12275493958.7834</v>
      </c>
      <c r="AQ93" s="18">
        <v>3.0171638178340898</v>
      </c>
      <c r="AR93" s="13">
        <v>4.1100000000000003</v>
      </c>
      <c r="AS93" s="12">
        <f t="shared" si="15"/>
        <v>2</v>
      </c>
      <c r="AT93" s="27">
        <f t="shared" si="16"/>
        <v>504.52280170599778</v>
      </c>
    </row>
    <row r="94" spans="1:50" s="12" customFormat="1">
      <c r="A94" s="11" t="s">
        <v>68</v>
      </c>
      <c r="B94" s="12">
        <v>2008</v>
      </c>
      <c r="C94" s="12" t="s">
        <v>69</v>
      </c>
      <c r="D94" s="12" t="s">
        <v>68</v>
      </c>
      <c r="E94" s="12">
        <v>36</v>
      </c>
      <c r="F94" s="12">
        <v>15</v>
      </c>
      <c r="G94" s="12">
        <v>9</v>
      </c>
      <c r="H94" s="12">
        <v>1</v>
      </c>
      <c r="I94" s="12">
        <v>0.06</v>
      </c>
      <c r="J94" s="12">
        <v>6</v>
      </c>
      <c r="K94" s="12">
        <v>3</v>
      </c>
      <c r="L94" s="12">
        <v>0</v>
      </c>
      <c r="M94" s="12">
        <v>0</v>
      </c>
      <c r="N94" s="12">
        <v>5</v>
      </c>
      <c r="O94" s="12">
        <v>2</v>
      </c>
      <c r="P94" s="12">
        <v>0</v>
      </c>
      <c r="Q94" s="12">
        <v>0</v>
      </c>
      <c r="R94" s="12">
        <v>8</v>
      </c>
      <c r="S94" s="12">
        <v>4</v>
      </c>
      <c r="T94" s="12">
        <v>0</v>
      </c>
      <c r="U94" s="12">
        <v>0</v>
      </c>
      <c r="V94" s="12">
        <v>31</v>
      </c>
      <c r="W94" s="12">
        <v>18</v>
      </c>
      <c r="X94" s="12">
        <v>1</v>
      </c>
      <c r="Y94" s="12">
        <v>0.6</v>
      </c>
      <c r="Z94" s="12">
        <v>0.5</v>
      </c>
      <c r="AA94" s="12">
        <v>0.4</v>
      </c>
      <c r="AB94" s="12">
        <v>0.5</v>
      </c>
      <c r="AC94" s="12">
        <v>0.03</v>
      </c>
      <c r="AD94" s="21">
        <v>0.57999999999999996</v>
      </c>
      <c r="AE94" s="24">
        <v>-0.83940000000000003</v>
      </c>
      <c r="AF94" s="12">
        <v>0.5806</v>
      </c>
      <c r="AG94" s="12">
        <v>-0.1469</v>
      </c>
      <c r="AH94" s="12" t="s">
        <v>42</v>
      </c>
      <c r="AI94" s="12" t="s">
        <v>50</v>
      </c>
      <c r="AJ94" s="12" t="s">
        <v>44</v>
      </c>
      <c r="AK94" s="12" t="s">
        <v>45</v>
      </c>
      <c r="AL94" s="12" t="s">
        <v>60</v>
      </c>
      <c r="AM94" s="12" t="s">
        <v>47</v>
      </c>
      <c r="AN94" s="13">
        <v>55.74</v>
      </c>
      <c r="AO94" s="13">
        <v>72.039975609756098</v>
      </c>
      <c r="AP94" s="13">
        <v>13789727209.772301</v>
      </c>
      <c r="AQ94" s="18">
        <v>3.2410443089316199</v>
      </c>
      <c r="AR94" s="13">
        <v>4.8099999999999996</v>
      </c>
      <c r="AS94" s="12">
        <f t="shared" si="15"/>
        <v>2</v>
      </c>
      <c r="AT94" s="27">
        <f t="shared" si="16"/>
        <v>663.2858787900476</v>
      </c>
    </row>
    <row r="95" spans="1:50" s="12" customFormat="1">
      <c r="A95" s="11" t="s">
        <v>68</v>
      </c>
      <c r="B95" s="12">
        <v>2009</v>
      </c>
      <c r="C95" s="12" t="s">
        <v>69</v>
      </c>
      <c r="D95" s="12" t="s">
        <v>68</v>
      </c>
      <c r="E95" s="12">
        <v>36</v>
      </c>
      <c r="F95" s="12">
        <v>15</v>
      </c>
      <c r="G95" s="12">
        <v>9</v>
      </c>
      <c r="H95" s="12">
        <v>1</v>
      </c>
      <c r="I95" s="12">
        <v>0.06</v>
      </c>
      <c r="J95" s="12">
        <v>6</v>
      </c>
      <c r="K95" s="12">
        <v>3</v>
      </c>
      <c r="L95" s="12">
        <v>0</v>
      </c>
      <c r="M95" s="12">
        <v>0</v>
      </c>
      <c r="N95" s="12">
        <v>5</v>
      </c>
      <c r="O95" s="12">
        <v>2</v>
      </c>
      <c r="P95" s="12">
        <v>0</v>
      </c>
      <c r="Q95" s="12">
        <v>0</v>
      </c>
      <c r="R95" s="12">
        <v>8</v>
      </c>
      <c r="S95" s="12">
        <v>4</v>
      </c>
      <c r="T95" s="12">
        <v>0</v>
      </c>
      <c r="U95" s="12">
        <v>0</v>
      </c>
      <c r="V95" s="12">
        <v>31</v>
      </c>
      <c r="W95" s="12">
        <v>18</v>
      </c>
      <c r="X95" s="12">
        <v>1</v>
      </c>
      <c r="Y95" s="12">
        <v>0.6</v>
      </c>
      <c r="Z95" s="12">
        <v>0.5</v>
      </c>
      <c r="AA95" s="12">
        <v>0.4</v>
      </c>
      <c r="AB95" s="12">
        <v>0.5</v>
      </c>
      <c r="AC95" s="12">
        <v>0.03</v>
      </c>
      <c r="AD95" s="21">
        <v>0.57999999999999996</v>
      </c>
      <c r="AE95" s="24">
        <v>-0.86970000000000003</v>
      </c>
      <c r="AF95" s="12">
        <v>0</v>
      </c>
      <c r="AG95" s="12">
        <v>-3.0300000000000001E-2</v>
      </c>
      <c r="AH95" s="12" t="s">
        <v>42</v>
      </c>
      <c r="AI95" s="12" t="s">
        <v>50</v>
      </c>
      <c r="AJ95" s="12" t="s">
        <v>44</v>
      </c>
      <c r="AK95" s="12" t="s">
        <v>45</v>
      </c>
      <c r="AL95" s="12" t="s">
        <v>60</v>
      </c>
      <c r="AM95" s="12" t="s">
        <v>47</v>
      </c>
      <c r="AN95" s="13">
        <v>51.56</v>
      </c>
      <c r="AO95" s="13">
        <v>72.217219512195101</v>
      </c>
      <c r="AP95" s="13">
        <v>14486137413.546801</v>
      </c>
      <c r="AQ95" s="18">
        <v>2.9795638499999999</v>
      </c>
      <c r="AR95" s="13">
        <v>5.13</v>
      </c>
      <c r="AS95" s="12">
        <f t="shared" si="15"/>
        <v>2</v>
      </c>
      <c r="AT95" s="27">
        <f t="shared" si="16"/>
        <v>743.13884931495079</v>
      </c>
    </row>
    <row r="96" spans="1:50" s="12" customFormat="1">
      <c r="A96" s="11" t="s">
        <v>68</v>
      </c>
      <c r="B96" s="12">
        <v>2010</v>
      </c>
      <c r="C96" s="12" t="s">
        <v>69</v>
      </c>
      <c r="D96" s="12" t="s">
        <v>68</v>
      </c>
      <c r="E96" s="12">
        <v>36</v>
      </c>
      <c r="F96" s="12">
        <v>15</v>
      </c>
      <c r="G96" s="12">
        <v>9</v>
      </c>
      <c r="H96" s="12">
        <v>1</v>
      </c>
      <c r="I96" s="12">
        <v>0.06</v>
      </c>
      <c r="J96" s="12">
        <v>6</v>
      </c>
      <c r="K96" s="12">
        <v>3</v>
      </c>
      <c r="L96" s="12">
        <v>0</v>
      </c>
      <c r="M96" s="12">
        <v>0</v>
      </c>
      <c r="N96" s="12">
        <v>5</v>
      </c>
      <c r="O96" s="12">
        <v>2</v>
      </c>
      <c r="P96" s="12">
        <v>0</v>
      </c>
      <c r="Q96" s="12">
        <v>0</v>
      </c>
      <c r="R96" s="12">
        <v>8</v>
      </c>
      <c r="S96" s="12">
        <v>4</v>
      </c>
      <c r="T96" s="12">
        <v>0</v>
      </c>
      <c r="U96" s="12">
        <v>0</v>
      </c>
      <c r="V96" s="12">
        <v>31</v>
      </c>
      <c r="W96" s="12">
        <v>18</v>
      </c>
      <c r="X96" s="12">
        <v>1</v>
      </c>
      <c r="Y96" s="12">
        <v>0.6</v>
      </c>
      <c r="Z96" s="12">
        <v>0.5</v>
      </c>
      <c r="AA96" s="12">
        <v>0.4</v>
      </c>
      <c r="AB96" s="12">
        <v>0.5</v>
      </c>
      <c r="AC96" s="12">
        <v>0.03</v>
      </c>
      <c r="AD96" s="21">
        <v>0.57999999999999996</v>
      </c>
      <c r="AE96" s="24">
        <v>-0.8619</v>
      </c>
      <c r="AF96" s="12">
        <v>0</v>
      </c>
      <c r="AG96" s="12">
        <v>7.7999999999999996E-3</v>
      </c>
      <c r="AH96" s="12" t="s">
        <v>42</v>
      </c>
      <c r="AI96" s="12" t="s">
        <v>50</v>
      </c>
      <c r="AJ96" s="12" t="s">
        <v>44</v>
      </c>
      <c r="AK96" s="12" t="s">
        <v>45</v>
      </c>
      <c r="AL96" s="12" t="s">
        <v>60</v>
      </c>
      <c r="AM96" s="12" t="s">
        <v>47</v>
      </c>
      <c r="AN96" s="13">
        <v>53.39</v>
      </c>
      <c r="AO96" s="13">
        <v>72.393975609756097</v>
      </c>
      <c r="AP96" s="13">
        <v>15729644901.130501</v>
      </c>
      <c r="AQ96" s="18">
        <v>3.1170702465240598</v>
      </c>
      <c r="AR96" s="13">
        <v>3.74</v>
      </c>
      <c r="AS96" s="12">
        <f t="shared" si="15"/>
        <v>2</v>
      </c>
      <c r="AT96" s="27">
        <f t="shared" si="16"/>
        <v>588.28871930228081</v>
      </c>
    </row>
    <row r="97" spans="1:50" s="12" customFormat="1">
      <c r="A97" s="11" t="s">
        <v>68</v>
      </c>
      <c r="B97" s="12">
        <v>2011</v>
      </c>
      <c r="C97" s="12" t="s">
        <v>69</v>
      </c>
      <c r="D97" s="12" t="s">
        <v>68</v>
      </c>
      <c r="E97" s="12">
        <v>36</v>
      </c>
      <c r="F97" s="12">
        <v>15</v>
      </c>
      <c r="G97" s="12">
        <v>9</v>
      </c>
      <c r="H97" s="12">
        <v>1</v>
      </c>
      <c r="I97" s="12">
        <v>0.06</v>
      </c>
      <c r="J97" s="12">
        <v>6</v>
      </c>
      <c r="K97" s="12">
        <v>3</v>
      </c>
      <c r="L97" s="12">
        <v>0</v>
      </c>
      <c r="M97" s="12">
        <v>0</v>
      </c>
      <c r="N97" s="12">
        <v>5</v>
      </c>
      <c r="O97" s="12">
        <v>2</v>
      </c>
      <c r="P97" s="12">
        <v>0</v>
      </c>
      <c r="Q97" s="12">
        <v>0</v>
      </c>
      <c r="R97" s="12">
        <v>8</v>
      </c>
      <c r="S97" s="12">
        <v>4</v>
      </c>
      <c r="T97" s="12">
        <v>0</v>
      </c>
      <c r="U97" s="12">
        <v>0</v>
      </c>
      <c r="V97" s="12">
        <v>31</v>
      </c>
      <c r="W97" s="12">
        <v>18</v>
      </c>
      <c r="X97" s="12">
        <v>1</v>
      </c>
      <c r="Y97" s="12">
        <v>0.6</v>
      </c>
      <c r="Z97" s="12">
        <v>0.5</v>
      </c>
      <c r="AA97" s="12">
        <v>0.4</v>
      </c>
      <c r="AB97" s="12">
        <v>0.5</v>
      </c>
      <c r="AC97" s="12">
        <v>0.03</v>
      </c>
      <c r="AD97" s="21">
        <v>0.57999999999999996</v>
      </c>
      <c r="AE97" s="24">
        <v>-0.79669999999999996</v>
      </c>
      <c r="AF97" s="12">
        <v>0</v>
      </c>
      <c r="AG97" s="12">
        <v>6.5199999999999994E-2</v>
      </c>
      <c r="AH97" s="12" t="s">
        <v>42</v>
      </c>
      <c r="AI97" s="12" t="s">
        <v>50</v>
      </c>
      <c r="AJ97" s="12" t="s">
        <v>44</v>
      </c>
      <c r="AK97" s="12" t="s">
        <v>45</v>
      </c>
      <c r="AL97" s="12" t="s">
        <v>60</v>
      </c>
      <c r="AM97" s="12" t="s">
        <v>47</v>
      </c>
      <c r="AN97" s="13">
        <v>57.4</v>
      </c>
      <c r="AO97" s="13">
        <v>72.572731707317104</v>
      </c>
      <c r="AP97" s="13">
        <v>17588097149.761902</v>
      </c>
      <c r="AQ97" s="18">
        <v>3.5981816342541402</v>
      </c>
      <c r="AR97" s="13">
        <v>4.62</v>
      </c>
      <c r="AS97" s="12">
        <f t="shared" si="15"/>
        <v>2</v>
      </c>
      <c r="AT97" s="27">
        <f t="shared" si="16"/>
        <v>812.57008831899986</v>
      </c>
    </row>
    <row r="98" spans="1:50" s="12" customFormat="1">
      <c r="A98" s="11" t="s">
        <v>68</v>
      </c>
      <c r="B98" s="12">
        <v>2012</v>
      </c>
      <c r="C98" s="12" t="s">
        <v>69</v>
      </c>
      <c r="D98" s="12" t="s">
        <v>68</v>
      </c>
      <c r="E98" s="12">
        <v>36</v>
      </c>
      <c r="F98" s="12">
        <v>15</v>
      </c>
      <c r="G98" s="12">
        <v>9</v>
      </c>
      <c r="H98" s="12">
        <v>1</v>
      </c>
      <c r="I98" s="12">
        <v>0.06</v>
      </c>
      <c r="J98" s="12">
        <v>6</v>
      </c>
      <c r="K98" s="12">
        <v>3</v>
      </c>
      <c r="L98" s="12">
        <v>0</v>
      </c>
      <c r="M98" s="12">
        <v>0</v>
      </c>
      <c r="N98" s="12">
        <v>5</v>
      </c>
      <c r="O98" s="12">
        <v>2</v>
      </c>
      <c r="P98" s="12">
        <v>0</v>
      </c>
      <c r="Q98" s="12">
        <v>0</v>
      </c>
      <c r="R98" s="12">
        <v>8</v>
      </c>
      <c r="S98" s="12">
        <v>4</v>
      </c>
      <c r="T98" s="12">
        <v>0</v>
      </c>
      <c r="U98" s="12">
        <v>0</v>
      </c>
      <c r="V98" s="12">
        <v>31</v>
      </c>
      <c r="W98" s="12">
        <v>18</v>
      </c>
      <c r="X98" s="12">
        <v>1</v>
      </c>
      <c r="Y98" s="12">
        <v>0.6</v>
      </c>
      <c r="Z98" s="12">
        <v>0.5</v>
      </c>
      <c r="AA98" s="12">
        <v>0.4</v>
      </c>
      <c r="AB98" s="12">
        <v>0.5</v>
      </c>
      <c r="AC98" s="12">
        <v>0.03</v>
      </c>
      <c r="AD98" s="21">
        <v>0.57999999999999996</v>
      </c>
      <c r="AE98" s="24">
        <v>-0.94879999999999998</v>
      </c>
      <c r="AF98" s="12">
        <v>0</v>
      </c>
      <c r="AG98" s="12">
        <v>-0.15210000000000001</v>
      </c>
      <c r="AH98" s="12" t="s">
        <v>42</v>
      </c>
      <c r="AI98" s="12" t="s">
        <v>50</v>
      </c>
      <c r="AJ98" s="12" t="s">
        <v>44</v>
      </c>
      <c r="AK98" s="12" t="s">
        <v>45</v>
      </c>
      <c r="AL98" s="12" t="s">
        <v>60</v>
      </c>
      <c r="AM98" s="12" t="s">
        <v>47</v>
      </c>
      <c r="AN98" s="13">
        <v>57.4</v>
      </c>
      <c r="AO98" s="13">
        <v>72.755024390243904</v>
      </c>
      <c r="AP98" s="13">
        <v>18400538970.1119</v>
      </c>
      <c r="AQ98" s="18">
        <v>3.76336983859649</v>
      </c>
      <c r="AR98" s="13">
        <v>4.6100000000000003</v>
      </c>
      <c r="AS98" s="12">
        <f t="shared" si="15"/>
        <v>2</v>
      </c>
      <c r="AT98" s="27">
        <f t="shared" si="16"/>
        <v>848.26484652215868</v>
      </c>
    </row>
    <row r="99" spans="1:50" s="12" customFormat="1">
      <c r="A99" s="11" t="s">
        <v>68</v>
      </c>
      <c r="B99" s="12">
        <v>2013</v>
      </c>
      <c r="C99" s="12" t="s">
        <v>69</v>
      </c>
      <c r="D99" s="12" t="s">
        <v>68</v>
      </c>
      <c r="E99" s="12">
        <v>36</v>
      </c>
      <c r="F99" s="12">
        <v>15</v>
      </c>
      <c r="G99" s="12">
        <v>9</v>
      </c>
      <c r="H99" s="12">
        <v>1</v>
      </c>
      <c r="I99" s="12">
        <v>0.06</v>
      </c>
      <c r="J99" s="12">
        <v>6</v>
      </c>
      <c r="K99" s="12">
        <v>3</v>
      </c>
      <c r="L99" s="12">
        <v>0</v>
      </c>
      <c r="M99" s="12">
        <v>0</v>
      </c>
      <c r="N99" s="12">
        <v>5</v>
      </c>
      <c r="O99" s="12">
        <v>2</v>
      </c>
      <c r="P99" s="12">
        <v>0</v>
      </c>
      <c r="Q99" s="12">
        <v>0</v>
      </c>
      <c r="R99" s="12">
        <v>8</v>
      </c>
      <c r="S99" s="12">
        <v>4</v>
      </c>
      <c r="T99" s="12">
        <v>0</v>
      </c>
      <c r="U99" s="12">
        <v>0</v>
      </c>
      <c r="V99" s="12">
        <v>31</v>
      </c>
      <c r="W99" s="12">
        <v>18</v>
      </c>
      <c r="X99" s="12">
        <v>1</v>
      </c>
      <c r="Y99" s="12">
        <v>0.6</v>
      </c>
      <c r="Z99" s="12">
        <v>0.5</v>
      </c>
      <c r="AA99" s="12">
        <v>0.4</v>
      </c>
      <c r="AB99" s="12">
        <v>0.5</v>
      </c>
      <c r="AC99" s="12">
        <v>0.03</v>
      </c>
      <c r="AD99" s="21">
        <v>0.57999999999999996</v>
      </c>
      <c r="AE99" s="24">
        <v>-0.95920000000000005</v>
      </c>
      <c r="AF99" s="12">
        <v>0</v>
      </c>
      <c r="AG99" s="12">
        <v>-1.04E-2</v>
      </c>
      <c r="AH99" s="12" t="s">
        <v>42</v>
      </c>
      <c r="AI99" s="12" t="s">
        <v>50</v>
      </c>
      <c r="AJ99" s="12" t="s">
        <v>44</v>
      </c>
      <c r="AK99" s="12" t="s">
        <v>45</v>
      </c>
      <c r="AL99" s="12" t="s">
        <v>60</v>
      </c>
      <c r="AM99" s="12" t="s">
        <v>47</v>
      </c>
      <c r="AN99" s="13">
        <v>53.67</v>
      </c>
      <c r="AO99" s="13">
        <v>72.942853658536606</v>
      </c>
      <c r="AP99" s="13">
        <v>18372173610.668499</v>
      </c>
      <c r="AQ99" s="18">
        <v>2.9688681673758901</v>
      </c>
      <c r="AR99" s="13">
        <v>5.23</v>
      </c>
      <c r="AS99" s="12">
        <f t="shared" si="15"/>
        <v>2</v>
      </c>
      <c r="AT99" s="27">
        <f t="shared" si="16"/>
        <v>960.86467983796263</v>
      </c>
    </row>
    <row r="100" spans="1:50" s="12" customFormat="1">
      <c r="A100" s="11" t="s">
        <v>68</v>
      </c>
      <c r="B100" s="12">
        <v>2014</v>
      </c>
      <c r="C100" s="12" t="s">
        <v>69</v>
      </c>
      <c r="D100" s="12" t="s">
        <v>68</v>
      </c>
      <c r="E100" s="12">
        <v>36</v>
      </c>
      <c r="F100" s="12">
        <v>15</v>
      </c>
      <c r="G100" s="12">
        <v>9</v>
      </c>
      <c r="H100" s="12">
        <v>1</v>
      </c>
      <c r="I100" s="12">
        <v>0.06</v>
      </c>
      <c r="J100" s="12">
        <v>6</v>
      </c>
      <c r="K100" s="12">
        <v>3</v>
      </c>
      <c r="L100" s="12">
        <v>0</v>
      </c>
      <c r="M100" s="12">
        <v>0</v>
      </c>
      <c r="N100" s="12">
        <v>5</v>
      </c>
      <c r="O100" s="12">
        <v>2</v>
      </c>
      <c r="P100" s="12">
        <v>0</v>
      </c>
      <c r="Q100" s="12">
        <v>0</v>
      </c>
      <c r="R100" s="12">
        <v>8</v>
      </c>
      <c r="S100" s="12">
        <v>4</v>
      </c>
      <c r="T100" s="12">
        <v>0</v>
      </c>
      <c r="U100" s="12">
        <v>0</v>
      </c>
      <c r="V100" s="12">
        <v>31</v>
      </c>
      <c r="W100" s="12">
        <v>18</v>
      </c>
      <c r="X100" s="12">
        <v>1</v>
      </c>
      <c r="Y100" s="12">
        <v>0.6</v>
      </c>
      <c r="Z100" s="12">
        <v>0.5</v>
      </c>
      <c r="AA100" s="12">
        <v>0.4</v>
      </c>
      <c r="AB100" s="12">
        <v>0.5</v>
      </c>
      <c r="AC100" s="12">
        <v>0.03</v>
      </c>
      <c r="AD100" s="21">
        <v>0.57999999999999996</v>
      </c>
      <c r="AE100" s="24">
        <v>-0.78739999999999999</v>
      </c>
      <c r="AF100" s="12">
        <v>0</v>
      </c>
      <c r="AG100" s="12">
        <v>0.17180000000000001</v>
      </c>
      <c r="AH100" s="12" t="s">
        <v>42</v>
      </c>
      <c r="AI100" s="12" t="s">
        <v>50</v>
      </c>
      <c r="AJ100" s="12" t="s">
        <v>44</v>
      </c>
      <c r="AK100" s="12" t="s">
        <v>45</v>
      </c>
      <c r="AL100" s="12" t="s">
        <v>60</v>
      </c>
      <c r="AM100" s="12" t="s">
        <v>47</v>
      </c>
      <c r="AN100" s="13">
        <v>50.64</v>
      </c>
      <c r="AO100" s="13">
        <v>73.135707317073198</v>
      </c>
      <c r="AP100" s="13">
        <v>19380958759.049702</v>
      </c>
      <c r="AQ100" s="18">
        <v>2.82835429754227</v>
      </c>
      <c r="AR100" s="13">
        <v>5.19</v>
      </c>
      <c r="AS100" s="12">
        <f t="shared" si="15"/>
        <v>2</v>
      </c>
      <c r="AT100" s="27">
        <f t="shared" si="16"/>
        <v>1005.8717595946796</v>
      </c>
    </row>
    <row r="101" spans="1:50" s="15" customFormat="1">
      <c r="A101" s="14" t="s">
        <v>68</v>
      </c>
      <c r="B101" s="15">
        <v>2015</v>
      </c>
      <c r="C101" s="15" t="s">
        <v>69</v>
      </c>
      <c r="D101" s="15" t="s">
        <v>68</v>
      </c>
      <c r="E101" s="15">
        <v>36</v>
      </c>
      <c r="F101" s="15">
        <v>15</v>
      </c>
      <c r="G101" s="15">
        <v>9</v>
      </c>
      <c r="H101" s="15">
        <v>1</v>
      </c>
      <c r="I101" s="15">
        <v>0.06</v>
      </c>
      <c r="J101" s="15">
        <v>6</v>
      </c>
      <c r="K101" s="15">
        <v>3</v>
      </c>
      <c r="L101" s="15">
        <v>0</v>
      </c>
      <c r="M101" s="15">
        <v>0</v>
      </c>
      <c r="N101" s="15">
        <v>5</v>
      </c>
      <c r="O101" s="15">
        <v>2</v>
      </c>
      <c r="P101" s="15">
        <v>0</v>
      </c>
      <c r="Q101" s="15">
        <v>0</v>
      </c>
      <c r="R101" s="15">
        <v>8</v>
      </c>
      <c r="S101" s="15">
        <v>4</v>
      </c>
      <c r="T101" s="15">
        <v>0</v>
      </c>
      <c r="U101" s="15">
        <v>0</v>
      </c>
      <c r="V101" s="15">
        <v>31</v>
      </c>
      <c r="W101" s="15">
        <v>18</v>
      </c>
      <c r="X101" s="15">
        <v>1</v>
      </c>
      <c r="Y101" s="15">
        <v>0.6</v>
      </c>
      <c r="Z101" s="15">
        <v>0.5</v>
      </c>
      <c r="AA101" s="15">
        <v>0.4</v>
      </c>
      <c r="AB101" s="15">
        <v>0.5</v>
      </c>
      <c r="AC101" s="15">
        <v>0.03</v>
      </c>
      <c r="AD101" s="22">
        <v>0.57999999999999996</v>
      </c>
      <c r="AE101" s="25">
        <v>-0.56689999999999996</v>
      </c>
      <c r="AF101" s="15">
        <v>0</v>
      </c>
      <c r="AG101" s="15">
        <v>0.2205</v>
      </c>
      <c r="AH101" s="15" t="s">
        <v>42</v>
      </c>
      <c r="AI101" s="15" t="s">
        <v>50</v>
      </c>
      <c r="AJ101" s="15" t="s">
        <v>44</v>
      </c>
      <c r="AK101" s="15" t="s">
        <v>45</v>
      </c>
      <c r="AL101" s="15" t="s">
        <v>60</v>
      </c>
      <c r="AM101" s="15" t="s">
        <v>47</v>
      </c>
      <c r="AN101" s="16"/>
      <c r="AO101" s="16"/>
      <c r="AP101" s="16">
        <v>20420967148.936199</v>
      </c>
      <c r="AQ101" s="19">
        <v>3.3415355456383899</v>
      </c>
      <c r="AR101" s="16">
        <v>4.74</v>
      </c>
      <c r="AS101" s="15">
        <f t="shared" si="15"/>
        <v>2</v>
      </c>
      <c r="AT101" s="28">
        <f t="shared" si="16"/>
        <v>967.95384285957596</v>
      </c>
      <c r="AU101" s="15">
        <f t="shared" ref="AU101:AV101" si="26">+AD101-AD92</f>
        <v>0.57999999999999996</v>
      </c>
      <c r="AV101" s="15">
        <f t="shared" si="26"/>
        <v>0.18490000000000006</v>
      </c>
      <c r="AW101" s="19">
        <f t="shared" ref="AW101" si="27">+AQ101-AQ92</f>
        <v>0.92252639929693014</v>
      </c>
      <c r="AX101" s="29">
        <f t="shared" ref="AX101" si="28">+AT101-AT92</f>
        <v>605.84028282130998</v>
      </c>
    </row>
    <row r="102" spans="1:50" s="8" customFormat="1">
      <c r="A102" s="7" t="s">
        <v>70</v>
      </c>
      <c r="B102" s="8">
        <v>2006</v>
      </c>
      <c r="C102" s="8" t="s">
        <v>71</v>
      </c>
      <c r="D102" s="8" t="s">
        <v>70</v>
      </c>
      <c r="E102" s="8">
        <v>160</v>
      </c>
      <c r="F102" s="8">
        <v>6</v>
      </c>
      <c r="G102" s="8">
        <v>0</v>
      </c>
      <c r="H102" s="8">
        <v>10</v>
      </c>
      <c r="I102" s="8">
        <v>0.63</v>
      </c>
      <c r="J102" s="8">
        <v>6</v>
      </c>
      <c r="K102" s="8">
        <v>0</v>
      </c>
      <c r="L102" s="8">
        <v>0</v>
      </c>
      <c r="M102" s="8">
        <v>0</v>
      </c>
      <c r="N102" s="8">
        <v>4</v>
      </c>
      <c r="O102" s="8">
        <v>0</v>
      </c>
      <c r="P102" s="8">
        <v>1</v>
      </c>
      <c r="Q102" s="8">
        <v>0.2</v>
      </c>
      <c r="R102" s="8">
        <v>7</v>
      </c>
      <c r="S102" s="8">
        <v>0</v>
      </c>
      <c r="T102" s="8">
        <v>1</v>
      </c>
      <c r="U102" s="8">
        <v>0.13</v>
      </c>
      <c r="V102" s="8">
        <v>20</v>
      </c>
      <c r="W102" s="8">
        <v>0</v>
      </c>
      <c r="X102" s="8">
        <v>12</v>
      </c>
      <c r="Y102" s="8">
        <v>0</v>
      </c>
      <c r="Z102" s="8">
        <v>0</v>
      </c>
      <c r="AA102" s="8">
        <v>0</v>
      </c>
      <c r="AB102" s="8">
        <v>0</v>
      </c>
      <c r="AC102" s="8">
        <v>0.38</v>
      </c>
      <c r="AD102" s="20">
        <v>0</v>
      </c>
      <c r="AE102" s="23">
        <v>-1.3331</v>
      </c>
      <c r="AF102" s="8">
        <v>0</v>
      </c>
      <c r="AG102" s="8">
        <v>0.10979999999999999</v>
      </c>
      <c r="AH102" s="8" t="s">
        <v>42</v>
      </c>
      <c r="AI102" s="8" t="s">
        <v>72</v>
      </c>
      <c r="AJ102" s="8" t="s">
        <v>44</v>
      </c>
      <c r="AK102" s="8" t="s">
        <v>45</v>
      </c>
      <c r="AL102" s="8" t="s">
        <v>63</v>
      </c>
      <c r="AM102" s="8" t="s">
        <v>47</v>
      </c>
      <c r="AN102" s="9"/>
      <c r="AO102" s="10">
        <v>59.567414634146402</v>
      </c>
      <c r="AP102" s="10">
        <v>4756204069.6187601</v>
      </c>
      <c r="AQ102" s="17"/>
      <c r="AR102" s="10">
        <v>0.93</v>
      </c>
      <c r="AS102" s="8">
        <f t="shared" si="15"/>
        <v>1</v>
      </c>
      <c r="AT102" s="26">
        <f t="shared" si="16"/>
        <v>44.232697847454475</v>
      </c>
    </row>
    <row r="103" spans="1:50" s="12" customFormat="1">
      <c r="A103" s="11" t="s">
        <v>70</v>
      </c>
      <c r="B103" s="12">
        <v>2007</v>
      </c>
      <c r="C103" s="12" t="s">
        <v>71</v>
      </c>
      <c r="D103" s="12" t="s">
        <v>70</v>
      </c>
      <c r="E103" s="12">
        <v>160</v>
      </c>
      <c r="F103" s="12">
        <v>6</v>
      </c>
      <c r="G103" s="12">
        <v>3</v>
      </c>
      <c r="H103" s="12">
        <v>10</v>
      </c>
      <c r="I103" s="12">
        <v>0.63</v>
      </c>
      <c r="J103" s="12">
        <v>6</v>
      </c>
      <c r="K103" s="12">
        <v>3</v>
      </c>
      <c r="L103" s="12">
        <v>0</v>
      </c>
      <c r="M103" s="12">
        <v>0</v>
      </c>
      <c r="N103" s="12">
        <v>4</v>
      </c>
      <c r="O103" s="12">
        <v>1</v>
      </c>
      <c r="P103" s="12">
        <v>1</v>
      </c>
      <c r="Q103" s="12">
        <v>0.2</v>
      </c>
      <c r="R103" s="12">
        <v>7</v>
      </c>
      <c r="S103" s="12">
        <v>5</v>
      </c>
      <c r="T103" s="12">
        <v>1</v>
      </c>
      <c r="U103" s="12">
        <v>0.13</v>
      </c>
      <c r="V103" s="12">
        <v>20</v>
      </c>
      <c r="W103" s="12">
        <v>12</v>
      </c>
      <c r="X103" s="12">
        <v>12</v>
      </c>
      <c r="Y103" s="12">
        <v>0.5</v>
      </c>
      <c r="Z103" s="12">
        <v>0.5</v>
      </c>
      <c r="AA103" s="12">
        <v>0.25</v>
      </c>
      <c r="AB103" s="12">
        <v>0.71</v>
      </c>
      <c r="AC103" s="12">
        <v>0.38</v>
      </c>
      <c r="AD103" s="21">
        <v>0.6</v>
      </c>
      <c r="AE103" s="24">
        <v>-1.3075000000000001</v>
      </c>
      <c r="AF103" s="12">
        <v>0.6</v>
      </c>
      <c r="AG103" s="12">
        <v>2.5600000000000001E-2</v>
      </c>
      <c r="AH103" s="12" t="s">
        <v>42</v>
      </c>
      <c r="AI103" s="12" t="s">
        <v>72</v>
      </c>
      <c r="AJ103" s="12" t="s">
        <v>44</v>
      </c>
      <c r="AK103" s="12" t="s">
        <v>45</v>
      </c>
      <c r="AL103" s="12" t="s">
        <v>63</v>
      </c>
      <c r="AM103" s="12" t="s">
        <v>47</v>
      </c>
      <c r="AN103" s="13"/>
      <c r="AO103" s="13">
        <v>59.977390243902398</v>
      </c>
      <c r="AP103" s="13">
        <v>5885321655.9168396</v>
      </c>
      <c r="AQ103" s="18"/>
      <c r="AR103" s="13">
        <v>2.75</v>
      </c>
      <c r="AS103" s="12">
        <f t="shared" si="15"/>
        <v>1</v>
      </c>
      <c r="AT103" s="27">
        <f t="shared" si="16"/>
        <v>161.84634553771309</v>
      </c>
    </row>
    <row r="104" spans="1:50" s="12" customFormat="1">
      <c r="A104" s="11" t="s">
        <v>70</v>
      </c>
      <c r="B104" s="12">
        <v>2008</v>
      </c>
      <c r="C104" s="12" t="s">
        <v>71</v>
      </c>
      <c r="D104" s="12" t="s">
        <v>70</v>
      </c>
      <c r="E104" s="12">
        <v>160</v>
      </c>
      <c r="F104" s="12">
        <v>6</v>
      </c>
      <c r="G104" s="12">
        <v>3</v>
      </c>
      <c r="H104" s="12">
        <v>10</v>
      </c>
      <c r="I104" s="12">
        <v>0.63</v>
      </c>
      <c r="J104" s="12">
        <v>6</v>
      </c>
      <c r="K104" s="12">
        <v>3</v>
      </c>
      <c r="L104" s="12">
        <v>0</v>
      </c>
      <c r="M104" s="12">
        <v>0</v>
      </c>
      <c r="N104" s="12">
        <v>4</v>
      </c>
      <c r="O104" s="12">
        <v>1</v>
      </c>
      <c r="P104" s="12">
        <v>1</v>
      </c>
      <c r="Q104" s="12">
        <v>0.2</v>
      </c>
      <c r="R104" s="12">
        <v>7</v>
      </c>
      <c r="S104" s="12">
        <v>5</v>
      </c>
      <c r="T104" s="12">
        <v>1</v>
      </c>
      <c r="U104" s="12">
        <v>0.13</v>
      </c>
      <c r="V104" s="12">
        <v>20</v>
      </c>
      <c r="W104" s="12">
        <v>12</v>
      </c>
      <c r="X104" s="12">
        <v>12</v>
      </c>
      <c r="Y104" s="12">
        <v>0.5</v>
      </c>
      <c r="Z104" s="12">
        <v>0.5</v>
      </c>
      <c r="AA104" s="12">
        <v>0.25</v>
      </c>
      <c r="AB104" s="12">
        <v>0.71</v>
      </c>
      <c r="AC104" s="12">
        <v>0.38</v>
      </c>
      <c r="AD104" s="21">
        <v>0.6</v>
      </c>
      <c r="AE104" s="24">
        <v>-1.2161999999999999</v>
      </c>
      <c r="AF104" s="12">
        <v>0</v>
      </c>
      <c r="AG104" s="12">
        <v>9.1300000000000006E-2</v>
      </c>
      <c r="AH104" s="12" t="s">
        <v>42</v>
      </c>
      <c r="AI104" s="12" t="s">
        <v>72</v>
      </c>
      <c r="AJ104" s="12" t="s">
        <v>44</v>
      </c>
      <c r="AK104" s="12" t="s">
        <v>45</v>
      </c>
      <c r="AL104" s="12" t="s">
        <v>63</v>
      </c>
      <c r="AM104" s="12" t="s">
        <v>47</v>
      </c>
      <c r="AN104" s="13"/>
      <c r="AO104" s="13">
        <v>60.397975609756102</v>
      </c>
      <c r="AP104" s="13">
        <v>6548531998.4237299</v>
      </c>
      <c r="AQ104" s="18"/>
      <c r="AR104" s="13">
        <v>2.41</v>
      </c>
      <c r="AS104" s="12">
        <f t="shared" si="15"/>
        <v>1</v>
      </c>
      <c r="AT104" s="27">
        <f t="shared" si="16"/>
        <v>157.81962116201188</v>
      </c>
    </row>
    <row r="105" spans="1:50" s="12" customFormat="1">
      <c r="A105" s="11" t="s">
        <v>70</v>
      </c>
      <c r="B105" s="12">
        <v>2009</v>
      </c>
      <c r="C105" s="12" t="s">
        <v>71</v>
      </c>
      <c r="D105" s="12" t="s">
        <v>70</v>
      </c>
      <c r="E105" s="12">
        <v>160</v>
      </c>
      <c r="F105" s="12">
        <v>6</v>
      </c>
      <c r="G105" s="12">
        <v>3</v>
      </c>
      <c r="H105" s="12">
        <v>10</v>
      </c>
      <c r="I105" s="12">
        <v>0.63</v>
      </c>
      <c r="J105" s="12">
        <v>6</v>
      </c>
      <c r="K105" s="12">
        <v>3</v>
      </c>
      <c r="L105" s="12">
        <v>0</v>
      </c>
      <c r="M105" s="12">
        <v>0</v>
      </c>
      <c r="N105" s="12">
        <v>4</v>
      </c>
      <c r="O105" s="12">
        <v>1</v>
      </c>
      <c r="P105" s="12">
        <v>1</v>
      </c>
      <c r="Q105" s="12">
        <v>0.2</v>
      </c>
      <c r="R105" s="12">
        <v>7</v>
      </c>
      <c r="S105" s="12">
        <v>5</v>
      </c>
      <c r="T105" s="12">
        <v>1</v>
      </c>
      <c r="U105" s="12">
        <v>0.13</v>
      </c>
      <c r="V105" s="12">
        <v>20</v>
      </c>
      <c r="W105" s="12">
        <v>12</v>
      </c>
      <c r="X105" s="12">
        <v>12</v>
      </c>
      <c r="Y105" s="12">
        <v>0.5</v>
      </c>
      <c r="Z105" s="12">
        <v>0.5</v>
      </c>
      <c r="AA105" s="12">
        <v>0.25</v>
      </c>
      <c r="AB105" s="12">
        <v>0.71</v>
      </c>
      <c r="AC105" s="12">
        <v>0.38</v>
      </c>
      <c r="AD105" s="21">
        <v>0.6</v>
      </c>
      <c r="AE105" s="24">
        <v>-1.1008</v>
      </c>
      <c r="AF105" s="12">
        <v>0</v>
      </c>
      <c r="AG105" s="12">
        <v>0.1154</v>
      </c>
      <c r="AH105" s="12" t="s">
        <v>42</v>
      </c>
      <c r="AI105" s="12" t="s">
        <v>72</v>
      </c>
      <c r="AJ105" s="12" t="s">
        <v>44</v>
      </c>
      <c r="AK105" s="12" t="s">
        <v>45</v>
      </c>
      <c r="AL105" s="12" t="s">
        <v>63</v>
      </c>
      <c r="AM105" s="12" t="s">
        <v>47</v>
      </c>
      <c r="AN105" s="13"/>
      <c r="AO105" s="13">
        <v>60.822219512195097</v>
      </c>
      <c r="AP105" s="13">
        <v>6584642675.3436699</v>
      </c>
      <c r="AQ105" s="18"/>
      <c r="AR105" s="13">
        <v>2.2200000000000002</v>
      </c>
      <c r="AS105" s="12">
        <f t="shared" si="15"/>
        <v>1</v>
      </c>
      <c r="AT105" s="27">
        <f t="shared" si="16"/>
        <v>146.17906739262946</v>
      </c>
    </row>
    <row r="106" spans="1:50" s="12" customFormat="1">
      <c r="A106" s="11" t="s">
        <v>70</v>
      </c>
      <c r="B106" s="12">
        <v>2010</v>
      </c>
      <c r="C106" s="12" t="s">
        <v>71</v>
      </c>
      <c r="D106" s="12" t="s">
        <v>70</v>
      </c>
      <c r="E106" s="12">
        <v>160</v>
      </c>
      <c r="F106" s="12">
        <v>6</v>
      </c>
      <c r="G106" s="12">
        <v>3</v>
      </c>
      <c r="H106" s="12">
        <v>10</v>
      </c>
      <c r="I106" s="12">
        <v>0.63</v>
      </c>
      <c r="J106" s="12">
        <v>6</v>
      </c>
      <c r="K106" s="12">
        <v>3</v>
      </c>
      <c r="L106" s="12">
        <v>0</v>
      </c>
      <c r="M106" s="12">
        <v>0</v>
      </c>
      <c r="N106" s="12">
        <v>4</v>
      </c>
      <c r="O106" s="12">
        <v>1</v>
      </c>
      <c r="P106" s="12">
        <v>1</v>
      </c>
      <c r="Q106" s="12">
        <v>0.2</v>
      </c>
      <c r="R106" s="12">
        <v>7</v>
      </c>
      <c r="S106" s="12">
        <v>5</v>
      </c>
      <c r="T106" s="12">
        <v>1</v>
      </c>
      <c r="U106" s="12">
        <v>0.13</v>
      </c>
      <c r="V106" s="12">
        <v>20</v>
      </c>
      <c r="W106" s="12">
        <v>12</v>
      </c>
      <c r="X106" s="12">
        <v>12</v>
      </c>
      <c r="Y106" s="12">
        <v>0.5</v>
      </c>
      <c r="Z106" s="12">
        <v>0.5</v>
      </c>
      <c r="AA106" s="12">
        <v>0.25</v>
      </c>
      <c r="AB106" s="12">
        <v>0.71</v>
      </c>
      <c r="AC106" s="12">
        <v>0.38</v>
      </c>
      <c r="AD106" s="21">
        <v>0.6</v>
      </c>
      <c r="AE106" s="24">
        <v>-1.206</v>
      </c>
      <c r="AF106" s="12">
        <v>0</v>
      </c>
      <c r="AG106" s="12">
        <v>-0.1052</v>
      </c>
      <c r="AH106" s="12" t="s">
        <v>42</v>
      </c>
      <c r="AI106" s="12" t="s">
        <v>72</v>
      </c>
      <c r="AJ106" s="12" t="s">
        <v>44</v>
      </c>
      <c r="AK106" s="12" t="s">
        <v>45</v>
      </c>
      <c r="AL106" s="12" t="s">
        <v>63</v>
      </c>
      <c r="AM106" s="12" t="s">
        <v>47</v>
      </c>
      <c r="AN106" s="13"/>
      <c r="AO106" s="13">
        <v>61.2401219512195</v>
      </c>
      <c r="AP106" s="13">
        <v>6622540159.4753103</v>
      </c>
      <c r="AQ106" s="18"/>
      <c r="AR106" s="13">
        <v>4.2699999999999996</v>
      </c>
      <c r="AS106" s="12">
        <f t="shared" si="15"/>
        <v>1</v>
      </c>
      <c r="AT106" s="27">
        <f t="shared" si="16"/>
        <v>282.78246480959569</v>
      </c>
    </row>
    <row r="107" spans="1:50" s="12" customFormat="1">
      <c r="A107" s="11" t="s">
        <v>70</v>
      </c>
      <c r="B107" s="12">
        <v>2011</v>
      </c>
      <c r="C107" s="12" t="s">
        <v>71</v>
      </c>
      <c r="D107" s="12" t="s">
        <v>70</v>
      </c>
      <c r="E107" s="12">
        <v>160</v>
      </c>
      <c r="F107" s="12">
        <v>6</v>
      </c>
      <c r="G107" s="12">
        <v>3</v>
      </c>
      <c r="H107" s="12">
        <v>10</v>
      </c>
      <c r="I107" s="12">
        <v>0.63</v>
      </c>
      <c r="J107" s="12">
        <v>6</v>
      </c>
      <c r="K107" s="12">
        <v>3</v>
      </c>
      <c r="L107" s="12">
        <v>0</v>
      </c>
      <c r="M107" s="12">
        <v>0</v>
      </c>
      <c r="N107" s="12">
        <v>4</v>
      </c>
      <c r="O107" s="12">
        <v>1</v>
      </c>
      <c r="P107" s="12">
        <v>1</v>
      </c>
      <c r="Q107" s="12">
        <v>0.2</v>
      </c>
      <c r="R107" s="12">
        <v>7</v>
      </c>
      <c r="S107" s="12">
        <v>5</v>
      </c>
      <c r="T107" s="12">
        <v>1</v>
      </c>
      <c r="U107" s="12">
        <v>0.13</v>
      </c>
      <c r="V107" s="12">
        <v>20</v>
      </c>
      <c r="W107" s="12">
        <v>12</v>
      </c>
      <c r="X107" s="12">
        <v>12</v>
      </c>
      <c r="Y107" s="12">
        <v>0.5</v>
      </c>
      <c r="Z107" s="12">
        <v>0.5</v>
      </c>
      <c r="AA107" s="12">
        <v>0.25</v>
      </c>
      <c r="AB107" s="12">
        <v>0.71</v>
      </c>
      <c r="AC107" s="12">
        <v>0.38</v>
      </c>
      <c r="AD107" s="21">
        <v>0.6</v>
      </c>
      <c r="AE107" s="24">
        <v>-1.2242999999999999</v>
      </c>
      <c r="AF107" s="12">
        <v>0</v>
      </c>
      <c r="AG107" s="12">
        <v>-1.83E-2</v>
      </c>
      <c r="AH107" s="12" t="s">
        <v>42</v>
      </c>
      <c r="AI107" s="12" t="s">
        <v>72</v>
      </c>
      <c r="AJ107" s="12" t="s">
        <v>44</v>
      </c>
      <c r="AK107" s="12" t="s">
        <v>45</v>
      </c>
      <c r="AL107" s="12" t="s">
        <v>63</v>
      </c>
      <c r="AM107" s="12" t="s">
        <v>47</v>
      </c>
      <c r="AN107" s="13"/>
      <c r="AO107" s="13">
        <v>61.645195121951197</v>
      </c>
      <c r="AP107" s="13">
        <v>7516829496.0613804</v>
      </c>
      <c r="AQ107" s="18">
        <v>1.737085</v>
      </c>
      <c r="AR107" s="13">
        <v>2.31</v>
      </c>
      <c r="AS107" s="12">
        <f t="shared" si="15"/>
        <v>1</v>
      </c>
      <c r="AT107" s="27">
        <f t="shared" si="16"/>
        <v>173.63876135901788</v>
      </c>
    </row>
    <row r="108" spans="1:50" s="12" customFormat="1">
      <c r="A108" s="11" t="s">
        <v>70</v>
      </c>
      <c r="B108" s="12">
        <v>2012</v>
      </c>
      <c r="C108" s="12" t="s">
        <v>71</v>
      </c>
      <c r="D108" s="12" t="s">
        <v>70</v>
      </c>
      <c r="E108" s="12">
        <v>160</v>
      </c>
      <c r="F108" s="12">
        <v>6</v>
      </c>
      <c r="G108" s="12">
        <v>3</v>
      </c>
      <c r="H108" s="12">
        <v>10</v>
      </c>
      <c r="I108" s="12">
        <v>0.63</v>
      </c>
      <c r="J108" s="12">
        <v>6</v>
      </c>
      <c r="K108" s="12">
        <v>3</v>
      </c>
      <c r="L108" s="12">
        <v>0</v>
      </c>
      <c r="M108" s="12">
        <v>0</v>
      </c>
      <c r="N108" s="12">
        <v>4</v>
      </c>
      <c r="O108" s="12">
        <v>1</v>
      </c>
      <c r="P108" s="12">
        <v>1</v>
      </c>
      <c r="Q108" s="12">
        <v>0.2</v>
      </c>
      <c r="R108" s="12">
        <v>7</v>
      </c>
      <c r="S108" s="12">
        <v>5</v>
      </c>
      <c r="T108" s="12">
        <v>1</v>
      </c>
      <c r="U108" s="12">
        <v>0.13</v>
      </c>
      <c r="V108" s="12">
        <v>20</v>
      </c>
      <c r="W108" s="12">
        <v>12</v>
      </c>
      <c r="X108" s="12">
        <v>12</v>
      </c>
      <c r="Y108" s="12">
        <v>0.5</v>
      </c>
      <c r="Z108" s="12">
        <v>0.5</v>
      </c>
      <c r="AA108" s="12">
        <v>0.25</v>
      </c>
      <c r="AB108" s="12">
        <v>0.71</v>
      </c>
      <c r="AC108" s="12">
        <v>0.38</v>
      </c>
      <c r="AD108" s="21">
        <v>0.6</v>
      </c>
      <c r="AE108" s="24">
        <v>-1.2406999999999999</v>
      </c>
      <c r="AF108" s="12">
        <v>0</v>
      </c>
      <c r="AG108" s="12">
        <v>-1.6400000000000001E-2</v>
      </c>
      <c r="AH108" s="12" t="s">
        <v>42</v>
      </c>
      <c r="AI108" s="12" t="s">
        <v>72</v>
      </c>
      <c r="AJ108" s="12" t="s">
        <v>44</v>
      </c>
      <c r="AK108" s="12" t="s">
        <v>45</v>
      </c>
      <c r="AL108" s="12" t="s">
        <v>63</v>
      </c>
      <c r="AM108" s="12" t="s">
        <v>47</v>
      </c>
      <c r="AN108" s="13">
        <v>60.79</v>
      </c>
      <c r="AO108" s="13">
        <v>62.033390243902403</v>
      </c>
      <c r="AP108" s="13">
        <v>7890215895.6870098</v>
      </c>
      <c r="AQ108" s="18">
        <v>1.8183454084507</v>
      </c>
      <c r="AR108" s="13">
        <v>3.75</v>
      </c>
      <c r="AS108" s="12">
        <f t="shared" si="15"/>
        <v>1</v>
      </c>
      <c r="AT108" s="27">
        <f t="shared" si="16"/>
        <v>295.88309608826285</v>
      </c>
    </row>
    <row r="109" spans="1:50" s="12" customFormat="1">
      <c r="A109" s="11" t="s">
        <v>70</v>
      </c>
      <c r="B109" s="12">
        <v>2013</v>
      </c>
      <c r="C109" s="12" t="s">
        <v>71</v>
      </c>
      <c r="D109" s="12" t="s">
        <v>70</v>
      </c>
      <c r="E109" s="12">
        <v>160</v>
      </c>
      <c r="F109" s="12">
        <v>6</v>
      </c>
      <c r="G109" s="12">
        <v>3</v>
      </c>
      <c r="H109" s="12">
        <v>10</v>
      </c>
      <c r="I109" s="12">
        <v>0.63</v>
      </c>
      <c r="J109" s="12">
        <v>6</v>
      </c>
      <c r="K109" s="12">
        <v>3</v>
      </c>
      <c r="L109" s="12">
        <v>0</v>
      </c>
      <c r="M109" s="12">
        <v>0</v>
      </c>
      <c r="N109" s="12">
        <v>4</v>
      </c>
      <c r="O109" s="12">
        <v>1</v>
      </c>
      <c r="P109" s="12">
        <v>1</v>
      </c>
      <c r="Q109" s="12">
        <v>0.2</v>
      </c>
      <c r="R109" s="12">
        <v>7</v>
      </c>
      <c r="S109" s="12">
        <v>5</v>
      </c>
      <c r="T109" s="12">
        <v>1</v>
      </c>
      <c r="U109" s="12">
        <v>0.13</v>
      </c>
      <c r="V109" s="12">
        <v>20</v>
      </c>
      <c r="W109" s="12">
        <v>12</v>
      </c>
      <c r="X109" s="12">
        <v>12</v>
      </c>
      <c r="Y109" s="12">
        <v>0.5</v>
      </c>
      <c r="Z109" s="12">
        <v>0.5</v>
      </c>
      <c r="AA109" s="12">
        <v>0.25</v>
      </c>
      <c r="AB109" s="12">
        <v>0.71</v>
      </c>
      <c r="AC109" s="12">
        <v>0.38</v>
      </c>
      <c r="AD109" s="21">
        <v>0.6</v>
      </c>
      <c r="AE109" s="24">
        <v>-1.1597</v>
      </c>
      <c r="AF109" s="12">
        <v>0</v>
      </c>
      <c r="AG109" s="12">
        <v>8.1000000000000003E-2</v>
      </c>
      <c r="AH109" s="12" t="s">
        <v>42</v>
      </c>
      <c r="AI109" s="12" t="s">
        <v>72</v>
      </c>
      <c r="AJ109" s="12" t="s">
        <v>44</v>
      </c>
      <c r="AK109" s="12" t="s">
        <v>45</v>
      </c>
      <c r="AL109" s="12" t="s">
        <v>63</v>
      </c>
      <c r="AM109" s="12" t="s">
        <v>47</v>
      </c>
      <c r="AN109" s="13"/>
      <c r="AO109" s="13">
        <v>62.401146341463402</v>
      </c>
      <c r="AP109" s="13">
        <v>8452517482.5105</v>
      </c>
      <c r="AQ109" s="18">
        <v>2.0354572146739098</v>
      </c>
      <c r="AR109" s="13">
        <v>3.69</v>
      </c>
      <c r="AS109" s="12">
        <f t="shared" si="15"/>
        <v>2</v>
      </c>
      <c r="AT109" s="27">
        <f t="shared" si="16"/>
        <v>311.89789510463743</v>
      </c>
    </row>
    <row r="110" spans="1:50" s="12" customFormat="1">
      <c r="A110" s="11" t="s">
        <v>70</v>
      </c>
      <c r="B110" s="12">
        <v>2014</v>
      </c>
      <c r="C110" s="12" t="s">
        <v>71</v>
      </c>
      <c r="D110" s="12" t="s">
        <v>70</v>
      </c>
      <c r="E110" s="12">
        <v>160</v>
      </c>
      <c r="F110" s="12">
        <v>6</v>
      </c>
      <c r="G110" s="12">
        <v>3</v>
      </c>
      <c r="H110" s="12">
        <v>10</v>
      </c>
      <c r="I110" s="12">
        <v>0.63</v>
      </c>
      <c r="J110" s="12">
        <v>6</v>
      </c>
      <c r="K110" s="12">
        <v>3</v>
      </c>
      <c r="L110" s="12">
        <v>0</v>
      </c>
      <c r="M110" s="12">
        <v>0</v>
      </c>
      <c r="N110" s="12">
        <v>4</v>
      </c>
      <c r="O110" s="12">
        <v>1</v>
      </c>
      <c r="P110" s="12">
        <v>1</v>
      </c>
      <c r="Q110" s="12">
        <v>0.2</v>
      </c>
      <c r="R110" s="12">
        <v>7</v>
      </c>
      <c r="S110" s="12">
        <v>5</v>
      </c>
      <c r="T110" s="12">
        <v>1</v>
      </c>
      <c r="U110" s="12">
        <v>0.13</v>
      </c>
      <c r="V110" s="12">
        <v>20</v>
      </c>
      <c r="W110" s="12">
        <v>12</v>
      </c>
      <c r="X110" s="12">
        <v>12</v>
      </c>
      <c r="Y110" s="12">
        <v>0.5</v>
      </c>
      <c r="Z110" s="12">
        <v>0.5</v>
      </c>
      <c r="AA110" s="12">
        <v>0.25</v>
      </c>
      <c r="AB110" s="12">
        <v>0.71</v>
      </c>
      <c r="AC110" s="12">
        <v>0.38</v>
      </c>
      <c r="AD110" s="21">
        <v>0.6</v>
      </c>
      <c r="AE110" s="24">
        <v>-1.2512000000000001</v>
      </c>
      <c r="AF110" s="12">
        <v>0</v>
      </c>
      <c r="AG110" s="12">
        <v>-9.1499999999999998E-2</v>
      </c>
      <c r="AH110" s="12" t="s">
        <v>42</v>
      </c>
      <c r="AI110" s="12" t="s">
        <v>72</v>
      </c>
      <c r="AJ110" s="12" t="s">
        <v>44</v>
      </c>
      <c r="AK110" s="12" t="s">
        <v>45</v>
      </c>
      <c r="AL110" s="12" t="s">
        <v>63</v>
      </c>
      <c r="AM110" s="12" t="s">
        <v>47</v>
      </c>
      <c r="AN110" s="13"/>
      <c r="AO110" s="13">
        <v>62.747439024390196</v>
      </c>
      <c r="AP110" s="13">
        <v>8791599111.2376003</v>
      </c>
      <c r="AQ110" s="18">
        <v>2.1395694470672599</v>
      </c>
      <c r="AR110" s="13">
        <v>1.89</v>
      </c>
      <c r="AS110" s="12">
        <f t="shared" si="15"/>
        <v>2</v>
      </c>
      <c r="AT110" s="27">
        <f t="shared" si="16"/>
        <v>166.16122320239063</v>
      </c>
    </row>
    <row r="111" spans="1:50" s="15" customFormat="1">
      <c r="A111" s="14" t="s">
        <v>70</v>
      </c>
      <c r="B111" s="15">
        <v>2015</v>
      </c>
      <c r="C111" s="15" t="s">
        <v>71</v>
      </c>
      <c r="D111" s="15" t="s">
        <v>70</v>
      </c>
      <c r="E111" s="15">
        <v>160</v>
      </c>
      <c r="F111" s="15">
        <v>6</v>
      </c>
      <c r="G111" s="15">
        <v>3</v>
      </c>
      <c r="H111" s="15">
        <v>10</v>
      </c>
      <c r="I111" s="15">
        <v>0.63</v>
      </c>
      <c r="J111" s="15">
        <v>6</v>
      </c>
      <c r="K111" s="15">
        <v>3</v>
      </c>
      <c r="L111" s="15">
        <v>0</v>
      </c>
      <c r="M111" s="15">
        <v>0</v>
      </c>
      <c r="N111" s="15">
        <v>4</v>
      </c>
      <c r="O111" s="15">
        <v>1</v>
      </c>
      <c r="P111" s="15">
        <v>1</v>
      </c>
      <c r="Q111" s="15">
        <v>0.2</v>
      </c>
      <c r="R111" s="15">
        <v>7</v>
      </c>
      <c r="S111" s="15">
        <v>5</v>
      </c>
      <c r="T111" s="15">
        <v>1</v>
      </c>
      <c r="U111" s="15">
        <v>0.13</v>
      </c>
      <c r="V111" s="15">
        <v>20</v>
      </c>
      <c r="W111" s="15">
        <v>12</v>
      </c>
      <c r="X111" s="15">
        <v>12</v>
      </c>
      <c r="Y111" s="15">
        <v>0.5</v>
      </c>
      <c r="Z111" s="15">
        <v>0.5</v>
      </c>
      <c r="AA111" s="15">
        <v>0.25</v>
      </c>
      <c r="AB111" s="15">
        <v>0.71</v>
      </c>
      <c r="AC111" s="15">
        <v>0.38</v>
      </c>
      <c r="AD111" s="22">
        <v>0.6</v>
      </c>
      <c r="AE111" s="25">
        <v>-1.2573000000000001</v>
      </c>
      <c r="AF111" s="15">
        <v>0</v>
      </c>
      <c r="AG111" s="15">
        <v>-6.1000000000000004E-3</v>
      </c>
      <c r="AH111" s="15" t="s">
        <v>42</v>
      </c>
      <c r="AI111" s="15" t="s">
        <v>72</v>
      </c>
      <c r="AJ111" s="15" t="s">
        <v>44</v>
      </c>
      <c r="AK111" s="15" t="s">
        <v>45</v>
      </c>
      <c r="AL111" s="15" t="s">
        <v>63</v>
      </c>
      <c r="AM111" s="15" t="s">
        <v>47</v>
      </c>
      <c r="AN111" s="16"/>
      <c r="AO111" s="16"/>
      <c r="AP111" s="16">
        <v>8765329889.9645996</v>
      </c>
      <c r="AQ111" s="19">
        <v>2.6512393010629198</v>
      </c>
      <c r="AR111" s="16">
        <v>1.44</v>
      </c>
      <c r="AS111" s="15">
        <f t="shared" si="15"/>
        <v>2</v>
      </c>
      <c r="AT111" s="28">
        <f t="shared" si="16"/>
        <v>126.22075041549023</v>
      </c>
      <c r="AU111" s="15">
        <f t="shared" ref="AU111:AV111" si="29">+AD111-AD102</f>
        <v>0.6</v>
      </c>
      <c r="AV111" s="15">
        <f t="shared" si="29"/>
        <v>7.5799999999999867E-2</v>
      </c>
      <c r="AW111" s="19">
        <f t="shared" ref="AW111" si="30">+AQ111-AQ102</f>
        <v>2.6512393010629198</v>
      </c>
      <c r="AX111" s="29">
        <f t="shared" ref="AX111" si="31">+AT111-AT102</f>
        <v>81.988052568035755</v>
      </c>
    </row>
    <row r="112" spans="1:50" s="8" customFormat="1">
      <c r="A112" s="7" t="s">
        <v>73</v>
      </c>
      <c r="B112" s="8">
        <v>2006</v>
      </c>
      <c r="C112" s="8" t="s">
        <v>74</v>
      </c>
      <c r="D112" s="8" t="s">
        <v>73</v>
      </c>
      <c r="E112" s="8">
        <v>124</v>
      </c>
      <c r="F112" s="8">
        <v>12</v>
      </c>
      <c r="G112" s="8">
        <v>0</v>
      </c>
      <c r="H112" s="8">
        <v>4</v>
      </c>
      <c r="I112" s="8">
        <v>0.25</v>
      </c>
      <c r="J112" s="8">
        <v>5</v>
      </c>
      <c r="K112" s="8">
        <v>0</v>
      </c>
      <c r="L112" s="8">
        <v>1</v>
      </c>
      <c r="M112" s="8">
        <v>0.17</v>
      </c>
      <c r="N112" s="8">
        <v>5</v>
      </c>
      <c r="O112" s="8">
        <v>0</v>
      </c>
      <c r="P112" s="8">
        <v>0</v>
      </c>
      <c r="Q112" s="8">
        <v>0</v>
      </c>
      <c r="R112" s="8">
        <v>8</v>
      </c>
      <c r="S112" s="8">
        <v>0</v>
      </c>
      <c r="T112" s="8">
        <v>0</v>
      </c>
      <c r="U112" s="8">
        <v>0</v>
      </c>
      <c r="V112" s="8">
        <v>27</v>
      </c>
      <c r="W112" s="8">
        <v>0</v>
      </c>
      <c r="X112" s="8">
        <v>5</v>
      </c>
      <c r="Y112" s="8">
        <v>0</v>
      </c>
      <c r="Z112" s="8">
        <v>0</v>
      </c>
      <c r="AA112" s="8">
        <v>0</v>
      </c>
      <c r="AB112" s="8">
        <v>0</v>
      </c>
      <c r="AC112" s="8">
        <v>0.16</v>
      </c>
      <c r="AD112" s="20">
        <v>0</v>
      </c>
      <c r="AE112" s="23">
        <v>-0.2525</v>
      </c>
      <c r="AF112" s="8">
        <v>0</v>
      </c>
      <c r="AG112" s="8">
        <v>2.8199999999999999E-2</v>
      </c>
      <c r="AH112" s="8" t="s">
        <v>42</v>
      </c>
      <c r="AI112" s="8" t="s">
        <v>43</v>
      </c>
      <c r="AJ112" s="8" t="s">
        <v>44</v>
      </c>
      <c r="AK112" s="8" t="s">
        <v>45</v>
      </c>
      <c r="AL112" s="8" t="s">
        <v>60</v>
      </c>
      <c r="AM112" s="8" t="s">
        <v>47</v>
      </c>
      <c r="AN112" s="9">
        <v>48.01</v>
      </c>
      <c r="AO112" s="10">
        <v>75.438780487804905</v>
      </c>
      <c r="AP112" s="10">
        <v>965281191371.84399</v>
      </c>
      <c r="AQ112" s="17">
        <v>3.5696593941361798</v>
      </c>
      <c r="AR112" s="10">
        <v>2.62</v>
      </c>
      <c r="AS112" s="8">
        <f t="shared" si="15"/>
        <v>2</v>
      </c>
      <c r="AT112" s="26">
        <f t="shared" si="16"/>
        <v>25290.367213942314</v>
      </c>
    </row>
    <row r="113" spans="1:50" s="12" customFormat="1">
      <c r="A113" s="11" t="s">
        <v>73</v>
      </c>
      <c r="B113" s="12">
        <v>2007</v>
      </c>
      <c r="C113" s="12" t="s">
        <v>74</v>
      </c>
      <c r="D113" s="12" t="s">
        <v>73</v>
      </c>
      <c r="E113" s="12">
        <v>124</v>
      </c>
      <c r="F113" s="12">
        <v>12</v>
      </c>
      <c r="G113" s="12">
        <v>9</v>
      </c>
      <c r="H113" s="12">
        <v>4</v>
      </c>
      <c r="I113" s="12">
        <v>0.25</v>
      </c>
      <c r="J113" s="12">
        <v>5</v>
      </c>
      <c r="K113" s="12">
        <v>3</v>
      </c>
      <c r="L113" s="12">
        <v>1</v>
      </c>
      <c r="M113" s="12">
        <v>0.17</v>
      </c>
      <c r="N113" s="12">
        <v>5</v>
      </c>
      <c r="O113" s="12">
        <v>3</v>
      </c>
      <c r="P113" s="12">
        <v>0</v>
      </c>
      <c r="Q113" s="12">
        <v>0</v>
      </c>
      <c r="R113" s="12">
        <v>8</v>
      </c>
      <c r="S113" s="12">
        <v>4</v>
      </c>
      <c r="T113" s="12">
        <v>0</v>
      </c>
      <c r="U113" s="12">
        <v>0</v>
      </c>
      <c r="V113" s="12">
        <v>27</v>
      </c>
      <c r="W113" s="12">
        <v>19</v>
      </c>
      <c r="X113" s="12">
        <v>5</v>
      </c>
      <c r="Y113" s="12">
        <v>0.75</v>
      </c>
      <c r="Z113" s="12">
        <v>0.6</v>
      </c>
      <c r="AA113" s="12">
        <v>0.6</v>
      </c>
      <c r="AB113" s="12">
        <v>0.5</v>
      </c>
      <c r="AC113" s="12">
        <v>0.16</v>
      </c>
      <c r="AD113" s="21">
        <v>0.7</v>
      </c>
      <c r="AE113" s="24">
        <v>-0.2656</v>
      </c>
      <c r="AF113" s="12">
        <v>0.70369999999999999</v>
      </c>
      <c r="AG113" s="12">
        <v>-1.3100000000000001E-2</v>
      </c>
      <c r="AH113" s="12" t="s">
        <v>42</v>
      </c>
      <c r="AI113" s="12" t="s">
        <v>43</v>
      </c>
      <c r="AJ113" s="12" t="s">
        <v>44</v>
      </c>
      <c r="AK113" s="12" t="s">
        <v>45</v>
      </c>
      <c r="AL113" s="12" t="s">
        <v>60</v>
      </c>
      <c r="AM113" s="12" t="s">
        <v>47</v>
      </c>
      <c r="AN113" s="13"/>
      <c r="AO113" s="13">
        <v>75.587926829268298</v>
      </c>
      <c r="AP113" s="13">
        <v>1043471321169.09</v>
      </c>
      <c r="AQ113" s="18">
        <v>3.5810865045268998</v>
      </c>
      <c r="AR113" s="13">
        <v>2.91</v>
      </c>
      <c r="AS113" s="12">
        <f t="shared" si="15"/>
        <v>2</v>
      </c>
      <c r="AT113" s="27">
        <f t="shared" si="16"/>
        <v>30365.015446020519</v>
      </c>
    </row>
    <row r="114" spans="1:50" s="12" customFormat="1">
      <c r="A114" s="11" t="s">
        <v>73</v>
      </c>
      <c r="B114" s="12">
        <v>2008</v>
      </c>
      <c r="C114" s="12" t="s">
        <v>74</v>
      </c>
      <c r="D114" s="12" t="s">
        <v>73</v>
      </c>
      <c r="E114" s="12">
        <v>124</v>
      </c>
      <c r="F114" s="12">
        <v>12</v>
      </c>
      <c r="G114" s="12">
        <v>9</v>
      </c>
      <c r="H114" s="12">
        <v>4</v>
      </c>
      <c r="I114" s="12">
        <v>0.25</v>
      </c>
      <c r="J114" s="12">
        <v>5</v>
      </c>
      <c r="K114" s="12">
        <v>3</v>
      </c>
      <c r="L114" s="12">
        <v>1</v>
      </c>
      <c r="M114" s="12">
        <v>0.17</v>
      </c>
      <c r="N114" s="12">
        <v>5</v>
      </c>
      <c r="O114" s="12">
        <v>3</v>
      </c>
      <c r="P114" s="12">
        <v>0</v>
      </c>
      <c r="Q114" s="12">
        <v>0</v>
      </c>
      <c r="R114" s="12">
        <v>8</v>
      </c>
      <c r="S114" s="12">
        <v>4</v>
      </c>
      <c r="T114" s="12">
        <v>0</v>
      </c>
      <c r="U114" s="12">
        <v>0</v>
      </c>
      <c r="V114" s="12">
        <v>27</v>
      </c>
      <c r="W114" s="12">
        <v>19</v>
      </c>
      <c r="X114" s="12">
        <v>5</v>
      </c>
      <c r="Y114" s="12">
        <v>0.75</v>
      </c>
      <c r="Z114" s="12">
        <v>0.6</v>
      </c>
      <c r="AA114" s="12">
        <v>0.6</v>
      </c>
      <c r="AB114" s="12">
        <v>0.5</v>
      </c>
      <c r="AC114" s="12">
        <v>0.16</v>
      </c>
      <c r="AD114" s="21">
        <v>0.7</v>
      </c>
      <c r="AE114" s="24">
        <v>-0.2429</v>
      </c>
      <c r="AF114" s="12">
        <v>0</v>
      </c>
      <c r="AG114" s="12">
        <v>2.2700000000000001E-2</v>
      </c>
      <c r="AH114" s="12" t="s">
        <v>42</v>
      </c>
      <c r="AI114" s="12" t="s">
        <v>43</v>
      </c>
      <c r="AJ114" s="12" t="s">
        <v>44</v>
      </c>
      <c r="AK114" s="12" t="s">
        <v>45</v>
      </c>
      <c r="AL114" s="12" t="s">
        <v>60</v>
      </c>
      <c r="AM114" s="12" t="s">
        <v>47</v>
      </c>
      <c r="AN114" s="13">
        <v>48.23</v>
      </c>
      <c r="AO114" s="13">
        <v>75.732463414634196</v>
      </c>
      <c r="AP114" s="13">
        <v>1101275278668.79</v>
      </c>
      <c r="AQ114" s="18">
        <v>3.4122257470114299</v>
      </c>
      <c r="AR114" s="13">
        <v>3.47</v>
      </c>
      <c r="AS114" s="12">
        <f t="shared" si="15"/>
        <v>2</v>
      </c>
      <c r="AT114" s="27">
        <f t="shared" si="16"/>
        <v>38214.252169807012</v>
      </c>
    </row>
    <row r="115" spans="1:50" s="12" customFormat="1">
      <c r="A115" s="11" t="s">
        <v>73</v>
      </c>
      <c r="B115" s="12">
        <v>2009</v>
      </c>
      <c r="C115" s="12" t="s">
        <v>74</v>
      </c>
      <c r="D115" s="12" t="s">
        <v>73</v>
      </c>
      <c r="E115" s="12">
        <v>124</v>
      </c>
      <c r="F115" s="12">
        <v>12</v>
      </c>
      <c r="G115" s="12">
        <v>9</v>
      </c>
      <c r="H115" s="12">
        <v>4</v>
      </c>
      <c r="I115" s="12">
        <v>0.25</v>
      </c>
      <c r="J115" s="12">
        <v>5</v>
      </c>
      <c r="K115" s="12">
        <v>3</v>
      </c>
      <c r="L115" s="12">
        <v>1</v>
      </c>
      <c r="M115" s="12">
        <v>0.17</v>
      </c>
      <c r="N115" s="12">
        <v>5</v>
      </c>
      <c r="O115" s="12">
        <v>3</v>
      </c>
      <c r="P115" s="12">
        <v>0</v>
      </c>
      <c r="Q115" s="12">
        <v>0</v>
      </c>
      <c r="R115" s="12">
        <v>8</v>
      </c>
      <c r="S115" s="12">
        <v>4</v>
      </c>
      <c r="T115" s="12">
        <v>0</v>
      </c>
      <c r="U115" s="12">
        <v>0</v>
      </c>
      <c r="V115" s="12">
        <v>27</v>
      </c>
      <c r="W115" s="12">
        <v>19</v>
      </c>
      <c r="X115" s="12">
        <v>5</v>
      </c>
      <c r="Y115" s="12">
        <v>0.75</v>
      </c>
      <c r="Z115" s="12">
        <v>0.6</v>
      </c>
      <c r="AA115" s="12">
        <v>0.6</v>
      </c>
      <c r="AB115" s="12">
        <v>0.5</v>
      </c>
      <c r="AC115" s="12">
        <v>0.16</v>
      </c>
      <c r="AD115" s="21">
        <v>0.7</v>
      </c>
      <c r="AE115" s="24">
        <v>-0.30130000000000001</v>
      </c>
      <c r="AF115" s="12">
        <v>0</v>
      </c>
      <c r="AG115" s="12">
        <v>-5.8299999999999998E-2</v>
      </c>
      <c r="AH115" s="12" t="s">
        <v>42</v>
      </c>
      <c r="AI115" s="12" t="s">
        <v>43</v>
      </c>
      <c r="AJ115" s="12" t="s">
        <v>44</v>
      </c>
      <c r="AK115" s="12" t="s">
        <v>45</v>
      </c>
      <c r="AL115" s="12" t="s">
        <v>60</v>
      </c>
      <c r="AM115" s="12" t="s">
        <v>47</v>
      </c>
      <c r="AN115" s="13"/>
      <c r="AO115" s="13">
        <v>75.877414634146305</v>
      </c>
      <c r="AP115" s="13">
        <v>894948748436.74805</v>
      </c>
      <c r="AQ115" s="18">
        <v>3.2377450528634402</v>
      </c>
      <c r="AR115" s="13">
        <v>2.59</v>
      </c>
      <c r="AS115" s="12">
        <f t="shared" si="15"/>
        <v>2</v>
      </c>
      <c r="AT115" s="27">
        <f t="shared" si="16"/>
        <v>23179.172584511773</v>
      </c>
    </row>
    <row r="116" spans="1:50" s="12" customFormat="1">
      <c r="A116" s="11" t="s">
        <v>73</v>
      </c>
      <c r="B116" s="12">
        <v>2010</v>
      </c>
      <c r="C116" s="12" t="s">
        <v>74</v>
      </c>
      <c r="D116" s="12" t="s">
        <v>73</v>
      </c>
      <c r="E116" s="12">
        <v>124</v>
      </c>
      <c r="F116" s="12">
        <v>12</v>
      </c>
      <c r="G116" s="12">
        <v>9</v>
      </c>
      <c r="H116" s="12">
        <v>4</v>
      </c>
      <c r="I116" s="12">
        <v>0.25</v>
      </c>
      <c r="J116" s="12">
        <v>5</v>
      </c>
      <c r="K116" s="12">
        <v>3</v>
      </c>
      <c r="L116" s="12">
        <v>1</v>
      </c>
      <c r="M116" s="12">
        <v>0.17</v>
      </c>
      <c r="N116" s="12">
        <v>5</v>
      </c>
      <c r="O116" s="12">
        <v>3</v>
      </c>
      <c r="P116" s="12">
        <v>0</v>
      </c>
      <c r="Q116" s="12">
        <v>0</v>
      </c>
      <c r="R116" s="12">
        <v>8</v>
      </c>
      <c r="S116" s="12">
        <v>4</v>
      </c>
      <c r="T116" s="12">
        <v>0</v>
      </c>
      <c r="U116" s="12">
        <v>0</v>
      </c>
      <c r="V116" s="12">
        <v>27</v>
      </c>
      <c r="W116" s="12">
        <v>19</v>
      </c>
      <c r="X116" s="12">
        <v>5</v>
      </c>
      <c r="Y116" s="12">
        <v>0.75</v>
      </c>
      <c r="Z116" s="12">
        <v>0.6</v>
      </c>
      <c r="AA116" s="12">
        <v>0.6</v>
      </c>
      <c r="AB116" s="12">
        <v>0.5</v>
      </c>
      <c r="AC116" s="12">
        <v>0.16</v>
      </c>
      <c r="AD116" s="21">
        <v>0.7</v>
      </c>
      <c r="AE116" s="24">
        <v>-0.36940000000000001</v>
      </c>
      <c r="AF116" s="12">
        <v>0</v>
      </c>
      <c r="AG116" s="12">
        <v>-6.8099999999999994E-2</v>
      </c>
      <c r="AH116" s="12" t="s">
        <v>42</v>
      </c>
      <c r="AI116" s="12" t="s">
        <v>43</v>
      </c>
      <c r="AJ116" s="12" t="s">
        <v>44</v>
      </c>
      <c r="AK116" s="12" t="s">
        <v>45</v>
      </c>
      <c r="AL116" s="12" t="s">
        <v>60</v>
      </c>
      <c r="AM116" s="12" t="s">
        <v>47</v>
      </c>
      <c r="AN116" s="13">
        <v>48.13</v>
      </c>
      <c r="AO116" s="13">
        <v>76.026780487804899</v>
      </c>
      <c r="AP116" s="13">
        <v>1051128603513.77</v>
      </c>
      <c r="AQ116" s="18">
        <v>3.2156217540322598</v>
      </c>
      <c r="AR116" s="13">
        <v>2.63</v>
      </c>
      <c r="AS116" s="12">
        <f t="shared" si="15"/>
        <v>2</v>
      </c>
      <c r="AT116" s="27">
        <f t="shared" si="16"/>
        <v>27644.682272412152</v>
      </c>
    </row>
    <row r="117" spans="1:50" s="12" customFormat="1">
      <c r="A117" s="11" t="s">
        <v>73</v>
      </c>
      <c r="B117" s="12">
        <v>2011</v>
      </c>
      <c r="C117" s="12" t="s">
        <v>74</v>
      </c>
      <c r="D117" s="12" t="s">
        <v>73</v>
      </c>
      <c r="E117" s="12">
        <v>124</v>
      </c>
      <c r="F117" s="12">
        <v>12</v>
      </c>
      <c r="G117" s="12">
        <v>9</v>
      </c>
      <c r="H117" s="12">
        <v>4</v>
      </c>
      <c r="I117" s="12">
        <v>0.25</v>
      </c>
      <c r="J117" s="12">
        <v>5</v>
      </c>
      <c r="K117" s="12">
        <v>3</v>
      </c>
      <c r="L117" s="12">
        <v>1</v>
      </c>
      <c r="M117" s="12">
        <v>0.17</v>
      </c>
      <c r="N117" s="12">
        <v>5</v>
      </c>
      <c r="O117" s="12">
        <v>3</v>
      </c>
      <c r="P117" s="12">
        <v>0</v>
      </c>
      <c r="Q117" s="12">
        <v>0</v>
      </c>
      <c r="R117" s="12">
        <v>8</v>
      </c>
      <c r="S117" s="12">
        <v>4</v>
      </c>
      <c r="T117" s="12">
        <v>0</v>
      </c>
      <c r="U117" s="12">
        <v>0</v>
      </c>
      <c r="V117" s="12">
        <v>27</v>
      </c>
      <c r="W117" s="12">
        <v>19</v>
      </c>
      <c r="X117" s="12">
        <v>5</v>
      </c>
      <c r="Y117" s="12">
        <v>0.75</v>
      </c>
      <c r="Z117" s="12">
        <v>0.6</v>
      </c>
      <c r="AA117" s="12">
        <v>0.6</v>
      </c>
      <c r="AB117" s="12">
        <v>0.5</v>
      </c>
      <c r="AC117" s="12">
        <v>0.16</v>
      </c>
      <c r="AD117" s="21">
        <v>0.7</v>
      </c>
      <c r="AE117" s="24">
        <v>-0.4</v>
      </c>
      <c r="AF117" s="12">
        <v>0</v>
      </c>
      <c r="AG117" s="12">
        <v>-3.0700000000000002E-2</v>
      </c>
      <c r="AH117" s="12" t="s">
        <v>42</v>
      </c>
      <c r="AI117" s="12" t="s">
        <v>43</v>
      </c>
      <c r="AJ117" s="12" t="s">
        <v>44</v>
      </c>
      <c r="AK117" s="12" t="s">
        <v>45</v>
      </c>
      <c r="AL117" s="12" t="s">
        <v>60</v>
      </c>
      <c r="AM117" s="12" t="s">
        <v>47</v>
      </c>
      <c r="AN117" s="13"/>
      <c r="AO117" s="13">
        <v>76.185658536585393</v>
      </c>
      <c r="AP117" s="13">
        <v>1171187519660.6399</v>
      </c>
      <c r="AQ117" s="18">
        <v>3.2425991285714302</v>
      </c>
      <c r="AR117" s="13">
        <v>2.68</v>
      </c>
      <c r="AS117" s="12">
        <f t="shared" si="15"/>
        <v>2</v>
      </c>
      <c r="AT117" s="27">
        <f t="shared" si="16"/>
        <v>31387.825526905151</v>
      </c>
    </row>
    <row r="118" spans="1:50" s="12" customFormat="1">
      <c r="A118" s="11" t="s">
        <v>73</v>
      </c>
      <c r="B118" s="12">
        <v>2012</v>
      </c>
      <c r="C118" s="12" t="s">
        <v>74</v>
      </c>
      <c r="D118" s="12" t="s">
        <v>73</v>
      </c>
      <c r="E118" s="12">
        <v>124</v>
      </c>
      <c r="F118" s="12">
        <v>12</v>
      </c>
      <c r="G118" s="12">
        <v>9</v>
      </c>
      <c r="H118" s="12">
        <v>4</v>
      </c>
      <c r="I118" s="12">
        <v>0.25</v>
      </c>
      <c r="J118" s="12">
        <v>5</v>
      </c>
      <c r="K118" s="12">
        <v>3</v>
      </c>
      <c r="L118" s="12">
        <v>1</v>
      </c>
      <c r="M118" s="12">
        <v>0.17</v>
      </c>
      <c r="N118" s="12">
        <v>5</v>
      </c>
      <c r="O118" s="12">
        <v>3</v>
      </c>
      <c r="P118" s="12">
        <v>0</v>
      </c>
      <c r="Q118" s="12">
        <v>0</v>
      </c>
      <c r="R118" s="12">
        <v>8</v>
      </c>
      <c r="S118" s="12">
        <v>4</v>
      </c>
      <c r="T118" s="12">
        <v>0</v>
      </c>
      <c r="U118" s="12">
        <v>0</v>
      </c>
      <c r="V118" s="12">
        <v>27</v>
      </c>
      <c r="W118" s="12">
        <v>19</v>
      </c>
      <c r="X118" s="12">
        <v>5</v>
      </c>
      <c r="Y118" s="12">
        <v>0.75</v>
      </c>
      <c r="Z118" s="12">
        <v>0.6</v>
      </c>
      <c r="AA118" s="12">
        <v>0.6</v>
      </c>
      <c r="AB118" s="12">
        <v>0.5</v>
      </c>
      <c r="AC118" s="12">
        <v>0.16</v>
      </c>
      <c r="AD118" s="21">
        <v>0.7</v>
      </c>
      <c r="AE118" s="24">
        <v>-0.40760000000000002</v>
      </c>
      <c r="AF118" s="12">
        <v>0</v>
      </c>
      <c r="AG118" s="12">
        <v>-7.6E-3</v>
      </c>
      <c r="AH118" s="12" t="s">
        <v>42</v>
      </c>
      <c r="AI118" s="12" t="s">
        <v>43</v>
      </c>
      <c r="AJ118" s="12" t="s">
        <v>44</v>
      </c>
      <c r="AK118" s="12" t="s">
        <v>45</v>
      </c>
      <c r="AL118" s="12" t="s">
        <v>60</v>
      </c>
      <c r="AM118" s="12" t="s">
        <v>47</v>
      </c>
      <c r="AN118" s="13">
        <v>48.07</v>
      </c>
      <c r="AO118" s="13">
        <v>76.354097560975603</v>
      </c>
      <c r="AP118" s="13">
        <v>1186598324461.8201</v>
      </c>
      <c r="AQ118" s="18">
        <v>3.3644231335443</v>
      </c>
      <c r="AR118" s="13">
        <v>2.48</v>
      </c>
      <c r="AS118" s="12">
        <f t="shared" si="15"/>
        <v>2</v>
      </c>
      <c r="AT118" s="27">
        <f t="shared" si="16"/>
        <v>29427.638446653138</v>
      </c>
    </row>
    <row r="119" spans="1:50" s="12" customFormat="1">
      <c r="A119" s="11" t="s">
        <v>73</v>
      </c>
      <c r="B119" s="12">
        <v>2013</v>
      </c>
      <c r="C119" s="12" t="s">
        <v>74</v>
      </c>
      <c r="D119" s="12" t="s">
        <v>73</v>
      </c>
      <c r="E119" s="12">
        <v>124</v>
      </c>
      <c r="F119" s="12">
        <v>12</v>
      </c>
      <c r="G119" s="12">
        <v>9</v>
      </c>
      <c r="H119" s="12">
        <v>4</v>
      </c>
      <c r="I119" s="12">
        <v>0.25</v>
      </c>
      <c r="J119" s="12">
        <v>5</v>
      </c>
      <c r="K119" s="12">
        <v>3</v>
      </c>
      <c r="L119" s="12">
        <v>1</v>
      </c>
      <c r="M119" s="12">
        <v>0.17</v>
      </c>
      <c r="N119" s="12">
        <v>5</v>
      </c>
      <c r="O119" s="12">
        <v>3</v>
      </c>
      <c r="P119" s="12">
        <v>0</v>
      </c>
      <c r="Q119" s="12">
        <v>0</v>
      </c>
      <c r="R119" s="12">
        <v>8</v>
      </c>
      <c r="S119" s="12">
        <v>4</v>
      </c>
      <c r="T119" s="12">
        <v>0</v>
      </c>
      <c r="U119" s="12">
        <v>0</v>
      </c>
      <c r="V119" s="12">
        <v>27</v>
      </c>
      <c r="W119" s="12">
        <v>19</v>
      </c>
      <c r="X119" s="12">
        <v>5</v>
      </c>
      <c r="Y119" s="12">
        <v>0.75</v>
      </c>
      <c r="Z119" s="12">
        <v>0.6</v>
      </c>
      <c r="AA119" s="12">
        <v>0.6</v>
      </c>
      <c r="AB119" s="12">
        <v>0.5</v>
      </c>
      <c r="AC119" s="12">
        <v>0.16</v>
      </c>
      <c r="AD119" s="21">
        <v>0.7</v>
      </c>
      <c r="AE119" s="24">
        <v>-0.47270000000000001</v>
      </c>
      <c r="AF119" s="12">
        <v>0</v>
      </c>
      <c r="AG119" s="12">
        <v>-6.5100000000000005E-2</v>
      </c>
      <c r="AH119" s="12" t="s">
        <v>42</v>
      </c>
      <c r="AI119" s="12" t="s">
        <v>43</v>
      </c>
      <c r="AJ119" s="12" t="s">
        <v>44</v>
      </c>
      <c r="AK119" s="12" t="s">
        <v>45</v>
      </c>
      <c r="AL119" s="12" t="s">
        <v>60</v>
      </c>
      <c r="AM119" s="12" t="s">
        <v>47</v>
      </c>
      <c r="AN119" s="13"/>
      <c r="AO119" s="13">
        <v>76.532658536585402</v>
      </c>
      <c r="AP119" s="13">
        <v>1261981728468.52</v>
      </c>
      <c r="AQ119" s="18">
        <v>3.3480613622073601</v>
      </c>
      <c r="AR119" s="13">
        <v>3.14</v>
      </c>
      <c r="AS119" s="12">
        <f t="shared" si="15"/>
        <v>2</v>
      </c>
      <c r="AT119" s="27">
        <f t="shared" si="16"/>
        <v>39626.226273911539</v>
      </c>
    </row>
    <row r="120" spans="1:50" s="12" customFormat="1">
      <c r="A120" s="11" t="s">
        <v>73</v>
      </c>
      <c r="B120" s="12">
        <v>2014</v>
      </c>
      <c r="C120" s="12" t="s">
        <v>74</v>
      </c>
      <c r="D120" s="12" t="s">
        <v>73</v>
      </c>
      <c r="E120" s="12">
        <v>124</v>
      </c>
      <c r="F120" s="12">
        <v>12</v>
      </c>
      <c r="G120" s="12">
        <v>9</v>
      </c>
      <c r="H120" s="12">
        <v>4</v>
      </c>
      <c r="I120" s="12">
        <v>0.25</v>
      </c>
      <c r="J120" s="12">
        <v>5</v>
      </c>
      <c r="K120" s="12">
        <v>3</v>
      </c>
      <c r="L120" s="12">
        <v>1</v>
      </c>
      <c r="M120" s="12">
        <v>0.17</v>
      </c>
      <c r="N120" s="12">
        <v>5</v>
      </c>
      <c r="O120" s="12">
        <v>3</v>
      </c>
      <c r="P120" s="12">
        <v>0</v>
      </c>
      <c r="Q120" s="12">
        <v>0</v>
      </c>
      <c r="R120" s="12">
        <v>8</v>
      </c>
      <c r="S120" s="12">
        <v>7</v>
      </c>
      <c r="T120" s="12">
        <v>0</v>
      </c>
      <c r="U120" s="12">
        <v>0</v>
      </c>
      <c r="V120" s="12">
        <v>27</v>
      </c>
      <c r="W120" s="12">
        <v>22</v>
      </c>
      <c r="X120" s="12">
        <v>5</v>
      </c>
      <c r="Y120" s="12">
        <v>0.75</v>
      </c>
      <c r="Z120" s="12">
        <v>0.6</v>
      </c>
      <c r="AA120" s="12">
        <v>0.6</v>
      </c>
      <c r="AB120" s="12">
        <v>0.88</v>
      </c>
      <c r="AC120" s="12">
        <v>0.16</v>
      </c>
      <c r="AD120" s="21">
        <v>0.81</v>
      </c>
      <c r="AE120" s="24">
        <v>-0.73129999999999995</v>
      </c>
      <c r="AF120" s="12">
        <v>0.1111</v>
      </c>
      <c r="AG120" s="12">
        <v>-0.2586</v>
      </c>
      <c r="AH120" s="12" t="s">
        <v>42</v>
      </c>
      <c r="AI120" s="12" t="s">
        <v>43</v>
      </c>
      <c r="AJ120" s="12" t="s">
        <v>44</v>
      </c>
      <c r="AK120" s="12" t="s">
        <v>45</v>
      </c>
      <c r="AL120" s="12" t="s">
        <v>60</v>
      </c>
      <c r="AM120" s="12" t="s">
        <v>47</v>
      </c>
      <c r="AN120" s="13">
        <v>48.21</v>
      </c>
      <c r="AO120" s="13">
        <v>76.721853658536602</v>
      </c>
      <c r="AP120" s="13">
        <v>1298175699755.5</v>
      </c>
      <c r="AQ120" s="18">
        <v>3.1979045514752</v>
      </c>
      <c r="AR120" s="13">
        <v>2.9</v>
      </c>
      <c r="AS120" s="12">
        <f t="shared" si="15"/>
        <v>2</v>
      </c>
      <c r="AT120" s="27">
        <f t="shared" si="16"/>
        <v>37647.0952929095</v>
      </c>
    </row>
    <row r="121" spans="1:50" s="15" customFormat="1">
      <c r="A121" s="14" t="s">
        <v>73</v>
      </c>
      <c r="B121" s="15">
        <v>2015</v>
      </c>
      <c r="C121" s="15" t="s">
        <v>74</v>
      </c>
      <c r="D121" s="15" t="s">
        <v>73</v>
      </c>
      <c r="E121" s="15">
        <v>124</v>
      </c>
      <c r="F121" s="15">
        <v>12</v>
      </c>
      <c r="G121" s="15">
        <v>9</v>
      </c>
      <c r="H121" s="15">
        <v>4</v>
      </c>
      <c r="I121" s="15">
        <v>0.25</v>
      </c>
      <c r="J121" s="15">
        <v>5</v>
      </c>
      <c r="K121" s="15">
        <v>3</v>
      </c>
      <c r="L121" s="15">
        <v>1</v>
      </c>
      <c r="M121" s="15">
        <v>0.17</v>
      </c>
      <c r="N121" s="15">
        <v>5</v>
      </c>
      <c r="O121" s="15">
        <v>3</v>
      </c>
      <c r="P121" s="15">
        <v>0</v>
      </c>
      <c r="Q121" s="15">
        <v>0</v>
      </c>
      <c r="R121" s="15">
        <v>8</v>
      </c>
      <c r="S121" s="15">
        <v>7</v>
      </c>
      <c r="T121" s="15">
        <v>0</v>
      </c>
      <c r="U121" s="15">
        <v>0</v>
      </c>
      <c r="V121" s="15">
        <v>27</v>
      </c>
      <c r="W121" s="15">
        <v>22</v>
      </c>
      <c r="X121" s="15">
        <v>5</v>
      </c>
      <c r="Y121" s="15">
        <v>0.75</v>
      </c>
      <c r="Z121" s="15">
        <v>0.6</v>
      </c>
      <c r="AA121" s="15">
        <v>0.6</v>
      </c>
      <c r="AB121" s="15">
        <v>0.88</v>
      </c>
      <c r="AC121" s="15">
        <v>0.16</v>
      </c>
      <c r="AD121" s="22">
        <v>0.81</v>
      </c>
      <c r="AE121" s="25">
        <v>-0.74209999999999998</v>
      </c>
      <c r="AF121" s="15">
        <v>0</v>
      </c>
      <c r="AG121" s="15">
        <v>-1.0800000000000001E-2</v>
      </c>
      <c r="AH121" s="15" t="s">
        <v>42</v>
      </c>
      <c r="AI121" s="15" t="s">
        <v>43</v>
      </c>
      <c r="AJ121" s="15" t="s">
        <v>44</v>
      </c>
      <c r="AK121" s="15" t="s">
        <v>45</v>
      </c>
      <c r="AL121" s="15" t="s">
        <v>60</v>
      </c>
      <c r="AM121" s="15" t="s">
        <v>47</v>
      </c>
      <c r="AN121" s="16"/>
      <c r="AO121" s="16"/>
      <c r="AP121" s="16">
        <v>1143793184190.1001</v>
      </c>
      <c r="AQ121" s="19">
        <v>3.1742305619376001</v>
      </c>
      <c r="AR121" s="16">
        <v>3.3</v>
      </c>
      <c r="AS121" s="15">
        <f t="shared" si="15"/>
        <v>2</v>
      </c>
      <c r="AT121" s="28">
        <f t="shared" si="16"/>
        <v>37745.175078273307</v>
      </c>
      <c r="AU121" s="15">
        <f t="shared" ref="AU121:AV121" si="32">+AD121-AD112</f>
        <v>0.81</v>
      </c>
      <c r="AV121" s="15">
        <f t="shared" si="32"/>
        <v>-0.48959999999999998</v>
      </c>
      <c r="AW121" s="19">
        <f t="shared" ref="AW121" si="33">+AQ121-AQ112</f>
        <v>-0.39542883219857972</v>
      </c>
      <c r="AX121" s="29">
        <f t="shared" ref="AX121" si="34">+AT121-AT112</f>
        <v>12454.807864330993</v>
      </c>
    </row>
    <row r="122" spans="1:50" s="8" customFormat="1">
      <c r="A122" s="7" t="s">
        <v>75</v>
      </c>
      <c r="B122" s="8">
        <v>2006</v>
      </c>
      <c r="C122" s="8" t="s">
        <v>76</v>
      </c>
      <c r="D122" s="8" t="s">
        <v>75</v>
      </c>
      <c r="E122" s="8">
        <v>39</v>
      </c>
      <c r="F122" s="8">
        <v>15</v>
      </c>
      <c r="G122" s="8">
        <v>2</v>
      </c>
      <c r="H122" s="8">
        <v>1</v>
      </c>
      <c r="I122" s="8">
        <v>0.06</v>
      </c>
      <c r="J122" s="8">
        <v>6</v>
      </c>
      <c r="K122" s="8">
        <v>3</v>
      </c>
      <c r="L122" s="8">
        <v>0</v>
      </c>
      <c r="M122" s="8">
        <v>0</v>
      </c>
      <c r="N122" s="8">
        <v>5</v>
      </c>
      <c r="O122" s="8">
        <v>2</v>
      </c>
      <c r="P122" s="8">
        <v>0</v>
      </c>
      <c r="Q122" s="8">
        <v>0</v>
      </c>
      <c r="R122" s="8">
        <v>8</v>
      </c>
      <c r="S122" s="8">
        <v>3</v>
      </c>
      <c r="T122" s="8">
        <v>0</v>
      </c>
      <c r="U122" s="8">
        <v>0</v>
      </c>
      <c r="V122" s="8">
        <v>31</v>
      </c>
      <c r="W122" s="8">
        <v>10</v>
      </c>
      <c r="X122" s="8">
        <v>1</v>
      </c>
      <c r="Y122" s="8">
        <v>0.13</v>
      </c>
      <c r="Z122" s="8">
        <v>0.5</v>
      </c>
      <c r="AA122" s="8">
        <v>0.4</v>
      </c>
      <c r="AB122" s="8">
        <v>0.38</v>
      </c>
      <c r="AC122" s="8">
        <v>0.03</v>
      </c>
      <c r="AD122" s="20">
        <v>0.32</v>
      </c>
      <c r="AE122" s="23">
        <v>-0.67390000000000005</v>
      </c>
      <c r="AF122" s="8">
        <v>0</v>
      </c>
      <c r="AG122" s="8">
        <v>-6.9699999999999998E-2</v>
      </c>
      <c r="AH122" s="8" t="s">
        <v>42</v>
      </c>
      <c r="AI122" s="8" t="s">
        <v>50</v>
      </c>
      <c r="AJ122" s="8" t="s">
        <v>44</v>
      </c>
      <c r="AK122" s="8" t="s">
        <v>45</v>
      </c>
      <c r="AL122" s="8" t="s">
        <v>60</v>
      </c>
      <c r="AM122" s="8" t="s">
        <v>47</v>
      </c>
      <c r="AN122" s="9"/>
      <c r="AO122" s="10">
        <v>72.213024390243902</v>
      </c>
      <c r="AP122" s="10">
        <v>6786294637.33603</v>
      </c>
      <c r="AQ122" s="17">
        <v>1.36653244565653</v>
      </c>
      <c r="AR122" s="10">
        <v>5.35</v>
      </c>
      <c r="AS122" s="8">
        <f t="shared" si="15"/>
        <v>1</v>
      </c>
      <c r="AT122" s="26">
        <f t="shared" si="16"/>
        <v>363.06676309747763</v>
      </c>
    </row>
    <row r="123" spans="1:50" s="12" customFormat="1">
      <c r="A123" s="11" t="s">
        <v>75</v>
      </c>
      <c r="B123" s="12">
        <v>2007</v>
      </c>
      <c r="C123" s="12" t="s">
        <v>76</v>
      </c>
      <c r="D123" s="12" t="s">
        <v>75</v>
      </c>
      <c r="E123" s="12">
        <v>39</v>
      </c>
      <c r="F123" s="12">
        <v>15</v>
      </c>
      <c r="G123" s="12">
        <v>2</v>
      </c>
      <c r="H123" s="12">
        <v>1</v>
      </c>
      <c r="I123" s="12">
        <v>0.06</v>
      </c>
      <c r="J123" s="12">
        <v>6</v>
      </c>
      <c r="K123" s="12">
        <v>3</v>
      </c>
      <c r="L123" s="12">
        <v>0</v>
      </c>
      <c r="M123" s="12">
        <v>0</v>
      </c>
      <c r="N123" s="12">
        <v>5</v>
      </c>
      <c r="O123" s="12">
        <v>2</v>
      </c>
      <c r="P123" s="12">
        <v>0</v>
      </c>
      <c r="Q123" s="12">
        <v>0</v>
      </c>
      <c r="R123" s="12">
        <v>8</v>
      </c>
      <c r="S123" s="12">
        <v>3</v>
      </c>
      <c r="T123" s="12">
        <v>0</v>
      </c>
      <c r="U123" s="12">
        <v>0</v>
      </c>
      <c r="V123" s="12">
        <v>31</v>
      </c>
      <c r="W123" s="12">
        <v>10</v>
      </c>
      <c r="X123" s="12">
        <v>1</v>
      </c>
      <c r="Y123" s="12">
        <v>0.13</v>
      </c>
      <c r="Z123" s="12">
        <v>0.5</v>
      </c>
      <c r="AA123" s="12">
        <v>0.4</v>
      </c>
      <c r="AB123" s="12">
        <v>0.38</v>
      </c>
      <c r="AC123" s="12">
        <v>0.03</v>
      </c>
      <c r="AD123" s="21">
        <v>0.32</v>
      </c>
      <c r="AE123" s="24">
        <v>-0.76500000000000001</v>
      </c>
      <c r="AF123" s="12">
        <v>0</v>
      </c>
      <c r="AG123" s="12">
        <v>-9.11E-2</v>
      </c>
      <c r="AH123" s="12" t="s">
        <v>42</v>
      </c>
      <c r="AI123" s="12" t="s">
        <v>50</v>
      </c>
      <c r="AJ123" s="12" t="s">
        <v>44</v>
      </c>
      <c r="AK123" s="12" t="s">
        <v>45</v>
      </c>
      <c r="AL123" s="12" t="s">
        <v>60</v>
      </c>
      <c r="AM123" s="12" t="s">
        <v>47</v>
      </c>
      <c r="AN123" s="13"/>
      <c r="AO123" s="13">
        <v>72.571658536585403</v>
      </c>
      <c r="AP123" s="13">
        <v>7458103361.6373701</v>
      </c>
      <c r="AQ123" s="18">
        <v>1.57702315899037</v>
      </c>
      <c r="AR123" s="13">
        <v>5.19</v>
      </c>
      <c r="AS123" s="12">
        <f t="shared" si="15"/>
        <v>1</v>
      </c>
      <c r="AT123" s="27">
        <f t="shared" si="16"/>
        <v>387.07556446897956</v>
      </c>
    </row>
    <row r="124" spans="1:50" s="12" customFormat="1">
      <c r="A124" s="11" t="s">
        <v>75</v>
      </c>
      <c r="B124" s="12">
        <v>2008</v>
      </c>
      <c r="C124" s="12" t="s">
        <v>76</v>
      </c>
      <c r="D124" s="12" t="s">
        <v>75</v>
      </c>
      <c r="E124" s="12">
        <v>39</v>
      </c>
      <c r="F124" s="12">
        <v>15</v>
      </c>
      <c r="G124" s="12">
        <v>2</v>
      </c>
      <c r="H124" s="12">
        <v>1</v>
      </c>
      <c r="I124" s="12">
        <v>0.06</v>
      </c>
      <c r="J124" s="12">
        <v>6</v>
      </c>
      <c r="K124" s="12">
        <v>3</v>
      </c>
      <c r="L124" s="12">
        <v>0</v>
      </c>
      <c r="M124" s="12">
        <v>0</v>
      </c>
      <c r="N124" s="12">
        <v>5</v>
      </c>
      <c r="O124" s="12">
        <v>2</v>
      </c>
      <c r="P124" s="12">
        <v>0</v>
      </c>
      <c r="Q124" s="12">
        <v>0</v>
      </c>
      <c r="R124" s="12">
        <v>8</v>
      </c>
      <c r="S124" s="12">
        <v>3</v>
      </c>
      <c r="T124" s="12">
        <v>0</v>
      </c>
      <c r="U124" s="12">
        <v>0</v>
      </c>
      <c r="V124" s="12">
        <v>31</v>
      </c>
      <c r="W124" s="12">
        <v>10</v>
      </c>
      <c r="X124" s="12">
        <v>1</v>
      </c>
      <c r="Y124" s="12">
        <v>0.13</v>
      </c>
      <c r="Z124" s="12">
        <v>0.5</v>
      </c>
      <c r="AA124" s="12">
        <v>0.4</v>
      </c>
      <c r="AB124" s="12">
        <v>0.38</v>
      </c>
      <c r="AC124" s="12">
        <v>0.03</v>
      </c>
      <c r="AD124" s="21">
        <v>0.32</v>
      </c>
      <c r="AE124" s="24">
        <v>-0.75439999999999996</v>
      </c>
      <c r="AF124" s="12">
        <v>0</v>
      </c>
      <c r="AG124" s="12">
        <v>1.06E-2</v>
      </c>
      <c r="AH124" s="12" t="s">
        <v>42</v>
      </c>
      <c r="AI124" s="12" t="s">
        <v>50</v>
      </c>
      <c r="AJ124" s="12" t="s">
        <v>44</v>
      </c>
      <c r="AK124" s="12" t="s">
        <v>45</v>
      </c>
      <c r="AL124" s="12" t="s">
        <v>60</v>
      </c>
      <c r="AM124" s="12" t="s">
        <v>47</v>
      </c>
      <c r="AN124" s="13"/>
      <c r="AO124" s="13">
        <v>72.918414634146401</v>
      </c>
      <c r="AP124" s="13">
        <v>8491388728.5017996</v>
      </c>
      <c r="AQ124" s="18">
        <v>1.76709928275862</v>
      </c>
      <c r="AR124" s="13">
        <v>4.24</v>
      </c>
      <c r="AS124" s="12">
        <f t="shared" si="15"/>
        <v>1</v>
      </c>
      <c r="AT124" s="27">
        <f t="shared" si="16"/>
        <v>360.03488208847631</v>
      </c>
    </row>
    <row r="125" spans="1:50" s="12" customFormat="1">
      <c r="A125" s="11" t="s">
        <v>75</v>
      </c>
      <c r="B125" s="12">
        <v>2009</v>
      </c>
      <c r="C125" s="12" t="s">
        <v>76</v>
      </c>
      <c r="D125" s="12" t="s">
        <v>75</v>
      </c>
      <c r="E125" s="12">
        <v>39</v>
      </c>
      <c r="F125" s="12">
        <v>15</v>
      </c>
      <c r="G125" s="12">
        <v>2</v>
      </c>
      <c r="H125" s="12">
        <v>1</v>
      </c>
      <c r="I125" s="12">
        <v>0.06</v>
      </c>
      <c r="J125" s="12">
        <v>6</v>
      </c>
      <c r="K125" s="12">
        <v>3</v>
      </c>
      <c r="L125" s="12">
        <v>0</v>
      </c>
      <c r="M125" s="12">
        <v>0</v>
      </c>
      <c r="N125" s="12">
        <v>5</v>
      </c>
      <c r="O125" s="12">
        <v>2</v>
      </c>
      <c r="P125" s="12">
        <v>0</v>
      </c>
      <c r="Q125" s="12">
        <v>0</v>
      </c>
      <c r="R125" s="12">
        <v>8</v>
      </c>
      <c r="S125" s="12">
        <v>3</v>
      </c>
      <c r="T125" s="12">
        <v>0</v>
      </c>
      <c r="U125" s="12">
        <v>0</v>
      </c>
      <c r="V125" s="12">
        <v>31</v>
      </c>
      <c r="W125" s="12">
        <v>10</v>
      </c>
      <c r="X125" s="12">
        <v>1</v>
      </c>
      <c r="Y125" s="12">
        <v>0.13</v>
      </c>
      <c r="Z125" s="12">
        <v>0.5</v>
      </c>
      <c r="AA125" s="12">
        <v>0.4</v>
      </c>
      <c r="AB125" s="12">
        <v>0.38</v>
      </c>
      <c r="AC125" s="12">
        <v>0.03</v>
      </c>
      <c r="AD125" s="21">
        <v>0.32</v>
      </c>
      <c r="AE125" s="24">
        <v>-0.72940000000000005</v>
      </c>
      <c r="AF125" s="12">
        <v>0</v>
      </c>
      <c r="AG125" s="12">
        <v>2.5000000000000001E-2</v>
      </c>
      <c r="AH125" s="12" t="s">
        <v>42</v>
      </c>
      <c r="AI125" s="12" t="s">
        <v>50</v>
      </c>
      <c r="AJ125" s="12" t="s">
        <v>44</v>
      </c>
      <c r="AK125" s="12" t="s">
        <v>45</v>
      </c>
      <c r="AL125" s="12" t="s">
        <v>60</v>
      </c>
      <c r="AM125" s="12" t="s">
        <v>47</v>
      </c>
      <c r="AN125" s="13">
        <v>45.73</v>
      </c>
      <c r="AO125" s="13">
        <v>73.254780487804894</v>
      </c>
      <c r="AP125" s="13">
        <v>8380731879.7463503</v>
      </c>
      <c r="AQ125" s="18">
        <v>2.1751780987804898</v>
      </c>
      <c r="AR125" s="13">
        <v>3.9</v>
      </c>
      <c r="AS125" s="12">
        <f t="shared" si="15"/>
        <v>2</v>
      </c>
      <c r="AT125" s="27">
        <f t="shared" si="16"/>
        <v>326.84854331010763</v>
      </c>
    </row>
    <row r="126" spans="1:50" s="12" customFormat="1">
      <c r="A126" s="11" t="s">
        <v>75</v>
      </c>
      <c r="B126" s="12">
        <v>2010</v>
      </c>
      <c r="C126" s="12" t="s">
        <v>76</v>
      </c>
      <c r="D126" s="12" t="s">
        <v>75</v>
      </c>
      <c r="E126" s="12">
        <v>39</v>
      </c>
      <c r="F126" s="12">
        <v>15</v>
      </c>
      <c r="G126" s="12">
        <v>2</v>
      </c>
      <c r="H126" s="12">
        <v>1</v>
      </c>
      <c r="I126" s="12">
        <v>0.06</v>
      </c>
      <c r="J126" s="12">
        <v>6</v>
      </c>
      <c r="K126" s="12">
        <v>3</v>
      </c>
      <c r="L126" s="12">
        <v>0</v>
      </c>
      <c r="M126" s="12">
        <v>0</v>
      </c>
      <c r="N126" s="12">
        <v>5</v>
      </c>
      <c r="O126" s="12">
        <v>2</v>
      </c>
      <c r="P126" s="12">
        <v>0</v>
      </c>
      <c r="Q126" s="12">
        <v>0</v>
      </c>
      <c r="R126" s="12">
        <v>8</v>
      </c>
      <c r="S126" s="12">
        <v>3</v>
      </c>
      <c r="T126" s="12">
        <v>0</v>
      </c>
      <c r="U126" s="12">
        <v>0</v>
      </c>
      <c r="V126" s="12">
        <v>31</v>
      </c>
      <c r="W126" s="12">
        <v>10</v>
      </c>
      <c r="X126" s="12">
        <v>1</v>
      </c>
      <c r="Y126" s="12">
        <v>0.13</v>
      </c>
      <c r="Z126" s="12">
        <v>0.5</v>
      </c>
      <c r="AA126" s="12">
        <v>0.4</v>
      </c>
      <c r="AB126" s="12">
        <v>0.38</v>
      </c>
      <c r="AC126" s="12">
        <v>0.03</v>
      </c>
      <c r="AD126" s="21">
        <v>0.32</v>
      </c>
      <c r="AE126" s="24">
        <v>-0.77329999999999999</v>
      </c>
      <c r="AF126" s="12">
        <v>0</v>
      </c>
      <c r="AG126" s="12">
        <v>-4.3900000000000002E-2</v>
      </c>
      <c r="AH126" s="12" t="s">
        <v>42</v>
      </c>
      <c r="AI126" s="12" t="s">
        <v>50</v>
      </c>
      <c r="AJ126" s="12" t="s">
        <v>44</v>
      </c>
      <c r="AK126" s="12" t="s">
        <v>45</v>
      </c>
      <c r="AL126" s="12" t="s">
        <v>60</v>
      </c>
      <c r="AM126" s="12" t="s">
        <v>47</v>
      </c>
      <c r="AN126" s="13"/>
      <c r="AO126" s="13">
        <v>73.581731707317104</v>
      </c>
      <c r="AP126" s="13">
        <v>8741313140.2488308</v>
      </c>
      <c r="AQ126" s="18">
        <v>2.0860953499999999</v>
      </c>
      <c r="AR126" s="13">
        <v>3.87</v>
      </c>
      <c r="AS126" s="12">
        <f t="shared" si="15"/>
        <v>2</v>
      </c>
      <c r="AT126" s="27">
        <f t="shared" si="16"/>
        <v>338.28881852762976</v>
      </c>
    </row>
    <row r="127" spans="1:50" s="12" customFormat="1">
      <c r="A127" s="11" t="s">
        <v>75</v>
      </c>
      <c r="B127" s="12">
        <v>2011</v>
      </c>
      <c r="C127" s="12" t="s">
        <v>76</v>
      </c>
      <c r="D127" s="12" t="s">
        <v>75</v>
      </c>
      <c r="E127" s="12">
        <v>39</v>
      </c>
      <c r="F127" s="12">
        <v>15</v>
      </c>
      <c r="G127" s="12">
        <v>2</v>
      </c>
      <c r="H127" s="12">
        <v>1</v>
      </c>
      <c r="I127" s="12">
        <v>0.06</v>
      </c>
      <c r="J127" s="12">
        <v>6</v>
      </c>
      <c r="K127" s="12">
        <v>3</v>
      </c>
      <c r="L127" s="12">
        <v>0</v>
      </c>
      <c r="M127" s="12">
        <v>0</v>
      </c>
      <c r="N127" s="12">
        <v>5</v>
      </c>
      <c r="O127" s="12">
        <v>2</v>
      </c>
      <c r="P127" s="12">
        <v>0</v>
      </c>
      <c r="Q127" s="12">
        <v>0</v>
      </c>
      <c r="R127" s="12">
        <v>8</v>
      </c>
      <c r="S127" s="12">
        <v>3</v>
      </c>
      <c r="T127" s="12">
        <v>0</v>
      </c>
      <c r="U127" s="12">
        <v>0</v>
      </c>
      <c r="V127" s="12">
        <v>31</v>
      </c>
      <c r="W127" s="12">
        <v>10</v>
      </c>
      <c r="X127" s="12">
        <v>1</v>
      </c>
      <c r="Y127" s="12">
        <v>0.13</v>
      </c>
      <c r="Z127" s="12">
        <v>0.5</v>
      </c>
      <c r="AA127" s="12">
        <v>0.4</v>
      </c>
      <c r="AB127" s="12">
        <v>0.38</v>
      </c>
      <c r="AC127" s="12">
        <v>0.03</v>
      </c>
      <c r="AD127" s="21">
        <v>0.32</v>
      </c>
      <c r="AE127" s="24">
        <v>-0.73709999999999998</v>
      </c>
      <c r="AF127" s="12">
        <v>0</v>
      </c>
      <c r="AG127" s="12">
        <v>3.6200000000000003E-2</v>
      </c>
      <c r="AH127" s="12" t="s">
        <v>42</v>
      </c>
      <c r="AI127" s="12" t="s">
        <v>50</v>
      </c>
      <c r="AJ127" s="12" t="s">
        <v>44</v>
      </c>
      <c r="AK127" s="12" t="s">
        <v>45</v>
      </c>
      <c r="AL127" s="12" t="s">
        <v>60</v>
      </c>
      <c r="AM127" s="12" t="s">
        <v>47</v>
      </c>
      <c r="AN127" s="13"/>
      <c r="AO127" s="13">
        <v>73.901292682926893</v>
      </c>
      <c r="AP127" s="13">
        <v>9755619760.1461391</v>
      </c>
      <c r="AQ127" s="18">
        <v>1.80272931875</v>
      </c>
      <c r="AR127" s="13">
        <v>3.5</v>
      </c>
      <c r="AS127" s="12">
        <f t="shared" si="15"/>
        <v>1</v>
      </c>
      <c r="AT127" s="27">
        <f t="shared" si="16"/>
        <v>341.44669160511489</v>
      </c>
    </row>
    <row r="128" spans="1:50" s="12" customFormat="1">
      <c r="A128" s="11" t="s">
        <v>75</v>
      </c>
      <c r="B128" s="12">
        <v>2012</v>
      </c>
      <c r="C128" s="12" t="s">
        <v>76</v>
      </c>
      <c r="D128" s="12" t="s">
        <v>75</v>
      </c>
      <c r="E128" s="12">
        <v>39</v>
      </c>
      <c r="F128" s="12">
        <v>15</v>
      </c>
      <c r="G128" s="12">
        <v>2</v>
      </c>
      <c r="H128" s="12">
        <v>1</v>
      </c>
      <c r="I128" s="12">
        <v>0.06</v>
      </c>
      <c r="J128" s="12">
        <v>6</v>
      </c>
      <c r="K128" s="12">
        <v>3</v>
      </c>
      <c r="L128" s="12">
        <v>0</v>
      </c>
      <c r="M128" s="12">
        <v>0</v>
      </c>
      <c r="N128" s="12">
        <v>5</v>
      </c>
      <c r="O128" s="12">
        <v>2</v>
      </c>
      <c r="P128" s="12">
        <v>0</v>
      </c>
      <c r="Q128" s="12">
        <v>0</v>
      </c>
      <c r="R128" s="12">
        <v>8</v>
      </c>
      <c r="S128" s="12">
        <v>3</v>
      </c>
      <c r="T128" s="12">
        <v>0</v>
      </c>
      <c r="U128" s="12">
        <v>0</v>
      </c>
      <c r="V128" s="12">
        <v>31</v>
      </c>
      <c r="W128" s="12">
        <v>10</v>
      </c>
      <c r="X128" s="12">
        <v>1</v>
      </c>
      <c r="Y128" s="12">
        <v>0.13</v>
      </c>
      <c r="Z128" s="12">
        <v>0.5</v>
      </c>
      <c r="AA128" s="12">
        <v>0.4</v>
      </c>
      <c r="AB128" s="12">
        <v>0.38</v>
      </c>
      <c r="AC128" s="12">
        <v>0.03</v>
      </c>
      <c r="AD128" s="21">
        <v>0.32</v>
      </c>
      <c r="AE128" s="24">
        <v>-0.78039999999999998</v>
      </c>
      <c r="AF128" s="12">
        <v>0</v>
      </c>
      <c r="AG128" s="12">
        <v>-4.3299999999999998E-2</v>
      </c>
      <c r="AH128" s="12" t="s">
        <v>42</v>
      </c>
      <c r="AI128" s="12" t="s">
        <v>50</v>
      </c>
      <c r="AJ128" s="12" t="s">
        <v>44</v>
      </c>
      <c r="AK128" s="12" t="s">
        <v>45</v>
      </c>
      <c r="AL128" s="12" t="s">
        <v>60</v>
      </c>
      <c r="AM128" s="12" t="s">
        <v>47</v>
      </c>
      <c r="AN128" s="13"/>
      <c r="AO128" s="13">
        <v>74.212463414634101</v>
      </c>
      <c r="AP128" s="13">
        <v>10438842115.626301</v>
      </c>
      <c r="AQ128" s="18">
        <v>2.2183719823529402</v>
      </c>
      <c r="AR128" s="13">
        <v>3.74</v>
      </c>
      <c r="AS128" s="12">
        <f t="shared" si="15"/>
        <v>2</v>
      </c>
      <c r="AT128" s="27">
        <f t="shared" si="16"/>
        <v>390.41269512442369</v>
      </c>
    </row>
    <row r="129" spans="1:50" s="12" customFormat="1">
      <c r="A129" s="11" t="s">
        <v>75</v>
      </c>
      <c r="B129" s="12">
        <v>2013</v>
      </c>
      <c r="C129" s="12" t="s">
        <v>76</v>
      </c>
      <c r="D129" s="12" t="s">
        <v>75</v>
      </c>
      <c r="E129" s="12">
        <v>39</v>
      </c>
      <c r="F129" s="12">
        <v>15</v>
      </c>
      <c r="G129" s="12">
        <v>2</v>
      </c>
      <c r="H129" s="12">
        <v>1</v>
      </c>
      <c r="I129" s="12">
        <v>0.06</v>
      </c>
      <c r="J129" s="12">
        <v>6</v>
      </c>
      <c r="K129" s="12">
        <v>3</v>
      </c>
      <c r="L129" s="12">
        <v>0</v>
      </c>
      <c r="M129" s="12">
        <v>0</v>
      </c>
      <c r="N129" s="12">
        <v>5</v>
      </c>
      <c r="O129" s="12">
        <v>2</v>
      </c>
      <c r="P129" s="12">
        <v>0</v>
      </c>
      <c r="Q129" s="12">
        <v>0</v>
      </c>
      <c r="R129" s="12">
        <v>8</v>
      </c>
      <c r="S129" s="12">
        <v>3</v>
      </c>
      <c r="T129" s="12">
        <v>0</v>
      </c>
      <c r="U129" s="12">
        <v>0</v>
      </c>
      <c r="V129" s="12">
        <v>31</v>
      </c>
      <c r="W129" s="12">
        <v>10</v>
      </c>
      <c r="X129" s="12">
        <v>1</v>
      </c>
      <c r="Y129" s="12">
        <v>0.13</v>
      </c>
      <c r="Z129" s="12">
        <v>0.5</v>
      </c>
      <c r="AA129" s="12">
        <v>0.4</v>
      </c>
      <c r="AB129" s="12">
        <v>0.38</v>
      </c>
      <c r="AC129" s="12">
        <v>0.03</v>
      </c>
      <c r="AD129" s="21">
        <v>0.32</v>
      </c>
      <c r="AE129" s="24">
        <v>-0.73380000000000001</v>
      </c>
      <c r="AF129" s="12">
        <v>0</v>
      </c>
      <c r="AG129" s="12">
        <v>4.6600000000000003E-2</v>
      </c>
      <c r="AH129" s="12" t="s">
        <v>42</v>
      </c>
      <c r="AI129" s="12" t="s">
        <v>50</v>
      </c>
      <c r="AJ129" s="12" t="s">
        <v>44</v>
      </c>
      <c r="AK129" s="12" t="s">
        <v>45</v>
      </c>
      <c r="AL129" s="12" t="s">
        <v>60</v>
      </c>
      <c r="AM129" s="12" t="s">
        <v>47</v>
      </c>
      <c r="AN129" s="13"/>
      <c r="AO129" s="13">
        <v>74.514756097561005</v>
      </c>
      <c r="AP129" s="13">
        <v>10874735110.8237</v>
      </c>
      <c r="AQ129" s="18">
        <v>2.6374404027397298</v>
      </c>
      <c r="AR129" s="13">
        <v>3.84</v>
      </c>
      <c r="AS129" s="12">
        <f t="shared" si="15"/>
        <v>2</v>
      </c>
      <c r="AT129" s="27">
        <f t="shared" si="16"/>
        <v>417.58982825563004</v>
      </c>
    </row>
    <row r="130" spans="1:50" s="12" customFormat="1">
      <c r="A130" s="11" t="s">
        <v>75</v>
      </c>
      <c r="B130" s="12">
        <v>2014</v>
      </c>
      <c r="C130" s="12" t="s">
        <v>76</v>
      </c>
      <c r="D130" s="12" t="s">
        <v>75</v>
      </c>
      <c r="E130" s="12">
        <v>39</v>
      </c>
      <c r="F130" s="12">
        <v>15</v>
      </c>
      <c r="G130" s="12">
        <v>2</v>
      </c>
      <c r="H130" s="12">
        <v>1</v>
      </c>
      <c r="I130" s="12">
        <v>0.06</v>
      </c>
      <c r="J130" s="12">
        <v>6</v>
      </c>
      <c r="K130" s="12">
        <v>3</v>
      </c>
      <c r="L130" s="12">
        <v>0</v>
      </c>
      <c r="M130" s="12">
        <v>0</v>
      </c>
      <c r="N130" s="12">
        <v>5</v>
      </c>
      <c r="O130" s="12">
        <v>2</v>
      </c>
      <c r="P130" s="12">
        <v>0</v>
      </c>
      <c r="Q130" s="12">
        <v>0</v>
      </c>
      <c r="R130" s="12">
        <v>8</v>
      </c>
      <c r="S130" s="12">
        <v>3</v>
      </c>
      <c r="T130" s="12">
        <v>0</v>
      </c>
      <c r="U130" s="12">
        <v>0</v>
      </c>
      <c r="V130" s="12">
        <v>31</v>
      </c>
      <c r="W130" s="12">
        <v>10</v>
      </c>
      <c r="X130" s="12">
        <v>1</v>
      </c>
      <c r="Y130" s="12">
        <v>0.13</v>
      </c>
      <c r="Z130" s="12">
        <v>0.5</v>
      </c>
      <c r="AA130" s="12">
        <v>0.4</v>
      </c>
      <c r="AB130" s="12">
        <v>0.38</v>
      </c>
      <c r="AC130" s="12">
        <v>0.03</v>
      </c>
      <c r="AD130" s="21">
        <v>0.32</v>
      </c>
      <c r="AE130" s="24">
        <v>-0.88639999999999997</v>
      </c>
      <c r="AF130" s="12">
        <v>0</v>
      </c>
      <c r="AG130" s="12">
        <v>-0.15260000000000001</v>
      </c>
      <c r="AH130" s="12" t="s">
        <v>42</v>
      </c>
      <c r="AI130" s="12" t="s">
        <v>50</v>
      </c>
      <c r="AJ130" s="12" t="s">
        <v>44</v>
      </c>
      <c r="AK130" s="12" t="s">
        <v>45</v>
      </c>
      <c r="AL130" s="12" t="s">
        <v>60</v>
      </c>
      <c r="AM130" s="12" t="s">
        <v>47</v>
      </c>
      <c r="AN130" s="13">
        <v>47.05</v>
      </c>
      <c r="AO130" s="13">
        <v>74.810146341463394</v>
      </c>
      <c r="AP130" s="13">
        <v>11790221756.2778</v>
      </c>
      <c r="AQ130" s="18">
        <v>2.2517110043818902</v>
      </c>
      <c r="AR130" s="13">
        <v>4.04</v>
      </c>
      <c r="AS130" s="12">
        <f t="shared" si="15"/>
        <v>2</v>
      </c>
      <c r="AT130" s="27">
        <f t="shared" si="16"/>
        <v>476.32495895362308</v>
      </c>
    </row>
    <row r="131" spans="1:50" s="15" customFormat="1">
      <c r="A131" s="14" t="s">
        <v>75</v>
      </c>
      <c r="B131" s="15">
        <v>2015</v>
      </c>
      <c r="C131" s="15" t="s">
        <v>76</v>
      </c>
      <c r="D131" s="15" t="s">
        <v>75</v>
      </c>
      <c r="E131" s="15">
        <v>39</v>
      </c>
      <c r="F131" s="15">
        <v>15</v>
      </c>
      <c r="G131" s="15">
        <v>2</v>
      </c>
      <c r="H131" s="15">
        <v>1</v>
      </c>
      <c r="I131" s="15">
        <v>0.06</v>
      </c>
      <c r="J131" s="15">
        <v>6</v>
      </c>
      <c r="K131" s="15">
        <v>3</v>
      </c>
      <c r="L131" s="15">
        <v>0</v>
      </c>
      <c r="M131" s="15">
        <v>0</v>
      </c>
      <c r="N131" s="15">
        <v>5</v>
      </c>
      <c r="O131" s="15">
        <v>2</v>
      </c>
      <c r="P131" s="15">
        <v>0</v>
      </c>
      <c r="Q131" s="15">
        <v>0</v>
      </c>
      <c r="R131" s="15">
        <v>8</v>
      </c>
      <c r="S131" s="15">
        <v>3</v>
      </c>
      <c r="T131" s="15">
        <v>0</v>
      </c>
      <c r="U131" s="15">
        <v>0</v>
      </c>
      <c r="V131" s="15">
        <v>31</v>
      </c>
      <c r="W131" s="15">
        <v>10</v>
      </c>
      <c r="X131" s="15">
        <v>1</v>
      </c>
      <c r="Y131" s="15">
        <v>0.13</v>
      </c>
      <c r="Z131" s="15">
        <v>0.5</v>
      </c>
      <c r="AA131" s="15">
        <v>0.4</v>
      </c>
      <c r="AB131" s="15">
        <v>0.38</v>
      </c>
      <c r="AC131" s="15">
        <v>0.03</v>
      </c>
      <c r="AD131" s="22">
        <v>0.32</v>
      </c>
      <c r="AE131" s="25">
        <v>-0.87429999999999997</v>
      </c>
      <c r="AF131" s="15">
        <v>0</v>
      </c>
      <c r="AG131" s="15">
        <v>1.21E-2</v>
      </c>
      <c r="AH131" s="15" t="s">
        <v>42</v>
      </c>
      <c r="AI131" s="15" t="s">
        <v>50</v>
      </c>
      <c r="AJ131" s="15" t="s">
        <v>44</v>
      </c>
      <c r="AK131" s="15" t="s">
        <v>45</v>
      </c>
      <c r="AL131" s="15" t="s">
        <v>60</v>
      </c>
      <c r="AM131" s="15" t="s">
        <v>47</v>
      </c>
      <c r="AN131" s="16"/>
      <c r="AO131" s="16"/>
      <c r="AP131" s="16">
        <v>12692562187.493299</v>
      </c>
      <c r="AQ131" s="19">
        <v>1.67869048118591</v>
      </c>
      <c r="AR131" s="16">
        <v>4.51</v>
      </c>
      <c r="AS131" s="15">
        <f t="shared" ref="AS131:AS191" si="35">+IF(AQ131&lt;2,1,IF(AQ131&gt;4,3,2))</f>
        <v>1</v>
      </c>
      <c r="AT131" s="28">
        <f t="shared" ref="AT131:AT191" si="36">+(AR131/100*AP131)/1000000</f>
        <v>572.43455465594775</v>
      </c>
      <c r="AU131" s="15">
        <f t="shared" ref="AU131:AV131" si="37">+AD131-AD122</f>
        <v>0</v>
      </c>
      <c r="AV131" s="15">
        <f t="shared" si="37"/>
        <v>-0.20039999999999991</v>
      </c>
      <c r="AW131" s="19">
        <f t="shared" ref="AW131" si="38">+AQ131-AQ122</f>
        <v>0.31215803552938004</v>
      </c>
      <c r="AX131" s="29">
        <f t="shared" ref="AX131" si="39">+AT131-AT122</f>
        <v>209.36779155847012</v>
      </c>
    </row>
    <row r="132" spans="1:50" s="8" customFormat="1">
      <c r="A132" s="7" t="s">
        <v>77</v>
      </c>
      <c r="B132" s="8">
        <v>2006</v>
      </c>
      <c r="C132" s="8" t="s">
        <v>92</v>
      </c>
      <c r="D132" s="8" t="s">
        <v>77</v>
      </c>
      <c r="E132" s="8">
        <v>142</v>
      </c>
      <c r="F132" s="8">
        <v>15</v>
      </c>
      <c r="G132" s="8">
        <v>7</v>
      </c>
      <c r="H132" s="8">
        <v>1</v>
      </c>
      <c r="I132" s="8">
        <v>0.06</v>
      </c>
      <c r="J132" s="8">
        <v>5</v>
      </c>
      <c r="K132" s="8">
        <v>2</v>
      </c>
      <c r="L132" s="8">
        <v>1</v>
      </c>
      <c r="M132" s="8">
        <v>0.17</v>
      </c>
      <c r="N132" s="8">
        <v>5</v>
      </c>
      <c r="O132" s="8">
        <v>2</v>
      </c>
      <c r="P132" s="8">
        <v>0</v>
      </c>
      <c r="Q132" s="8">
        <v>0</v>
      </c>
      <c r="R132" s="8">
        <v>3</v>
      </c>
      <c r="S132" s="8">
        <v>1</v>
      </c>
      <c r="T132" s="8">
        <v>5</v>
      </c>
      <c r="U132" s="8">
        <v>0.63</v>
      </c>
      <c r="V132" s="8">
        <v>25</v>
      </c>
      <c r="W132" s="8">
        <v>12</v>
      </c>
      <c r="X132" s="8">
        <v>7</v>
      </c>
      <c r="Y132" s="8">
        <v>0.47</v>
      </c>
      <c r="Z132" s="8">
        <v>0.4</v>
      </c>
      <c r="AA132" s="8">
        <v>0.4</v>
      </c>
      <c r="AB132" s="8">
        <v>0.33</v>
      </c>
      <c r="AC132" s="8">
        <v>0.22</v>
      </c>
      <c r="AD132" s="20">
        <v>0.48</v>
      </c>
      <c r="AE132" s="23">
        <v>-0.35930000000000001</v>
      </c>
      <c r="AF132" s="8">
        <v>0</v>
      </c>
      <c r="AG132" s="8">
        <v>1.5599999999999999E-2</v>
      </c>
      <c r="AH132" s="8" t="s">
        <v>42</v>
      </c>
      <c r="AI132" s="8" t="s">
        <v>43</v>
      </c>
      <c r="AJ132" s="8" t="s">
        <v>44</v>
      </c>
      <c r="AK132" s="8" t="s">
        <v>45</v>
      </c>
      <c r="AL132" s="8" t="s">
        <v>60</v>
      </c>
      <c r="AM132" s="8" t="s">
        <v>47</v>
      </c>
      <c r="AN132" s="9">
        <v>55.06</v>
      </c>
      <c r="AO132" s="10">
        <v>76.141000000000005</v>
      </c>
      <c r="AP132" s="10">
        <v>18141666302.3493</v>
      </c>
      <c r="AQ132" s="17">
        <v>2.4700361512792002</v>
      </c>
      <c r="AR132" s="10">
        <v>2.39</v>
      </c>
      <c r="AS132" s="8">
        <f t="shared" si="35"/>
        <v>2</v>
      </c>
      <c r="AT132" s="26">
        <f t="shared" si="36"/>
        <v>433.58582462614828</v>
      </c>
    </row>
    <row r="133" spans="1:50" s="12" customFormat="1">
      <c r="A133" s="11" t="s">
        <v>77</v>
      </c>
      <c r="B133" s="12">
        <v>2007</v>
      </c>
      <c r="C133" s="12" t="s">
        <v>92</v>
      </c>
      <c r="D133" s="12" t="s">
        <v>77</v>
      </c>
      <c r="E133" s="12">
        <v>142</v>
      </c>
      <c r="F133" s="12">
        <v>15</v>
      </c>
      <c r="G133" s="12">
        <v>7</v>
      </c>
      <c r="H133" s="12">
        <v>1</v>
      </c>
      <c r="I133" s="12">
        <v>0.06</v>
      </c>
      <c r="J133" s="12">
        <v>5</v>
      </c>
      <c r="K133" s="12">
        <v>2</v>
      </c>
      <c r="L133" s="12">
        <v>1</v>
      </c>
      <c r="M133" s="12">
        <v>0.17</v>
      </c>
      <c r="N133" s="12">
        <v>5</v>
      </c>
      <c r="O133" s="12">
        <v>2</v>
      </c>
      <c r="P133" s="12">
        <v>0</v>
      </c>
      <c r="Q133" s="12">
        <v>0</v>
      </c>
      <c r="R133" s="12">
        <v>3</v>
      </c>
      <c r="S133" s="12">
        <v>1</v>
      </c>
      <c r="T133" s="12">
        <v>5</v>
      </c>
      <c r="U133" s="12">
        <v>0.63</v>
      </c>
      <c r="V133" s="12">
        <v>25</v>
      </c>
      <c r="W133" s="12">
        <v>12</v>
      </c>
      <c r="X133" s="12">
        <v>7</v>
      </c>
      <c r="Y133" s="12">
        <v>0.47</v>
      </c>
      <c r="Z133" s="12">
        <v>0.4</v>
      </c>
      <c r="AA133" s="12">
        <v>0.4</v>
      </c>
      <c r="AB133" s="12">
        <v>0.33</v>
      </c>
      <c r="AC133" s="12">
        <v>0.22</v>
      </c>
      <c r="AD133" s="21">
        <v>0.48</v>
      </c>
      <c r="AE133" s="24">
        <v>-0.34129999999999999</v>
      </c>
      <c r="AF133" s="12">
        <v>0</v>
      </c>
      <c r="AG133" s="12">
        <v>1.7999999999999999E-2</v>
      </c>
      <c r="AH133" s="12" t="s">
        <v>42</v>
      </c>
      <c r="AI133" s="12" t="s">
        <v>43</v>
      </c>
      <c r="AJ133" s="12" t="s">
        <v>44</v>
      </c>
      <c r="AK133" s="12" t="s">
        <v>45</v>
      </c>
      <c r="AL133" s="12" t="s">
        <v>60</v>
      </c>
      <c r="AM133" s="12" t="s">
        <v>47</v>
      </c>
      <c r="AN133" s="13">
        <v>52.97</v>
      </c>
      <c r="AO133" s="13">
        <v>76.314463414634204</v>
      </c>
      <c r="AP133" s="13">
        <v>20958000000</v>
      </c>
      <c r="AQ133" s="18">
        <v>2.4749311415846198</v>
      </c>
      <c r="AR133" s="13">
        <v>3.8</v>
      </c>
      <c r="AS133" s="12">
        <f t="shared" si="35"/>
        <v>2</v>
      </c>
      <c r="AT133" s="27">
        <f t="shared" si="36"/>
        <v>796.404</v>
      </c>
    </row>
    <row r="134" spans="1:50" s="12" customFormat="1">
      <c r="A134" s="11" t="s">
        <v>77</v>
      </c>
      <c r="B134" s="12">
        <v>2008</v>
      </c>
      <c r="C134" s="12" t="s">
        <v>92</v>
      </c>
      <c r="D134" s="12" t="s">
        <v>77</v>
      </c>
      <c r="E134" s="12">
        <v>142</v>
      </c>
      <c r="F134" s="12">
        <v>15</v>
      </c>
      <c r="G134" s="12">
        <v>7</v>
      </c>
      <c r="H134" s="12">
        <v>1</v>
      </c>
      <c r="I134" s="12">
        <v>0.06</v>
      </c>
      <c r="J134" s="12">
        <v>5</v>
      </c>
      <c r="K134" s="12">
        <v>2</v>
      </c>
      <c r="L134" s="12">
        <v>1</v>
      </c>
      <c r="M134" s="12">
        <v>0.17</v>
      </c>
      <c r="N134" s="12">
        <v>5</v>
      </c>
      <c r="O134" s="12">
        <v>2</v>
      </c>
      <c r="P134" s="12">
        <v>0</v>
      </c>
      <c r="Q134" s="12">
        <v>0</v>
      </c>
      <c r="R134" s="12">
        <v>3</v>
      </c>
      <c r="S134" s="12">
        <v>1</v>
      </c>
      <c r="T134" s="12">
        <v>5</v>
      </c>
      <c r="U134" s="12">
        <v>0.63</v>
      </c>
      <c r="V134" s="12">
        <v>25</v>
      </c>
      <c r="W134" s="12">
        <v>12</v>
      </c>
      <c r="X134" s="12">
        <v>7</v>
      </c>
      <c r="Y134" s="12">
        <v>0.47</v>
      </c>
      <c r="Z134" s="12">
        <v>0.4</v>
      </c>
      <c r="AA134" s="12">
        <v>0.4</v>
      </c>
      <c r="AB134" s="12">
        <v>0.33</v>
      </c>
      <c r="AC134" s="12">
        <v>0.22</v>
      </c>
      <c r="AD134" s="21">
        <v>0.48</v>
      </c>
      <c r="AE134" s="24">
        <v>-0.10349999999999999</v>
      </c>
      <c r="AF134" s="12">
        <v>0</v>
      </c>
      <c r="AG134" s="12">
        <v>0.23780000000000001</v>
      </c>
      <c r="AH134" s="12" t="s">
        <v>42</v>
      </c>
      <c r="AI134" s="12" t="s">
        <v>43</v>
      </c>
      <c r="AJ134" s="12" t="s">
        <v>44</v>
      </c>
      <c r="AK134" s="12" t="s">
        <v>45</v>
      </c>
      <c r="AL134" s="12" t="s">
        <v>60</v>
      </c>
      <c r="AM134" s="12" t="s">
        <v>47</v>
      </c>
      <c r="AN134" s="13">
        <v>52.63</v>
      </c>
      <c r="AO134" s="13">
        <v>76.493585365853704</v>
      </c>
      <c r="AP134" s="13">
        <v>24522200000</v>
      </c>
      <c r="AQ134" s="18">
        <v>2.66245015513775</v>
      </c>
      <c r="AR134" s="13">
        <v>5.27</v>
      </c>
      <c r="AS134" s="12">
        <f t="shared" si="35"/>
        <v>2</v>
      </c>
      <c r="AT134" s="27">
        <f t="shared" si="36"/>
        <v>1292.3199400000001</v>
      </c>
    </row>
    <row r="135" spans="1:50" s="12" customFormat="1">
      <c r="A135" s="11" t="s">
        <v>77</v>
      </c>
      <c r="B135" s="12">
        <v>2009</v>
      </c>
      <c r="C135" s="12" t="s">
        <v>92</v>
      </c>
      <c r="D135" s="12" t="s">
        <v>77</v>
      </c>
      <c r="E135" s="12">
        <v>142</v>
      </c>
      <c r="F135" s="12">
        <v>15</v>
      </c>
      <c r="G135" s="12">
        <v>7</v>
      </c>
      <c r="H135" s="12">
        <v>1</v>
      </c>
      <c r="I135" s="12">
        <v>0.06</v>
      </c>
      <c r="J135" s="12">
        <v>5</v>
      </c>
      <c r="K135" s="12">
        <v>2</v>
      </c>
      <c r="L135" s="12">
        <v>1</v>
      </c>
      <c r="M135" s="12">
        <v>0.17</v>
      </c>
      <c r="N135" s="12">
        <v>5</v>
      </c>
      <c r="O135" s="12">
        <v>2</v>
      </c>
      <c r="P135" s="12">
        <v>0</v>
      </c>
      <c r="Q135" s="12">
        <v>0</v>
      </c>
      <c r="R135" s="12">
        <v>3</v>
      </c>
      <c r="S135" s="12">
        <v>1</v>
      </c>
      <c r="T135" s="12">
        <v>5</v>
      </c>
      <c r="U135" s="12">
        <v>0.63</v>
      </c>
      <c r="V135" s="12">
        <v>25</v>
      </c>
      <c r="W135" s="12">
        <v>12</v>
      </c>
      <c r="X135" s="12">
        <v>7</v>
      </c>
      <c r="Y135" s="12">
        <v>0.47</v>
      </c>
      <c r="Z135" s="12">
        <v>0.4</v>
      </c>
      <c r="AA135" s="12">
        <v>0.4</v>
      </c>
      <c r="AB135" s="12">
        <v>0.33</v>
      </c>
      <c r="AC135" s="12">
        <v>0.22</v>
      </c>
      <c r="AD135" s="21">
        <v>0.48</v>
      </c>
      <c r="AE135" s="24">
        <v>-0.31659999999999999</v>
      </c>
      <c r="AF135" s="12">
        <v>0</v>
      </c>
      <c r="AG135" s="12">
        <v>-0.21310000000000001</v>
      </c>
      <c r="AH135" s="12" t="s">
        <v>42</v>
      </c>
      <c r="AI135" s="12" t="s">
        <v>43</v>
      </c>
      <c r="AJ135" s="12" t="s">
        <v>44</v>
      </c>
      <c r="AK135" s="12" t="s">
        <v>45</v>
      </c>
      <c r="AL135" s="12" t="s">
        <v>60</v>
      </c>
      <c r="AM135" s="12" t="s">
        <v>47</v>
      </c>
      <c r="AN135" s="13">
        <v>52.03</v>
      </c>
      <c r="AO135" s="13">
        <v>76.676951219512205</v>
      </c>
      <c r="AP135" s="13">
        <v>26593500000</v>
      </c>
      <c r="AQ135" s="18">
        <v>2.96436272349727</v>
      </c>
      <c r="AR135" s="13">
        <v>5.76</v>
      </c>
      <c r="AS135" s="12">
        <f t="shared" si="35"/>
        <v>2</v>
      </c>
      <c r="AT135" s="27">
        <f t="shared" si="36"/>
        <v>1531.7855999999999</v>
      </c>
    </row>
    <row r="136" spans="1:50" s="12" customFormat="1">
      <c r="A136" s="11" t="s">
        <v>77</v>
      </c>
      <c r="B136" s="12">
        <v>2010</v>
      </c>
      <c r="C136" s="12" t="s">
        <v>92</v>
      </c>
      <c r="D136" s="12" t="s">
        <v>77</v>
      </c>
      <c r="E136" s="12">
        <v>142</v>
      </c>
      <c r="F136" s="12">
        <v>15</v>
      </c>
      <c r="G136" s="12">
        <v>7</v>
      </c>
      <c r="H136" s="12">
        <v>1</v>
      </c>
      <c r="I136" s="12">
        <v>0.06</v>
      </c>
      <c r="J136" s="12">
        <v>5</v>
      </c>
      <c r="K136" s="12">
        <v>2</v>
      </c>
      <c r="L136" s="12">
        <v>1</v>
      </c>
      <c r="M136" s="12">
        <v>0.17</v>
      </c>
      <c r="N136" s="12">
        <v>5</v>
      </c>
      <c r="O136" s="12">
        <v>2</v>
      </c>
      <c r="P136" s="12">
        <v>0</v>
      </c>
      <c r="Q136" s="12">
        <v>0</v>
      </c>
      <c r="R136" s="12">
        <v>3</v>
      </c>
      <c r="S136" s="12">
        <v>1</v>
      </c>
      <c r="T136" s="12">
        <v>5</v>
      </c>
      <c r="U136" s="12">
        <v>0.63</v>
      </c>
      <c r="V136" s="12">
        <v>25</v>
      </c>
      <c r="W136" s="12">
        <v>12</v>
      </c>
      <c r="X136" s="12">
        <v>7</v>
      </c>
      <c r="Y136" s="12">
        <v>0.47</v>
      </c>
      <c r="Z136" s="12">
        <v>0.4</v>
      </c>
      <c r="AA136" s="12">
        <v>0.4</v>
      </c>
      <c r="AB136" s="12">
        <v>0.33</v>
      </c>
      <c r="AC136" s="12">
        <v>0.22</v>
      </c>
      <c r="AD136" s="21">
        <v>0.48</v>
      </c>
      <c r="AE136" s="24">
        <v>-0.35070000000000001</v>
      </c>
      <c r="AF136" s="12">
        <v>0</v>
      </c>
      <c r="AG136" s="12">
        <v>-3.4200000000000001E-2</v>
      </c>
      <c r="AH136" s="12" t="s">
        <v>42</v>
      </c>
      <c r="AI136" s="12" t="s">
        <v>43</v>
      </c>
      <c r="AJ136" s="12" t="s">
        <v>44</v>
      </c>
      <c r="AK136" s="12" t="s">
        <v>45</v>
      </c>
      <c r="AL136" s="12" t="s">
        <v>60</v>
      </c>
      <c r="AM136" s="12" t="s">
        <v>47</v>
      </c>
      <c r="AN136" s="13">
        <v>51.91</v>
      </c>
      <c r="AO136" s="13">
        <v>76.863634146341496</v>
      </c>
      <c r="AP136" s="13">
        <v>28917200000</v>
      </c>
      <c r="AQ136" s="18">
        <v>2.5094337555555599</v>
      </c>
      <c r="AR136" s="13">
        <v>6.84</v>
      </c>
      <c r="AS136" s="12">
        <f t="shared" si="35"/>
        <v>2</v>
      </c>
      <c r="AT136" s="27">
        <f t="shared" si="36"/>
        <v>1977.9364800000001</v>
      </c>
    </row>
    <row r="137" spans="1:50" s="12" customFormat="1">
      <c r="A137" s="11" t="s">
        <v>77</v>
      </c>
      <c r="B137" s="12">
        <v>2011</v>
      </c>
      <c r="C137" s="12" t="s">
        <v>92</v>
      </c>
      <c r="D137" s="12" t="s">
        <v>77</v>
      </c>
      <c r="E137" s="12">
        <v>142</v>
      </c>
      <c r="F137" s="12">
        <v>15</v>
      </c>
      <c r="G137" s="12">
        <v>7</v>
      </c>
      <c r="H137" s="12">
        <v>1</v>
      </c>
      <c r="I137" s="12">
        <v>0.06</v>
      </c>
      <c r="J137" s="12">
        <v>5</v>
      </c>
      <c r="K137" s="12">
        <v>2</v>
      </c>
      <c r="L137" s="12">
        <v>1</v>
      </c>
      <c r="M137" s="12">
        <v>0.17</v>
      </c>
      <c r="N137" s="12">
        <v>5</v>
      </c>
      <c r="O137" s="12">
        <v>2</v>
      </c>
      <c r="P137" s="12">
        <v>0</v>
      </c>
      <c r="Q137" s="12">
        <v>0</v>
      </c>
      <c r="R137" s="12">
        <v>3</v>
      </c>
      <c r="S137" s="12">
        <v>1</v>
      </c>
      <c r="T137" s="12">
        <v>5</v>
      </c>
      <c r="U137" s="12">
        <v>0.63</v>
      </c>
      <c r="V137" s="12">
        <v>25</v>
      </c>
      <c r="W137" s="12">
        <v>12</v>
      </c>
      <c r="X137" s="12">
        <v>7</v>
      </c>
      <c r="Y137" s="12">
        <v>0.47</v>
      </c>
      <c r="Z137" s="12">
        <v>0.4</v>
      </c>
      <c r="AA137" s="12">
        <v>0.4</v>
      </c>
      <c r="AB137" s="12">
        <v>0.33</v>
      </c>
      <c r="AC137" s="12">
        <v>0.22</v>
      </c>
      <c r="AD137" s="21">
        <v>0.48</v>
      </c>
      <c r="AE137" s="24">
        <v>-0.33929999999999999</v>
      </c>
      <c r="AF137" s="12">
        <v>0</v>
      </c>
      <c r="AG137" s="12">
        <v>1.15E-2</v>
      </c>
      <c r="AH137" s="12" t="s">
        <v>42</v>
      </c>
      <c r="AI137" s="12" t="s">
        <v>43</v>
      </c>
      <c r="AJ137" s="12" t="s">
        <v>44</v>
      </c>
      <c r="AK137" s="12" t="s">
        <v>45</v>
      </c>
      <c r="AL137" s="12" t="s">
        <v>60</v>
      </c>
      <c r="AM137" s="12" t="s">
        <v>47</v>
      </c>
      <c r="AN137" s="13">
        <v>51.83</v>
      </c>
      <c r="AO137" s="13">
        <v>77.051682926829301</v>
      </c>
      <c r="AP137" s="13">
        <v>34373820484.9739</v>
      </c>
      <c r="AQ137" s="18">
        <v>2.1088303638554202</v>
      </c>
      <c r="AR137" s="13">
        <v>7.31</v>
      </c>
      <c r="AS137" s="12">
        <f t="shared" si="35"/>
        <v>2</v>
      </c>
      <c r="AT137" s="27">
        <f t="shared" si="36"/>
        <v>2512.7262774515921</v>
      </c>
    </row>
    <row r="138" spans="1:50" s="12" customFormat="1">
      <c r="A138" s="11" t="s">
        <v>77</v>
      </c>
      <c r="B138" s="12">
        <v>2012</v>
      </c>
      <c r="C138" s="12" t="s">
        <v>92</v>
      </c>
      <c r="D138" s="12" t="s">
        <v>77</v>
      </c>
      <c r="E138" s="12">
        <v>142</v>
      </c>
      <c r="F138" s="12">
        <v>15</v>
      </c>
      <c r="G138" s="12">
        <v>7</v>
      </c>
      <c r="H138" s="12">
        <v>1</v>
      </c>
      <c r="I138" s="12">
        <v>0.06</v>
      </c>
      <c r="J138" s="12">
        <v>5</v>
      </c>
      <c r="K138" s="12">
        <v>2</v>
      </c>
      <c r="L138" s="12">
        <v>1</v>
      </c>
      <c r="M138" s="12">
        <v>0.17</v>
      </c>
      <c r="N138" s="12">
        <v>5</v>
      </c>
      <c r="O138" s="12">
        <v>2</v>
      </c>
      <c r="P138" s="12">
        <v>0</v>
      </c>
      <c r="Q138" s="12">
        <v>0</v>
      </c>
      <c r="R138" s="12">
        <v>3</v>
      </c>
      <c r="S138" s="12">
        <v>1</v>
      </c>
      <c r="T138" s="12">
        <v>5</v>
      </c>
      <c r="U138" s="12">
        <v>0.63</v>
      </c>
      <c r="V138" s="12">
        <v>25</v>
      </c>
      <c r="W138" s="12">
        <v>12</v>
      </c>
      <c r="X138" s="12">
        <v>7</v>
      </c>
      <c r="Y138" s="12">
        <v>0.47</v>
      </c>
      <c r="Z138" s="12">
        <v>0.4</v>
      </c>
      <c r="AA138" s="12">
        <v>0.4</v>
      </c>
      <c r="AB138" s="12">
        <v>0.33</v>
      </c>
      <c r="AC138" s="12">
        <v>0.22</v>
      </c>
      <c r="AD138" s="21">
        <v>0.48</v>
      </c>
      <c r="AE138" s="24">
        <v>-0.37980000000000003</v>
      </c>
      <c r="AF138" s="12">
        <v>0</v>
      </c>
      <c r="AG138" s="12">
        <v>-4.0599999999999997E-2</v>
      </c>
      <c r="AH138" s="12" t="s">
        <v>42</v>
      </c>
      <c r="AI138" s="12" t="s">
        <v>43</v>
      </c>
      <c r="AJ138" s="12" t="s">
        <v>44</v>
      </c>
      <c r="AK138" s="12" t="s">
        <v>45</v>
      </c>
      <c r="AL138" s="12" t="s">
        <v>60</v>
      </c>
      <c r="AM138" s="12" t="s">
        <v>47</v>
      </c>
      <c r="AN138" s="13">
        <v>51.9</v>
      </c>
      <c r="AO138" s="13">
        <v>77.237048780487797</v>
      </c>
      <c r="AP138" s="13">
        <v>39954761232.689796</v>
      </c>
      <c r="AQ138" s="18">
        <v>2.2908838449438198</v>
      </c>
      <c r="AR138" s="13">
        <v>7.4</v>
      </c>
      <c r="AS138" s="12">
        <f t="shared" si="35"/>
        <v>2</v>
      </c>
      <c r="AT138" s="27">
        <f t="shared" si="36"/>
        <v>2956.6523312190452</v>
      </c>
    </row>
    <row r="139" spans="1:50" s="12" customFormat="1">
      <c r="A139" s="11" t="s">
        <v>77</v>
      </c>
      <c r="B139" s="12">
        <v>2013</v>
      </c>
      <c r="C139" s="12" t="s">
        <v>92</v>
      </c>
      <c r="D139" s="12" t="s">
        <v>77</v>
      </c>
      <c r="E139" s="12">
        <v>142</v>
      </c>
      <c r="F139" s="12">
        <v>15</v>
      </c>
      <c r="G139" s="12">
        <v>7</v>
      </c>
      <c r="H139" s="12">
        <v>1</v>
      </c>
      <c r="I139" s="12">
        <v>0.06</v>
      </c>
      <c r="J139" s="12">
        <v>5</v>
      </c>
      <c r="K139" s="12">
        <v>2</v>
      </c>
      <c r="L139" s="12">
        <v>1</v>
      </c>
      <c r="M139" s="12">
        <v>0.17</v>
      </c>
      <c r="N139" s="12">
        <v>5</v>
      </c>
      <c r="O139" s="12">
        <v>2</v>
      </c>
      <c r="P139" s="12">
        <v>0</v>
      </c>
      <c r="Q139" s="12">
        <v>0</v>
      </c>
      <c r="R139" s="12">
        <v>3</v>
      </c>
      <c r="S139" s="12">
        <v>1</v>
      </c>
      <c r="T139" s="12">
        <v>5</v>
      </c>
      <c r="U139" s="12">
        <v>0.63</v>
      </c>
      <c r="V139" s="12">
        <v>25</v>
      </c>
      <c r="W139" s="12">
        <v>12</v>
      </c>
      <c r="X139" s="12">
        <v>7</v>
      </c>
      <c r="Y139" s="12">
        <v>0.47</v>
      </c>
      <c r="Z139" s="12">
        <v>0.4</v>
      </c>
      <c r="AA139" s="12">
        <v>0.4</v>
      </c>
      <c r="AB139" s="12">
        <v>0.33</v>
      </c>
      <c r="AC139" s="12">
        <v>0.22</v>
      </c>
      <c r="AD139" s="21">
        <v>0.48</v>
      </c>
      <c r="AE139" s="24">
        <v>-0.3589</v>
      </c>
      <c r="AF139" s="12">
        <v>0</v>
      </c>
      <c r="AG139" s="12">
        <v>2.0899999999999998E-2</v>
      </c>
      <c r="AH139" s="12" t="s">
        <v>42</v>
      </c>
      <c r="AI139" s="12" t="s">
        <v>43</v>
      </c>
      <c r="AJ139" s="12" t="s">
        <v>44</v>
      </c>
      <c r="AK139" s="12" t="s">
        <v>45</v>
      </c>
      <c r="AL139" s="12" t="s">
        <v>60</v>
      </c>
      <c r="AM139" s="12" t="s">
        <v>47</v>
      </c>
      <c r="AN139" s="13">
        <v>51.66</v>
      </c>
      <c r="AO139" s="13">
        <v>77.419219512195099</v>
      </c>
      <c r="AP139" s="13">
        <v>44856189494.1064</v>
      </c>
      <c r="AQ139" s="18">
        <v>2.69664686920152</v>
      </c>
      <c r="AR139" s="13">
        <v>8.51</v>
      </c>
      <c r="AS139" s="12">
        <f t="shared" si="35"/>
        <v>2</v>
      </c>
      <c r="AT139" s="27">
        <f t="shared" si="36"/>
        <v>3817.2617259484546</v>
      </c>
    </row>
    <row r="140" spans="1:50" s="12" customFormat="1">
      <c r="A140" s="11" t="s">
        <v>77</v>
      </c>
      <c r="B140" s="12">
        <v>2014</v>
      </c>
      <c r="C140" s="12" t="s">
        <v>92</v>
      </c>
      <c r="D140" s="12" t="s">
        <v>77</v>
      </c>
      <c r="E140" s="12">
        <v>142</v>
      </c>
      <c r="F140" s="12">
        <v>15</v>
      </c>
      <c r="G140" s="12">
        <v>7</v>
      </c>
      <c r="H140" s="12">
        <v>1</v>
      </c>
      <c r="I140" s="12">
        <v>0.06</v>
      </c>
      <c r="J140" s="12">
        <v>5</v>
      </c>
      <c r="K140" s="12">
        <v>2</v>
      </c>
      <c r="L140" s="12">
        <v>1</v>
      </c>
      <c r="M140" s="12">
        <v>0.17</v>
      </c>
      <c r="N140" s="12">
        <v>5</v>
      </c>
      <c r="O140" s="12">
        <v>2</v>
      </c>
      <c r="P140" s="12">
        <v>0</v>
      </c>
      <c r="Q140" s="12">
        <v>0</v>
      </c>
      <c r="R140" s="12">
        <v>3</v>
      </c>
      <c r="S140" s="12">
        <v>1</v>
      </c>
      <c r="T140" s="12">
        <v>5</v>
      </c>
      <c r="U140" s="12">
        <v>0.63</v>
      </c>
      <c r="V140" s="12">
        <v>25</v>
      </c>
      <c r="W140" s="12">
        <v>12</v>
      </c>
      <c r="X140" s="12">
        <v>7</v>
      </c>
      <c r="Y140" s="12">
        <v>0.47</v>
      </c>
      <c r="Z140" s="12">
        <v>0.4</v>
      </c>
      <c r="AA140" s="12">
        <v>0.4</v>
      </c>
      <c r="AB140" s="12">
        <v>0.33</v>
      </c>
      <c r="AC140" s="12">
        <v>0.22</v>
      </c>
      <c r="AD140" s="21">
        <v>0.48</v>
      </c>
      <c r="AE140" s="24">
        <v>-0.35470000000000002</v>
      </c>
      <c r="AF140" s="12">
        <v>0</v>
      </c>
      <c r="AG140" s="12">
        <v>4.1999999999999997E-3</v>
      </c>
      <c r="AH140" s="12" t="s">
        <v>42</v>
      </c>
      <c r="AI140" s="12" t="s">
        <v>43</v>
      </c>
      <c r="AJ140" s="12" t="s">
        <v>44</v>
      </c>
      <c r="AK140" s="12" t="s">
        <v>45</v>
      </c>
      <c r="AL140" s="12" t="s">
        <v>60</v>
      </c>
      <c r="AM140" s="12" t="s">
        <v>47</v>
      </c>
      <c r="AN140" s="13">
        <v>50.7</v>
      </c>
      <c r="AO140" s="13">
        <v>77.595146341463405</v>
      </c>
      <c r="AP140" s="13">
        <v>49165773079.207199</v>
      </c>
      <c r="AQ140" s="18">
        <v>2.7078834752796999</v>
      </c>
      <c r="AR140" s="13">
        <v>6.83</v>
      </c>
      <c r="AS140" s="12">
        <f t="shared" si="35"/>
        <v>2</v>
      </c>
      <c r="AT140" s="27">
        <f t="shared" si="36"/>
        <v>3358.0223013098516</v>
      </c>
    </row>
    <row r="141" spans="1:50" s="15" customFormat="1">
      <c r="A141" s="14" t="s">
        <v>77</v>
      </c>
      <c r="B141" s="15">
        <v>2015</v>
      </c>
      <c r="C141" s="15" t="s">
        <v>92</v>
      </c>
      <c r="D141" s="15" t="s">
        <v>77</v>
      </c>
      <c r="E141" s="15">
        <v>142</v>
      </c>
      <c r="F141" s="15">
        <v>15</v>
      </c>
      <c r="G141" s="15">
        <v>7</v>
      </c>
      <c r="H141" s="15">
        <v>1</v>
      </c>
      <c r="I141" s="15">
        <v>0.06</v>
      </c>
      <c r="J141" s="15">
        <v>5</v>
      </c>
      <c r="K141" s="15">
        <v>2</v>
      </c>
      <c r="L141" s="15">
        <v>1</v>
      </c>
      <c r="M141" s="15">
        <v>0.17</v>
      </c>
      <c r="N141" s="15">
        <v>5</v>
      </c>
      <c r="O141" s="15">
        <v>2</v>
      </c>
      <c r="P141" s="15">
        <v>0</v>
      </c>
      <c r="Q141" s="15">
        <v>0</v>
      </c>
      <c r="R141" s="15">
        <v>3</v>
      </c>
      <c r="S141" s="15">
        <v>1</v>
      </c>
      <c r="T141" s="15">
        <v>5</v>
      </c>
      <c r="U141" s="15">
        <v>0.63</v>
      </c>
      <c r="V141" s="15">
        <v>25</v>
      </c>
      <c r="W141" s="15">
        <v>12</v>
      </c>
      <c r="X141" s="15">
        <v>7</v>
      </c>
      <c r="Y141" s="15">
        <v>0.47</v>
      </c>
      <c r="Z141" s="15">
        <v>0.4</v>
      </c>
      <c r="AA141" s="15">
        <v>0.4</v>
      </c>
      <c r="AB141" s="15">
        <v>0.33</v>
      </c>
      <c r="AC141" s="15">
        <v>0.22</v>
      </c>
      <c r="AD141" s="22">
        <v>0.48</v>
      </c>
      <c r="AE141" s="25">
        <v>-0.34320000000000001</v>
      </c>
      <c r="AF141" s="15">
        <v>0</v>
      </c>
      <c r="AG141" s="15">
        <v>1.15E-2</v>
      </c>
      <c r="AH141" s="15" t="s">
        <v>42</v>
      </c>
      <c r="AI141" s="15" t="s">
        <v>43</v>
      </c>
      <c r="AJ141" s="15" t="s">
        <v>44</v>
      </c>
      <c r="AK141" s="15" t="s">
        <v>45</v>
      </c>
      <c r="AL141" s="15" t="s">
        <v>60</v>
      </c>
      <c r="AM141" s="15" t="s">
        <v>47</v>
      </c>
      <c r="AN141" s="16"/>
      <c r="AO141" s="16"/>
      <c r="AP141" s="16">
        <v>52132289747.173103</v>
      </c>
      <c r="AQ141" s="19">
        <v>2.6496941983476598</v>
      </c>
      <c r="AR141" s="16">
        <v>6.25</v>
      </c>
      <c r="AS141" s="15">
        <f t="shared" si="35"/>
        <v>2</v>
      </c>
      <c r="AT141" s="28">
        <f t="shared" si="36"/>
        <v>3258.2681091983191</v>
      </c>
      <c r="AU141" s="15">
        <f t="shared" ref="AU141:AV141" si="40">+AD141-AD132</f>
        <v>0</v>
      </c>
      <c r="AV141" s="15">
        <f t="shared" si="40"/>
        <v>1.6100000000000003E-2</v>
      </c>
      <c r="AW141" s="19">
        <f t="shared" ref="AW141" si="41">+AQ141-AQ132</f>
        <v>0.17965804706845967</v>
      </c>
      <c r="AX141" s="29">
        <f t="shared" ref="AX141" si="42">+AT141-AT132</f>
        <v>2824.6822845721708</v>
      </c>
    </row>
    <row r="142" spans="1:50" s="8" customFormat="1">
      <c r="A142" s="7" t="s">
        <v>78</v>
      </c>
      <c r="B142" s="8">
        <v>2006</v>
      </c>
      <c r="C142" s="8" t="s">
        <v>79</v>
      </c>
      <c r="D142" s="8" t="s">
        <v>78</v>
      </c>
      <c r="E142" s="8">
        <v>41</v>
      </c>
      <c r="F142" s="8">
        <v>15</v>
      </c>
      <c r="G142" s="8">
        <v>7</v>
      </c>
      <c r="H142" s="8">
        <v>1</v>
      </c>
      <c r="I142" s="8">
        <v>0.06</v>
      </c>
      <c r="J142" s="8">
        <v>6</v>
      </c>
      <c r="K142" s="8">
        <v>1</v>
      </c>
      <c r="L142" s="8">
        <v>0</v>
      </c>
      <c r="M142" s="8">
        <v>0</v>
      </c>
      <c r="N142" s="8">
        <v>5</v>
      </c>
      <c r="O142" s="8">
        <v>1</v>
      </c>
      <c r="P142" s="8">
        <v>0</v>
      </c>
      <c r="Q142" s="8">
        <v>0</v>
      </c>
      <c r="R142" s="8">
        <v>8</v>
      </c>
      <c r="S142" s="8">
        <v>4</v>
      </c>
      <c r="T142" s="8">
        <v>0</v>
      </c>
      <c r="U142" s="8">
        <v>0</v>
      </c>
      <c r="V142" s="8">
        <v>31</v>
      </c>
      <c r="W142" s="8">
        <v>13</v>
      </c>
      <c r="X142" s="8">
        <v>1</v>
      </c>
      <c r="Y142" s="8">
        <v>0.47</v>
      </c>
      <c r="Z142" s="8">
        <v>0.17</v>
      </c>
      <c r="AA142" s="8">
        <v>0.2</v>
      </c>
      <c r="AB142" s="8">
        <v>0.5</v>
      </c>
      <c r="AC142" s="8">
        <v>0.03</v>
      </c>
      <c r="AD142" s="20">
        <v>0.42</v>
      </c>
      <c r="AE142" s="23">
        <v>-0.2127</v>
      </c>
      <c r="AF142" s="8">
        <v>0</v>
      </c>
      <c r="AG142" s="8">
        <v>0.1459</v>
      </c>
      <c r="AH142" s="8" t="s">
        <v>42</v>
      </c>
      <c r="AI142" s="8" t="s">
        <v>43</v>
      </c>
      <c r="AJ142" s="8" t="s">
        <v>44</v>
      </c>
      <c r="AK142" s="8" t="s">
        <v>45</v>
      </c>
      <c r="AL142" s="8" t="s">
        <v>46</v>
      </c>
      <c r="AM142" s="8" t="s">
        <v>47</v>
      </c>
      <c r="AN142" s="9">
        <v>51.67</v>
      </c>
      <c r="AO142" s="10">
        <v>72.743439024390298</v>
      </c>
      <c r="AP142" s="10">
        <v>88643193061.748001</v>
      </c>
      <c r="AQ142" s="17">
        <v>1.9883478041440401</v>
      </c>
      <c r="AR142" s="10">
        <v>2.06</v>
      </c>
      <c r="AS142" s="8">
        <f t="shared" si="35"/>
        <v>1</v>
      </c>
      <c r="AT142" s="26">
        <f t="shared" si="36"/>
        <v>1826.0497770720087</v>
      </c>
    </row>
    <row r="143" spans="1:50" s="12" customFormat="1">
      <c r="A143" s="11" t="s">
        <v>78</v>
      </c>
      <c r="B143" s="12">
        <v>2007</v>
      </c>
      <c r="C143" s="12" t="s">
        <v>79</v>
      </c>
      <c r="D143" s="12" t="s">
        <v>78</v>
      </c>
      <c r="E143" s="12">
        <v>41</v>
      </c>
      <c r="F143" s="12">
        <v>15</v>
      </c>
      <c r="G143" s="12">
        <v>7</v>
      </c>
      <c r="H143" s="12">
        <v>1</v>
      </c>
      <c r="I143" s="12">
        <v>0.06</v>
      </c>
      <c r="J143" s="12">
        <v>6</v>
      </c>
      <c r="K143" s="12">
        <v>1</v>
      </c>
      <c r="L143" s="12">
        <v>0</v>
      </c>
      <c r="M143" s="12">
        <v>0</v>
      </c>
      <c r="N143" s="12">
        <v>5</v>
      </c>
      <c r="O143" s="12">
        <v>1</v>
      </c>
      <c r="P143" s="12">
        <v>0</v>
      </c>
      <c r="Q143" s="12">
        <v>0</v>
      </c>
      <c r="R143" s="12">
        <v>8</v>
      </c>
      <c r="S143" s="12">
        <v>4</v>
      </c>
      <c r="T143" s="12">
        <v>0</v>
      </c>
      <c r="U143" s="12">
        <v>0</v>
      </c>
      <c r="V143" s="12">
        <v>31</v>
      </c>
      <c r="W143" s="12">
        <v>13</v>
      </c>
      <c r="X143" s="12">
        <v>1</v>
      </c>
      <c r="Y143" s="12">
        <v>0.47</v>
      </c>
      <c r="Z143" s="12">
        <v>0.17</v>
      </c>
      <c r="AA143" s="12">
        <v>0.2</v>
      </c>
      <c r="AB143" s="12">
        <v>0.5</v>
      </c>
      <c r="AC143" s="12">
        <v>0.03</v>
      </c>
      <c r="AD143" s="21">
        <v>0.42</v>
      </c>
      <c r="AE143" s="24">
        <v>-0.26619999999999999</v>
      </c>
      <c r="AF143" s="12">
        <v>0</v>
      </c>
      <c r="AG143" s="12">
        <v>-5.3600000000000002E-2</v>
      </c>
      <c r="AH143" s="12" t="s">
        <v>42</v>
      </c>
      <c r="AI143" s="12" t="s">
        <v>43</v>
      </c>
      <c r="AJ143" s="12" t="s">
        <v>44</v>
      </c>
      <c r="AK143" s="12" t="s">
        <v>45</v>
      </c>
      <c r="AL143" s="12" t="s">
        <v>46</v>
      </c>
      <c r="AM143" s="12" t="s">
        <v>47</v>
      </c>
      <c r="AN143" s="13">
        <v>51.35</v>
      </c>
      <c r="AO143" s="13">
        <v>72.996951219512198</v>
      </c>
      <c r="AP143" s="13">
        <v>102170981144.136</v>
      </c>
      <c r="AQ143" s="18">
        <v>2.1933279519011299</v>
      </c>
      <c r="AR143" s="13">
        <v>2.2599999999999998</v>
      </c>
      <c r="AS143" s="12">
        <f t="shared" si="35"/>
        <v>2</v>
      </c>
      <c r="AT143" s="27">
        <f t="shared" si="36"/>
        <v>2309.0641738574732</v>
      </c>
    </row>
    <row r="144" spans="1:50" s="12" customFormat="1">
      <c r="A144" s="11" t="s">
        <v>78</v>
      </c>
      <c r="B144" s="12">
        <v>2008</v>
      </c>
      <c r="C144" s="12" t="s">
        <v>79</v>
      </c>
      <c r="D144" s="12" t="s">
        <v>78</v>
      </c>
      <c r="E144" s="12">
        <v>41</v>
      </c>
      <c r="F144" s="12">
        <v>15</v>
      </c>
      <c r="G144" s="12">
        <v>8</v>
      </c>
      <c r="H144" s="12">
        <v>1</v>
      </c>
      <c r="I144" s="12">
        <v>0.06</v>
      </c>
      <c r="J144" s="12">
        <v>6</v>
      </c>
      <c r="K144" s="12">
        <v>1</v>
      </c>
      <c r="L144" s="12">
        <v>0</v>
      </c>
      <c r="M144" s="12">
        <v>0</v>
      </c>
      <c r="N144" s="12">
        <v>5</v>
      </c>
      <c r="O144" s="12">
        <v>2</v>
      </c>
      <c r="P144" s="12">
        <v>0</v>
      </c>
      <c r="Q144" s="12">
        <v>0</v>
      </c>
      <c r="R144" s="12">
        <v>8</v>
      </c>
      <c r="S144" s="12">
        <v>5</v>
      </c>
      <c r="T144" s="12">
        <v>0</v>
      </c>
      <c r="U144" s="12">
        <v>0</v>
      </c>
      <c r="V144" s="12">
        <v>31</v>
      </c>
      <c r="W144" s="12">
        <v>16</v>
      </c>
      <c r="X144" s="12">
        <v>1</v>
      </c>
      <c r="Y144" s="12">
        <v>0.53</v>
      </c>
      <c r="Z144" s="12">
        <v>0.17</v>
      </c>
      <c r="AA144" s="12">
        <v>0.4</v>
      </c>
      <c r="AB144" s="12">
        <v>0.63</v>
      </c>
      <c r="AC144" s="12">
        <v>0.03</v>
      </c>
      <c r="AD144" s="21">
        <v>0.52</v>
      </c>
      <c r="AE144" s="24">
        <v>-0.20219999999999999</v>
      </c>
      <c r="AF144" s="12">
        <v>9.6799999999999997E-2</v>
      </c>
      <c r="AG144" s="12">
        <v>6.4100000000000004E-2</v>
      </c>
      <c r="AH144" s="12" t="s">
        <v>42</v>
      </c>
      <c r="AI144" s="12" t="s">
        <v>43</v>
      </c>
      <c r="AJ144" s="12" t="s">
        <v>44</v>
      </c>
      <c r="AK144" s="12" t="s">
        <v>45</v>
      </c>
      <c r="AL144" s="12" t="s">
        <v>46</v>
      </c>
      <c r="AM144" s="12" t="s">
        <v>47</v>
      </c>
      <c r="AN144" s="13">
        <v>48.55</v>
      </c>
      <c r="AO144" s="13">
        <v>73.225024390243902</v>
      </c>
      <c r="AP144" s="13">
        <v>120550599815.44099</v>
      </c>
      <c r="AQ144" s="18">
        <v>2.7276560819068298</v>
      </c>
      <c r="AR144" s="13">
        <v>2.52</v>
      </c>
      <c r="AS144" s="12">
        <f t="shared" si="35"/>
        <v>2</v>
      </c>
      <c r="AT144" s="27">
        <f t="shared" si="36"/>
        <v>3037.875115349113</v>
      </c>
    </row>
    <row r="145" spans="1:50" s="12" customFormat="1">
      <c r="A145" s="11" t="s">
        <v>78</v>
      </c>
      <c r="B145" s="12">
        <v>2009</v>
      </c>
      <c r="C145" s="12" t="s">
        <v>79</v>
      </c>
      <c r="D145" s="12" t="s">
        <v>78</v>
      </c>
      <c r="E145" s="12">
        <v>41</v>
      </c>
      <c r="F145" s="12">
        <v>15</v>
      </c>
      <c r="G145" s="12">
        <v>8</v>
      </c>
      <c r="H145" s="12">
        <v>1</v>
      </c>
      <c r="I145" s="12">
        <v>0.06</v>
      </c>
      <c r="J145" s="12">
        <v>6</v>
      </c>
      <c r="K145" s="12">
        <v>1</v>
      </c>
      <c r="L145" s="12">
        <v>0</v>
      </c>
      <c r="M145" s="12">
        <v>0</v>
      </c>
      <c r="N145" s="12">
        <v>5</v>
      </c>
      <c r="O145" s="12">
        <v>2</v>
      </c>
      <c r="P145" s="12">
        <v>0</v>
      </c>
      <c r="Q145" s="12">
        <v>0</v>
      </c>
      <c r="R145" s="12">
        <v>8</v>
      </c>
      <c r="S145" s="12">
        <v>5</v>
      </c>
      <c r="T145" s="12">
        <v>0</v>
      </c>
      <c r="U145" s="12">
        <v>0</v>
      </c>
      <c r="V145" s="12">
        <v>31</v>
      </c>
      <c r="W145" s="12">
        <v>16</v>
      </c>
      <c r="X145" s="12">
        <v>1</v>
      </c>
      <c r="Y145" s="12">
        <v>0.53</v>
      </c>
      <c r="Z145" s="12">
        <v>0.17</v>
      </c>
      <c r="AA145" s="12">
        <v>0.4</v>
      </c>
      <c r="AB145" s="12">
        <v>0.63</v>
      </c>
      <c r="AC145" s="12">
        <v>0.03</v>
      </c>
      <c r="AD145" s="21">
        <v>0.52</v>
      </c>
      <c r="AE145" s="24">
        <v>-0.34079999999999999</v>
      </c>
      <c r="AF145" s="12">
        <v>0</v>
      </c>
      <c r="AG145" s="12">
        <v>-0.13869999999999999</v>
      </c>
      <c r="AH145" s="12" t="s">
        <v>42</v>
      </c>
      <c r="AI145" s="12" t="s">
        <v>43</v>
      </c>
      <c r="AJ145" s="12" t="s">
        <v>44</v>
      </c>
      <c r="AK145" s="12" t="s">
        <v>45</v>
      </c>
      <c r="AL145" s="12" t="s">
        <v>46</v>
      </c>
      <c r="AM145" s="12" t="s">
        <v>47</v>
      </c>
      <c r="AN145" s="13">
        <v>47.96</v>
      </c>
      <c r="AO145" s="13">
        <v>73.436146341463399</v>
      </c>
      <c r="AP145" s="13">
        <v>120822986521.479</v>
      </c>
      <c r="AQ145" s="18">
        <v>2.8559635005780302</v>
      </c>
      <c r="AR145" s="13">
        <v>3.97</v>
      </c>
      <c r="AS145" s="12">
        <f t="shared" si="35"/>
        <v>2</v>
      </c>
      <c r="AT145" s="27">
        <f t="shared" si="36"/>
        <v>4796.6725649027167</v>
      </c>
    </row>
    <row r="146" spans="1:50" s="12" customFormat="1">
      <c r="A146" s="11" t="s">
        <v>78</v>
      </c>
      <c r="B146" s="12">
        <v>2010</v>
      </c>
      <c r="C146" s="12" t="s">
        <v>79</v>
      </c>
      <c r="D146" s="12" t="s">
        <v>78</v>
      </c>
      <c r="E146" s="12">
        <v>41</v>
      </c>
      <c r="F146" s="12">
        <v>15</v>
      </c>
      <c r="G146" s="12">
        <v>8</v>
      </c>
      <c r="H146" s="12">
        <v>1</v>
      </c>
      <c r="I146" s="12">
        <v>0.06</v>
      </c>
      <c r="J146" s="12">
        <v>6</v>
      </c>
      <c r="K146" s="12">
        <v>1</v>
      </c>
      <c r="L146" s="12">
        <v>0</v>
      </c>
      <c r="M146" s="12">
        <v>0</v>
      </c>
      <c r="N146" s="12">
        <v>5</v>
      </c>
      <c r="O146" s="12">
        <v>2</v>
      </c>
      <c r="P146" s="12">
        <v>0</v>
      </c>
      <c r="Q146" s="12">
        <v>0</v>
      </c>
      <c r="R146" s="12">
        <v>8</v>
      </c>
      <c r="S146" s="12">
        <v>5</v>
      </c>
      <c r="T146" s="12">
        <v>0</v>
      </c>
      <c r="U146" s="12">
        <v>0</v>
      </c>
      <c r="V146" s="12">
        <v>31</v>
      </c>
      <c r="W146" s="12">
        <v>16</v>
      </c>
      <c r="X146" s="12">
        <v>1</v>
      </c>
      <c r="Y146" s="12">
        <v>0.53</v>
      </c>
      <c r="Z146" s="12">
        <v>0.17</v>
      </c>
      <c r="AA146" s="12">
        <v>0.4</v>
      </c>
      <c r="AB146" s="12">
        <v>0.63</v>
      </c>
      <c r="AC146" s="12">
        <v>0.03</v>
      </c>
      <c r="AD146" s="21">
        <v>0.52</v>
      </c>
      <c r="AE146" s="24">
        <v>-0.24979999999999999</v>
      </c>
      <c r="AF146" s="12">
        <v>0</v>
      </c>
      <c r="AG146" s="12">
        <v>9.11E-2</v>
      </c>
      <c r="AH146" s="12" t="s">
        <v>42</v>
      </c>
      <c r="AI146" s="12" t="s">
        <v>43</v>
      </c>
      <c r="AJ146" s="12" t="s">
        <v>44</v>
      </c>
      <c r="AK146" s="12" t="s">
        <v>45</v>
      </c>
      <c r="AL146" s="12" t="s">
        <v>46</v>
      </c>
      <c r="AM146" s="12" t="s">
        <v>47</v>
      </c>
      <c r="AN146" s="13">
        <v>46.21</v>
      </c>
      <c r="AO146" s="13">
        <v>73.639804878048807</v>
      </c>
      <c r="AP146" s="13">
        <v>147492391535.14001</v>
      </c>
      <c r="AQ146" s="18">
        <v>2.6135228657142902</v>
      </c>
      <c r="AR146" s="13">
        <v>4.54</v>
      </c>
      <c r="AS146" s="12">
        <f t="shared" si="35"/>
        <v>2</v>
      </c>
      <c r="AT146" s="27">
        <f t="shared" si="36"/>
        <v>6696.1545756953574</v>
      </c>
    </row>
    <row r="147" spans="1:50" s="12" customFormat="1">
      <c r="A147" s="11" t="s">
        <v>78</v>
      </c>
      <c r="B147" s="12">
        <v>2011</v>
      </c>
      <c r="C147" s="12" t="s">
        <v>79</v>
      </c>
      <c r="D147" s="12" t="s">
        <v>78</v>
      </c>
      <c r="E147" s="12">
        <v>41</v>
      </c>
      <c r="F147" s="12">
        <v>15</v>
      </c>
      <c r="G147" s="12">
        <v>8</v>
      </c>
      <c r="H147" s="12">
        <v>1</v>
      </c>
      <c r="I147" s="12">
        <v>0.06</v>
      </c>
      <c r="J147" s="12">
        <v>6</v>
      </c>
      <c r="K147" s="12">
        <v>1</v>
      </c>
      <c r="L147" s="12">
        <v>0</v>
      </c>
      <c r="M147" s="12">
        <v>0</v>
      </c>
      <c r="N147" s="12">
        <v>5</v>
      </c>
      <c r="O147" s="12">
        <v>2</v>
      </c>
      <c r="P147" s="12">
        <v>0</v>
      </c>
      <c r="Q147" s="12">
        <v>0</v>
      </c>
      <c r="R147" s="12">
        <v>8</v>
      </c>
      <c r="S147" s="12">
        <v>5</v>
      </c>
      <c r="T147" s="12">
        <v>0</v>
      </c>
      <c r="U147" s="12">
        <v>0</v>
      </c>
      <c r="V147" s="12">
        <v>31</v>
      </c>
      <c r="W147" s="12">
        <v>16</v>
      </c>
      <c r="X147" s="12">
        <v>1</v>
      </c>
      <c r="Y147" s="12">
        <v>0.53</v>
      </c>
      <c r="Z147" s="12">
        <v>0.17</v>
      </c>
      <c r="AA147" s="12">
        <v>0.4</v>
      </c>
      <c r="AB147" s="12">
        <v>0.63</v>
      </c>
      <c r="AC147" s="12">
        <v>0.03</v>
      </c>
      <c r="AD147" s="21">
        <v>0.52</v>
      </c>
      <c r="AE147" s="24">
        <v>-0.24859999999999999</v>
      </c>
      <c r="AF147" s="12">
        <v>0</v>
      </c>
      <c r="AG147" s="12">
        <v>1.1000000000000001E-3</v>
      </c>
      <c r="AH147" s="12" t="s">
        <v>42</v>
      </c>
      <c r="AI147" s="12" t="s">
        <v>43</v>
      </c>
      <c r="AJ147" s="12" t="s">
        <v>44</v>
      </c>
      <c r="AK147" s="12" t="s">
        <v>45</v>
      </c>
      <c r="AL147" s="12" t="s">
        <v>46</v>
      </c>
      <c r="AM147" s="12" t="s">
        <v>47</v>
      </c>
      <c r="AN147" s="13">
        <v>45.48</v>
      </c>
      <c r="AO147" s="13">
        <v>73.844975609756105</v>
      </c>
      <c r="AP147" s="13">
        <v>171724325697.89801</v>
      </c>
      <c r="AQ147" s="18">
        <v>2.6175608517241402</v>
      </c>
      <c r="AR147" s="13">
        <v>4.3099999999999996</v>
      </c>
      <c r="AS147" s="12">
        <f t="shared" si="35"/>
        <v>2</v>
      </c>
      <c r="AT147" s="27">
        <f t="shared" si="36"/>
        <v>7401.3184375794035</v>
      </c>
    </row>
    <row r="148" spans="1:50" s="12" customFormat="1">
      <c r="A148" s="11" t="s">
        <v>78</v>
      </c>
      <c r="B148" s="12">
        <v>2012</v>
      </c>
      <c r="C148" s="12" t="s">
        <v>79</v>
      </c>
      <c r="D148" s="12" t="s">
        <v>78</v>
      </c>
      <c r="E148" s="12">
        <v>41</v>
      </c>
      <c r="F148" s="12">
        <v>15</v>
      </c>
      <c r="G148" s="12">
        <v>8</v>
      </c>
      <c r="H148" s="12">
        <v>1</v>
      </c>
      <c r="I148" s="12">
        <v>0.06</v>
      </c>
      <c r="J148" s="12">
        <v>6</v>
      </c>
      <c r="K148" s="12">
        <v>1</v>
      </c>
      <c r="L148" s="12">
        <v>0</v>
      </c>
      <c r="M148" s="12">
        <v>0</v>
      </c>
      <c r="N148" s="12">
        <v>5</v>
      </c>
      <c r="O148" s="12">
        <v>2</v>
      </c>
      <c r="P148" s="12">
        <v>0</v>
      </c>
      <c r="Q148" s="12">
        <v>0</v>
      </c>
      <c r="R148" s="12">
        <v>8</v>
      </c>
      <c r="S148" s="12">
        <v>5</v>
      </c>
      <c r="T148" s="12">
        <v>0</v>
      </c>
      <c r="U148" s="12">
        <v>0</v>
      </c>
      <c r="V148" s="12">
        <v>31</v>
      </c>
      <c r="W148" s="12">
        <v>16</v>
      </c>
      <c r="X148" s="12">
        <v>1</v>
      </c>
      <c r="Y148" s="12">
        <v>0.53</v>
      </c>
      <c r="Z148" s="12">
        <v>0.17</v>
      </c>
      <c r="AA148" s="12">
        <v>0.4</v>
      </c>
      <c r="AB148" s="12">
        <v>0.63</v>
      </c>
      <c r="AC148" s="12">
        <v>0.03</v>
      </c>
      <c r="AD148" s="21">
        <v>0.52</v>
      </c>
      <c r="AE148" s="24">
        <v>-0.39340000000000003</v>
      </c>
      <c r="AF148" s="12">
        <v>0</v>
      </c>
      <c r="AG148" s="12">
        <v>-0.1447</v>
      </c>
      <c r="AH148" s="12" t="s">
        <v>42</v>
      </c>
      <c r="AI148" s="12" t="s">
        <v>43</v>
      </c>
      <c r="AJ148" s="12" t="s">
        <v>44</v>
      </c>
      <c r="AK148" s="12" t="s">
        <v>45</v>
      </c>
      <c r="AL148" s="12" t="s">
        <v>46</v>
      </c>
      <c r="AM148" s="12" t="s">
        <v>47</v>
      </c>
      <c r="AN148" s="13">
        <v>45.11</v>
      </c>
      <c r="AO148" s="13">
        <v>74.057658536585393</v>
      </c>
      <c r="AP148" s="13">
        <v>192605185353.64999</v>
      </c>
      <c r="AQ148" s="18">
        <v>2.48342330643275</v>
      </c>
      <c r="AR148" s="13">
        <v>4.41</v>
      </c>
      <c r="AS148" s="12">
        <f t="shared" si="35"/>
        <v>2</v>
      </c>
      <c r="AT148" s="27">
        <f t="shared" si="36"/>
        <v>8493.8886740959642</v>
      </c>
    </row>
    <row r="149" spans="1:50" s="12" customFormat="1">
      <c r="A149" s="11" t="s">
        <v>78</v>
      </c>
      <c r="B149" s="12">
        <v>2013</v>
      </c>
      <c r="C149" s="12" t="s">
        <v>79</v>
      </c>
      <c r="D149" s="12" t="s">
        <v>78</v>
      </c>
      <c r="E149" s="12">
        <v>41</v>
      </c>
      <c r="F149" s="12">
        <v>15</v>
      </c>
      <c r="G149" s="12">
        <v>8</v>
      </c>
      <c r="H149" s="12">
        <v>1</v>
      </c>
      <c r="I149" s="12">
        <v>0.06</v>
      </c>
      <c r="J149" s="12">
        <v>6</v>
      </c>
      <c r="K149" s="12">
        <v>1</v>
      </c>
      <c r="L149" s="12">
        <v>0</v>
      </c>
      <c r="M149" s="12">
        <v>0</v>
      </c>
      <c r="N149" s="12">
        <v>5</v>
      </c>
      <c r="O149" s="12">
        <v>2</v>
      </c>
      <c r="P149" s="12">
        <v>0</v>
      </c>
      <c r="Q149" s="12">
        <v>0</v>
      </c>
      <c r="R149" s="12">
        <v>8</v>
      </c>
      <c r="S149" s="12">
        <v>5</v>
      </c>
      <c r="T149" s="12">
        <v>0</v>
      </c>
      <c r="U149" s="12">
        <v>0</v>
      </c>
      <c r="V149" s="12">
        <v>31</v>
      </c>
      <c r="W149" s="12">
        <v>16</v>
      </c>
      <c r="X149" s="12">
        <v>1</v>
      </c>
      <c r="Y149" s="12">
        <v>0.53</v>
      </c>
      <c r="Z149" s="12">
        <v>0.17</v>
      </c>
      <c r="AA149" s="12">
        <v>0.4</v>
      </c>
      <c r="AB149" s="12">
        <v>0.63</v>
      </c>
      <c r="AC149" s="12">
        <v>0.03</v>
      </c>
      <c r="AD149" s="21">
        <v>0.52</v>
      </c>
      <c r="AE149" s="24">
        <v>-0.43609999999999999</v>
      </c>
      <c r="AF149" s="12">
        <v>0</v>
      </c>
      <c r="AG149" s="12">
        <v>-4.2799999999999998E-2</v>
      </c>
      <c r="AH149" s="12" t="s">
        <v>42</v>
      </c>
      <c r="AI149" s="12" t="s">
        <v>43</v>
      </c>
      <c r="AJ149" s="12" t="s">
        <v>44</v>
      </c>
      <c r="AK149" s="12" t="s">
        <v>45</v>
      </c>
      <c r="AL149" s="12" t="s">
        <v>46</v>
      </c>
      <c r="AM149" s="12" t="s">
        <v>47</v>
      </c>
      <c r="AN149" s="13">
        <v>44.73</v>
      </c>
      <c r="AO149" s="13">
        <v>74.2838536585366</v>
      </c>
      <c r="AP149" s="13">
        <v>201150658576.29099</v>
      </c>
      <c r="AQ149" s="18">
        <v>2.5384613074074101</v>
      </c>
      <c r="AR149" s="13">
        <v>4.72</v>
      </c>
      <c r="AS149" s="12">
        <f t="shared" si="35"/>
        <v>2</v>
      </c>
      <c r="AT149" s="27">
        <f t="shared" si="36"/>
        <v>9494.3110848009346</v>
      </c>
    </row>
    <row r="150" spans="1:50" s="12" customFormat="1">
      <c r="A150" s="11" t="s">
        <v>78</v>
      </c>
      <c r="B150" s="12">
        <v>2014</v>
      </c>
      <c r="C150" s="12" t="s">
        <v>79</v>
      </c>
      <c r="D150" s="12" t="s">
        <v>78</v>
      </c>
      <c r="E150" s="12">
        <v>41</v>
      </c>
      <c r="F150" s="12">
        <v>15</v>
      </c>
      <c r="G150" s="12">
        <v>8</v>
      </c>
      <c r="H150" s="12">
        <v>1</v>
      </c>
      <c r="I150" s="12">
        <v>0.06</v>
      </c>
      <c r="J150" s="12">
        <v>6</v>
      </c>
      <c r="K150" s="12">
        <v>1</v>
      </c>
      <c r="L150" s="12">
        <v>0</v>
      </c>
      <c r="M150" s="12">
        <v>0</v>
      </c>
      <c r="N150" s="12">
        <v>5</v>
      </c>
      <c r="O150" s="12">
        <v>2</v>
      </c>
      <c r="P150" s="12">
        <v>0</v>
      </c>
      <c r="Q150" s="12">
        <v>0</v>
      </c>
      <c r="R150" s="12">
        <v>8</v>
      </c>
      <c r="S150" s="12">
        <v>5</v>
      </c>
      <c r="T150" s="12">
        <v>0</v>
      </c>
      <c r="U150" s="12">
        <v>0</v>
      </c>
      <c r="V150" s="12">
        <v>31</v>
      </c>
      <c r="W150" s="12">
        <v>16</v>
      </c>
      <c r="X150" s="12">
        <v>1</v>
      </c>
      <c r="Y150" s="12">
        <v>0.53</v>
      </c>
      <c r="Z150" s="12">
        <v>0.17</v>
      </c>
      <c r="AA150" s="12">
        <v>0.4</v>
      </c>
      <c r="AB150" s="12">
        <v>0.63</v>
      </c>
      <c r="AC150" s="12">
        <v>0.03</v>
      </c>
      <c r="AD150" s="21">
        <v>0.52</v>
      </c>
      <c r="AE150" s="24">
        <v>-0.59189999999999998</v>
      </c>
      <c r="AF150" s="12">
        <v>0</v>
      </c>
      <c r="AG150" s="12">
        <v>-0.15579999999999999</v>
      </c>
      <c r="AH150" s="12" t="s">
        <v>42</v>
      </c>
      <c r="AI150" s="12" t="s">
        <v>43</v>
      </c>
      <c r="AJ150" s="12" t="s">
        <v>44</v>
      </c>
      <c r="AK150" s="12" t="s">
        <v>45</v>
      </c>
      <c r="AL150" s="12" t="s">
        <v>46</v>
      </c>
      <c r="AM150" s="12" t="s">
        <v>47</v>
      </c>
      <c r="AN150" s="13">
        <v>44.14</v>
      </c>
      <c r="AO150" s="13">
        <v>74.525536585365899</v>
      </c>
      <c r="AP150" s="13">
        <v>201021342537.15601</v>
      </c>
      <c r="AQ150" s="18">
        <v>2.4704524541044401</v>
      </c>
      <c r="AR150" s="13">
        <v>4.84</v>
      </c>
      <c r="AS150" s="12">
        <f t="shared" si="35"/>
        <v>2</v>
      </c>
      <c r="AT150" s="27">
        <f t="shared" si="36"/>
        <v>9729.4329787983515</v>
      </c>
    </row>
    <row r="151" spans="1:50" s="15" customFormat="1">
      <c r="A151" s="14" t="s">
        <v>78</v>
      </c>
      <c r="B151" s="15">
        <v>2015</v>
      </c>
      <c r="C151" s="15" t="s">
        <v>79</v>
      </c>
      <c r="D151" s="15" t="s">
        <v>78</v>
      </c>
      <c r="E151" s="15">
        <v>41</v>
      </c>
      <c r="F151" s="15">
        <v>15</v>
      </c>
      <c r="G151" s="15">
        <v>11</v>
      </c>
      <c r="H151" s="15">
        <v>1</v>
      </c>
      <c r="I151" s="15">
        <v>0.06</v>
      </c>
      <c r="J151" s="15">
        <v>6</v>
      </c>
      <c r="K151" s="15">
        <v>3</v>
      </c>
      <c r="L151" s="15">
        <v>0</v>
      </c>
      <c r="M151" s="15">
        <v>0</v>
      </c>
      <c r="N151" s="15">
        <v>5</v>
      </c>
      <c r="O151" s="15">
        <v>2</v>
      </c>
      <c r="P151" s="15">
        <v>0</v>
      </c>
      <c r="Q151" s="15">
        <v>0</v>
      </c>
      <c r="R151" s="15">
        <v>8</v>
      </c>
      <c r="S151" s="15">
        <v>7</v>
      </c>
      <c r="T151" s="15">
        <v>0</v>
      </c>
      <c r="U151" s="15">
        <v>0</v>
      </c>
      <c r="V151" s="15">
        <v>31</v>
      </c>
      <c r="W151" s="15">
        <v>23</v>
      </c>
      <c r="X151" s="15">
        <v>1</v>
      </c>
      <c r="Y151" s="15">
        <v>0.73</v>
      </c>
      <c r="Z151" s="15">
        <v>0.5</v>
      </c>
      <c r="AA151" s="15">
        <v>0.4</v>
      </c>
      <c r="AB151" s="15">
        <v>0.88</v>
      </c>
      <c r="AC151" s="15">
        <v>0.03</v>
      </c>
      <c r="AD151" s="22">
        <v>0.74</v>
      </c>
      <c r="AE151" s="25">
        <v>-0.59699999999999998</v>
      </c>
      <c r="AF151" s="15">
        <v>0.2258</v>
      </c>
      <c r="AG151" s="15">
        <v>-5.1000000000000004E-3</v>
      </c>
      <c r="AH151" s="15" t="s">
        <v>42</v>
      </c>
      <c r="AI151" s="15" t="s">
        <v>43</v>
      </c>
      <c r="AJ151" s="15" t="s">
        <v>44</v>
      </c>
      <c r="AK151" s="15" t="s">
        <v>45</v>
      </c>
      <c r="AL151" s="15" t="s">
        <v>46</v>
      </c>
      <c r="AM151" s="15" t="s">
        <v>47</v>
      </c>
      <c r="AN151" s="16"/>
      <c r="AO151" s="16"/>
      <c r="AP151" s="16">
        <v>189111139010.07501</v>
      </c>
      <c r="AQ151" s="19">
        <v>2.7991115685213699</v>
      </c>
      <c r="AR151" s="16">
        <v>4.87</v>
      </c>
      <c r="AS151" s="15">
        <f t="shared" si="35"/>
        <v>2</v>
      </c>
      <c r="AT151" s="28">
        <f t="shared" si="36"/>
        <v>9209.7124697906529</v>
      </c>
      <c r="AU151" s="15">
        <f t="shared" ref="AU151:AV151" si="43">+AD151-AD142</f>
        <v>0.32</v>
      </c>
      <c r="AV151" s="15">
        <f t="shared" si="43"/>
        <v>-0.38429999999999997</v>
      </c>
      <c r="AW151" s="19">
        <f t="shared" ref="AW151" si="44">+AQ151-AQ142</f>
        <v>0.81076376437732978</v>
      </c>
      <c r="AX151" s="29">
        <f t="shared" ref="AX151" si="45">+AT151-AT142</f>
        <v>7383.6626927186444</v>
      </c>
    </row>
    <row r="152" spans="1:50" s="8" customFormat="1">
      <c r="A152" s="7" t="s">
        <v>80</v>
      </c>
      <c r="B152" s="8">
        <v>2006</v>
      </c>
      <c r="C152" s="8" t="s">
        <v>81</v>
      </c>
      <c r="D152" s="8" t="s">
        <v>80</v>
      </c>
      <c r="E152" s="8">
        <v>148</v>
      </c>
      <c r="F152" s="8">
        <v>10</v>
      </c>
      <c r="G152" s="8">
        <v>1</v>
      </c>
      <c r="H152" s="8">
        <v>6</v>
      </c>
      <c r="I152" s="8">
        <v>0.38</v>
      </c>
      <c r="J152" s="8">
        <v>6</v>
      </c>
      <c r="K152" s="8">
        <v>0</v>
      </c>
      <c r="L152" s="8">
        <v>0</v>
      </c>
      <c r="M152" s="8">
        <v>0</v>
      </c>
      <c r="N152" s="8">
        <v>3</v>
      </c>
      <c r="O152" s="8">
        <v>0</v>
      </c>
      <c r="P152" s="8">
        <v>2</v>
      </c>
      <c r="Q152" s="8">
        <v>0.4</v>
      </c>
      <c r="R152" s="8">
        <v>8</v>
      </c>
      <c r="S152" s="8">
        <v>0</v>
      </c>
      <c r="T152" s="8">
        <v>0</v>
      </c>
      <c r="U152" s="8">
        <v>0</v>
      </c>
      <c r="V152" s="8">
        <v>24</v>
      </c>
      <c r="W152" s="8">
        <v>1</v>
      </c>
      <c r="X152" s="8">
        <v>8</v>
      </c>
      <c r="Y152" s="8">
        <v>0.1</v>
      </c>
      <c r="Z152" s="8">
        <v>0</v>
      </c>
      <c r="AA152" s="8">
        <v>0</v>
      </c>
      <c r="AB152" s="8">
        <v>0</v>
      </c>
      <c r="AC152" s="8">
        <v>0.25</v>
      </c>
      <c r="AD152" s="20">
        <v>0.04</v>
      </c>
      <c r="AE152" s="23">
        <v>-1.1875</v>
      </c>
      <c r="AF152" s="8">
        <v>0</v>
      </c>
      <c r="AG152" s="8">
        <v>0.215</v>
      </c>
      <c r="AH152" s="8" t="s">
        <v>42</v>
      </c>
      <c r="AI152" s="8" t="s">
        <v>43</v>
      </c>
      <c r="AJ152" s="8" t="s">
        <v>44</v>
      </c>
      <c r="AK152" s="8" t="s">
        <v>45</v>
      </c>
      <c r="AL152" s="8" t="s">
        <v>46</v>
      </c>
      <c r="AM152" s="8" t="s">
        <v>47</v>
      </c>
      <c r="AN152" s="9">
        <v>53.63</v>
      </c>
      <c r="AO152" s="10">
        <v>71.491853658536598</v>
      </c>
      <c r="AP152" s="10">
        <v>10646157920.3209</v>
      </c>
      <c r="AQ152" s="17">
        <v>1.55221576396145</v>
      </c>
      <c r="AR152" s="10">
        <v>3.49</v>
      </c>
      <c r="AS152" s="8">
        <f t="shared" si="35"/>
        <v>1</v>
      </c>
      <c r="AT152" s="26">
        <f t="shared" si="36"/>
        <v>371.55091141919939</v>
      </c>
    </row>
    <row r="153" spans="1:50" s="12" customFormat="1">
      <c r="A153" s="11" t="s">
        <v>80</v>
      </c>
      <c r="B153" s="12">
        <v>2007</v>
      </c>
      <c r="C153" s="12" t="s">
        <v>81</v>
      </c>
      <c r="D153" s="12" t="s">
        <v>80</v>
      </c>
      <c r="E153" s="12">
        <v>148</v>
      </c>
      <c r="F153" s="12">
        <v>10</v>
      </c>
      <c r="G153" s="12">
        <v>1</v>
      </c>
      <c r="H153" s="12">
        <v>6</v>
      </c>
      <c r="I153" s="12">
        <v>0.38</v>
      </c>
      <c r="J153" s="12">
        <v>6</v>
      </c>
      <c r="K153" s="12">
        <v>0</v>
      </c>
      <c r="L153" s="12">
        <v>0</v>
      </c>
      <c r="M153" s="12">
        <v>0</v>
      </c>
      <c r="N153" s="12">
        <v>3</v>
      </c>
      <c r="O153" s="12">
        <v>0</v>
      </c>
      <c r="P153" s="12">
        <v>2</v>
      </c>
      <c r="Q153" s="12">
        <v>0.4</v>
      </c>
      <c r="R153" s="12">
        <v>8</v>
      </c>
      <c r="S153" s="12">
        <v>0</v>
      </c>
      <c r="T153" s="12">
        <v>0</v>
      </c>
      <c r="U153" s="12">
        <v>0</v>
      </c>
      <c r="V153" s="12">
        <v>24</v>
      </c>
      <c r="W153" s="12">
        <v>1</v>
      </c>
      <c r="X153" s="12">
        <v>8</v>
      </c>
      <c r="Y153" s="12">
        <v>0.1</v>
      </c>
      <c r="Z153" s="12">
        <v>0</v>
      </c>
      <c r="AA153" s="12">
        <v>0</v>
      </c>
      <c r="AB153" s="12">
        <v>0</v>
      </c>
      <c r="AC153" s="12">
        <v>0.25</v>
      </c>
      <c r="AD153" s="21">
        <v>0.04</v>
      </c>
      <c r="AE153" s="24">
        <v>-1.2490000000000001</v>
      </c>
      <c r="AF153" s="12">
        <v>0</v>
      </c>
      <c r="AG153" s="12">
        <v>-6.1499999999999999E-2</v>
      </c>
      <c r="AH153" s="12" t="s">
        <v>42</v>
      </c>
      <c r="AI153" s="12" t="s">
        <v>43</v>
      </c>
      <c r="AJ153" s="12" t="s">
        <v>44</v>
      </c>
      <c r="AK153" s="12" t="s">
        <v>45</v>
      </c>
      <c r="AL153" s="12" t="s">
        <v>46</v>
      </c>
      <c r="AM153" s="12" t="s">
        <v>47</v>
      </c>
      <c r="AN153" s="13">
        <v>52.09</v>
      </c>
      <c r="AO153" s="13">
        <v>71.694829268292693</v>
      </c>
      <c r="AP153" s="13">
        <v>13794910633.851801</v>
      </c>
      <c r="AQ153" s="18">
        <v>1.5483894099912101</v>
      </c>
      <c r="AR153" s="13">
        <v>3.11</v>
      </c>
      <c r="AS153" s="12">
        <f t="shared" si="35"/>
        <v>1</v>
      </c>
      <c r="AT153" s="27">
        <f t="shared" si="36"/>
        <v>429.02172071279102</v>
      </c>
    </row>
    <row r="154" spans="1:50" s="12" customFormat="1">
      <c r="A154" s="11" t="s">
        <v>80</v>
      </c>
      <c r="B154" s="12">
        <v>2008</v>
      </c>
      <c r="C154" s="12" t="s">
        <v>81</v>
      </c>
      <c r="D154" s="12" t="s">
        <v>80</v>
      </c>
      <c r="E154" s="12">
        <v>148</v>
      </c>
      <c r="F154" s="12">
        <v>10</v>
      </c>
      <c r="G154" s="12">
        <v>1</v>
      </c>
      <c r="H154" s="12">
        <v>6</v>
      </c>
      <c r="I154" s="12">
        <v>0.38</v>
      </c>
      <c r="J154" s="12">
        <v>6</v>
      </c>
      <c r="K154" s="12">
        <v>0</v>
      </c>
      <c r="L154" s="12">
        <v>0</v>
      </c>
      <c r="M154" s="12">
        <v>0</v>
      </c>
      <c r="N154" s="12">
        <v>3</v>
      </c>
      <c r="O154" s="12">
        <v>0</v>
      </c>
      <c r="P154" s="12">
        <v>2</v>
      </c>
      <c r="Q154" s="12">
        <v>0.4</v>
      </c>
      <c r="R154" s="12">
        <v>8</v>
      </c>
      <c r="S154" s="12">
        <v>0</v>
      </c>
      <c r="T154" s="12">
        <v>0</v>
      </c>
      <c r="U154" s="12">
        <v>0</v>
      </c>
      <c r="V154" s="12">
        <v>24</v>
      </c>
      <c r="W154" s="12">
        <v>1</v>
      </c>
      <c r="X154" s="12">
        <v>8</v>
      </c>
      <c r="Y154" s="12">
        <v>0.1</v>
      </c>
      <c r="Z154" s="12">
        <v>0</v>
      </c>
      <c r="AA154" s="12">
        <v>0</v>
      </c>
      <c r="AB154" s="12">
        <v>0</v>
      </c>
      <c r="AC154" s="12">
        <v>0.25</v>
      </c>
      <c r="AD154" s="21">
        <v>0.04</v>
      </c>
      <c r="AE154" s="24">
        <v>-1.0067999999999999</v>
      </c>
      <c r="AF154" s="12">
        <v>0</v>
      </c>
      <c r="AG154" s="12">
        <v>0.2422</v>
      </c>
      <c r="AH154" s="12" t="s">
        <v>42</v>
      </c>
      <c r="AI154" s="12" t="s">
        <v>43</v>
      </c>
      <c r="AJ154" s="12" t="s">
        <v>44</v>
      </c>
      <c r="AK154" s="12" t="s">
        <v>45</v>
      </c>
      <c r="AL154" s="12" t="s">
        <v>46</v>
      </c>
      <c r="AM154" s="12" t="s">
        <v>47</v>
      </c>
      <c r="AN154" s="13">
        <v>51.04</v>
      </c>
      <c r="AO154" s="13">
        <v>71.898829268292701</v>
      </c>
      <c r="AP154" s="13">
        <v>18504130752.992199</v>
      </c>
      <c r="AQ154" s="18">
        <v>1.45068102980769</v>
      </c>
      <c r="AR154" s="13">
        <v>2.4500000000000002</v>
      </c>
      <c r="AS154" s="12">
        <f t="shared" si="35"/>
        <v>1</v>
      </c>
      <c r="AT154" s="27">
        <f t="shared" si="36"/>
        <v>453.35120344830887</v>
      </c>
    </row>
    <row r="155" spans="1:50" s="12" customFormat="1">
      <c r="A155" s="11" t="s">
        <v>80</v>
      </c>
      <c r="B155" s="12">
        <v>2009</v>
      </c>
      <c r="C155" s="12" t="s">
        <v>81</v>
      </c>
      <c r="D155" s="12" t="s">
        <v>80</v>
      </c>
      <c r="E155" s="12">
        <v>148</v>
      </c>
      <c r="F155" s="12">
        <v>10</v>
      </c>
      <c r="G155" s="12">
        <v>1</v>
      </c>
      <c r="H155" s="12">
        <v>6</v>
      </c>
      <c r="I155" s="12">
        <v>0.38</v>
      </c>
      <c r="J155" s="12">
        <v>6</v>
      </c>
      <c r="K155" s="12">
        <v>0</v>
      </c>
      <c r="L155" s="12">
        <v>0</v>
      </c>
      <c r="M155" s="12">
        <v>0</v>
      </c>
      <c r="N155" s="12">
        <v>3</v>
      </c>
      <c r="O155" s="12">
        <v>0</v>
      </c>
      <c r="P155" s="12">
        <v>2</v>
      </c>
      <c r="Q155" s="12">
        <v>0.4</v>
      </c>
      <c r="R155" s="12">
        <v>8</v>
      </c>
      <c r="S155" s="12">
        <v>0</v>
      </c>
      <c r="T155" s="12">
        <v>0</v>
      </c>
      <c r="U155" s="12">
        <v>0</v>
      </c>
      <c r="V155" s="12">
        <v>24</v>
      </c>
      <c r="W155" s="12">
        <v>1</v>
      </c>
      <c r="X155" s="12">
        <v>8</v>
      </c>
      <c r="Y155" s="12">
        <v>0.1</v>
      </c>
      <c r="Z155" s="12">
        <v>0</v>
      </c>
      <c r="AA155" s="12">
        <v>0</v>
      </c>
      <c r="AB155" s="12">
        <v>0</v>
      </c>
      <c r="AC155" s="12">
        <v>0.25</v>
      </c>
      <c r="AD155" s="21">
        <v>0.04</v>
      </c>
      <c r="AE155" s="24">
        <v>-0.82720000000000005</v>
      </c>
      <c r="AF155" s="12">
        <v>0</v>
      </c>
      <c r="AG155" s="12">
        <v>0.17960000000000001</v>
      </c>
      <c r="AH155" s="12" t="s">
        <v>42</v>
      </c>
      <c r="AI155" s="12" t="s">
        <v>43</v>
      </c>
      <c r="AJ155" s="12" t="s">
        <v>44</v>
      </c>
      <c r="AK155" s="12" t="s">
        <v>45</v>
      </c>
      <c r="AL155" s="12" t="s">
        <v>46</v>
      </c>
      <c r="AM155" s="12" t="s">
        <v>47</v>
      </c>
      <c r="AN155" s="13">
        <v>49.67</v>
      </c>
      <c r="AO155" s="13">
        <v>72.102317073170695</v>
      </c>
      <c r="AP155" s="13">
        <v>15929902138.136299</v>
      </c>
      <c r="AQ155" s="18">
        <v>1.57341038765432</v>
      </c>
      <c r="AR155" s="13">
        <v>4.03</v>
      </c>
      <c r="AS155" s="12">
        <f t="shared" si="35"/>
        <v>1</v>
      </c>
      <c r="AT155" s="27">
        <f t="shared" si="36"/>
        <v>641.97505616689284</v>
      </c>
    </row>
    <row r="156" spans="1:50" s="12" customFormat="1">
      <c r="A156" s="11" t="s">
        <v>80</v>
      </c>
      <c r="B156" s="12">
        <v>2010</v>
      </c>
      <c r="C156" s="12" t="s">
        <v>81</v>
      </c>
      <c r="D156" s="12" t="s">
        <v>80</v>
      </c>
      <c r="E156" s="12">
        <v>148</v>
      </c>
      <c r="F156" s="12">
        <v>10</v>
      </c>
      <c r="G156" s="12">
        <v>1</v>
      </c>
      <c r="H156" s="12">
        <v>6</v>
      </c>
      <c r="I156" s="12">
        <v>0.38</v>
      </c>
      <c r="J156" s="12">
        <v>6</v>
      </c>
      <c r="K156" s="12">
        <v>0</v>
      </c>
      <c r="L156" s="12">
        <v>0</v>
      </c>
      <c r="M156" s="12">
        <v>0</v>
      </c>
      <c r="N156" s="12">
        <v>3</v>
      </c>
      <c r="O156" s="12">
        <v>0</v>
      </c>
      <c r="P156" s="12">
        <v>2</v>
      </c>
      <c r="Q156" s="12">
        <v>0.4</v>
      </c>
      <c r="R156" s="12">
        <v>8</v>
      </c>
      <c r="S156" s="12">
        <v>0</v>
      </c>
      <c r="T156" s="12">
        <v>0</v>
      </c>
      <c r="U156" s="12">
        <v>0</v>
      </c>
      <c r="V156" s="12">
        <v>24</v>
      </c>
      <c r="W156" s="12">
        <v>1</v>
      </c>
      <c r="X156" s="12">
        <v>8</v>
      </c>
      <c r="Y156" s="12">
        <v>0.1</v>
      </c>
      <c r="Z156" s="12">
        <v>0</v>
      </c>
      <c r="AA156" s="12">
        <v>0</v>
      </c>
      <c r="AB156" s="12">
        <v>0</v>
      </c>
      <c r="AC156" s="12">
        <v>0.25</v>
      </c>
      <c r="AD156" s="21">
        <v>0.04</v>
      </c>
      <c r="AE156" s="24">
        <v>-0.74080000000000001</v>
      </c>
      <c r="AF156" s="12">
        <v>0</v>
      </c>
      <c r="AG156" s="12">
        <v>8.6400000000000005E-2</v>
      </c>
      <c r="AH156" s="12" t="s">
        <v>42</v>
      </c>
      <c r="AI156" s="12" t="s">
        <v>43</v>
      </c>
      <c r="AJ156" s="12" t="s">
        <v>44</v>
      </c>
      <c r="AK156" s="12" t="s">
        <v>45</v>
      </c>
      <c r="AL156" s="12" t="s">
        <v>46</v>
      </c>
      <c r="AM156" s="12" t="s">
        <v>47</v>
      </c>
      <c r="AN156" s="13">
        <v>51.83</v>
      </c>
      <c r="AO156" s="13">
        <v>72.3012926829268</v>
      </c>
      <c r="AP156" s="13">
        <v>20030528042.917099</v>
      </c>
      <c r="AQ156" s="18">
        <v>1.6995683720472401</v>
      </c>
      <c r="AR156" s="13">
        <v>3.3</v>
      </c>
      <c r="AS156" s="12">
        <f t="shared" si="35"/>
        <v>1</v>
      </c>
      <c r="AT156" s="27">
        <f t="shared" si="36"/>
        <v>661.00742541626425</v>
      </c>
    </row>
    <row r="157" spans="1:50" s="12" customFormat="1">
      <c r="A157" s="11" t="s">
        <v>80</v>
      </c>
      <c r="B157" s="12">
        <v>2011</v>
      </c>
      <c r="C157" s="12" t="s">
        <v>81</v>
      </c>
      <c r="D157" s="12" t="s">
        <v>80</v>
      </c>
      <c r="E157" s="12">
        <v>148</v>
      </c>
      <c r="F157" s="12">
        <v>10</v>
      </c>
      <c r="G157" s="12">
        <v>1</v>
      </c>
      <c r="H157" s="12">
        <v>6</v>
      </c>
      <c r="I157" s="12">
        <v>0.38</v>
      </c>
      <c r="J157" s="12">
        <v>6</v>
      </c>
      <c r="K157" s="12">
        <v>0</v>
      </c>
      <c r="L157" s="12">
        <v>0</v>
      </c>
      <c r="M157" s="12">
        <v>0</v>
      </c>
      <c r="N157" s="12">
        <v>3</v>
      </c>
      <c r="O157" s="12">
        <v>0</v>
      </c>
      <c r="P157" s="12">
        <v>2</v>
      </c>
      <c r="Q157" s="12">
        <v>0.4</v>
      </c>
      <c r="R157" s="12">
        <v>8</v>
      </c>
      <c r="S157" s="12">
        <v>0</v>
      </c>
      <c r="T157" s="12">
        <v>0</v>
      </c>
      <c r="U157" s="12">
        <v>0</v>
      </c>
      <c r="V157" s="12">
        <v>24</v>
      </c>
      <c r="W157" s="12">
        <v>1</v>
      </c>
      <c r="X157" s="12">
        <v>8</v>
      </c>
      <c r="Y157" s="12">
        <v>0.1</v>
      </c>
      <c r="Z157" s="12">
        <v>0</v>
      </c>
      <c r="AA157" s="12">
        <v>0</v>
      </c>
      <c r="AB157" s="12">
        <v>0</v>
      </c>
      <c r="AC157" s="12">
        <v>0.25</v>
      </c>
      <c r="AD157" s="21">
        <v>0.04</v>
      </c>
      <c r="AE157" s="24">
        <v>-0.71299999999999997</v>
      </c>
      <c r="AF157" s="12">
        <v>0</v>
      </c>
      <c r="AG157" s="12">
        <v>2.7799999999999998E-2</v>
      </c>
      <c r="AH157" s="12" t="s">
        <v>42</v>
      </c>
      <c r="AI157" s="12" t="s">
        <v>43</v>
      </c>
      <c r="AJ157" s="12" t="s">
        <v>44</v>
      </c>
      <c r="AK157" s="12" t="s">
        <v>45</v>
      </c>
      <c r="AL157" s="12" t="s">
        <v>46</v>
      </c>
      <c r="AM157" s="12" t="s">
        <v>47</v>
      </c>
      <c r="AN157" s="13">
        <v>52.6</v>
      </c>
      <c r="AO157" s="13">
        <v>72.487195121951203</v>
      </c>
      <c r="AP157" s="13">
        <v>25099681460.894299</v>
      </c>
      <c r="AQ157" s="18">
        <v>1.7777737063926899</v>
      </c>
      <c r="AR157" s="13">
        <v>3.77</v>
      </c>
      <c r="AS157" s="12">
        <f t="shared" si="35"/>
        <v>1</v>
      </c>
      <c r="AT157" s="27">
        <f t="shared" si="36"/>
        <v>946.25799107571493</v>
      </c>
    </row>
    <row r="158" spans="1:50" s="12" customFormat="1">
      <c r="A158" s="11" t="s">
        <v>80</v>
      </c>
      <c r="B158" s="12">
        <v>2012</v>
      </c>
      <c r="C158" s="12" t="s">
        <v>81</v>
      </c>
      <c r="D158" s="12" t="s">
        <v>80</v>
      </c>
      <c r="E158" s="12">
        <v>148</v>
      </c>
      <c r="F158" s="12">
        <v>10</v>
      </c>
      <c r="G158" s="12">
        <v>1</v>
      </c>
      <c r="H158" s="12">
        <v>6</v>
      </c>
      <c r="I158" s="12">
        <v>0.38</v>
      </c>
      <c r="J158" s="12">
        <v>6</v>
      </c>
      <c r="K158" s="12">
        <v>0</v>
      </c>
      <c r="L158" s="12">
        <v>0</v>
      </c>
      <c r="M158" s="12">
        <v>0</v>
      </c>
      <c r="N158" s="12">
        <v>3</v>
      </c>
      <c r="O158" s="12">
        <v>0</v>
      </c>
      <c r="P158" s="12">
        <v>2</v>
      </c>
      <c r="Q158" s="12">
        <v>0.4</v>
      </c>
      <c r="R158" s="12">
        <v>8</v>
      </c>
      <c r="S158" s="12">
        <v>0</v>
      </c>
      <c r="T158" s="12">
        <v>0</v>
      </c>
      <c r="U158" s="12">
        <v>0</v>
      </c>
      <c r="V158" s="12">
        <v>24</v>
      </c>
      <c r="W158" s="12">
        <v>1</v>
      </c>
      <c r="X158" s="12">
        <v>8</v>
      </c>
      <c r="Y158" s="12">
        <v>0.1</v>
      </c>
      <c r="Z158" s="12">
        <v>0</v>
      </c>
      <c r="AA158" s="12">
        <v>0</v>
      </c>
      <c r="AB158" s="12">
        <v>0</v>
      </c>
      <c r="AC158" s="12">
        <v>0.25</v>
      </c>
      <c r="AD158" s="21">
        <v>0.04</v>
      </c>
      <c r="AE158" s="24">
        <v>-0.84560000000000002</v>
      </c>
      <c r="AF158" s="12">
        <v>0</v>
      </c>
      <c r="AG158" s="12">
        <v>-0.1326</v>
      </c>
      <c r="AH158" s="12" t="s">
        <v>42</v>
      </c>
      <c r="AI158" s="12" t="s">
        <v>43</v>
      </c>
      <c r="AJ158" s="12" t="s">
        <v>44</v>
      </c>
      <c r="AK158" s="12" t="s">
        <v>45</v>
      </c>
      <c r="AL158" s="12" t="s">
        <v>46</v>
      </c>
      <c r="AM158" s="12" t="s">
        <v>47</v>
      </c>
      <c r="AN158" s="13">
        <v>48.17</v>
      </c>
      <c r="AO158" s="13">
        <v>72.653999999999996</v>
      </c>
      <c r="AP158" s="13">
        <v>24595319573.754799</v>
      </c>
      <c r="AQ158" s="18">
        <v>1.8591858252873601</v>
      </c>
      <c r="AR158" s="13">
        <v>4.67</v>
      </c>
      <c r="AS158" s="12">
        <f t="shared" si="35"/>
        <v>1</v>
      </c>
      <c r="AT158" s="27">
        <f t="shared" si="36"/>
        <v>1148.6014240943491</v>
      </c>
    </row>
    <row r="159" spans="1:50" s="12" customFormat="1">
      <c r="A159" s="11" t="s">
        <v>80</v>
      </c>
      <c r="B159" s="12">
        <v>2013</v>
      </c>
      <c r="C159" s="12" t="s">
        <v>81</v>
      </c>
      <c r="D159" s="12" t="s">
        <v>80</v>
      </c>
      <c r="E159" s="12">
        <v>148</v>
      </c>
      <c r="F159" s="12">
        <v>10</v>
      </c>
      <c r="G159" s="12">
        <v>1</v>
      </c>
      <c r="H159" s="12">
        <v>6</v>
      </c>
      <c r="I159" s="12">
        <v>0.38</v>
      </c>
      <c r="J159" s="12">
        <v>6</v>
      </c>
      <c r="K159" s="12">
        <v>0</v>
      </c>
      <c r="L159" s="12">
        <v>0</v>
      </c>
      <c r="M159" s="12">
        <v>0</v>
      </c>
      <c r="N159" s="12">
        <v>3</v>
      </c>
      <c r="O159" s="12">
        <v>0</v>
      </c>
      <c r="P159" s="12">
        <v>2</v>
      </c>
      <c r="Q159" s="12">
        <v>0.4</v>
      </c>
      <c r="R159" s="12">
        <v>8</v>
      </c>
      <c r="S159" s="12">
        <v>0</v>
      </c>
      <c r="T159" s="12">
        <v>0</v>
      </c>
      <c r="U159" s="12">
        <v>0</v>
      </c>
      <c r="V159" s="12">
        <v>24</v>
      </c>
      <c r="W159" s="12">
        <v>1</v>
      </c>
      <c r="X159" s="12">
        <v>8</v>
      </c>
      <c r="Y159" s="12">
        <v>0.1</v>
      </c>
      <c r="Z159" s="12">
        <v>0</v>
      </c>
      <c r="AA159" s="12">
        <v>0</v>
      </c>
      <c r="AB159" s="12">
        <v>0</v>
      </c>
      <c r="AC159" s="12">
        <v>0.25</v>
      </c>
      <c r="AD159" s="21">
        <v>0.04</v>
      </c>
      <c r="AE159" s="24">
        <v>-1.0452999999999999</v>
      </c>
      <c r="AF159" s="12">
        <v>0</v>
      </c>
      <c r="AG159" s="12">
        <v>-0.19969999999999999</v>
      </c>
      <c r="AH159" s="12" t="s">
        <v>42</v>
      </c>
      <c r="AI159" s="12" t="s">
        <v>43</v>
      </c>
      <c r="AJ159" s="12" t="s">
        <v>44</v>
      </c>
      <c r="AK159" s="12" t="s">
        <v>45</v>
      </c>
      <c r="AL159" s="12" t="s">
        <v>46</v>
      </c>
      <c r="AM159" s="12" t="s">
        <v>47</v>
      </c>
      <c r="AN159" s="13">
        <v>48.3</v>
      </c>
      <c r="AO159" s="13">
        <v>72.799170731707306</v>
      </c>
      <c r="AP159" s="13">
        <v>28965906502.230598</v>
      </c>
      <c r="AQ159" s="18">
        <v>1.7134469420289899</v>
      </c>
      <c r="AR159" s="13">
        <v>3.77</v>
      </c>
      <c r="AS159" s="12">
        <f t="shared" si="35"/>
        <v>1</v>
      </c>
      <c r="AT159" s="27">
        <f t="shared" si="36"/>
        <v>1092.0146751340935</v>
      </c>
    </row>
    <row r="160" spans="1:50" s="12" customFormat="1">
      <c r="A160" s="11" t="s">
        <v>80</v>
      </c>
      <c r="B160" s="12">
        <v>2014</v>
      </c>
      <c r="C160" s="12" t="s">
        <v>81</v>
      </c>
      <c r="D160" s="12" t="s">
        <v>80</v>
      </c>
      <c r="E160" s="12">
        <v>148</v>
      </c>
      <c r="F160" s="12">
        <v>10</v>
      </c>
      <c r="G160" s="12">
        <v>1</v>
      </c>
      <c r="H160" s="12">
        <v>6</v>
      </c>
      <c r="I160" s="12">
        <v>0.38</v>
      </c>
      <c r="J160" s="12">
        <v>6</v>
      </c>
      <c r="K160" s="12">
        <v>0</v>
      </c>
      <c r="L160" s="12">
        <v>0</v>
      </c>
      <c r="M160" s="12">
        <v>0</v>
      </c>
      <c r="N160" s="12">
        <v>3</v>
      </c>
      <c r="O160" s="12">
        <v>0</v>
      </c>
      <c r="P160" s="12">
        <v>2</v>
      </c>
      <c r="Q160" s="12">
        <v>0.4</v>
      </c>
      <c r="R160" s="12">
        <v>8</v>
      </c>
      <c r="S160" s="12">
        <v>0</v>
      </c>
      <c r="T160" s="12">
        <v>0</v>
      </c>
      <c r="U160" s="12">
        <v>0</v>
      </c>
      <c r="V160" s="12">
        <v>24</v>
      </c>
      <c r="W160" s="12">
        <v>1</v>
      </c>
      <c r="X160" s="12">
        <v>8</v>
      </c>
      <c r="Y160" s="12">
        <v>0.1</v>
      </c>
      <c r="Z160" s="12">
        <v>0</v>
      </c>
      <c r="AA160" s="12">
        <v>0</v>
      </c>
      <c r="AB160" s="12">
        <v>0</v>
      </c>
      <c r="AC160" s="12">
        <v>0.25</v>
      </c>
      <c r="AD160" s="21">
        <v>0.04</v>
      </c>
      <c r="AE160" s="24">
        <v>-0.99780000000000002</v>
      </c>
      <c r="AF160" s="12">
        <v>0</v>
      </c>
      <c r="AG160" s="12">
        <v>4.7600000000000003E-2</v>
      </c>
      <c r="AH160" s="12" t="s">
        <v>42</v>
      </c>
      <c r="AI160" s="12" t="s">
        <v>43</v>
      </c>
      <c r="AJ160" s="12" t="s">
        <v>44</v>
      </c>
      <c r="AK160" s="12" t="s">
        <v>45</v>
      </c>
      <c r="AL160" s="12" t="s">
        <v>46</v>
      </c>
      <c r="AM160" s="12" t="s">
        <v>47</v>
      </c>
      <c r="AN160" s="13">
        <v>51.67</v>
      </c>
      <c r="AO160" s="13">
        <v>72.921707317073199</v>
      </c>
      <c r="AP160" s="13">
        <v>30881166852.3116</v>
      </c>
      <c r="AQ160" s="18">
        <v>1.6485011108918199</v>
      </c>
      <c r="AR160" s="13">
        <v>3.65</v>
      </c>
      <c r="AS160" s="12">
        <f t="shared" si="35"/>
        <v>1</v>
      </c>
      <c r="AT160" s="27">
        <f t="shared" si="36"/>
        <v>1127.1625901093732</v>
      </c>
    </row>
    <row r="161" spans="1:50" s="15" customFormat="1">
      <c r="A161" s="14" t="s">
        <v>80</v>
      </c>
      <c r="B161" s="15">
        <v>2015</v>
      </c>
      <c r="C161" s="15" t="s">
        <v>81</v>
      </c>
      <c r="D161" s="15" t="s">
        <v>80</v>
      </c>
      <c r="E161" s="15">
        <v>148</v>
      </c>
      <c r="F161" s="15">
        <v>10</v>
      </c>
      <c r="G161" s="15">
        <v>1</v>
      </c>
      <c r="H161" s="15">
        <v>6</v>
      </c>
      <c r="I161" s="15">
        <v>0.38</v>
      </c>
      <c r="J161" s="15">
        <v>6</v>
      </c>
      <c r="K161" s="15">
        <v>0</v>
      </c>
      <c r="L161" s="15">
        <v>0</v>
      </c>
      <c r="M161" s="15">
        <v>0</v>
      </c>
      <c r="N161" s="15">
        <v>3</v>
      </c>
      <c r="O161" s="15">
        <v>0</v>
      </c>
      <c r="P161" s="15">
        <v>2</v>
      </c>
      <c r="Q161" s="15">
        <v>0.4</v>
      </c>
      <c r="R161" s="15">
        <v>8</v>
      </c>
      <c r="S161" s="15">
        <v>0</v>
      </c>
      <c r="T161" s="15">
        <v>0</v>
      </c>
      <c r="U161" s="15">
        <v>0</v>
      </c>
      <c r="V161" s="15">
        <v>24</v>
      </c>
      <c r="W161" s="15">
        <v>1</v>
      </c>
      <c r="X161" s="15">
        <v>8</v>
      </c>
      <c r="Y161" s="15">
        <v>0.1</v>
      </c>
      <c r="Z161" s="15">
        <v>0</v>
      </c>
      <c r="AA161" s="15">
        <v>0</v>
      </c>
      <c r="AB161" s="15">
        <v>0</v>
      </c>
      <c r="AC161" s="15">
        <v>0.25</v>
      </c>
      <c r="AD161" s="22">
        <v>0.04</v>
      </c>
      <c r="AE161" s="25">
        <v>-0.94030000000000002</v>
      </c>
      <c r="AF161" s="15">
        <v>0</v>
      </c>
      <c r="AG161" s="15">
        <v>5.7500000000000002E-2</v>
      </c>
      <c r="AH161" s="15" t="s">
        <v>42</v>
      </c>
      <c r="AI161" s="15" t="s">
        <v>43</v>
      </c>
      <c r="AJ161" s="15" t="s">
        <v>44</v>
      </c>
      <c r="AK161" s="15" t="s">
        <v>45</v>
      </c>
      <c r="AL161" s="15" t="s">
        <v>46</v>
      </c>
      <c r="AM161" s="15" t="s">
        <v>47</v>
      </c>
      <c r="AN161" s="16"/>
      <c r="AO161" s="16"/>
      <c r="AP161" s="16">
        <v>27093938619.333302</v>
      </c>
      <c r="AQ161" s="19">
        <v>1.9519989588947</v>
      </c>
      <c r="AR161" s="16">
        <v>4.12</v>
      </c>
      <c r="AS161" s="15">
        <f t="shared" si="35"/>
        <v>1</v>
      </c>
      <c r="AT161" s="28">
        <f t="shared" si="36"/>
        <v>1116.2702711165321</v>
      </c>
      <c r="AU161" s="15">
        <f t="shared" ref="AU161:AV161" si="46">+AD161-AD152</f>
        <v>0</v>
      </c>
      <c r="AV161" s="15">
        <f t="shared" si="46"/>
        <v>0.24719999999999998</v>
      </c>
      <c r="AW161" s="19">
        <f t="shared" ref="AW161" si="47">+AQ161-AQ152</f>
        <v>0.39978319493324999</v>
      </c>
      <c r="AX161" s="29">
        <f t="shared" ref="AX161" si="48">+AT161-AT152</f>
        <v>744.71935969733272</v>
      </c>
    </row>
    <row r="162" spans="1:50" s="8" customFormat="1">
      <c r="A162" s="7" t="s">
        <v>82</v>
      </c>
      <c r="B162" s="8">
        <v>2006</v>
      </c>
      <c r="C162" s="8" t="s">
        <v>83</v>
      </c>
      <c r="D162" s="8" t="s">
        <v>82</v>
      </c>
      <c r="E162" s="8">
        <v>133</v>
      </c>
      <c r="F162" s="8">
        <v>13</v>
      </c>
      <c r="G162" s="8">
        <v>0</v>
      </c>
      <c r="H162" s="8">
        <v>3</v>
      </c>
      <c r="I162" s="8">
        <v>0.19</v>
      </c>
      <c r="J162" s="8">
        <v>6</v>
      </c>
      <c r="K162" s="8">
        <v>1</v>
      </c>
      <c r="L162" s="8">
        <v>0</v>
      </c>
      <c r="M162" s="8">
        <v>0</v>
      </c>
      <c r="N162" s="8">
        <v>5</v>
      </c>
      <c r="O162" s="8">
        <v>0</v>
      </c>
      <c r="P162" s="8">
        <v>0</v>
      </c>
      <c r="Q162" s="8">
        <v>0</v>
      </c>
      <c r="R162" s="8">
        <v>5</v>
      </c>
      <c r="S162" s="8">
        <v>0</v>
      </c>
      <c r="T162" s="8">
        <v>3</v>
      </c>
      <c r="U162" s="8">
        <v>0.38</v>
      </c>
      <c r="V162" s="8">
        <v>26</v>
      </c>
      <c r="W162" s="8">
        <v>1</v>
      </c>
      <c r="X162" s="8">
        <v>6</v>
      </c>
      <c r="Y162" s="8">
        <v>0</v>
      </c>
      <c r="Z162" s="8">
        <v>0.17</v>
      </c>
      <c r="AA162" s="8">
        <v>0</v>
      </c>
      <c r="AB162" s="8">
        <v>0</v>
      </c>
      <c r="AC162" s="8">
        <v>0.19</v>
      </c>
      <c r="AD162" s="20">
        <v>0.04</v>
      </c>
      <c r="AE162" s="23">
        <v>-0.19520000000000001</v>
      </c>
      <c r="AF162" s="8">
        <v>0</v>
      </c>
      <c r="AG162" s="8">
        <v>0.2175</v>
      </c>
      <c r="AH162" s="8" t="s">
        <v>42</v>
      </c>
      <c r="AI162" s="8" t="s">
        <v>50</v>
      </c>
      <c r="AJ162" s="8" t="s">
        <v>44</v>
      </c>
      <c r="AK162" s="8" t="s">
        <v>45</v>
      </c>
      <c r="AL162" s="8" t="s">
        <v>60</v>
      </c>
      <c r="AM162" s="8" t="s">
        <v>47</v>
      </c>
      <c r="AN162" s="9">
        <v>45.44</v>
      </c>
      <c r="AO162" s="10">
        <v>70.479170731707299</v>
      </c>
      <c r="AP162" s="10">
        <v>18550700000</v>
      </c>
      <c r="AQ162" s="17">
        <v>2.95691336633663</v>
      </c>
      <c r="AR162" s="10">
        <v>2.67</v>
      </c>
      <c r="AS162" s="8">
        <f t="shared" si="35"/>
        <v>2</v>
      </c>
      <c r="AT162" s="26">
        <f t="shared" si="36"/>
        <v>495.30368999999996</v>
      </c>
    </row>
    <row r="163" spans="1:50" s="12" customFormat="1">
      <c r="A163" s="11" t="s">
        <v>82</v>
      </c>
      <c r="B163" s="12">
        <v>2007</v>
      </c>
      <c r="C163" s="12" t="s">
        <v>83</v>
      </c>
      <c r="D163" s="12" t="s">
        <v>82</v>
      </c>
      <c r="E163" s="12">
        <v>133</v>
      </c>
      <c r="F163" s="12">
        <v>13</v>
      </c>
      <c r="G163" s="12">
        <v>0</v>
      </c>
      <c r="H163" s="12">
        <v>3</v>
      </c>
      <c r="I163" s="12">
        <v>0.19</v>
      </c>
      <c r="J163" s="12">
        <v>6</v>
      </c>
      <c r="K163" s="12">
        <v>1</v>
      </c>
      <c r="L163" s="12">
        <v>0</v>
      </c>
      <c r="M163" s="12">
        <v>0</v>
      </c>
      <c r="N163" s="12">
        <v>5</v>
      </c>
      <c r="O163" s="12">
        <v>0</v>
      </c>
      <c r="P163" s="12">
        <v>0</v>
      </c>
      <c r="Q163" s="12">
        <v>0</v>
      </c>
      <c r="R163" s="12">
        <v>5</v>
      </c>
      <c r="S163" s="12">
        <v>0</v>
      </c>
      <c r="T163" s="12">
        <v>3</v>
      </c>
      <c r="U163" s="12">
        <v>0.38</v>
      </c>
      <c r="V163" s="12">
        <v>26</v>
      </c>
      <c r="W163" s="12">
        <v>1</v>
      </c>
      <c r="X163" s="12">
        <v>6</v>
      </c>
      <c r="Y163" s="12">
        <v>0</v>
      </c>
      <c r="Z163" s="12">
        <v>0.17</v>
      </c>
      <c r="AA163" s="12">
        <v>0</v>
      </c>
      <c r="AB163" s="12">
        <v>0</v>
      </c>
      <c r="AC163" s="12">
        <v>0.19</v>
      </c>
      <c r="AD163" s="21">
        <v>0.04</v>
      </c>
      <c r="AE163" s="24">
        <v>-0.29680000000000001</v>
      </c>
      <c r="AF163" s="12">
        <v>0</v>
      </c>
      <c r="AG163" s="12">
        <v>-0.1016</v>
      </c>
      <c r="AH163" s="12" t="s">
        <v>42</v>
      </c>
      <c r="AI163" s="12" t="s">
        <v>50</v>
      </c>
      <c r="AJ163" s="12" t="s">
        <v>44</v>
      </c>
      <c r="AK163" s="12" t="s">
        <v>45</v>
      </c>
      <c r="AL163" s="12" t="s">
        <v>60</v>
      </c>
      <c r="AM163" s="12" t="s">
        <v>47</v>
      </c>
      <c r="AN163" s="13">
        <v>45.24</v>
      </c>
      <c r="AO163" s="13">
        <v>70.780463414634198</v>
      </c>
      <c r="AP163" s="13">
        <v>20104900000</v>
      </c>
      <c r="AQ163" s="18">
        <v>3.1067375415282399</v>
      </c>
      <c r="AR163" s="13">
        <v>2.64</v>
      </c>
      <c r="AS163" s="12">
        <f t="shared" si="35"/>
        <v>2</v>
      </c>
      <c r="AT163" s="27">
        <f t="shared" si="36"/>
        <v>530.76936000000001</v>
      </c>
    </row>
    <row r="164" spans="1:50" s="12" customFormat="1">
      <c r="A164" s="11" t="s">
        <v>82</v>
      </c>
      <c r="B164" s="12">
        <v>2008</v>
      </c>
      <c r="C164" s="12" t="s">
        <v>83</v>
      </c>
      <c r="D164" s="12" t="s">
        <v>82</v>
      </c>
      <c r="E164" s="12">
        <v>133</v>
      </c>
      <c r="F164" s="12">
        <v>13</v>
      </c>
      <c r="G164" s="12">
        <v>0</v>
      </c>
      <c r="H164" s="12">
        <v>3</v>
      </c>
      <c r="I164" s="12">
        <v>0.19</v>
      </c>
      <c r="J164" s="12">
        <v>6</v>
      </c>
      <c r="K164" s="12">
        <v>2</v>
      </c>
      <c r="L164" s="12">
        <v>0</v>
      </c>
      <c r="M164" s="12">
        <v>0</v>
      </c>
      <c r="N164" s="12">
        <v>5</v>
      </c>
      <c r="O164" s="12">
        <v>2</v>
      </c>
      <c r="P164" s="12">
        <v>0</v>
      </c>
      <c r="Q164" s="12">
        <v>0</v>
      </c>
      <c r="R164" s="12">
        <v>5</v>
      </c>
      <c r="S164" s="12">
        <v>0</v>
      </c>
      <c r="T164" s="12">
        <v>3</v>
      </c>
      <c r="U164" s="12">
        <v>0.38</v>
      </c>
      <c r="V164" s="12">
        <v>26</v>
      </c>
      <c r="W164" s="12">
        <v>4</v>
      </c>
      <c r="X164" s="12">
        <v>6</v>
      </c>
      <c r="Y164" s="12">
        <v>0</v>
      </c>
      <c r="Z164" s="12">
        <v>0.33</v>
      </c>
      <c r="AA164" s="12">
        <v>0.4</v>
      </c>
      <c r="AB164" s="12">
        <v>0</v>
      </c>
      <c r="AC164" s="12">
        <v>0.19</v>
      </c>
      <c r="AD164" s="21">
        <v>0.15</v>
      </c>
      <c r="AE164" s="24">
        <v>-0.28899999999999998</v>
      </c>
      <c r="AF164" s="12">
        <v>0.1154</v>
      </c>
      <c r="AG164" s="12">
        <v>7.7999999999999996E-3</v>
      </c>
      <c r="AH164" s="12" t="s">
        <v>42</v>
      </c>
      <c r="AI164" s="12" t="s">
        <v>50</v>
      </c>
      <c r="AJ164" s="12" t="s">
        <v>44</v>
      </c>
      <c r="AK164" s="12" t="s">
        <v>45</v>
      </c>
      <c r="AL164" s="12" t="s">
        <v>60</v>
      </c>
      <c r="AM164" s="12" t="s">
        <v>47</v>
      </c>
      <c r="AN164" s="13">
        <v>46.65</v>
      </c>
      <c r="AO164" s="13">
        <v>71.080780487804901</v>
      </c>
      <c r="AP164" s="13">
        <v>21431000000</v>
      </c>
      <c r="AQ164" s="18">
        <v>3.1541519285714301</v>
      </c>
      <c r="AR164" s="13">
        <v>2.82</v>
      </c>
      <c r="AS164" s="12">
        <f t="shared" si="35"/>
        <v>2</v>
      </c>
      <c r="AT164" s="27">
        <f t="shared" si="36"/>
        <v>604.35419999999999</v>
      </c>
    </row>
    <row r="165" spans="1:50" s="12" customFormat="1">
      <c r="A165" s="11" t="s">
        <v>82</v>
      </c>
      <c r="B165" s="12">
        <v>2009</v>
      </c>
      <c r="C165" s="12" t="s">
        <v>83</v>
      </c>
      <c r="D165" s="12" t="s">
        <v>82</v>
      </c>
      <c r="E165" s="12">
        <v>133</v>
      </c>
      <c r="F165" s="12">
        <v>13</v>
      </c>
      <c r="G165" s="12">
        <v>0</v>
      </c>
      <c r="H165" s="12">
        <v>3</v>
      </c>
      <c r="I165" s="12">
        <v>0.19</v>
      </c>
      <c r="J165" s="12">
        <v>6</v>
      </c>
      <c r="K165" s="12">
        <v>2</v>
      </c>
      <c r="L165" s="12">
        <v>0</v>
      </c>
      <c r="M165" s="12">
        <v>0</v>
      </c>
      <c r="N165" s="12">
        <v>5</v>
      </c>
      <c r="O165" s="12">
        <v>2</v>
      </c>
      <c r="P165" s="12">
        <v>0</v>
      </c>
      <c r="Q165" s="12">
        <v>0</v>
      </c>
      <c r="R165" s="12">
        <v>5</v>
      </c>
      <c r="S165" s="12">
        <v>0</v>
      </c>
      <c r="T165" s="12">
        <v>3</v>
      </c>
      <c r="U165" s="12">
        <v>0.38</v>
      </c>
      <c r="V165" s="12">
        <v>26</v>
      </c>
      <c r="W165" s="12">
        <v>4</v>
      </c>
      <c r="X165" s="12">
        <v>6</v>
      </c>
      <c r="Y165" s="12">
        <v>0</v>
      </c>
      <c r="Z165" s="12">
        <v>0.33</v>
      </c>
      <c r="AA165" s="12">
        <v>0.4</v>
      </c>
      <c r="AB165" s="12">
        <v>0</v>
      </c>
      <c r="AC165" s="12">
        <v>0.19</v>
      </c>
      <c r="AD165" s="21">
        <v>0.15</v>
      </c>
      <c r="AE165" s="24">
        <v>-0.19350000000000001</v>
      </c>
      <c r="AF165" s="12">
        <v>0</v>
      </c>
      <c r="AG165" s="12">
        <v>9.5600000000000004E-2</v>
      </c>
      <c r="AH165" s="12" t="s">
        <v>42</v>
      </c>
      <c r="AI165" s="12" t="s">
        <v>50</v>
      </c>
      <c r="AJ165" s="12" t="s">
        <v>44</v>
      </c>
      <c r="AK165" s="12" t="s">
        <v>45</v>
      </c>
      <c r="AL165" s="12" t="s">
        <v>60</v>
      </c>
      <c r="AM165" s="12" t="s">
        <v>47</v>
      </c>
      <c r="AN165" s="13">
        <v>45.93</v>
      </c>
      <c r="AO165" s="13">
        <v>71.378146341463406</v>
      </c>
      <c r="AP165" s="13">
        <v>20661000000</v>
      </c>
      <c r="AQ165" s="18">
        <v>3.04996387483444</v>
      </c>
      <c r="AR165" s="13">
        <v>2.92</v>
      </c>
      <c r="AS165" s="12">
        <f t="shared" si="35"/>
        <v>2</v>
      </c>
      <c r="AT165" s="27">
        <f t="shared" si="36"/>
        <v>603.30119999999999</v>
      </c>
    </row>
    <row r="166" spans="1:50" s="12" customFormat="1">
      <c r="A166" s="11" t="s">
        <v>82</v>
      </c>
      <c r="B166" s="12">
        <v>2010</v>
      </c>
      <c r="C166" s="12" t="s">
        <v>83</v>
      </c>
      <c r="D166" s="12" t="s">
        <v>82</v>
      </c>
      <c r="E166" s="12">
        <v>133</v>
      </c>
      <c r="F166" s="12">
        <v>13</v>
      </c>
      <c r="G166" s="12">
        <v>0</v>
      </c>
      <c r="H166" s="12">
        <v>3</v>
      </c>
      <c r="I166" s="12">
        <v>0.19</v>
      </c>
      <c r="J166" s="12">
        <v>6</v>
      </c>
      <c r="K166" s="12">
        <v>2</v>
      </c>
      <c r="L166" s="12">
        <v>0</v>
      </c>
      <c r="M166" s="12">
        <v>0</v>
      </c>
      <c r="N166" s="12">
        <v>5</v>
      </c>
      <c r="O166" s="12">
        <v>2</v>
      </c>
      <c r="P166" s="12">
        <v>0</v>
      </c>
      <c r="Q166" s="12">
        <v>0</v>
      </c>
      <c r="R166" s="12">
        <v>5</v>
      </c>
      <c r="S166" s="12">
        <v>0</v>
      </c>
      <c r="T166" s="12">
        <v>3</v>
      </c>
      <c r="U166" s="12">
        <v>0.38</v>
      </c>
      <c r="V166" s="12">
        <v>26</v>
      </c>
      <c r="W166" s="12">
        <v>4</v>
      </c>
      <c r="X166" s="12">
        <v>6</v>
      </c>
      <c r="Y166" s="12">
        <v>0</v>
      </c>
      <c r="Z166" s="12">
        <v>0.33</v>
      </c>
      <c r="AA166" s="12">
        <v>0.4</v>
      </c>
      <c r="AB166" s="12">
        <v>0</v>
      </c>
      <c r="AC166" s="12">
        <v>0.19</v>
      </c>
      <c r="AD166" s="21">
        <v>0.15</v>
      </c>
      <c r="AE166" s="24">
        <v>-0.2303</v>
      </c>
      <c r="AF166" s="12">
        <v>0</v>
      </c>
      <c r="AG166" s="12">
        <v>-3.6799999999999999E-2</v>
      </c>
      <c r="AH166" s="12" t="s">
        <v>42</v>
      </c>
      <c r="AI166" s="12" t="s">
        <v>50</v>
      </c>
      <c r="AJ166" s="12" t="s">
        <v>44</v>
      </c>
      <c r="AK166" s="12" t="s">
        <v>45</v>
      </c>
      <c r="AL166" s="12" t="s">
        <v>60</v>
      </c>
      <c r="AM166" s="12" t="s">
        <v>47</v>
      </c>
      <c r="AN166" s="13">
        <v>44.53</v>
      </c>
      <c r="AO166" s="13">
        <v>71.670609756097605</v>
      </c>
      <c r="AP166" s="13">
        <v>21418300000</v>
      </c>
      <c r="AQ166" s="18">
        <v>2.9860166112903199</v>
      </c>
      <c r="AR166" s="13">
        <v>3.19</v>
      </c>
      <c r="AS166" s="12">
        <f t="shared" si="35"/>
        <v>2</v>
      </c>
      <c r="AT166" s="27">
        <f t="shared" si="36"/>
        <v>683.24377000000004</v>
      </c>
    </row>
    <row r="167" spans="1:50" s="12" customFormat="1">
      <c r="A167" s="11" t="s">
        <v>82</v>
      </c>
      <c r="B167" s="12">
        <v>2011</v>
      </c>
      <c r="C167" s="12" t="s">
        <v>83</v>
      </c>
      <c r="D167" s="12" t="s">
        <v>82</v>
      </c>
      <c r="E167" s="12">
        <v>133</v>
      </c>
      <c r="F167" s="12">
        <v>13</v>
      </c>
      <c r="G167" s="12">
        <v>0</v>
      </c>
      <c r="H167" s="12">
        <v>3</v>
      </c>
      <c r="I167" s="12">
        <v>0.19</v>
      </c>
      <c r="J167" s="12">
        <v>6</v>
      </c>
      <c r="K167" s="12">
        <v>2</v>
      </c>
      <c r="L167" s="12">
        <v>0</v>
      </c>
      <c r="M167" s="12">
        <v>0</v>
      </c>
      <c r="N167" s="12">
        <v>5</v>
      </c>
      <c r="O167" s="12">
        <v>2</v>
      </c>
      <c r="P167" s="12">
        <v>0</v>
      </c>
      <c r="Q167" s="12">
        <v>0</v>
      </c>
      <c r="R167" s="12">
        <v>5</v>
      </c>
      <c r="S167" s="12">
        <v>0</v>
      </c>
      <c r="T167" s="12">
        <v>3</v>
      </c>
      <c r="U167" s="12">
        <v>0.38</v>
      </c>
      <c r="V167" s="12">
        <v>26</v>
      </c>
      <c r="W167" s="12">
        <v>4</v>
      </c>
      <c r="X167" s="12">
        <v>6</v>
      </c>
      <c r="Y167" s="12">
        <v>0</v>
      </c>
      <c r="Z167" s="12">
        <v>0.33</v>
      </c>
      <c r="AA167" s="12">
        <v>0.4</v>
      </c>
      <c r="AB167" s="12">
        <v>0</v>
      </c>
      <c r="AC167" s="12">
        <v>0.19</v>
      </c>
      <c r="AD167" s="21">
        <v>0.15</v>
      </c>
      <c r="AE167" s="24">
        <v>-0.21249999999999999</v>
      </c>
      <c r="AF167" s="12">
        <v>0</v>
      </c>
      <c r="AG167" s="12">
        <v>1.78E-2</v>
      </c>
      <c r="AH167" s="12" t="s">
        <v>42</v>
      </c>
      <c r="AI167" s="12" t="s">
        <v>50</v>
      </c>
      <c r="AJ167" s="12" t="s">
        <v>44</v>
      </c>
      <c r="AK167" s="12" t="s">
        <v>45</v>
      </c>
      <c r="AL167" s="12" t="s">
        <v>60</v>
      </c>
      <c r="AM167" s="12" t="s">
        <v>47</v>
      </c>
      <c r="AN167" s="13">
        <v>42.43</v>
      </c>
      <c r="AO167" s="13">
        <v>71.956170731707303</v>
      </c>
      <c r="AP167" s="13">
        <v>23139000000</v>
      </c>
      <c r="AQ167" s="18">
        <v>2.8814839000000001</v>
      </c>
      <c r="AR167" s="13">
        <v>3.1</v>
      </c>
      <c r="AS167" s="12">
        <f t="shared" si="35"/>
        <v>2</v>
      </c>
      <c r="AT167" s="27">
        <f t="shared" si="36"/>
        <v>717.30899999999997</v>
      </c>
    </row>
    <row r="168" spans="1:50" s="12" customFormat="1">
      <c r="A168" s="11" t="s">
        <v>82</v>
      </c>
      <c r="B168" s="12">
        <v>2012</v>
      </c>
      <c r="C168" s="12" t="s">
        <v>83</v>
      </c>
      <c r="D168" s="12" t="s">
        <v>82</v>
      </c>
      <c r="E168" s="12">
        <v>133</v>
      </c>
      <c r="F168" s="12">
        <v>13</v>
      </c>
      <c r="G168" s="12">
        <v>0</v>
      </c>
      <c r="H168" s="12">
        <v>3</v>
      </c>
      <c r="I168" s="12">
        <v>0.19</v>
      </c>
      <c r="J168" s="12">
        <v>6</v>
      </c>
      <c r="K168" s="12">
        <v>2</v>
      </c>
      <c r="L168" s="12">
        <v>0</v>
      </c>
      <c r="M168" s="12">
        <v>0</v>
      </c>
      <c r="N168" s="12">
        <v>5</v>
      </c>
      <c r="O168" s="12">
        <v>2</v>
      </c>
      <c r="P168" s="12">
        <v>0</v>
      </c>
      <c r="Q168" s="12">
        <v>0</v>
      </c>
      <c r="R168" s="12">
        <v>5</v>
      </c>
      <c r="S168" s="12">
        <v>0</v>
      </c>
      <c r="T168" s="12">
        <v>3</v>
      </c>
      <c r="U168" s="12">
        <v>0.38</v>
      </c>
      <c r="V168" s="12">
        <v>26</v>
      </c>
      <c r="W168" s="12">
        <v>4</v>
      </c>
      <c r="X168" s="12">
        <v>6</v>
      </c>
      <c r="Y168" s="12">
        <v>0</v>
      </c>
      <c r="Z168" s="12">
        <v>0.33</v>
      </c>
      <c r="AA168" s="12">
        <v>0.4</v>
      </c>
      <c r="AB168" s="12">
        <v>0</v>
      </c>
      <c r="AC168" s="12">
        <v>0.19</v>
      </c>
      <c r="AD168" s="21">
        <v>0.15</v>
      </c>
      <c r="AE168" s="24">
        <v>-0.38669999999999999</v>
      </c>
      <c r="AF168" s="12">
        <v>0</v>
      </c>
      <c r="AG168" s="12">
        <v>-0.17430000000000001</v>
      </c>
      <c r="AH168" s="12" t="s">
        <v>42</v>
      </c>
      <c r="AI168" s="12" t="s">
        <v>50</v>
      </c>
      <c r="AJ168" s="12" t="s">
        <v>44</v>
      </c>
      <c r="AK168" s="12" t="s">
        <v>45</v>
      </c>
      <c r="AL168" s="12" t="s">
        <v>60</v>
      </c>
      <c r="AM168" s="12" t="s">
        <v>47</v>
      </c>
      <c r="AN168" s="13">
        <v>41.8</v>
      </c>
      <c r="AO168" s="13">
        <v>72.231853658536593</v>
      </c>
      <c r="AP168" s="13">
        <v>23813600000</v>
      </c>
      <c r="AQ168" s="18">
        <v>2.6657211758064498</v>
      </c>
      <c r="AR168" s="13">
        <v>3.31</v>
      </c>
      <c r="AS168" s="12">
        <f t="shared" si="35"/>
        <v>2</v>
      </c>
      <c r="AT168" s="27">
        <f t="shared" si="36"/>
        <v>788.23015999999984</v>
      </c>
    </row>
    <row r="169" spans="1:50" s="12" customFormat="1">
      <c r="A169" s="11" t="s">
        <v>82</v>
      </c>
      <c r="B169" s="12">
        <v>2013</v>
      </c>
      <c r="C169" s="12" t="s">
        <v>83</v>
      </c>
      <c r="D169" s="12" t="s">
        <v>82</v>
      </c>
      <c r="E169" s="12">
        <v>133</v>
      </c>
      <c r="F169" s="12">
        <v>13</v>
      </c>
      <c r="G169" s="12">
        <v>0</v>
      </c>
      <c r="H169" s="12">
        <v>3</v>
      </c>
      <c r="I169" s="12">
        <v>0.19</v>
      </c>
      <c r="J169" s="12">
        <v>6</v>
      </c>
      <c r="K169" s="12">
        <v>3</v>
      </c>
      <c r="L169" s="12">
        <v>0</v>
      </c>
      <c r="M169" s="12">
        <v>0</v>
      </c>
      <c r="N169" s="12">
        <v>5</v>
      </c>
      <c r="O169" s="12">
        <v>2</v>
      </c>
      <c r="P169" s="12">
        <v>0</v>
      </c>
      <c r="Q169" s="12">
        <v>0</v>
      </c>
      <c r="R169" s="12">
        <v>5</v>
      </c>
      <c r="S169" s="12">
        <v>0</v>
      </c>
      <c r="T169" s="12">
        <v>3</v>
      </c>
      <c r="U169" s="12">
        <v>0.38</v>
      </c>
      <c r="V169" s="12">
        <v>26</v>
      </c>
      <c r="W169" s="12">
        <v>5</v>
      </c>
      <c r="X169" s="12">
        <v>6</v>
      </c>
      <c r="Y169" s="12">
        <v>0</v>
      </c>
      <c r="Z169" s="12">
        <v>0.5</v>
      </c>
      <c r="AA169" s="12">
        <v>0.4</v>
      </c>
      <c r="AB169" s="12">
        <v>0</v>
      </c>
      <c r="AC169" s="12">
        <v>0.19</v>
      </c>
      <c r="AD169" s="21">
        <v>0.19</v>
      </c>
      <c r="AE169" s="24">
        <v>-0.35249999999999998</v>
      </c>
      <c r="AF169" s="12">
        <v>3.85E-2</v>
      </c>
      <c r="AG169" s="12">
        <v>3.4299999999999997E-2</v>
      </c>
      <c r="AH169" s="12" t="s">
        <v>42</v>
      </c>
      <c r="AI169" s="12" t="s">
        <v>50</v>
      </c>
      <c r="AJ169" s="12" t="s">
        <v>44</v>
      </c>
      <c r="AK169" s="12" t="s">
        <v>45</v>
      </c>
      <c r="AL169" s="12" t="s">
        <v>60</v>
      </c>
      <c r="AM169" s="12" t="s">
        <v>47</v>
      </c>
      <c r="AN169" s="13">
        <v>43.51</v>
      </c>
      <c r="AO169" s="13">
        <v>72.498146341463396</v>
      </c>
      <c r="AP169" s="13">
        <v>24350900000</v>
      </c>
      <c r="AQ169" s="18">
        <v>3.0476846128205102</v>
      </c>
      <c r="AR169" s="13">
        <v>3</v>
      </c>
      <c r="AS169" s="12">
        <f t="shared" si="35"/>
        <v>2</v>
      </c>
      <c r="AT169" s="27">
        <f t="shared" si="36"/>
        <v>730.52700000000004</v>
      </c>
    </row>
    <row r="170" spans="1:50" s="12" customFormat="1">
      <c r="A170" s="11" t="s">
        <v>82</v>
      </c>
      <c r="B170" s="12">
        <v>2014</v>
      </c>
      <c r="C170" s="12" t="s">
        <v>83</v>
      </c>
      <c r="D170" s="12" t="s">
        <v>82</v>
      </c>
      <c r="E170" s="12">
        <v>133</v>
      </c>
      <c r="F170" s="12">
        <v>13</v>
      </c>
      <c r="G170" s="12">
        <v>0</v>
      </c>
      <c r="H170" s="12">
        <v>3</v>
      </c>
      <c r="I170" s="12">
        <v>0.19</v>
      </c>
      <c r="J170" s="12">
        <v>6</v>
      </c>
      <c r="K170" s="12">
        <v>3</v>
      </c>
      <c r="L170" s="12">
        <v>0</v>
      </c>
      <c r="M170" s="12">
        <v>0</v>
      </c>
      <c r="N170" s="12">
        <v>5</v>
      </c>
      <c r="O170" s="12">
        <v>2</v>
      </c>
      <c r="P170" s="12">
        <v>0</v>
      </c>
      <c r="Q170" s="12">
        <v>0</v>
      </c>
      <c r="R170" s="12">
        <v>5</v>
      </c>
      <c r="S170" s="12">
        <v>0</v>
      </c>
      <c r="T170" s="12">
        <v>3</v>
      </c>
      <c r="U170" s="12">
        <v>0.38</v>
      </c>
      <c r="V170" s="12">
        <v>26</v>
      </c>
      <c r="W170" s="12">
        <v>5</v>
      </c>
      <c r="X170" s="12">
        <v>6</v>
      </c>
      <c r="Y170" s="12">
        <v>0</v>
      </c>
      <c r="Z170" s="12">
        <v>0.5</v>
      </c>
      <c r="AA170" s="12">
        <v>0.4</v>
      </c>
      <c r="AB170" s="12">
        <v>0</v>
      </c>
      <c r="AC170" s="12">
        <v>0.19</v>
      </c>
      <c r="AD170" s="21">
        <v>0.19</v>
      </c>
      <c r="AE170" s="24">
        <v>-0.39240000000000003</v>
      </c>
      <c r="AF170" s="12">
        <v>0</v>
      </c>
      <c r="AG170" s="12">
        <v>-3.9899999999999998E-2</v>
      </c>
      <c r="AH170" s="12" t="s">
        <v>42</v>
      </c>
      <c r="AI170" s="12" t="s">
        <v>50</v>
      </c>
      <c r="AJ170" s="12" t="s">
        <v>44</v>
      </c>
      <c r="AK170" s="12" t="s">
        <v>45</v>
      </c>
      <c r="AL170" s="12" t="s">
        <v>60</v>
      </c>
      <c r="AM170" s="12" t="s">
        <v>47</v>
      </c>
      <c r="AN170" s="13">
        <v>41.84</v>
      </c>
      <c r="AO170" s="13">
        <v>72.754560975609806</v>
      </c>
      <c r="AP170" s="13">
        <v>25054200000</v>
      </c>
      <c r="AQ170" s="18">
        <v>3.6138870023912002</v>
      </c>
      <c r="AR170" s="13">
        <v>2.77</v>
      </c>
      <c r="AS170" s="12">
        <f t="shared" si="35"/>
        <v>2</v>
      </c>
      <c r="AT170" s="27">
        <f t="shared" si="36"/>
        <v>694.00134000000003</v>
      </c>
    </row>
    <row r="171" spans="1:50" s="15" customFormat="1">
      <c r="A171" s="14" t="s">
        <v>82</v>
      </c>
      <c r="B171" s="15">
        <v>2015</v>
      </c>
      <c r="C171" s="15" t="s">
        <v>83</v>
      </c>
      <c r="D171" s="15" t="s">
        <v>82</v>
      </c>
      <c r="E171" s="15">
        <v>133</v>
      </c>
      <c r="F171" s="15">
        <v>13</v>
      </c>
      <c r="G171" s="15">
        <v>0</v>
      </c>
      <c r="H171" s="15">
        <v>3</v>
      </c>
      <c r="I171" s="15">
        <v>0.19</v>
      </c>
      <c r="J171" s="15">
        <v>6</v>
      </c>
      <c r="K171" s="15">
        <v>3</v>
      </c>
      <c r="L171" s="15">
        <v>0</v>
      </c>
      <c r="M171" s="15">
        <v>0</v>
      </c>
      <c r="N171" s="15">
        <v>5</v>
      </c>
      <c r="O171" s="15">
        <v>2</v>
      </c>
      <c r="P171" s="15">
        <v>0</v>
      </c>
      <c r="Q171" s="15">
        <v>0</v>
      </c>
      <c r="R171" s="15">
        <v>5</v>
      </c>
      <c r="S171" s="15">
        <v>0</v>
      </c>
      <c r="T171" s="15">
        <v>3</v>
      </c>
      <c r="U171" s="15">
        <v>0.38</v>
      </c>
      <c r="V171" s="15">
        <v>26</v>
      </c>
      <c r="W171" s="15">
        <v>5</v>
      </c>
      <c r="X171" s="15">
        <v>6</v>
      </c>
      <c r="Y171" s="15">
        <v>0</v>
      </c>
      <c r="Z171" s="15">
        <v>0.5</v>
      </c>
      <c r="AA171" s="15">
        <v>0.4</v>
      </c>
      <c r="AB171" s="15">
        <v>0</v>
      </c>
      <c r="AC171" s="15">
        <v>0.19</v>
      </c>
      <c r="AD171" s="22">
        <v>0.19</v>
      </c>
      <c r="AE171" s="25">
        <v>-0.43459999999999999</v>
      </c>
      <c r="AF171" s="15">
        <v>0</v>
      </c>
      <c r="AG171" s="15">
        <v>-4.2099999999999999E-2</v>
      </c>
      <c r="AH171" s="15" t="s">
        <v>42</v>
      </c>
      <c r="AI171" s="15" t="s">
        <v>50</v>
      </c>
      <c r="AJ171" s="15" t="s">
        <v>44</v>
      </c>
      <c r="AK171" s="15" t="s">
        <v>45</v>
      </c>
      <c r="AL171" s="15" t="s">
        <v>60</v>
      </c>
      <c r="AM171" s="15" t="s">
        <v>47</v>
      </c>
      <c r="AN171" s="16"/>
      <c r="AO171" s="16"/>
      <c r="AP171" s="16">
        <v>25850200000</v>
      </c>
      <c r="AQ171" s="19">
        <v>3.41814790650418</v>
      </c>
      <c r="AR171" s="16">
        <v>2.62</v>
      </c>
      <c r="AS171" s="15">
        <f t="shared" si="35"/>
        <v>2</v>
      </c>
      <c r="AT171" s="28">
        <f t="shared" si="36"/>
        <v>677.27524000000005</v>
      </c>
      <c r="AU171" s="15">
        <f t="shared" ref="AU171:AV171" si="49">+AD171-AD162</f>
        <v>0.15</v>
      </c>
      <c r="AV171" s="15">
        <f t="shared" si="49"/>
        <v>-0.23939999999999997</v>
      </c>
      <c r="AW171" s="19">
        <f t="shared" ref="AW171" si="50">+AQ171-AQ162</f>
        <v>0.46123454016754994</v>
      </c>
      <c r="AX171" s="29">
        <f t="shared" ref="AX171" si="51">+AT171-AT162</f>
        <v>181.97155000000009</v>
      </c>
    </row>
    <row r="172" spans="1:50" s="8" customFormat="1">
      <c r="A172" s="7" t="s">
        <v>84</v>
      </c>
      <c r="B172" s="8">
        <v>2006</v>
      </c>
      <c r="C172" s="8" t="s">
        <v>85</v>
      </c>
      <c r="D172" s="8" t="s">
        <v>84</v>
      </c>
      <c r="E172" s="8">
        <v>48</v>
      </c>
      <c r="F172" s="8">
        <v>15</v>
      </c>
      <c r="G172" s="8">
        <v>0</v>
      </c>
      <c r="H172" s="8">
        <v>1</v>
      </c>
      <c r="I172" s="8">
        <v>0.06</v>
      </c>
      <c r="J172" s="8">
        <v>6</v>
      </c>
      <c r="K172" s="8">
        <v>2</v>
      </c>
      <c r="L172" s="8">
        <v>0</v>
      </c>
      <c r="M172" s="8">
        <v>0</v>
      </c>
      <c r="N172" s="8">
        <v>5</v>
      </c>
      <c r="O172" s="8">
        <v>2</v>
      </c>
      <c r="P172" s="8">
        <v>0</v>
      </c>
      <c r="Q172" s="8">
        <v>0</v>
      </c>
      <c r="R172" s="8">
        <v>8</v>
      </c>
      <c r="S172" s="8">
        <v>0</v>
      </c>
      <c r="T172" s="8">
        <v>0</v>
      </c>
      <c r="U172" s="8">
        <v>0</v>
      </c>
      <c r="V172" s="8">
        <v>31</v>
      </c>
      <c r="W172" s="8">
        <v>4</v>
      </c>
      <c r="X172" s="8">
        <v>1</v>
      </c>
      <c r="Y172" s="8">
        <v>0</v>
      </c>
      <c r="Z172" s="8">
        <v>0.33</v>
      </c>
      <c r="AA172" s="8">
        <v>0.4</v>
      </c>
      <c r="AB172" s="8">
        <v>0</v>
      </c>
      <c r="AC172" s="8">
        <v>0.03</v>
      </c>
      <c r="AD172" s="20">
        <v>0.13</v>
      </c>
      <c r="AE172" s="23">
        <v>1.0358000000000001</v>
      </c>
      <c r="AF172" s="8">
        <v>0</v>
      </c>
      <c r="AG172" s="8">
        <v>-3.3999999999999998E-3</v>
      </c>
      <c r="AH172" s="8" t="s">
        <v>42</v>
      </c>
      <c r="AI172" s="8" t="s">
        <v>55</v>
      </c>
      <c r="AJ172" s="8" t="s">
        <v>44</v>
      </c>
      <c r="AK172" s="8" t="s">
        <v>45</v>
      </c>
      <c r="AL172" s="8" t="s">
        <v>46</v>
      </c>
      <c r="AM172" s="8" t="s">
        <v>47</v>
      </c>
      <c r="AN172" s="9">
        <v>47.2</v>
      </c>
      <c r="AO172" s="10">
        <v>75.796414634146402</v>
      </c>
      <c r="AP172" s="10">
        <v>19579457966.053799</v>
      </c>
      <c r="AQ172" s="17">
        <v>5.0502539329924296</v>
      </c>
      <c r="AR172" s="10">
        <v>1.41</v>
      </c>
      <c r="AS172" s="8">
        <f t="shared" si="35"/>
        <v>3</v>
      </c>
      <c r="AT172" s="26">
        <f t="shared" si="36"/>
        <v>276.07035732135859</v>
      </c>
    </row>
    <row r="173" spans="1:50" s="12" customFormat="1">
      <c r="A173" s="11" t="s">
        <v>84</v>
      </c>
      <c r="B173" s="12">
        <v>2007</v>
      </c>
      <c r="C173" s="12" t="s">
        <v>85</v>
      </c>
      <c r="D173" s="12" t="s">
        <v>84</v>
      </c>
      <c r="E173" s="12">
        <v>48</v>
      </c>
      <c r="F173" s="12">
        <v>15</v>
      </c>
      <c r="G173" s="12">
        <v>0</v>
      </c>
      <c r="H173" s="12">
        <v>1</v>
      </c>
      <c r="I173" s="12">
        <v>0.06</v>
      </c>
      <c r="J173" s="12">
        <v>6</v>
      </c>
      <c r="K173" s="12">
        <v>2</v>
      </c>
      <c r="L173" s="12">
        <v>0</v>
      </c>
      <c r="M173" s="12">
        <v>0</v>
      </c>
      <c r="N173" s="12">
        <v>5</v>
      </c>
      <c r="O173" s="12">
        <v>2</v>
      </c>
      <c r="P173" s="12">
        <v>0</v>
      </c>
      <c r="Q173" s="12">
        <v>0</v>
      </c>
      <c r="R173" s="12">
        <v>8</v>
      </c>
      <c r="S173" s="12">
        <v>0</v>
      </c>
      <c r="T173" s="12">
        <v>0</v>
      </c>
      <c r="U173" s="12">
        <v>0</v>
      </c>
      <c r="V173" s="12">
        <v>31</v>
      </c>
      <c r="W173" s="12">
        <v>4</v>
      </c>
      <c r="X173" s="12">
        <v>1</v>
      </c>
      <c r="Y173" s="12">
        <v>0</v>
      </c>
      <c r="Z173" s="12">
        <v>0.33</v>
      </c>
      <c r="AA173" s="12">
        <v>0.4</v>
      </c>
      <c r="AB173" s="12">
        <v>0</v>
      </c>
      <c r="AC173" s="12">
        <v>0.03</v>
      </c>
      <c r="AD173" s="21">
        <v>0.13</v>
      </c>
      <c r="AE173" s="24">
        <v>1.1657</v>
      </c>
      <c r="AF173" s="12">
        <v>0</v>
      </c>
      <c r="AG173" s="12">
        <v>0.12989999999999999</v>
      </c>
      <c r="AH173" s="12" t="s">
        <v>42</v>
      </c>
      <c r="AI173" s="12" t="s">
        <v>55</v>
      </c>
      <c r="AJ173" s="12" t="s">
        <v>44</v>
      </c>
      <c r="AK173" s="12" t="s">
        <v>45</v>
      </c>
      <c r="AL173" s="12" t="s">
        <v>46</v>
      </c>
      <c r="AM173" s="12" t="s">
        <v>47</v>
      </c>
      <c r="AN173" s="13">
        <v>47.63</v>
      </c>
      <c r="AO173" s="13">
        <v>75.951024390243902</v>
      </c>
      <c r="AP173" s="13">
        <v>23410572634.314701</v>
      </c>
      <c r="AQ173" s="18">
        <v>4.8316930076628397</v>
      </c>
      <c r="AR173" s="13">
        <v>1.55</v>
      </c>
      <c r="AS173" s="12">
        <f t="shared" si="35"/>
        <v>3</v>
      </c>
      <c r="AT173" s="27">
        <f t="shared" si="36"/>
        <v>362.86387583187786</v>
      </c>
    </row>
    <row r="174" spans="1:50" s="12" customFormat="1">
      <c r="A174" s="11" t="s">
        <v>84</v>
      </c>
      <c r="B174" s="12">
        <v>2008</v>
      </c>
      <c r="C174" s="12" t="s">
        <v>85</v>
      </c>
      <c r="D174" s="12" t="s">
        <v>84</v>
      </c>
      <c r="E174" s="12">
        <v>48</v>
      </c>
      <c r="F174" s="12">
        <v>15</v>
      </c>
      <c r="G174" s="12">
        <v>10</v>
      </c>
      <c r="H174" s="12">
        <v>1</v>
      </c>
      <c r="I174" s="12">
        <v>0.06</v>
      </c>
      <c r="J174" s="12">
        <v>6</v>
      </c>
      <c r="K174" s="12">
        <v>3</v>
      </c>
      <c r="L174" s="12">
        <v>0</v>
      </c>
      <c r="M174" s="12">
        <v>0</v>
      </c>
      <c r="N174" s="12">
        <v>5</v>
      </c>
      <c r="O174" s="12">
        <v>2</v>
      </c>
      <c r="P174" s="12">
        <v>0</v>
      </c>
      <c r="Q174" s="12">
        <v>0</v>
      </c>
      <c r="R174" s="12">
        <v>8</v>
      </c>
      <c r="S174" s="12">
        <v>7</v>
      </c>
      <c r="T174" s="12">
        <v>0</v>
      </c>
      <c r="U174" s="12">
        <v>0</v>
      </c>
      <c r="V174" s="12">
        <v>31</v>
      </c>
      <c r="W174" s="12">
        <v>22</v>
      </c>
      <c r="X174" s="12">
        <v>1</v>
      </c>
      <c r="Y174" s="12">
        <v>0.67</v>
      </c>
      <c r="Z174" s="12">
        <v>0.5</v>
      </c>
      <c r="AA174" s="12">
        <v>0.4</v>
      </c>
      <c r="AB174" s="12">
        <v>0.88</v>
      </c>
      <c r="AC174" s="12">
        <v>0.03</v>
      </c>
      <c r="AD174" s="21">
        <v>0.71</v>
      </c>
      <c r="AE174" s="24">
        <v>1.2293000000000001</v>
      </c>
      <c r="AF174" s="12">
        <v>0.5806</v>
      </c>
      <c r="AG174" s="12">
        <v>6.3600000000000004E-2</v>
      </c>
      <c r="AH174" s="12" t="s">
        <v>42</v>
      </c>
      <c r="AI174" s="12" t="s">
        <v>55</v>
      </c>
      <c r="AJ174" s="12" t="s">
        <v>44</v>
      </c>
      <c r="AK174" s="12" t="s">
        <v>45</v>
      </c>
      <c r="AL174" s="12" t="s">
        <v>46</v>
      </c>
      <c r="AM174" s="12" t="s">
        <v>47</v>
      </c>
      <c r="AN174" s="13">
        <v>46.27</v>
      </c>
      <c r="AO174" s="13">
        <v>76.101073170731695</v>
      </c>
      <c r="AP174" s="13">
        <v>30366213119.292801</v>
      </c>
      <c r="AQ174" s="18">
        <v>5.0380016879018097</v>
      </c>
      <c r="AR174" s="13">
        <v>1.83</v>
      </c>
      <c r="AS174" s="12">
        <f t="shared" si="35"/>
        <v>3</v>
      </c>
      <c r="AT174" s="27">
        <f t="shared" si="36"/>
        <v>555.7017000830582</v>
      </c>
    </row>
    <row r="175" spans="1:50" s="12" customFormat="1">
      <c r="A175" s="11" t="s">
        <v>84</v>
      </c>
      <c r="B175" s="12">
        <v>2009</v>
      </c>
      <c r="C175" s="12" t="s">
        <v>85</v>
      </c>
      <c r="D175" s="12" t="s">
        <v>84</v>
      </c>
      <c r="E175" s="12">
        <v>48</v>
      </c>
      <c r="F175" s="12">
        <v>15</v>
      </c>
      <c r="G175" s="12">
        <v>10</v>
      </c>
      <c r="H175" s="12">
        <v>1</v>
      </c>
      <c r="I175" s="12">
        <v>0.06</v>
      </c>
      <c r="J175" s="12">
        <v>6</v>
      </c>
      <c r="K175" s="12">
        <v>3</v>
      </c>
      <c r="L175" s="12">
        <v>0</v>
      </c>
      <c r="M175" s="12">
        <v>0</v>
      </c>
      <c r="N175" s="12">
        <v>5</v>
      </c>
      <c r="O175" s="12">
        <v>2</v>
      </c>
      <c r="P175" s="12">
        <v>0</v>
      </c>
      <c r="Q175" s="12">
        <v>0</v>
      </c>
      <c r="R175" s="12">
        <v>8</v>
      </c>
      <c r="S175" s="12">
        <v>7</v>
      </c>
      <c r="T175" s="12">
        <v>0</v>
      </c>
      <c r="U175" s="12">
        <v>0</v>
      </c>
      <c r="V175" s="12">
        <v>31</v>
      </c>
      <c r="W175" s="12">
        <v>22</v>
      </c>
      <c r="X175" s="12">
        <v>1</v>
      </c>
      <c r="Y175" s="12">
        <v>0.67</v>
      </c>
      <c r="Z175" s="12">
        <v>0.5</v>
      </c>
      <c r="AA175" s="12">
        <v>0.4</v>
      </c>
      <c r="AB175" s="12">
        <v>0.88</v>
      </c>
      <c r="AC175" s="12">
        <v>0.03</v>
      </c>
      <c r="AD175" s="21">
        <v>0.71</v>
      </c>
      <c r="AE175" s="24">
        <v>1.1947000000000001</v>
      </c>
      <c r="AF175" s="12">
        <v>0</v>
      </c>
      <c r="AG175" s="12">
        <v>-3.4599999999999999E-2</v>
      </c>
      <c r="AH175" s="12" t="s">
        <v>42</v>
      </c>
      <c r="AI175" s="12" t="s">
        <v>55</v>
      </c>
      <c r="AJ175" s="12" t="s">
        <v>44</v>
      </c>
      <c r="AK175" s="12" t="s">
        <v>45</v>
      </c>
      <c r="AL175" s="12" t="s">
        <v>46</v>
      </c>
      <c r="AM175" s="12" t="s">
        <v>47</v>
      </c>
      <c r="AN175" s="13">
        <v>46.28</v>
      </c>
      <c r="AO175" s="13">
        <v>76.2485853658537</v>
      </c>
      <c r="AP175" s="13">
        <v>31660911277.0294</v>
      </c>
      <c r="AQ175" s="18">
        <v>5.1944469841807903</v>
      </c>
      <c r="AR175" s="13">
        <v>1.57</v>
      </c>
      <c r="AS175" s="12">
        <f t="shared" si="35"/>
        <v>3</v>
      </c>
      <c r="AT175" s="27">
        <f t="shared" si="36"/>
        <v>497.07630704936167</v>
      </c>
    </row>
    <row r="176" spans="1:50" s="12" customFormat="1">
      <c r="A176" s="11" t="s">
        <v>84</v>
      </c>
      <c r="B176" s="12">
        <v>2010</v>
      </c>
      <c r="C176" s="12" t="s">
        <v>85</v>
      </c>
      <c r="D176" s="12" t="s">
        <v>84</v>
      </c>
      <c r="E176" s="12">
        <v>48</v>
      </c>
      <c r="F176" s="12">
        <v>15</v>
      </c>
      <c r="G176" s="12">
        <v>10</v>
      </c>
      <c r="H176" s="12">
        <v>1</v>
      </c>
      <c r="I176" s="12">
        <v>0.06</v>
      </c>
      <c r="J176" s="12">
        <v>6</v>
      </c>
      <c r="K176" s="12">
        <v>3</v>
      </c>
      <c r="L176" s="12">
        <v>0</v>
      </c>
      <c r="M176" s="12">
        <v>0</v>
      </c>
      <c r="N176" s="12">
        <v>5</v>
      </c>
      <c r="O176" s="12">
        <v>2</v>
      </c>
      <c r="P176" s="12">
        <v>0</v>
      </c>
      <c r="Q176" s="12">
        <v>0</v>
      </c>
      <c r="R176" s="12">
        <v>8</v>
      </c>
      <c r="S176" s="12">
        <v>7</v>
      </c>
      <c r="T176" s="12">
        <v>0</v>
      </c>
      <c r="U176" s="12">
        <v>0</v>
      </c>
      <c r="V176" s="12">
        <v>31</v>
      </c>
      <c r="W176" s="12">
        <v>22</v>
      </c>
      <c r="X176" s="12">
        <v>1</v>
      </c>
      <c r="Y176" s="12">
        <v>0.67</v>
      </c>
      <c r="Z176" s="12">
        <v>0.5</v>
      </c>
      <c r="AA176" s="12">
        <v>0.4</v>
      </c>
      <c r="AB176" s="12">
        <v>0.88</v>
      </c>
      <c r="AC176" s="12">
        <v>0.03</v>
      </c>
      <c r="AD176" s="21">
        <v>0.71</v>
      </c>
      <c r="AE176" s="24">
        <v>1.2442</v>
      </c>
      <c r="AF176" s="12">
        <v>0</v>
      </c>
      <c r="AG176" s="12">
        <v>4.9500000000000002E-2</v>
      </c>
      <c r="AH176" s="12" t="s">
        <v>42</v>
      </c>
      <c r="AI176" s="12" t="s">
        <v>55</v>
      </c>
      <c r="AJ176" s="12" t="s">
        <v>44</v>
      </c>
      <c r="AK176" s="12" t="s">
        <v>45</v>
      </c>
      <c r="AL176" s="12" t="s">
        <v>46</v>
      </c>
      <c r="AM176" s="12" t="s">
        <v>47</v>
      </c>
      <c r="AN176" s="13">
        <v>45.32</v>
      </c>
      <c r="AO176" s="13">
        <v>76.394609756097594</v>
      </c>
      <c r="AP176" s="13">
        <v>40284682479.859596</v>
      </c>
      <c r="AQ176" s="18">
        <v>5.2631786814371297</v>
      </c>
      <c r="AR176" s="13">
        <v>1.67</v>
      </c>
      <c r="AS176" s="12">
        <f t="shared" si="35"/>
        <v>3</v>
      </c>
      <c r="AT176" s="27">
        <f t="shared" si="36"/>
        <v>672.75419741365533</v>
      </c>
    </row>
    <row r="177" spans="1:50" s="12" customFormat="1">
      <c r="A177" s="11" t="s">
        <v>84</v>
      </c>
      <c r="B177" s="12">
        <v>2011</v>
      </c>
      <c r="C177" s="12" t="s">
        <v>85</v>
      </c>
      <c r="D177" s="12" t="s">
        <v>84</v>
      </c>
      <c r="E177" s="12">
        <v>48</v>
      </c>
      <c r="F177" s="12">
        <v>15</v>
      </c>
      <c r="G177" s="12">
        <v>10</v>
      </c>
      <c r="H177" s="12">
        <v>1</v>
      </c>
      <c r="I177" s="12">
        <v>0.06</v>
      </c>
      <c r="J177" s="12">
        <v>6</v>
      </c>
      <c r="K177" s="12">
        <v>3</v>
      </c>
      <c r="L177" s="12">
        <v>0</v>
      </c>
      <c r="M177" s="12">
        <v>0</v>
      </c>
      <c r="N177" s="12">
        <v>5</v>
      </c>
      <c r="O177" s="12">
        <v>2</v>
      </c>
      <c r="P177" s="12">
        <v>0</v>
      </c>
      <c r="Q177" s="12">
        <v>0</v>
      </c>
      <c r="R177" s="12">
        <v>8</v>
      </c>
      <c r="S177" s="12">
        <v>7</v>
      </c>
      <c r="T177" s="12">
        <v>0</v>
      </c>
      <c r="U177" s="12">
        <v>0</v>
      </c>
      <c r="V177" s="12">
        <v>31</v>
      </c>
      <c r="W177" s="12">
        <v>22</v>
      </c>
      <c r="X177" s="12">
        <v>1</v>
      </c>
      <c r="Y177" s="12">
        <v>0.67</v>
      </c>
      <c r="Z177" s="12">
        <v>0.5</v>
      </c>
      <c r="AA177" s="12">
        <v>0.4</v>
      </c>
      <c r="AB177" s="12">
        <v>0.88</v>
      </c>
      <c r="AC177" s="12">
        <v>0.03</v>
      </c>
      <c r="AD177" s="21">
        <v>0.71</v>
      </c>
      <c r="AE177" s="24">
        <v>1.2350000000000001</v>
      </c>
      <c r="AF177" s="12">
        <v>0</v>
      </c>
      <c r="AG177" s="12">
        <v>-9.1999999999999998E-3</v>
      </c>
      <c r="AH177" s="12" t="s">
        <v>42</v>
      </c>
      <c r="AI177" s="12" t="s">
        <v>55</v>
      </c>
      <c r="AJ177" s="12" t="s">
        <v>44</v>
      </c>
      <c r="AK177" s="12" t="s">
        <v>45</v>
      </c>
      <c r="AL177" s="12" t="s">
        <v>46</v>
      </c>
      <c r="AM177" s="12" t="s">
        <v>47</v>
      </c>
      <c r="AN177" s="13">
        <v>43.37</v>
      </c>
      <c r="AO177" s="13">
        <v>76.541195121951205</v>
      </c>
      <c r="AP177" s="13">
        <v>47962439303.724701</v>
      </c>
      <c r="AQ177" s="18">
        <v>5.2759052322981397</v>
      </c>
      <c r="AR177" s="13">
        <v>1.47</v>
      </c>
      <c r="AS177" s="12">
        <f t="shared" si="35"/>
        <v>3</v>
      </c>
      <c r="AT177" s="27">
        <f t="shared" si="36"/>
        <v>705.04785776475308</v>
      </c>
    </row>
    <row r="178" spans="1:50" s="12" customFormat="1">
      <c r="A178" s="11" t="s">
        <v>84</v>
      </c>
      <c r="B178" s="12">
        <v>2012</v>
      </c>
      <c r="C178" s="12" t="s">
        <v>85</v>
      </c>
      <c r="D178" s="12" t="s">
        <v>84</v>
      </c>
      <c r="E178" s="12">
        <v>48</v>
      </c>
      <c r="F178" s="12">
        <v>15</v>
      </c>
      <c r="G178" s="12">
        <v>10</v>
      </c>
      <c r="H178" s="12">
        <v>1</v>
      </c>
      <c r="I178" s="12">
        <v>0.06</v>
      </c>
      <c r="J178" s="12">
        <v>6</v>
      </c>
      <c r="K178" s="12">
        <v>3</v>
      </c>
      <c r="L178" s="12">
        <v>0</v>
      </c>
      <c r="M178" s="12">
        <v>0</v>
      </c>
      <c r="N178" s="12">
        <v>5</v>
      </c>
      <c r="O178" s="12">
        <v>2</v>
      </c>
      <c r="P178" s="12">
        <v>0</v>
      </c>
      <c r="Q178" s="12">
        <v>0</v>
      </c>
      <c r="R178" s="12">
        <v>8</v>
      </c>
      <c r="S178" s="12">
        <v>7</v>
      </c>
      <c r="T178" s="12">
        <v>0</v>
      </c>
      <c r="U178" s="12">
        <v>0</v>
      </c>
      <c r="V178" s="12">
        <v>31</v>
      </c>
      <c r="W178" s="12">
        <v>22</v>
      </c>
      <c r="X178" s="12">
        <v>1</v>
      </c>
      <c r="Y178" s="12">
        <v>0.67</v>
      </c>
      <c r="Z178" s="12">
        <v>0.5</v>
      </c>
      <c r="AA178" s="12">
        <v>0.4</v>
      </c>
      <c r="AB178" s="12">
        <v>0.88</v>
      </c>
      <c r="AC178" s="12">
        <v>0.03</v>
      </c>
      <c r="AD178" s="21">
        <v>0.71</v>
      </c>
      <c r="AE178" s="24">
        <v>1.3205</v>
      </c>
      <c r="AF178" s="12">
        <v>0</v>
      </c>
      <c r="AG178" s="12">
        <v>8.5400000000000004E-2</v>
      </c>
      <c r="AH178" s="12" t="s">
        <v>42</v>
      </c>
      <c r="AI178" s="12" t="s">
        <v>55</v>
      </c>
      <c r="AJ178" s="12" t="s">
        <v>44</v>
      </c>
      <c r="AK178" s="12" t="s">
        <v>45</v>
      </c>
      <c r="AL178" s="12" t="s">
        <v>46</v>
      </c>
      <c r="AM178" s="12" t="s">
        <v>47</v>
      </c>
      <c r="AN178" s="13">
        <v>41.32</v>
      </c>
      <c r="AO178" s="13">
        <v>76.688390243902404</v>
      </c>
      <c r="AP178" s="13">
        <v>51265399744.955803</v>
      </c>
      <c r="AQ178" s="18">
        <v>5.2231120404907996</v>
      </c>
      <c r="AR178" s="13">
        <v>1.45</v>
      </c>
      <c r="AS178" s="12">
        <f t="shared" si="35"/>
        <v>3</v>
      </c>
      <c r="AT178" s="27">
        <f t="shared" si="36"/>
        <v>743.34829630185914</v>
      </c>
    </row>
    <row r="179" spans="1:50" s="12" customFormat="1">
      <c r="A179" s="11" t="s">
        <v>84</v>
      </c>
      <c r="B179" s="12">
        <v>2013</v>
      </c>
      <c r="C179" s="12" t="s">
        <v>85</v>
      </c>
      <c r="D179" s="12" t="s">
        <v>84</v>
      </c>
      <c r="E179" s="12">
        <v>48</v>
      </c>
      <c r="F179" s="12">
        <v>15</v>
      </c>
      <c r="G179" s="12">
        <v>10</v>
      </c>
      <c r="H179" s="12">
        <v>1</v>
      </c>
      <c r="I179" s="12">
        <v>0.06</v>
      </c>
      <c r="J179" s="12">
        <v>6</v>
      </c>
      <c r="K179" s="12">
        <v>3</v>
      </c>
      <c r="L179" s="12">
        <v>0</v>
      </c>
      <c r="M179" s="12">
        <v>0</v>
      </c>
      <c r="N179" s="12">
        <v>5</v>
      </c>
      <c r="O179" s="12">
        <v>2</v>
      </c>
      <c r="P179" s="12">
        <v>0</v>
      </c>
      <c r="Q179" s="12">
        <v>0</v>
      </c>
      <c r="R179" s="12">
        <v>8</v>
      </c>
      <c r="S179" s="12">
        <v>7</v>
      </c>
      <c r="T179" s="12">
        <v>0</v>
      </c>
      <c r="U179" s="12">
        <v>0</v>
      </c>
      <c r="V179" s="12">
        <v>31</v>
      </c>
      <c r="W179" s="12">
        <v>22</v>
      </c>
      <c r="X179" s="12">
        <v>1</v>
      </c>
      <c r="Y179" s="12">
        <v>0.67</v>
      </c>
      <c r="Z179" s="12">
        <v>0.5</v>
      </c>
      <c r="AA179" s="12">
        <v>0.4</v>
      </c>
      <c r="AB179" s="12">
        <v>0.88</v>
      </c>
      <c r="AC179" s="12">
        <v>0.03</v>
      </c>
      <c r="AD179" s="21">
        <v>0.71</v>
      </c>
      <c r="AE179" s="24">
        <v>1.3584000000000001</v>
      </c>
      <c r="AF179" s="12">
        <v>0</v>
      </c>
      <c r="AG179" s="12">
        <v>3.7900000000000003E-2</v>
      </c>
      <c r="AH179" s="12" t="s">
        <v>42</v>
      </c>
      <c r="AI179" s="12" t="s">
        <v>55</v>
      </c>
      <c r="AJ179" s="12" t="s">
        <v>44</v>
      </c>
      <c r="AK179" s="12" t="s">
        <v>45</v>
      </c>
      <c r="AL179" s="12" t="s">
        <v>46</v>
      </c>
      <c r="AM179" s="12" t="s">
        <v>47</v>
      </c>
      <c r="AN179" s="13">
        <v>41.87</v>
      </c>
      <c r="AO179" s="13">
        <v>76.836195121951206</v>
      </c>
      <c r="AP179" s="13">
        <v>57531233350.910103</v>
      </c>
      <c r="AQ179" s="18">
        <v>5.4157840907514396</v>
      </c>
      <c r="AR179" s="13">
        <v>1.41</v>
      </c>
      <c r="AS179" s="12">
        <f t="shared" si="35"/>
        <v>3</v>
      </c>
      <c r="AT179" s="27">
        <f t="shared" si="36"/>
        <v>811.1903902478324</v>
      </c>
    </row>
    <row r="180" spans="1:50" s="12" customFormat="1">
      <c r="A180" s="11" t="s">
        <v>84</v>
      </c>
      <c r="B180" s="12">
        <v>2014</v>
      </c>
      <c r="C180" s="12" t="s">
        <v>85</v>
      </c>
      <c r="D180" s="12" t="s">
        <v>84</v>
      </c>
      <c r="E180" s="12">
        <v>48</v>
      </c>
      <c r="F180" s="12">
        <v>15</v>
      </c>
      <c r="G180" s="12">
        <v>10</v>
      </c>
      <c r="H180" s="12">
        <v>1</v>
      </c>
      <c r="I180" s="12">
        <v>0.06</v>
      </c>
      <c r="J180" s="12">
        <v>6</v>
      </c>
      <c r="K180" s="12">
        <v>3</v>
      </c>
      <c r="L180" s="12">
        <v>0</v>
      </c>
      <c r="M180" s="12">
        <v>0</v>
      </c>
      <c r="N180" s="12">
        <v>5</v>
      </c>
      <c r="O180" s="12">
        <v>2</v>
      </c>
      <c r="P180" s="12">
        <v>0</v>
      </c>
      <c r="Q180" s="12">
        <v>0</v>
      </c>
      <c r="R180" s="12">
        <v>8</v>
      </c>
      <c r="S180" s="12">
        <v>7</v>
      </c>
      <c r="T180" s="12">
        <v>0</v>
      </c>
      <c r="U180" s="12">
        <v>0</v>
      </c>
      <c r="V180" s="12">
        <v>31</v>
      </c>
      <c r="W180" s="12">
        <v>22</v>
      </c>
      <c r="X180" s="12">
        <v>1</v>
      </c>
      <c r="Y180" s="12">
        <v>0.67</v>
      </c>
      <c r="Z180" s="12">
        <v>0.5</v>
      </c>
      <c r="AA180" s="12">
        <v>0.4</v>
      </c>
      <c r="AB180" s="12">
        <v>0.88</v>
      </c>
      <c r="AC180" s="12">
        <v>0.03</v>
      </c>
      <c r="AD180" s="21">
        <v>0.71</v>
      </c>
      <c r="AE180" s="24">
        <v>1.3513999999999999</v>
      </c>
      <c r="AF180" s="12">
        <v>0</v>
      </c>
      <c r="AG180" s="12">
        <v>-7.0000000000000001E-3</v>
      </c>
      <c r="AH180" s="12" t="s">
        <v>42</v>
      </c>
      <c r="AI180" s="12" t="s">
        <v>55</v>
      </c>
      <c r="AJ180" s="12" t="s">
        <v>44</v>
      </c>
      <c r="AK180" s="12" t="s">
        <v>45</v>
      </c>
      <c r="AL180" s="12" t="s">
        <v>46</v>
      </c>
      <c r="AM180" s="12" t="s">
        <v>47</v>
      </c>
      <c r="AN180" s="13">
        <v>41.6</v>
      </c>
      <c r="AO180" s="13">
        <v>76.986146341463396</v>
      </c>
      <c r="AP180" s="13">
        <v>57235766825.403</v>
      </c>
      <c r="AQ180" s="18">
        <v>5.6142392200240696</v>
      </c>
      <c r="AR180" s="13">
        <v>1.39</v>
      </c>
      <c r="AS180" s="12">
        <f t="shared" si="35"/>
        <v>3</v>
      </c>
      <c r="AT180" s="27">
        <f t="shared" si="36"/>
        <v>795.57715887310155</v>
      </c>
    </row>
    <row r="181" spans="1:50" s="15" customFormat="1">
      <c r="A181" s="14" t="s">
        <v>84</v>
      </c>
      <c r="B181" s="15">
        <v>2015</v>
      </c>
      <c r="C181" s="15" t="s">
        <v>85</v>
      </c>
      <c r="D181" s="15" t="s">
        <v>84</v>
      </c>
      <c r="E181" s="15">
        <v>48</v>
      </c>
      <c r="F181" s="15">
        <v>15</v>
      </c>
      <c r="G181" s="15">
        <v>10</v>
      </c>
      <c r="H181" s="15">
        <v>1</v>
      </c>
      <c r="I181" s="15">
        <v>0.06</v>
      </c>
      <c r="J181" s="15">
        <v>6</v>
      </c>
      <c r="K181" s="15">
        <v>3</v>
      </c>
      <c r="L181" s="15">
        <v>0</v>
      </c>
      <c r="M181" s="15">
        <v>0</v>
      </c>
      <c r="N181" s="15">
        <v>5</v>
      </c>
      <c r="O181" s="15">
        <v>2</v>
      </c>
      <c r="P181" s="15">
        <v>0</v>
      </c>
      <c r="Q181" s="15">
        <v>0</v>
      </c>
      <c r="R181" s="15">
        <v>8</v>
      </c>
      <c r="S181" s="15">
        <v>7</v>
      </c>
      <c r="T181" s="15">
        <v>0</v>
      </c>
      <c r="U181" s="15">
        <v>0</v>
      </c>
      <c r="V181" s="15">
        <v>31</v>
      </c>
      <c r="W181" s="15">
        <v>22</v>
      </c>
      <c r="X181" s="15">
        <v>1</v>
      </c>
      <c r="Y181" s="15">
        <v>0.67</v>
      </c>
      <c r="Z181" s="15">
        <v>0.5</v>
      </c>
      <c r="AA181" s="15">
        <v>0.4</v>
      </c>
      <c r="AB181" s="15">
        <v>0.88</v>
      </c>
      <c r="AC181" s="15">
        <v>0.03</v>
      </c>
      <c r="AD181" s="22">
        <v>0.71</v>
      </c>
      <c r="AE181" s="25">
        <v>1.2982</v>
      </c>
      <c r="AF181" s="15">
        <v>0</v>
      </c>
      <c r="AG181" s="15">
        <v>-5.3199999999999997E-2</v>
      </c>
      <c r="AH181" s="15" t="s">
        <v>42</v>
      </c>
      <c r="AI181" s="15" t="s">
        <v>55</v>
      </c>
      <c r="AJ181" s="15" t="s">
        <v>44</v>
      </c>
      <c r="AK181" s="15" t="s">
        <v>45</v>
      </c>
      <c r="AL181" s="15" t="s">
        <v>46</v>
      </c>
      <c r="AM181" s="15" t="s">
        <v>47</v>
      </c>
      <c r="AN181" s="16"/>
      <c r="AO181" s="16"/>
      <c r="AP181" s="16">
        <v>53442697568.722702</v>
      </c>
      <c r="AQ181" s="19">
        <v>5.6939561058493204</v>
      </c>
      <c r="AR181" s="16">
        <v>1.23</v>
      </c>
      <c r="AS181" s="15">
        <f t="shared" si="35"/>
        <v>3</v>
      </c>
      <c r="AT181" s="28">
        <f t="shared" si="36"/>
        <v>657.34518009528927</v>
      </c>
      <c r="AU181" s="15">
        <f t="shared" ref="AU181:AV181" si="52">+AD181-AD172</f>
        <v>0.57999999999999996</v>
      </c>
      <c r="AV181" s="15">
        <f t="shared" si="52"/>
        <v>0.26239999999999997</v>
      </c>
      <c r="AW181" s="19">
        <f t="shared" ref="AW181" si="53">+AQ181-AQ172</f>
        <v>0.6437021728568908</v>
      </c>
      <c r="AX181" s="29">
        <f t="shared" ref="AX181" si="54">+AT181-AT172</f>
        <v>381.27482277393068</v>
      </c>
    </row>
    <row r="182" spans="1:50" s="8" customFormat="1">
      <c r="A182" s="7" t="s">
        <v>86</v>
      </c>
      <c r="B182" s="8">
        <v>2006</v>
      </c>
      <c r="C182" s="8" t="s">
        <v>87</v>
      </c>
      <c r="D182" s="8" t="s">
        <v>86</v>
      </c>
      <c r="E182" s="8">
        <v>49</v>
      </c>
      <c r="F182" s="8">
        <v>16</v>
      </c>
      <c r="G182" s="8">
        <v>2</v>
      </c>
      <c r="H182" s="8">
        <v>0</v>
      </c>
      <c r="I182" s="8">
        <v>0</v>
      </c>
      <c r="J182" s="8">
        <v>6</v>
      </c>
      <c r="K182" s="8">
        <v>1</v>
      </c>
      <c r="L182" s="8">
        <v>0</v>
      </c>
      <c r="M182" s="8">
        <v>0</v>
      </c>
      <c r="N182" s="8">
        <v>5</v>
      </c>
      <c r="O182" s="8">
        <v>0</v>
      </c>
      <c r="P182" s="8">
        <v>0</v>
      </c>
      <c r="Q182" s="8">
        <v>0</v>
      </c>
      <c r="R182" s="8">
        <v>7</v>
      </c>
      <c r="S182" s="8">
        <v>1</v>
      </c>
      <c r="T182" s="8">
        <v>1</v>
      </c>
      <c r="U182" s="8">
        <v>0.13</v>
      </c>
      <c r="V182" s="8">
        <v>31</v>
      </c>
      <c r="W182" s="8">
        <v>4</v>
      </c>
      <c r="X182" s="8">
        <v>1</v>
      </c>
      <c r="Y182" s="8">
        <v>0.13</v>
      </c>
      <c r="Z182" s="8">
        <v>0.17</v>
      </c>
      <c r="AA182" s="8">
        <v>0</v>
      </c>
      <c r="AB182" s="8">
        <v>0.14000000000000001</v>
      </c>
      <c r="AC182" s="8">
        <v>0.03</v>
      </c>
      <c r="AD182" s="20">
        <v>0.13</v>
      </c>
      <c r="AE182" s="23">
        <v>-0.97799999999999998</v>
      </c>
      <c r="AF182" s="8">
        <v>0</v>
      </c>
      <c r="AG182" s="8">
        <v>-2.3300000000000001E-2</v>
      </c>
      <c r="AH182" s="8" t="s">
        <v>42</v>
      </c>
      <c r="AI182" s="8" t="s">
        <v>43</v>
      </c>
      <c r="AJ182" s="8" t="s">
        <v>44</v>
      </c>
      <c r="AK182" s="8" t="s">
        <v>45</v>
      </c>
      <c r="AL182" s="8" t="s">
        <v>46</v>
      </c>
      <c r="AM182" s="8" t="s">
        <v>47</v>
      </c>
      <c r="AN182" s="9">
        <v>46.94</v>
      </c>
      <c r="AO182" s="10">
        <v>73.301048780487804</v>
      </c>
      <c r="AP182" s="10">
        <v>183477522123.89401</v>
      </c>
      <c r="AQ182" s="17">
        <v>1.23301708192797</v>
      </c>
      <c r="AR182" s="10">
        <v>6.69</v>
      </c>
      <c r="AS182" s="8">
        <f t="shared" si="35"/>
        <v>1</v>
      </c>
      <c r="AT182" s="26">
        <f t="shared" si="36"/>
        <v>12274.64623008851</v>
      </c>
    </row>
    <row r="183" spans="1:50" s="12" customFormat="1">
      <c r="A183" s="11" t="s">
        <v>86</v>
      </c>
      <c r="B183" s="12">
        <v>2007</v>
      </c>
      <c r="C183" s="12" t="s">
        <v>87</v>
      </c>
      <c r="D183" s="12" t="s">
        <v>86</v>
      </c>
      <c r="E183" s="12">
        <v>49</v>
      </c>
      <c r="F183" s="12">
        <v>16</v>
      </c>
      <c r="G183" s="12">
        <v>2</v>
      </c>
      <c r="H183" s="12">
        <v>0</v>
      </c>
      <c r="I183" s="12">
        <v>0</v>
      </c>
      <c r="J183" s="12">
        <v>6</v>
      </c>
      <c r="K183" s="12">
        <v>1</v>
      </c>
      <c r="L183" s="12">
        <v>0</v>
      </c>
      <c r="M183" s="12">
        <v>0</v>
      </c>
      <c r="N183" s="12">
        <v>5</v>
      </c>
      <c r="O183" s="12">
        <v>0</v>
      </c>
      <c r="P183" s="12">
        <v>0</v>
      </c>
      <c r="Q183" s="12">
        <v>0</v>
      </c>
      <c r="R183" s="12">
        <v>7</v>
      </c>
      <c r="S183" s="12">
        <v>1</v>
      </c>
      <c r="T183" s="12">
        <v>1</v>
      </c>
      <c r="U183" s="12">
        <v>0.13</v>
      </c>
      <c r="V183" s="12">
        <v>31</v>
      </c>
      <c r="W183" s="12">
        <v>4</v>
      </c>
      <c r="X183" s="12">
        <v>1</v>
      </c>
      <c r="Y183" s="12">
        <v>0.13</v>
      </c>
      <c r="Z183" s="12">
        <v>0.17</v>
      </c>
      <c r="AA183" s="12">
        <v>0</v>
      </c>
      <c r="AB183" s="12">
        <v>0.14000000000000001</v>
      </c>
      <c r="AC183" s="12">
        <v>0.03</v>
      </c>
      <c r="AD183" s="21">
        <v>0.13</v>
      </c>
      <c r="AE183" s="24">
        <v>-1.0307999999999999</v>
      </c>
      <c r="AF183" s="12">
        <v>0</v>
      </c>
      <c r="AG183" s="12">
        <v>-5.2900000000000003E-2</v>
      </c>
      <c r="AH183" s="12" t="s">
        <v>42</v>
      </c>
      <c r="AI183" s="12" t="s">
        <v>43</v>
      </c>
      <c r="AJ183" s="12" t="s">
        <v>44</v>
      </c>
      <c r="AK183" s="12" t="s">
        <v>45</v>
      </c>
      <c r="AL183" s="12" t="s">
        <v>46</v>
      </c>
      <c r="AM183" s="12" t="s">
        <v>47</v>
      </c>
      <c r="AN183" s="13"/>
      <c r="AO183" s="13">
        <v>73.388902439024406</v>
      </c>
      <c r="AP183" s="13">
        <v>230364012575.68701</v>
      </c>
      <c r="AQ183" s="18">
        <v>1.1881071216488299</v>
      </c>
      <c r="AR183" s="13">
        <v>5.79</v>
      </c>
      <c r="AS183" s="12">
        <f t="shared" si="35"/>
        <v>1</v>
      </c>
      <c r="AT183" s="27">
        <f t="shared" si="36"/>
        <v>13338.076328132278</v>
      </c>
    </row>
    <row r="184" spans="1:50" s="12" customFormat="1">
      <c r="A184" s="11" t="s">
        <v>86</v>
      </c>
      <c r="B184" s="12">
        <v>2008</v>
      </c>
      <c r="C184" s="12" t="s">
        <v>87</v>
      </c>
      <c r="D184" s="12" t="s">
        <v>86</v>
      </c>
      <c r="E184" s="12">
        <v>49</v>
      </c>
      <c r="F184" s="12">
        <v>16</v>
      </c>
      <c r="G184" s="12">
        <v>2</v>
      </c>
      <c r="H184" s="12">
        <v>0</v>
      </c>
      <c r="I184" s="12">
        <v>0</v>
      </c>
      <c r="J184" s="12">
        <v>6</v>
      </c>
      <c r="K184" s="12">
        <v>1</v>
      </c>
      <c r="L184" s="12">
        <v>0</v>
      </c>
      <c r="M184" s="12">
        <v>0</v>
      </c>
      <c r="N184" s="12">
        <v>5</v>
      </c>
      <c r="O184" s="12">
        <v>0</v>
      </c>
      <c r="P184" s="12">
        <v>0</v>
      </c>
      <c r="Q184" s="12">
        <v>0</v>
      </c>
      <c r="R184" s="12">
        <v>7</v>
      </c>
      <c r="S184" s="12">
        <v>1</v>
      </c>
      <c r="T184" s="12">
        <v>1</v>
      </c>
      <c r="U184" s="12">
        <v>0.13</v>
      </c>
      <c r="V184" s="12">
        <v>31</v>
      </c>
      <c r="W184" s="12">
        <v>4</v>
      </c>
      <c r="X184" s="12">
        <v>1</v>
      </c>
      <c r="Y184" s="12">
        <v>0.13</v>
      </c>
      <c r="Z184" s="12">
        <v>0.17</v>
      </c>
      <c r="AA184" s="12">
        <v>0</v>
      </c>
      <c r="AB184" s="12">
        <v>0.14000000000000001</v>
      </c>
      <c r="AC184" s="12">
        <v>0.03</v>
      </c>
      <c r="AD184" s="21">
        <v>0.13</v>
      </c>
      <c r="AE184" s="24">
        <v>-1.0994999999999999</v>
      </c>
      <c r="AF184" s="12">
        <v>0</v>
      </c>
      <c r="AG184" s="12">
        <v>-6.8699999999999997E-2</v>
      </c>
      <c r="AH184" s="12" t="s">
        <v>42</v>
      </c>
      <c r="AI184" s="12" t="s">
        <v>43</v>
      </c>
      <c r="AJ184" s="12" t="s">
        <v>44</v>
      </c>
      <c r="AK184" s="12" t="s">
        <v>45</v>
      </c>
      <c r="AL184" s="12" t="s">
        <v>46</v>
      </c>
      <c r="AM184" s="12" t="s">
        <v>47</v>
      </c>
      <c r="AN184" s="13"/>
      <c r="AO184" s="13">
        <v>73.476243902438995</v>
      </c>
      <c r="AP184" s="13">
        <v>315600203539.823</v>
      </c>
      <c r="AQ184" s="18">
        <v>1.3770915424338801</v>
      </c>
      <c r="AR184" s="13">
        <v>5.73</v>
      </c>
      <c r="AS184" s="12">
        <f t="shared" si="35"/>
        <v>1</v>
      </c>
      <c r="AT184" s="27">
        <f t="shared" si="36"/>
        <v>18083.891662831858</v>
      </c>
    </row>
    <row r="185" spans="1:50" s="12" customFormat="1">
      <c r="A185" s="11" t="s">
        <v>86</v>
      </c>
      <c r="B185" s="12">
        <v>2009</v>
      </c>
      <c r="C185" s="12" t="s">
        <v>87</v>
      </c>
      <c r="D185" s="12" t="s">
        <v>86</v>
      </c>
      <c r="E185" s="12">
        <v>49</v>
      </c>
      <c r="F185" s="12">
        <v>16</v>
      </c>
      <c r="G185" s="12">
        <v>2</v>
      </c>
      <c r="H185" s="12">
        <v>0</v>
      </c>
      <c r="I185" s="12">
        <v>0</v>
      </c>
      <c r="J185" s="12">
        <v>6</v>
      </c>
      <c r="K185" s="12">
        <v>1</v>
      </c>
      <c r="L185" s="12">
        <v>0</v>
      </c>
      <c r="M185" s="12">
        <v>0</v>
      </c>
      <c r="N185" s="12">
        <v>5</v>
      </c>
      <c r="O185" s="12">
        <v>0</v>
      </c>
      <c r="P185" s="12">
        <v>0</v>
      </c>
      <c r="Q185" s="12">
        <v>0</v>
      </c>
      <c r="R185" s="12">
        <v>7</v>
      </c>
      <c r="S185" s="12">
        <v>1</v>
      </c>
      <c r="T185" s="12">
        <v>1</v>
      </c>
      <c r="U185" s="12">
        <v>0.13</v>
      </c>
      <c r="V185" s="12">
        <v>31</v>
      </c>
      <c r="W185" s="12">
        <v>4</v>
      </c>
      <c r="X185" s="12">
        <v>1</v>
      </c>
      <c r="Y185" s="12">
        <v>0.13</v>
      </c>
      <c r="Z185" s="12">
        <v>0.17</v>
      </c>
      <c r="AA185" s="12">
        <v>0</v>
      </c>
      <c r="AB185" s="12">
        <v>0.14000000000000001</v>
      </c>
      <c r="AC185" s="12">
        <v>0.03</v>
      </c>
      <c r="AD185" s="21">
        <v>0.13</v>
      </c>
      <c r="AE185" s="24">
        <v>-1.1578999999999999</v>
      </c>
      <c r="AF185" s="12">
        <v>0</v>
      </c>
      <c r="AG185" s="12">
        <v>-5.8400000000000001E-2</v>
      </c>
      <c r="AH185" s="12" t="s">
        <v>42</v>
      </c>
      <c r="AI185" s="12" t="s">
        <v>43</v>
      </c>
      <c r="AJ185" s="12" t="s">
        <v>44</v>
      </c>
      <c r="AK185" s="12" t="s">
        <v>45</v>
      </c>
      <c r="AL185" s="12" t="s">
        <v>46</v>
      </c>
      <c r="AM185" s="12" t="s">
        <v>47</v>
      </c>
      <c r="AN185" s="13"/>
      <c r="AO185" s="13">
        <v>73.567999999999998</v>
      </c>
      <c r="AP185" s="13">
        <v>329418979506.28802</v>
      </c>
      <c r="AQ185" s="18">
        <v>1.4463037375000001</v>
      </c>
      <c r="AR185" s="13">
        <v>5.4</v>
      </c>
      <c r="AS185" s="12">
        <f t="shared" si="35"/>
        <v>1</v>
      </c>
      <c r="AT185" s="27">
        <f t="shared" si="36"/>
        <v>17788.624893339555</v>
      </c>
    </row>
    <row r="186" spans="1:50" s="12" customFormat="1">
      <c r="A186" s="11" t="s">
        <v>86</v>
      </c>
      <c r="B186" s="12">
        <v>2010</v>
      </c>
      <c r="C186" s="12" t="s">
        <v>87</v>
      </c>
      <c r="D186" s="12" t="s">
        <v>86</v>
      </c>
      <c r="E186" s="12">
        <v>49</v>
      </c>
      <c r="F186" s="12">
        <v>16</v>
      </c>
      <c r="G186" s="12">
        <v>7</v>
      </c>
      <c r="H186" s="12">
        <v>0</v>
      </c>
      <c r="I186" s="12">
        <v>0</v>
      </c>
      <c r="J186" s="12">
        <v>6</v>
      </c>
      <c r="K186" s="12">
        <v>1</v>
      </c>
      <c r="L186" s="12">
        <v>0</v>
      </c>
      <c r="M186" s="12">
        <v>0</v>
      </c>
      <c r="N186" s="12">
        <v>5</v>
      </c>
      <c r="O186" s="12">
        <v>1</v>
      </c>
      <c r="P186" s="12">
        <v>0</v>
      </c>
      <c r="Q186" s="12">
        <v>0</v>
      </c>
      <c r="R186" s="12">
        <v>7</v>
      </c>
      <c r="S186" s="12">
        <v>5</v>
      </c>
      <c r="T186" s="12">
        <v>1</v>
      </c>
      <c r="U186" s="12">
        <v>0.13</v>
      </c>
      <c r="V186" s="12">
        <v>31</v>
      </c>
      <c r="W186" s="12">
        <v>14</v>
      </c>
      <c r="X186" s="12">
        <v>1</v>
      </c>
      <c r="Y186" s="12">
        <v>0.44</v>
      </c>
      <c r="Z186" s="12">
        <v>0.17</v>
      </c>
      <c r="AA186" s="12">
        <v>0.2</v>
      </c>
      <c r="AB186" s="12">
        <v>0.71</v>
      </c>
      <c r="AC186" s="12">
        <v>0.03</v>
      </c>
      <c r="AD186" s="21">
        <v>0.45</v>
      </c>
      <c r="AE186" s="24">
        <v>-1.2036</v>
      </c>
      <c r="AF186" s="12">
        <v>0.3226</v>
      </c>
      <c r="AG186" s="12">
        <v>-4.5699999999999998E-2</v>
      </c>
      <c r="AH186" s="12" t="s">
        <v>42</v>
      </c>
      <c r="AI186" s="12" t="s">
        <v>43</v>
      </c>
      <c r="AJ186" s="12" t="s">
        <v>44</v>
      </c>
      <c r="AK186" s="12" t="s">
        <v>45</v>
      </c>
      <c r="AL186" s="12" t="s">
        <v>46</v>
      </c>
      <c r="AM186" s="12" t="s">
        <v>47</v>
      </c>
      <c r="AN186" s="13"/>
      <c r="AO186" s="13">
        <v>73.671609756097595</v>
      </c>
      <c r="AP186" s="13">
        <v>393801459277.33197</v>
      </c>
      <c r="AQ186" s="18">
        <v>1.69231003783784</v>
      </c>
      <c r="AR186" s="13">
        <v>2.85</v>
      </c>
      <c r="AS186" s="12">
        <f t="shared" si="35"/>
        <v>1</v>
      </c>
      <c r="AT186" s="27">
        <f t="shared" si="36"/>
        <v>11223.341589403961</v>
      </c>
    </row>
    <row r="187" spans="1:50" s="12" customFormat="1">
      <c r="A187" s="11" t="s">
        <v>86</v>
      </c>
      <c r="B187" s="12">
        <v>2011</v>
      </c>
      <c r="C187" s="12" t="s">
        <v>87</v>
      </c>
      <c r="D187" s="12" t="s">
        <v>86</v>
      </c>
      <c r="E187" s="12">
        <v>49</v>
      </c>
      <c r="F187" s="12">
        <v>16</v>
      </c>
      <c r="G187" s="12">
        <v>7</v>
      </c>
      <c r="H187" s="12">
        <v>0</v>
      </c>
      <c r="I187" s="12">
        <v>0</v>
      </c>
      <c r="J187" s="12">
        <v>6</v>
      </c>
      <c r="K187" s="12">
        <v>1</v>
      </c>
      <c r="L187" s="12">
        <v>0</v>
      </c>
      <c r="M187" s="12">
        <v>0</v>
      </c>
      <c r="N187" s="12">
        <v>5</v>
      </c>
      <c r="O187" s="12">
        <v>1</v>
      </c>
      <c r="P187" s="12">
        <v>0</v>
      </c>
      <c r="Q187" s="12">
        <v>0</v>
      </c>
      <c r="R187" s="12">
        <v>7</v>
      </c>
      <c r="S187" s="12">
        <v>5</v>
      </c>
      <c r="T187" s="12">
        <v>1</v>
      </c>
      <c r="U187" s="12">
        <v>0.13</v>
      </c>
      <c r="V187" s="12">
        <v>31</v>
      </c>
      <c r="W187" s="12">
        <v>14</v>
      </c>
      <c r="X187" s="12">
        <v>1</v>
      </c>
      <c r="Y187" s="12">
        <v>0.44</v>
      </c>
      <c r="Z187" s="12">
        <v>0.17</v>
      </c>
      <c r="AA187" s="12">
        <v>0.2</v>
      </c>
      <c r="AB187" s="12">
        <v>0.71</v>
      </c>
      <c r="AC187" s="12">
        <v>0.03</v>
      </c>
      <c r="AD187" s="21">
        <v>0.45</v>
      </c>
      <c r="AE187" s="24">
        <v>-1.1575</v>
      </c>
      <c r="AF187" s="12">
        <v>0</v>
      </c>
      <c r="AG187" s="12">
        <v>4.6100000000000002E-2</v>
      </c>
      <c r="AH187" s="12" t="s">
        <v>42</v>
      </c>
      <c r="AI187" s="12" t="s">
        <v>43</v>
      </c>
      <c r="AJ187" s="12" t="s">
        <v>44</v>
      </c>
      <c r="AK187" s="12" t="s">
        <v>45</v>
      </c>
      <c r="AL187" s="12" t="s">
        <v>46</v>
      </c>
      <c r="AM187" s="12" t="s">
        <v>47</v>
      </c>
      <c r="AN187" s="13"/>
      <c r="AO187" s="13">
        <v>73.791658536585402</v>
      </c>
      <c r="AP187" s="13">
        <v>316482190800.36401</v>
      </c>
      <c r="AQ187" s="18">
        <v>1.64902335662651</v>
      </c>
      <c r="AR187" s="13">
        <v>6.46</v>
      </c>
      <c r="AS187" s="12">
        <f t="shared" si="35"/>
        <v>1</v>
      </c>
      <c r="AT187" s="27">
        <f t="shared" si="36"/>
        <v>20444.749525703519</v>
      </c>
    </row>
    <row r="188" spans="1:50" s="12" customFormat="1">
      <c r="A188" s="11" t="s">
        <v>86</v>
      </c>
      <c r="B188" s="12">
        <v>2012</v>
      </c>
      <c r="C188" s="12" t="s">
        <v>87</v>
      </c>
      <c r="D188" s="12" t="s">
        <v>86</v>
      </c>
      <c r="E188" s="12">
        <v>49</v>
      </c>
      <c r="F188" s="12">
        <v>16</v>
      </c>
      <c r="G188" s="12">
        <v>7</v>
      </c>
      <c r="H188" s="12">
        <v>0</v>
      </c>
      <c r="I188" s="12">
        <v>0</v>
      </c>
      <c r="J188" s="12">
        <v>6</v>
      </c>
      <c r="K188" s="12">
        <v>1</v>
      </c>
      <c r="L188" s="12">
        <v>0</v>
      </c>
      <c r="M188" s="12">
        <v>0</v>
      </c>
      <c r="N188" s="12">
        <v>5</v>
      </c>
      <c r="O188" s="12">
        <v>1</v>
      </c>
      <c r="P188" s="12">
        <v>0</v>
      </c>
      <c r="Q188" s="12">
        <v>0</v>
      </c>
      <c r="R188" s="12">
        <v>7</v>
      </c>
      <c r="S188" s="12">
        <v>5</v>
      </c>
      <c r="T188" s="12">
        <v>1</v>
      </c>
      <c r="U188" s="12">
        <v>0.13</v>
      </c>
      <c r="V188" s="12">
        <v>31</v>
      </c>
      <c r="W188" s="12">
        <v>14</v>
      </c>
      <c r="X188" s="12">
        <v>1</v>
      </c>
      <c r="Y188" s="12">
        <v>0.44</v>
      </c>
      <c r="Z188" s="12">
        <v>0.17</v>
      </c>
      <c r="AA188" s="12">
        <v>0.2</v>
      </c>
      <c r="AB188" s="12">
        <v>0.71</v>
      </c>
      <c r="AC188" s="12">
        <v>0.03</v>
      </c>
      <c r="AD188" s="21">
        <v>0.45</v>
      </c>
      <c r="AE188" s="24">
        <v>-1.2549999999999999</v>
      </c>
      <c r="AF188" s="12">
        <v>0</v>
      </c>
      <c r="AG188" s="12">
        <v>-9.7500000000000003E-2</v>
      </c>
      <c r="AH188" s="12" t="s">
        <v>42</v>
      </c>
      <c r="AI188" s="12" t="s">
        <v>43</v>
      </c>
      <c r="AJ188" s="12" t="s">
        <v>44</v>
      </c>
      <c r="AK188" s="12" t="s">
        <v>45</v>
      </c>
      <c r="AL188" s="12" t="s">
        <v>46</v>
      </c>
      <c r="AM188" s="12" t="s">
        <v>47</v>
      </c>
      <c r="AN188" s="13"/>
      <c r="AO188" s="13">
        <v>73.925731707317098</v>
      </c>
      <c r="AP188" s="13">
        <v>381286237847.66699</v>
      </c>
      <c r="AQ188" s="18">
        <v>1.27242112857143</v>
      </c>
      <c r="AR188" s="13">
        <v>4.7699999999999996</v>
      </c>
      <c r="AS188" s="12">
        <f t="shared" si="35"/>
        <v>1</v>
      </c>
      <c r="AT188" s="27">
        <f t="shared" si="36"/>
        <v>18187.353545333714</v>
      </c>
    </row>
    <row r="189" spans="1:50" s="12" customFormat="1">
      <c r="A189" s="11" t="s">
        <v>86</v>
      </c>
      <c r="B189" s="12">
        <v>2013</v>
      </c>
      <c r="C189" s="12" t="s">
        <v>87</v>
      </c>
      <c r="D189" s="12" t="s">
        <v>86</v>
      </c>
      <c r="E189" s="12">
        <v>49</v>
      </c>
      <c r="F189" s="12">
        <v>16</v>
      </c>
      <c r="G189" s="12">
        <v>7</v>
      </c>
      <c r="H189" s="12">
        <v>0</v>
      </c>
      <c r="I189" s="12">
        <v>0</v>
      </c>
      <c r="J189" s="12">
        <v>6</v>
      </c>
      <c r="K189" s="12">
        <v>1</v>
      </c>
      <c r="L189" s="12">
        <v>0</v>
      </c>
      <c r="M189" s="12">
        <v>0</v>
      </c>
      <c r="N189" s="12">
        <v>5</v>
      </c>
      <c r="O189" s="12">
        <v>1</v>
      </c>
      <c r="P189" s="12">
        <v>0</v>
      </c>
      <c r="Q189" s="12">
        <v>0</v>
      </c>
      <c r="R189" s="12">
        <v>7</v>
      </c>
      <c r="S189" s="12">
        <v>5</v>
      </c>
      <c r="T189" s="12">
        <v>1</v>
      </c>
      <c r="U189" s="12">
        <v>0.13</v>
      </c>
      <c r="V189" s="12">
        <v>31</v>
      </c>
      <c r="W189" s="12">
        <v>14</v>
      </c>
      <c r="X189" s="12">
        <v>1</v>
      </c>
      <c r="Y189" s="12">
        <v>0.44</v>
      </c>
      <c r="Z189" s="12">
        <v>0.17</v>
      </c>
      <c r="AA189" s="12">
        <v>0.2</v>
      </c>
      <c r="AB189" s="12">
        <v>0.71</v>
      </c>
      <c r="AC189" s="12">
        <v>0.03</v>
      </c>
      <c r="AD189" s="21">
        <v>0.45</v>
      </c>
      <c r="AE189" s="24">
        <v>-1.2865</v>
      </c>
      <c r="AF189" s="12">
        <v>0</v>
      </c>
      <c r="AG189" s="12">
        <v>-3.15E-2</v>
      </c>
      <c r="AH189" s="12" t="s">
        <v>42</v>
      </c>
      <c r="AI189" s="12" t="s">
        <v>43</v>
      </c>
      <c r="AJ189" s="12" t="s">
        <v>44</v>
      </c>
      <c r="AK189" s="12" t="s">
        <v>45</v>
      </c>
      <c r="AL189" s="12" t="s">
        <v>46</v>
      </c>
      <c r="AM189" s="12" t="s">
        <v>47</v>
      </c>
      <c r="AN189" s="13"/>
      <c r="AO189" s="13">
        <v>74.074414634146393</v>
      </c>
      <c r="AP189" s="13">
        <v>371336634589.94702</v>
      </c>
      <c r="AQ189" s="18">
        <v>1.11323639354839</v>
      </c>
      <c r="AR189" s="13">
        <v>5.53</v>
      </c>
      <c r="AS189" s="12">
        <f t="shared" si="35"/>
        <v>1</v>
      </c>
      <c r="AT189" s="27">
        <f t="shared" si="36"/>
        <v>20534.915892824069</v>
      </c>
    </row>
    <row r="190" spans="1:50" s="12" customFormat="1">
      <c r="A190" s="11" t="s">
        <v>86</v>
      </c>
      <c r="B190" s="12">
        <v>2014</v>
      </c>
      <c r="C190" s="12" t="s">
        <v>87</v>
      </c>
      <c r="D190" s="12" t="s">
        <v>86</v>
      </c>
      <c r="E190" s="12">
        <v>49</v>
      </c>
      <c r="F190" s="12">
        <v>16</v>
      </c>
      <c r="G190" s="12">
        <v>7</v>
      </c>
      <c r="H190" s="12">
        <v>0</v>
      </c>
      <c r="I190" s="12">
        <v>0</v>
      </c>
      <c r="J190" s="12">
        <v>6</v>
      </c>
      <c r="K190" s="12">
        <v>1</v>
      </c>
      <c r="L190" s="12">
        <v>0</v>
      </c>
      <c r="M190" s="12">
        <v>0</v>
      </c>
      <c r="N190" s="12">
        <v>5</v>
      </c>
      <c r="O190" s="12">
        <v>1</v>
      </c>
      <c r="P190" s="12">
        <v>0</v>
      </c>
      <c r="Q190" s="12">
        <v>0</v>
      </c>
      <c r="R190" s="12">
        <v>7</v>
      </c>
      <c r="S190" s="12">
        <v>5</v>
      </c>
      <c r="T190" s="12">
        <v>1</v>
      </c>
      <c r="U190" s="12">
        <v>0.13</v>
      </c>
      <c r="V190" s="12">
        <v>31</v>
      </c>
      <c r="W190" s="12">
        <v>14</v>
      </c>
      <c r="X190" s="12">
        <v>1</v>
      </c>
      <c r="Y190" s="12">
        <v>0.44</v>
      </c>
      <c r="Z190" s="12">
        <v>0.17</v>
      </c>
      <c r="AA190" s="12">
        <v>0.2</v>
      </c>
      <c r="AB190" s="12">
        <v>0.71</v>
      </c>
      <c r="AC190" s="12">
        <v>0.03</v>
      </c>
      <c r="AD190" s="21">
        <v>0.45</v>
      </c>
      <c r="AE190" s="24">
        <v>-1.3806</v>
      </c>
      <c r="AF190" s="12">
        <v>0</v>
      </c>
      <c r="AG190" s="12">
        <v>-9.4100000000000003E-2</v>
      </c>
      <c r="AH190" s="12" t="s">
        <v>42</v>
      </c>
      <c r="AI190" s="12" t="s">
        <v>43</v>
      </c>
      <c r="AJ190" s="12" t="s">
        <v>44</v>
      </c>
      <c r="AK190" s="12" t="s">
        <v>45</v>
      </c>
      <c r="AL190" s="12" t="s">
        <v>46</v>
      </c>
      <c r="AM190" s="12" t="s">
        <v>47</v>
      </c>
      <c r="AN190" s="13"/>
      <c r="AO190" s="13">
        <v>74.236195121951198</v>
      </c>
      <c r="AP190" s="13"/>
      <c r="AQ190" s="18">
        <v>1.11523713035635</v>
      </c>
      <c r="AR190" s="13">
        <v>6.14</v>
      </c>
      <c r="AS190" s="12">
        <f t="shared" si="35"/>
        <v>1</v>
      </c>
      <c r="AT190" s="27">
        <f t="shared" si="36"/>
        <v>0</v>
      </c>
    </row>
    <row r="191" spans="1:50" s="15" customFormat="1">
      <c r="A191" s="14" t="s">
        <v>86</v>
      </c>
      <c r="B191" s="15">
        <v>2015</v>
      </c>
      <c r="C191" s="15" t="s">
        <v>87</v>
      </c>
      <c r="D191" s="15" t="s">
        <v>86</v>
      </c>
      <c r="E191" s="15">
        <v>49</v>
      </c>
      <c r="F191" s="15">
        <v>16</v>
      </c>
      <c r="G191" s="15">
        <v>7</v>
      </c>
      <c r="H191" s="15">
        <v>0</v>
      </c>
      <c r="I191" s="15">
        <v>0</v>
      </c>
      <c r="J191" s="15">
        <v>6</v>
      </c>
      <c r="K191" s="15">
        <v>1</v>
      </c>
      <c r="L191" s="15">
        <v>0</v>
      </c>
      <c r="M191" s="15">
        <v>0</v>
      </c>
      <c r="N191" s="15">
        <v>5</v>
      </c>
      <c r="O191" s="15">
        <v>1</v>
      </c>
      <c r="P191" s="15">
        <v>0</v>
      </c>
      <c r="Q191" s="15">
        <v>0</v>
      </c>
      <c r="R191" s="15">
        <v>7</v>
      </c>
      <c r="S191" s="15">
        <v>5</v>
      </c>
      <c r="T191" s="15">
        <v>1</v>
      </c>
      <c r="U191" s="15">
        <v>0.13</v>
      </c>
      <c r="V191" s="15">
        <v>31</v>
      </c>
      <c r="W191" s="15">
        <v>14</v>
      </c>
      <c r="X191" s="15">
        <v>1</v>
      </c>
      <c r="Y191" s="15">
        <v>0.44</v>
      </c>
      <c r="Z191" s="15">
        <v>0.17</v>
      </c>
      <c r="AA191" s="15">
        <v>0.2</v>
      </c>
      <c r="AB191" s="15">
        <v>0.71</v>
      </c>
      <c r="AC191" s="15">
        <v>0.03</v>
      </c>
      <c r="AD191" s="22">
        <v>0.45</v>
      </c>
      <c r="AE191" s="25">
        <v>-1.3283</v>
      </c>
      <c r="AF191" s="15">
        <v>0</v>
      </c>
      <c r="AG191" s="15">
        <v>5.2400000000000002E-2</v>
      </c>
      <c r="AH191" s="15" t="s">
        <v>42</v>
      </c>
      <c r="AI191" s="15" t="s">
        <v>43</v>
      </c>
      <c r="AJ191" s="15" t="s">
        <v>44</v>
      </c>
      <c r="AK191" s="15" t="s">
        <v>45</v>
      </c>
      <c r="AL191" s="15" t="s">
        <v>46</v>
      </c>
      <c r="AM191" s="15" t="s">
        <v>47</v>
      </c>
      <c r="AN191" s="16"/>
      <c r="AO191" s="16"/>
      <c r="AP191" s="16"/>
      <c r="AQ191" s="19">
        <v>1.12768639326096</v>
      </c>
      <c r="AR191" s="16"/>
      <c r="AS191" s="15">
        <f t="shared" si="35"/>
        <v>1</v>
      </c>
      <c r="AT191" s="28">
        <f t="shared" si="36"/>
        <v>0</v>
      </c>
      <c r="AU191" s="15">
        <f t="shared" ref="AU191:AV191" si="55">+AD191-AD182</f>
        <v>0.32</v>
      </c>
      <c r="AV191" s="15">
        <f t="shared" si="55"/>
        <v>-0.35030000000000006</v>
      </c>
      <c r="AW191" s="19">
        <f t="shared" ref="AW191" si="56">+AQ191-AQ182</f>
        <v>-0.10533068866701001</v>
      </c>
      <c r="AX191" s="29">
        <f>+AT189-AT182</f>
        <v>8260.2696627355581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4"/>
  <sheetViews>
    <sheetView topLeftCell="E1" zoomScale="85" zoomScaleNormal="85" zoomScalePageLayoutView="85" workbookViewId="0">
      <selection activeCell="M41" sqref="M41"/>
    </sheetView>
  </sheetViews>
  <sheetFormatPr baseColWidth="10" defaultColWidth="8.83203125" defaultRowHeight="15" x14ac:dyDescent="0"/>
  <cols>
    <col min="1" max="1" width="29.6640625" customWidth="1"/>
    <col min="2" max="2" width="23.1640625" bestFit="1" customWidth="1"/>
    <col min="3" max="3" width="18.6640625" bestFit="1" customWidth="1"/>
    <col min="4" max="4" width="14.5" customWidth="1"/>
    <col min="5" max="5" width="21.5" customWidth="1"/>
    <col min="6" max="8" width="12.33203125" bestFit="1" customWidth="1"/>
    <col min="9" max="9" width="11.1640625" bestFit="1" customWidth="1"/>
    <col min="10" max="10" width="12.33203125" customWidth="1"/>
    <col min="11" max="11" width="12.33203125" bestFit="1" customWidth="1"/>
    <col min="12" max="17" width="12.33203125" customWidth="1"/>
    <col min="18" max="18" width="29.6640625" bestFit="1" customWidth="1"/>
    <col min="19" max="19" width="12.33203125" customWidth="1"/>
    <col min="20" max="20" width="11.1640625" customWidth="1"/>
    <col min="21" max="23" width="12.33203125" customWidth="1"/>
    <col min="24" max="24" width="12.33203125" bestFit="1" customWidth="1"/>
    <col min="25" max="25" width="12.33203125" customWidth="1"/>
    <col min="26" max="26" width="10.1640625" bestFit="1" customWidth="1"/>
    <col min="27" max="27" width="11.1640625" bestFit="1" customWidth="1"/>
    <col min="28" max="28" width="12.33203125" bestFit="1" customWidth="1"/>
    <col min="29" max="29" width="12.33203125" customWidth="1"/>
    <col min="30" max="30" width="12.33203125" bestFit="1" customWidth="1"/>
    <col min="31" max="32" width="12.33203125" customWidth="1"/>
    <col min="33" max="33" width="11.1640625" customWidth="1"/>
    <col min="34" max="34" width="12.33203125" customWidth="1"/>
    <col min="35" max="35" width="29.6640625" bestFit="1" customWidth="1"/>
    <col min="36" max="36" width="25.6640625" bestFit="1" customWidth="1"/>
    <col min="37" max="37" width="29.6640625" bestFit="1" customWidth="1"/>
    <col min="38" max="42" width="12.33203125" bestFit="1" customWidth="1"/>
    <col min="43" max="43" width="10.1640625" bestFit="1" customWidth="1"/>
    <col min="44" max="44" width="11.1640625" bestFit="1" customWidth="1"/>
    <col min="45" max="49" width="12.33203125" bestFit="1" customWidth="1"/>
    <col min="50" max="50" width="11.1640625" bestFit="1" customWidth="1"/>
    <col min="51" max="51" width="12.33203125" bestFit="1" customWidth="1"/>
    <col min="52" max="52" width="29.6640625" bestFit="1" customWidth="1"/>
    <col min="53" max="53" width="18.5" bestFit="1" customWidth="1"/>
    <col min="54" max="54" width="25.6640625" bestFit="1" customWidth="1"/>
    <col min="55" max="55" width="29.6640625" bestFit="1" customWidth="1"/>
  </cols>
  <sheetData>
    <row r="5" spans="1:3">
      <c r="A5" s="4" t="s">
        <v>93</v>
      </c>
      <c r="B5" t="s">
        <v>99</v>
      </c>
      <c r="C5" t="s">
        <v>100</v>
      </c>
    </row>
    <row r="6" spans="1:3">
      <c r="A6" s="5" t="s">
        <v>91</v>
      </c>
      <c r="B6" s="3">
        <v>0.55000000000000004</v>
      </c>
      <c r="C6" s="3">
        <v>-0.21429999999999999</v>
      </c>
    </row>
    <row r="7" spans="1:3">
      <c r="A7" s="5" t="s">
        <v>49</v>
      </c>
      <c r="B7" s="3">
        <v>0.18999999999999997</v>
      </c>
      <c r="C7" s="3">
        <v>-0.28639999999999999</v>
      </c>
    </row>
    <row r="8" spans="1:3">
      <c r="A8" s="5" t="s">
        <v>52</v>
      </c>
      <c r="B8" s="3">
        <v>0.72</v>
      </c>
      <c r="C8" s="3">
        <v>-0.29679999999999995</v>
      </c>
    </row>
    <row r="9" spans="1:3">
      <c r="A9" s="5" t="s">
        <v>54</v>
      </c>
      <c r="B9" s="3">
        <v>0.10000000000000003</v>
      </c>
      <c r="C9" s="3">
        <v>-0.17110000000000003</v>
      </c>
    </row>
    <row r="10" spans="1:3">
      <c r="A10" s="5" t="s">
        <v>57</v>
      </c>
      <c r="B10" s="3">
        <v>0.7</v>
      </c>
      <c r="C10" s="3">
        <v>-0.19320000000000004</v>
      </c>
    </row>
    <row r="11" spans="1:3">
      <c r="A11" s="5" t="s">
        <v>59</v>
      </c>
      <c r="B11" s="3">
        <v>0.66999999999999993</v>
      </c>
      <c r="C11" s="3">
        <v>0.36710000000000004</v>
      </c>
    </row>
    <row r="12" spans="1:3">
      <c r="A12" s="5" t="s">
        <v>62</v>
      </c>
      <c r="B12" s="3">
        <v>0</v>
      </c>
      <c r="C12" s="3">
        <v>-0.13339999999999996</v>
      </c>
    </row>
    <row r="13" spans="1:3">
      <c r="A13" s="5" t="s">
        <v>65</v>
      </c>
      <c r="B13" s="3">
        <v>0.83</v>
      </c>
      <c r="C13" s="3">
        <v>0.17379999999999995</v>
      </c>
    </row>
    <row r="14" spans="1:3">
      <c r="A14" s="5" t="s">
        <v>83</v>
      </c>
      <c r="B14" s="3">
        <v>0.15</v>
      </c>
      <c r="C14" s="3">
        <v>-0.23939999999999997</v>
      </c>
    </row>
    <row r="15" spans="1:3">
      <c r="A15" s="5" t="s">
        <v>67</v>
      </c>
      <c r="B15" s="3">
        <v>0.16999999999999993</v>
      </c>
      <c r="C15" s="3">
        <v>4.4199999999999906E-2</v>
      </c>
    </row>
    <row r="16" spans="1:3">
      <c r="A16" s="5" t="s">
        <v>69</v>
      </c>
      <c r="B16" s="3">
        <v>0.57999999999999996</v>
      </c>
      <c r="C16" s="3">
        <v>0.18490000000000006</v>
      </c>
    </row>
    <row r="17" spans="1:3">
      <c r="A17" s="5" t="s">
        <v>74</v>
      </c>
      <c r="B17" s="3">
        <v>0.81</v>
      </c>
      <c r="C17" s="3">
        <v>-0.48959999999999998</v>
      </c>
    </row>
    <row r="18" spans="1:3">
      <c r="A18" s="5" t="s">
        <v>76</v>
      </c>
      <c r="B18" s="3">
        <v>0</v>
      </c>
      <c r="C18" s="3">
        <v>-0.20039999999999991</v>
      </c>
    </row>
    <row r="19" spans="1:3">
      <c r="A19" s="5" t="s">
        <v>92</v>
      </c>
      <c r="B19" s="3">
        <v>0</v>
      </c>
      <c r="C19" s="3">
        <v>1.6100000000000003E-2</v>
      </c>
    </row>
    <row r="20" spans="1:3">
      <c r="A20" s="5" t="s">
        <v>81</v>
      </c>
      <c r="B20" s="3">
        <v>0</v>
      </c>
      <c r="C20" s="3">
        <v>0.24719999999999998</v>
      </c>
    </row>
    <row r="21" spans="1:3">
      <c r="A21" s="5" t="s">
        <v>79</v>
      </c>
      <c r="B21" s="3">
        <v>0.32</v>
      </c>
      <c r="C21" s="3">
        <v>-0.38429999999999997</v>
      </c>
    </row>
    <row r="22" spans="1:3">
      <c r="A22" s="5" t="s">
        <v>85</v>
      </c>
      <c r="B22" s="3">
        <v>0.57999999999999996</v>
      </c>
      <c r="C22" s="3">
        <v>0.26239999999999997</v>
      </c>
    </row>
    <row r="23" spans="1:3">
      <c r="A23" s="5" t="s">
        <v>87</v>
      </c>
      <c r="B23" s="3">
        <v>0.32</v>
      </c>
      <c r="C23" s="3">
        <v>-0.35030000000000006</v>
      </c>
    </row>
    <row r="24" spans="1:3">
      <c r="A24" s="5" t="s">
        <v>94</v>
      </c>
      <c r="B24" s="3">
        <v>0.37166666666666676</v>
      </c>
      <c r="C24" s="3">
        <v>-9.2416666666666675E-2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AnalisisAL.csv</vt:lpstr>
      <vt:lpstr>Sheet1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 Guiresse</dc:creator>
  <cp:lastModifiedBy>Alvaro Lopez Guiresse</cp:lastModifiedBy>
  <dcterms:created xsi:type="dcterms:W3CDTF">2017-03-14T11:15:04Z</dcterms:created>
  <dcterms:modified xsi:type="dcterms:W3CDTF">2017-03-28T16:05:15Z</dcterms:modified>
</cp:coreProperties>
</file>