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io Angel\Desktop\Dissertacao_QtOm\figuras\"/>
    </mc:Choice>
  </mc:AlternateContent>
  <bookViews>
    <workbookView xWindow="0" yWindow="0" windowWidth="36240" windowHeight="20415" tabRatio="385" firstSheet="1" activeTab="2"/>
  </bookViews>
  <sheets>
    <sheet name="LimitCycle" sheetId="5" r:id="rId1"/>
    <sheet name="Overflow" sheetId="1" r:id="rId2"/>
    <sheet name="Stability" sheetId="2" r:id="rId3"/>
    <sheet name="Minimum Phase" sheetId="3" r:id="rId4"/>
    <sheet name="Plan1" sheetId="6" r:id="rId5"/>
    <sheet name="Timing" sheetId="4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8" i="5" l="1"/>
  <c r="D48" i="5"/>
  <c r="B48" i="5"/>
  <c r="D53" i="5"/>
  <c r="R53" i="5"/>
  <c r="P53" i="5"/>
  <c r="N53" i="5"/>
  <c r="L53" i="5"/>
  <c r="J53" i="5"/>
  <c r="H53" i="5"/>
  <c r="F53" i="5"/>
  <c r="B53" i="5"/>
  <c r="R48" i="5"/>
  <c r="P48" i="5"/>
  <c r="N48" i="5"/>
  <c r="L48" i="5"/>
  <c r="J48" i="5"/>
  <c r="H48" i="5"/>
  <c r="R43" i="5"/>
  <c r="P43" i="5"/>
  <c r="N43" i="5"/>
  <c r="L43" i="5"/>
  <c r="J43" i="5"/>
  <c r="H43" i="5"/>
  <c r="F43" i="5"/>
  <c r="D43" i="5"/>
  <c r="B43" i="5"/>
  <c r="S38" i="5"/>
  <c r="Q38" i="5"/>
  <c r="O38" i="5"/>
  <c r="N39" i="5"/>
  <c r="M38" i="5"/>
  <c r="K38" i="5"/>
  <c r="I38" i="5"/>
  <c r="H39" i="5"/>
  <c r="G38" i="5"/>
  <c r="E38" i="5"/>
  <c r="C38" i="5"/>
  <c r="B39" i="5"/>
  <c r="B40" i="3"/>
  <c r="D40" i="3"/>
  <c r="F40" i="3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F38" i="3"/>
  <c r="D38" i="3"/>
  <c r="B38" i="3"/>
  <c r="F37" i="3"/>
  <c r="D37" i="3"/>
  <c r="B37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R53" i="1"/>
  <c r="P53" i="1"/>
  <c r="N53" i="1"/>
  <c r="L53" i="1"/>
  <c r="J53" i="1"/>
  <c r="H53" i="1"/>
  <c r="F53" i="1"/>
  <c r="D53" i="1"/>
  <c r="B53" i="1"/>
  <c r="R48" i="1"/>
  <c r="P48" i="1"/>
  <c r="N48" i="1"/>
  <c r="L48" i="1"/>
  <c r="J48" i="1"/>
  <c r="H48" i="1"/>
  <c r="F48" i="1"/>
  <c r="D48" i="1"/>
  <c r="B48" i="1"/>
  <c r="R43" i="1"/>
  <c r="P43" i="1"/>
  <c r="N43" i="1"/>
  <c r="L43" i="1"/>
  <c r="J43" i="1"/>
  <c r="H43" i="1"/>
  <c r="F43" i="1"/>
  <c r="D43" i="1"/>
  <c r="B43" i="1"/>
  <c r="I38" i="1"/>
  <c r="K38" i="1"/>
  <c r="M38" i="1"/>
  <c r="H39" i="1"/>
  <c r="S38" i="1"/>
  <c r="Q38" i="1"/>
  <c r="O38" i="1"/>
  <c r="N39" i="1"/>
  <c r="G38" i="1"/>
  <c r="E38" i="1"/>
  <c r="C38" i="1"/>
  <c r="B39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</calcChain>
</file>

<file path=xl/sharedStrings.xml><?xml version="1.0" encoding="utf-8"?>
<sst xmlns="http://schemas.openxmlformats.org/spreadsheetml/2006/main" count="1037" uniqueCount="44">
  <si>
    <t>Test Case</t>
  </si>
  <si>
    <t>Direct Form</t>
  </si>
  <si>
    <t>Delta Form (D = 0.25)</t>
  </si>
  <si>
    <t>Delta Form (D = 0.125)</t>
  </si>
  <si>
    <t>DFI</t>
  </si>
  <si>
    <t>Tempo (s)</t>
  </si>
  <si>
    <t>DFII</t>
  </si>
  <si>
    <t>TDFII</t>
  </si>
  <si>
    <t>S</t>
  </si>
  <si>
    <t>F</t>
  </si>
  <si>
    <t>&lt;1</t>
  </si>
  <si>
    <t>T</t>
  </si>
  <si>
    <t>Tempo</t>
  </si>
  <si>
    <t>Soma</t>
  </si>
  <si>
    <t>Tempo Total</t>
  </si>
  <si>
    <t>Sucessos</t>
  </si>
  <si>
    <t>Total</t>
  </si>
  <si>
    <t>Falhas</t>
  </si>
  <si>
    <t>Timeout</t>
  </si>
  <si>
    <t>Result</t>
  </si>
  <si>
    <t>E</t>
  </si>
  <si>
    <t>Tempo total</t>
  </si>
  <si>
    <t>Overflow</t>
  </si>
  <si>
    <t>Direct</t>
  </si>
  <si>
    <t>Delta 1/4</t>
  </si>
  <si>
    <t>Erros</t>
  </si>
  <si>
    <t>Delta</t>
  </si>
  <si>
    <t>LimitCycle</t>
  </si>
  <si>
    <t>Z3</t>
  </si>
  <si>
    <t>Boolector</t>
  </si>
  <si>
    <t>4 bits</t>
  </si>
  <si>
    <t>8 bits</t>
  </si>
  <si>
    <t>16 bits</t>
  </si>
  <si>
    <t>Direta</t>
  </si>
  <si>
    <t>Delta 1/2</t>
  </si>
  <si>
    <t>Entrada Nulas</t>
  </si>
  <si>
    <t>Entradas Não Determinísticas</t>
  </si>
  <si>
    <t>Violações Encontradas</t>
  </si>
  <si>
    <t>Boolector v2.0.1</t>
  </si>
  <si>
    <t xml:space="preserve">Yices 2 v4.1 </t>
  </si>
  <si>
    <t>ESBMC++</t>
  </si>
  <si>
    <t>Z3 v4.0</t>
  </si>
  <si>
    <t>Taxa de Cobertura (%)</t>
  </si>
  <si>
    <t>Tempo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</si>
</sst>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83CAFF"/>
        <bgColor rgb="FF9999FF"/>
      </patternFill>
    </fill>
    <fill>
      <patternFill patternType="solid">
        <fgColor rgb="FF66FF99"/>
        <bgColor rgb="FF83CAFF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2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0" xfId="0"/>
    <xf numFmtId="0" fontId="0" fillId="0" borderId="4" xfId="0" applyBorder="1"/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9" fontId="0" fillId="0" borderId="0" xfId="0" applyNumberFormat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  <xf numFmtId="10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pt-BR" b="1"/>
              <a:t>Verificação de Ciclo</a:t>
            </a:r>
            <a:r>
              <a:rPr lang="pt-BR" b="1" baseline="0"/>
              <a:t> Limite considerando Entradas Nulas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LimitCycle!$D$61</c:f>
              <c:strCache>
                <c:ptCount val="1"/>
                <c:pt idx="0">
                  <c:v>DFI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LimitCycle!$B$62:$C$70</c:f>
              <c:multiLvlStrCache>
                <c:ptCount val="9"/>
                <c:lvl>
                  <c:pt idx="0">
                    <c:v>Direta</c:v>
                  </c:pt>
                  <c:pt idx="1">
                    <c:v>Delta 1/2</c:v>
                  </c:pt>
                  <c:pt idx="2">
                    <c:v>Delta 1/4</c:v>
                  </c:pt>
                  <c:pt idx="3">
                    <c:v>Direta</c:v>
                  </c:pt>
                  <c:pt idx="4">
                    <c:v>Delta 1/2</c:v>
                  </c:pt>
                  <c:pt idx="5">
                    <c:v>Delta 1/4</c:v>
                  </c:pt>
                  <c:pt idx="6">
                    <c:v>Direta</c:v>
                  </c:pt>
                  <c:pt idx="7">
                    <c:v>Delta 1/2</c:v>
                  </c:pt>
                  <c:pt idx="8">
                    <c:v>Delta 1/4</c:v>
                  </c:pt>
                </c:lvl>
                <c:lvl>
                  <c:pt idx="0">
                    <c:v>4 bits</c:v>
                  </c:pt>
                  <c:pt idx="3">
                    <c:v>8 bits</c:v>
                  </c:pt>
                  <c:pt idx="6">
                    <c:v>16 bits</c:v>
                  </c:pt>
                </c:lvl>
              </c:multiLvlStrCache>
            </c:multiLvlStrRef>
          </c:cat>
          <c:val>
            <c:numRef>
              <c:f>LimitCycle!$D$62:$D$70</c:f>
              <c:numCache>
                <c:formatCode>0%</c:formatCode>
                <c:ptCount val="9"/>
                <c:pt idx="0">
                  <c:v>0.17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0.17</c:v>
                </c:pt>
                <c:pt idx="4">
                  <c:v>0.08</c:v>
                </c:pt>
                <c:pt idx="5">
                  <c:v>0.1</c:v>
                </c:pt>
                <c:pt idx="6">
                  <c:v>0.17</c:v>
                </c:pt>
                <c:pt idx="7">
                  <c:v>0.08</c:v>
                </c:pt>
                <c:pt idx="8">
                  <c:v>0.1</c:v>
                </c:pt>
              </c:numCache>
            </c:numRef>
          </c:val>
        </c:ser>
        <c:ser>
          <c:idx val="1"/>
          <c:order val="1"/>
          <c:tx>
            <c:strRef>
              <c:f>LimitCycle!$E$61</c:f>
              <c:strCache>
                <c:ptCount val="1"/>
                <c:pt idx="0">
                  <c:v>DFII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6.2739922319409905E-17"/>
                  <c:y val="-3.930631878476829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1.71610536508588E-3"/>
                  <c:y val="-1.010135939855020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LimitCycle!$B$62:$C$70</c:f>
              <c:multiLvlStrCache>
                <c:ptCount val="9"/>
                <c:lvl>
                  <c:pt idx="0">
                    <c:v>Direta</c:v>
                  </c:pt>
                  <c:pt idx="1">
                    <c:v>Delta 1/2</c:v>
                  </c:pt>
                  <c:pt idx="2">
                    <c:v>Delta 1/4</c:v>
                  </c:pt>
                  <c:pt idx="3">
                    <c:v>Direta</c:v>
                  </c:pt>
                  <c:pt idx="4">
                    <c:v>Delta 1/2</c:v>
                  </c:pt>
                  <c:pt idx="5">
                    <c:v>Delta 1/4</c:v>
                  </c:pt>
                  <c:pt idx="6">
                    <c:v>Direta</c:v>
                  </c:pt>
                  <c:pt idx="7">
                    <c:v>Delta 1/2</c:v>
                  </c:pt>
                  <c:pt idx="8">
                    <c:v>Delta 1/4</c:v>
                  </c:pt>
                </c:lvl>
                <c:lvl>
                  <c:pt idx="0">
                    <c:v>4 bits</c:v>
                  </c:pt>
                  <c:pt idx="3">
                    <c:v>8 bits</c:v>
                  </c:pt>
                  <c:pt idx="6">
                    <c:v>16 bits</c:v>
                  </c:pt>
                </c:lvl>
              </c:multiLvlStrCache>
            </c:multiLvlStrRef>
          </c:cat>
          <c:val>
            <c:numRef>
              <c:f>LimitCycle!$E$62:$E$70</c:f>
              <c:numCache>
                <c:formatCode>0%</c:formatCode>
                <c:ptCount val="9"/>
                <c:pt idx="0">
                  <c:v>0.22</c:v>
                </c:pt>
                <c:pt idx="1">
                  <c:v>0.03</c:v>
                </c:pt>
                <c:pt idx="2">
                  <c:v>0.08</c:v>
                </c:pt>
                <c:pt idx="3">
                  <c:v>0.17</c:v>
                </c:pt>
                <c:pt idx="4">
                  <c:v>0.08</c:v>
                </c:pt>
                <c:pt idx="5">
                  <c:v>0.1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0.06</c:v>
                </c:pt>
              </c:numCache>
            </c:numRef>
          </c:val>
        </c:ser>
        <c:ser>
          <c:idx val="2"/>
          <c:order val="2"/>
          <c:tx>
            <c:strRef>
              <c:f>LimitCycle!$F$61</c:f>
              <c:strCache>
                <c:ptCount val="1"/>
                <c:pt idx="0">
                  <c:v>TDFII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LimitCycle!$B$62:$C$70</c:f>
              <c:multiLvlStrCache>
                <c:ptCount val="9"/>
                <c:lvl>
                  <c:pt idx="0">
                    <c:v>Direta</c:v>
                  </c:pt>
                  <c:pt idx="1">
                    <c:v>Delta 1/2</c:v>
                  </c:pt>
                  <c:pt idx="2">
                    <c:v>Delta 1/4</c:v>
                  </c:pt>
                  <c:pt idx="3">
                    <c:v>Direta</c:v>
                  </c:pt>
                  <c:pt idx="4">
                    <c:v>Delta 1/2</c:v>
                  </c:pt>
                  <c:pt idx="5">
                    <c:v>Delta 1/4</c:v>
                  </c:pt>
                  <c:pt idx="6">
                    <c:v>Direta</c:v>
                  </c:pt>
                  <c:pt idx="7">
                    <c:v>Delta 1/2</c:v>
                  </c:pt>
                  <c:pt idx="8">
                    <c:v>Delta 1/4</c:v>
                  </c:pt>
                </c:lvl>
                <c:lvl>
                  <c:pt idx="0">
                    <c:v>4 bits</c:v>
                  </c:pt>
                  <c:pt idx="3">
                    <c:v>8 bits</c:v>
                  </c:pt>
                  <c:pt idx="6">
                    <c:v>16 bits</c:v>
                  </c:pt>
                </c:lvl>
              </c:multiLvlStrCache>
            </c:multiLvlStrRef>
          </c:cat>
          <c:val>
            <c:numRef>
              <c:f>LimitCycle!$F$62:$F$70</c:f>
              <c:numCache>
                <c:formatCode>0%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0.15</c:v>
                </c:pt>
                <c:pt idx="3">
                  <c:v>0.18</c:v>
                </c:pt>
                <c:pt idx="4">
                  <c:v>0.18</c:v>
                </c:pt>
                <c:pt idx="5">
                  <c:v>0.15</c:v>
                </c:pt>
                <c:pt idx="6">
                  <c:v>0.15</c:v>
                </c:pt>
                <c:pt idx="7">
                  <c:v>0.17</c:v>
                </c:pt>
                <c:pt idx="8">
                  <c:v>0.15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100"/>
        <c:axId val="-1154297008"/>
        <c:axId val="-1154287216"/>
      </c:barChart>
      <c:catAx>
        <c:axId val="-115429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pt-BR"/>
          </a:p>
        </c:txPr>
        <c:crossAx val="-1154287216"/>
        <c:crosses val="autoZero"/>
        <c:auto val="1"/>
        <c:lblAlgn val="ctr"/>
        <c:lblOffset val="100"/>
        <c:noMultiLvlLbl val="0"/>
      </c:catAx>
      <c:valAx>
        <c:axId val="-1154287216"/>
        <c:scaling>
          <c:orientation val="minMax"/>
          <c:max val="0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pt-BR"/>
                  <a:t>(% Falha)</a:t>
                </a:r>
              </a:p>
            </c:rich>
          </c:tx>
          <c:layout>
            <c:manualLayout>
              <c:xMode val="edge"/>
              <c:yMode val="edge"/>
              <c:x val="1.2353675015665E-2"/>
              <c:y val="0.354880552754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pt-BR"/>
          </a:p>
        </c:txPr>
        <c:crossAx val="-11542970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62667226391399"/>
          <c:y val="0.426314333917236"/>
          <c:w val="9.57527338098971E-2"/>
          <c:h val="0.19115925932528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>
          <a:latin typeface="Palatino Linotype" panose="0204050205050503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pt-BR" b="1"/>
              <a:t>Verificação de Ciclo</a:t>
            </a:r>
            <a:r>
              <a:rPr lang="pt-BR" b="1" baseline="0"/>
              <a:t> Limite considerando </a:t>
            </a:r>
            <a:br>
              <a:rPr lang="pt-BR" b="1" baseline="0"/>
            </a:br>
            <a:r>
              <a:rPr lang="pt-BR" b="1" baseline="0"/>
              <a:t>Entradas não determinísticas </a:t>
            </a:r>
            <a:endParaRPr lang="pt-BR" b="1"/>
          </a:p>
        </c:rich>
      </c:tx>
      <c:layout>
        <c:manualLayout>
          <c:xMode val="edge"/>
          <c:yMode val="edge"/>
          <c:x val="0.25791214614917402"/>
          <c:y val="2.7277739581782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LimitCycle!$D$97</c:f>
              <c:strCache>
                <c:ptCount val="1"/>
                <c:pt idx="0">
                  <c:v>DFI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LimitCycle!$B$98:$C$106</c:f>
              <c:multiLvlStrCache>
                <c:ptCount val="9"/>
                <c:lvl>
                  <c:pt idx="0">
                    <c:v>Direta</c:v>
                  </c:pt>
                  <c:pt idx="1">
                    <c:v>Delta 1/2</c:v>
                  </c:pt>
                  <c:pt idx="2">
                    <c:v>Delta 1/4</c:v>
                  </c:pt>
                  <c:pt idx="3">
                    <c:v>Direta</c:v>
                  </c:pt>
                  <c:pt idx="4">
                    <c:v>Delta 1/2</c:v>
                  </c:pt>
                  <c:pt idx="5">
                    <c:v>Delta 1/4</c:v>
                  </c:pt>
                  <c:pt idx="6">
                    <c:v>Direta</c:v>
                  </c:pt>
                  <c:pt idx="7">
                    <c:v>Delta 1/2</c:v>
                  </c:pt>
                  <c:pt idx="8">
                    <c:v>Delta 1/4</c:v>
                  </c:pt>
                </c:lvl>
                <c:lvl>
                  <c:pt idx="0">
                    <c:v>4 bits</c:v>
                  </c:pt>
                  <c:pt idx="3">
                    <c:v>8 bits</c:v>
                  </c:pt>
                  <c:pt idx="6">
                    <c:v>16 bits</c:v>
                  </c:pt>
                </c:lvl>
              </c:multiLvlStrCache>
            </c:multiLvlStrRef>
          </c:cat>
          <c:val>
            <c:numRef>
              <c:f>LimitCycle!$D$98:$D$106</c:f>
              <c:numCache>
                <c:formatCode>0%</c:formatCode>
                <c:ptCount val="9"/>
                <c:pt idx="0">
                  <c:v>0.18</c:v>
                </c:pt>
                <c:pt idx="1">
                  <c:v>0.17</c:v>
                </c:pt>
                <c:pt idx="2">
                  <c:v>0.15</c:v>
                </c:pt>
                <c:pt idx="3">
                  <c:v>0.18</c:v>
                </c:pt>
                <c:pt idx="4">
                  <c:v>0.15</c:v>
                </c:pt>
                <c:pt idx="5">
                  <c:v>0.15</c:v>
                </c:pt>
                <c:pt idx="6">
                  <c:v>0.18</c:v>
                </c:pt>
                <c:pt idx="7">
                  <c:v>0.15</c:v>
                </c:pt>
                <c:pt idx="8">
                  <c:v>0.13</c:v>
                </c:pt>
              </c:numCache>
            </c:numRef>
          </c:val>
        </c:ser>
        <c:ser>
          <c:idx val="1"/>
          <c:order val="1"/>
          <c:tx>
            <c:strRef>
              <c:f>LimitCycle!$E$97</c:f>
              <c:strCache>
                <c:ptCount val="1"/>
                <c:pt idx="0">
                  <c:v>DFII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6.2739922319409905E-17"/>
                  <c:y val="-3.930631878476829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1.71610536508588E-3"/>
                  <c:y val="-1.010135939855020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LimitCycle!$B$98:$C$106</c:f>
              <c:multiLvlStrCache>
                <c:ptCount val="9"/>
                <c:lvl>
                  <c:pt idx="0">
                    <c:v>Direta</c:v>
                  </c:pt>
                  <c:pt idx="1">
                    <c:v>Delta 1/2</c:v>
                  </c:pt>
                  <c:pt idx="2">
                    <c:v>Delta 1/4</c:v>
                  </c:pt>
                  <c:pt idx="3">
                    <c:v>Direta</c:v>
                  </c:pt>
                  <c:pt idx="4">
                    <c:v>Delta 1/2</c:v>
                  </c:pt>
                  <c:pt idx="5">
                    <c:v>Delta 1/4</c:v>
                  </c:pt>
                  <c:pt idx="6">
                    <c:v>Direta</c:v>
                  </c:pt>
                  <c:pt idx="7">
                    <c:v>Delta 1/2</c:v>
                  </c:pt>
                  <c:pt idx="8">
                    <c:v>Delta 1/4</c:v>
                  </c:pt>
                </c:lvl>
                <c:lvl>
                  <c:pt idx="0">
                    <c:v>4 bits</c:v>
                  </c:pt>
                  <c:pt idx="3">
                    <c:v>8 bits</c:v>
                  </c:pt>
                  <c:pt idx="6">
                    <c:v>16 bits</c:v>
                  </c:pt>
                </c:lvl>
              </c:multiLvlStrCache>
            </c:multiLvlStrRef>
          </c:cat>
          <c:val>
            <c:numRef>
              <c:f>LimitCycle!$E$98:$E$106</c:f>
              <c:numCache>
                <c:formatCode>0%</c:formatCode>
                <c:ptCount val="9"/>
                <c:pt idx="0">
                  <c:v>0.25</c:v>
                </c:pt>
                <c:pt idx="1">
                  <c:v>0.15</c:v>
                </c:pt>
                <c:pt idx="2">
                  <c:v>0.15</c:v>
                </c:pt>
                <c:pt idx="3">
                  <c:v>0.17</c:v>
                </c:pt>
                <c:pt idx="4">
                  <c:v>0.15</c:v>
                </c:pt>
                <c:pt idx="5">
                  <c:v>0.15</c:v>
                </c:pt>
                <c:pt idx="6">
                  <c:v>0.12</c:v>
                </c:pt>
                <c:pt idx="7">
                  <c:v>0.15</c:v>
                </c:pt>
                <c:pt idx="8">
                  <c:v>0.1</c:v>
                </c:pt>
              </c:numCache>
            </c:numRef>
          </c:val>
        </c:ser>
        <c:ser>
          <c:idx val="2"/>
          <c:order val="2"/>
          <c:tx>
            <c:strRef>
              <c:f>LimitCycle!$F$97</c:f>
              <c:strCache>
                <c:ptCount val="1"/>
                <c:pt idx="0">
                  <c:v>TDFII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LimitCycle!$B$98:$C$106</c:f>
              <c:multiLvlStrCache>
                <c:ptCount val="9"/>
                <c:lvl>
                  <c:pt idx="0">
                    <c:v>Direta</c:v>
                  </c:pt>
                  <c:pt idx="1">
                    <c:v>Delta 1/2</c:v>
                  </c:pt>
                  <c:pt idx="2">
                    <c:v>Delta 1/4</c:v>
                  </c:pt>
                  <c:pt idx="3">
                    <c:v>Direta</c:v>
                  </c:pt>
                  <c:pt idx="4">
                    <c:v>Delta 1/2</c:v>
                  </c:pt>
                  <c:pt idx="5">
                    <c:v>Delta 1/4</c:v>
                  </c:pt>
                  <c:pt idx="6">
                    <c:v>Direta</c:v>
                  </c:pt>
                  <c:pt idx="7">
                    <c:v>Delta 1/2</c:v>
                  </c:pt>
                  <c:pt idx="8">
                    <c:v>Delta 1/4</c:v>
                  </c:pt>
                </c:lvl>
                <c:lvl>
                  <c:pt idx="0">
                    <c:v>4 bits</c:v>
                  </c:pt>
                  <c:pt idx="3">
                    <c:v>8 bits</c:v>
                  </c:pt>
                  <c:pt idx="6">
                    <c:v>16 bits</c:v>
                  </c:pt>
                </c:lvl>
              </c:multiLvlStrCache>
            </c:multiLvlStrRef>
          </c:cat>
          <c:val>
            <c:numRef>
              <c:f>LimitCycle!$F$98:$F$106</c:f>
              <c:numCache>
                <c:formatCode>0%</c:formatCode>
                <c:ptCount val="9"/>
                <c:pt idx="0">
                  <c:v>0.18</c:v>
                </c:pt>
                <c:pt idx="1">
                  <c:v>0.18</c:v>
                </c:pt>
                <c:pt idx="2">
                  <c:v>0.15</c:v>
                </c:pt>
                <c:pt idx="3">
                  <c:v>0.18</c:v>
                </c:pt>
                <c:pt idx="4">
                  <c:v>0.18</c:v>
                </c:pt>
                <c:pt idx="5">
                  <c:v>0.15</c:v>
                </c:pt>
                <c:pt idx="6">
                  <c:v>0.15</c:v>
                </c:pt>
                <c:pt idx="7">
                  <c:v>0.17</c:v>
                </c:pt>
                <c:pt idx="8">
                  <c:v>0.15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100"/>
        <c:axId val="-1154291024"/>
        <c:axId val="-1154294288"/>
      </c:barChart>
      <c:catAx>
        <c:axId val="-115429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pt-BR"/>
          </a:p>
        </c:txPr>
        <c:crossAx val="-1154294288"/>
        <c:crosses val="autoZero"/>
        <c:auto val="1"/>
        <c:lblAlgn val="ctr"/>
        <c:lblOffset val="100"/>
        <c:noMultiLvlLbl val="0"/>
      </c:catAx>
      <c:valAx>
        <c:axId val="-1154294288"/>
        <c:scaling>
          <c:orientation val="minMax"/>
          <c:max val="0.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pt-BR"/>
                  <a:t>(% Falha)</a:t>
                </a:r>
              </a:p>
            </c:rich>
          </c:tx>
          <c:layout>
            <c:manualLayout>
              <c:xMode val="edge"/>
              <c:yMode val="edge"/>
              <c:x val="1.2353675015665E-2"/>
              <c:y val="0.354880552754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pt-BR"/>
          </a:p>
        </c:txPr>
        <c:crossAx val="-11542910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62667226391399"/>
          <c:y val="0.426314333917236"/>
          <c:w val="9.57527338098971E-2"/>
          <c:h val="0.19115925932528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>
          <a:latin typeface="Palatino Linotype" panose="0204050205050503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pt-BR" b="1"/>
              <a:t>Verificação de Ciclo Limite Considerando</a:t>
            </a:r>
            <a:r>
              <a:rPr lang="pt-BR" b="1" baseline="0"/>
              <a:t> Diferentes</a:t>
            </a:r>
          </a:p>
          <a:p>
            <a:pPr>
              <a:defRPr b="1"/>
            </a:pPr>
            <a:r>
              <a:rPr lang="pt-BR" b="1" baseline="0"/>
              <a:t>Estratégias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LimitCycle!$Y$67</c:f>
              <c:strCache>
                <c:ptCount val="1"/>
                <c:pt idx="0">
                  <c:v>Violações Encontradas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LimitCycle!$X$68:$X$69</c:f>
              <c:strCache>
                <c:ptCount val="2"/>
                <c:pt idx="0">
                  <c:v>Entrada Nulas</c:v>
                </c:pt>
                <c:pt idx="1">
                  <c:v>Entradas Não Determinísticas</c:v>
                </c:pt>
              </c:strCache>
            </c:strRef>
          </c:cat>
          <c:val>
            <c:numRef>
              <c:f>LimitCycle!$Y$68:$Y$69</c:f>
              <c:numCache>
                <c:formatCode>0%</c:formatCode>
                <c:ptCount val="2"/>
                <c:pt idx="0">
                  <c:v>0.37</c:v>
                </c:pt>
                <c:pt idx="1">
                  <c:v>0.48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100"/>
        <c:axId val="-1154301360"/>
        <c:axId val="-1153056544"/>
      </c:barChart>
      <c:catAx>
        <c:axId val="-115430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pt-BR"/>
          </a:p>
        </c:txPr>
        <c:crossAx val="-1153056544"/>
        <c:crosses val="autoZero"/>
        <c:auto val="1"/>
        <c:lblAlgn val="ctr"/>
        <c:lblOffset val="100"/>
        <c:noMultiLvlLbl val="0"/>
      </c:catAx>
      <c:valAx>
        <c:axId val="-1153056544"/>
        <c:scaling>
          <c:orientation val="minMax"/>
          <c:max val="0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pt-BR"/>
          </a:p>
        </c:txPr>
        <c:crossAx val="-11543013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82465228684496"/>
          <c:y val="0.42631425443745102"/>
          <c:w val="0.14406002245879301"/>
          <c:h val="0.179799525774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>
          <a:latin typeface="Palatino Linotype" panose="0204050205050503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pt-BR" b="1"/>
              <a:t>Verificação de Estouros Aritméticos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Overflow!$D$58</c:f>
              <c:strCache>
                <c:ptCount val="1"/>
                <c:pt idx="0">
                  <c:v>DFI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Overflow!$B$59:$C$67</c:f>
              <c:multiLvlStrCache>
                <c:ptCount val="9"/>
                <c:lvl>
                  <c:pt idx="0">
                    <c:v>Direta</c:v>
                  </c:pt>
                  <c:pt idx="1">
                    <c:v>Delta 1/2</c:v>
                  </c:pt>
                  <c:pt idx="2">
                    <c:v>Delta 1/4</c:v>
                  </c:pt>
                  <c:pt idx="3">
                    <c:v>Direta</c:v>
                  </c:pt>
                  <c:pt idx="4">
                    <c:v>Delta 1/2</c:v>
                  </c:pt>
                  <c:pt idx="5">
                    <c:v>Delta 1/4</c:v>
                  </c:pt>
                  <c:pt idx="6">
                    <c:v>Direta</c:v>
                  </c:pt>
                  <c:pt idx="7">
                    <c:v>Delta 1/2</c:v>
                  </c:pt>
                  <c:pt idx="8">
                    <c:v>Delta 1/4</c:v>
                  </c:pt>
                </c:lvl>
                <c:lvl>
                  <c:pt idx="0">
                    <c:v>4 bits</c:v>
                  </c:pt>
                  <c:pt idx="3">
                    <c:v>8 bits</c:v>
                  </c:pt>
                  <c:pt idx="6">
                    <c:v>16 bits</c:v>
                  </c:pt>
                </c:lvl>
              </c:multiLvlStrCache>
            </c:multiLvlStrRef>
          </c:cat>
          <c:val>
            <c:numRef>
              <c:f>Overflow!$D$59:$D$67</c:f>
              <c:numCache>
                <c:formatCode>0%</c:formatCode>
                <c:ptCount val="9"/>
                <c:pt idx="0">
                  <c:v>7.0000000000000007E-2</c:v>
                </c:pt>
                <c:pt idx="1">
                  <c:v>0.22</c:v>
                </c:pt>
                <c:pt idx="2">
                  <c:v>0.3</c:v>
                </c:pt>
                <c:pt idx="4">
                  <c:v>0.22</c:v>
                </c:pt>
                <c:pt idx="5">
                  <c:v>0.3</c:v>
                </c:pt>
                <c:pt idx="7">
                  <c:v>0.22</c:v>
                </c:pt>
                <c:pt idx="8">
                  <c:v>0.3</c:v>
                </c:pt>
              </c:numCache>
            </c:numRef>
          </c:val>
        </c:ser>
        <c:ser>
          <c:idx val="1"/>
          <c:order val="1"/>
          <c:tx>
            <c:strRef>
              <c:f>Overflow!$E$58</c:f>
              <c:strCache>
                <c:ptCount val="1"/>
                <c:pt idx="0">
                  <c:v>DFII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6.2739922319409905E-17"/>
                  <c:y val="-3.930631878476829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2547984463881801E-16"/>
                  <c:y val="-4.192674003708619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Overflow!$B$59:$C$67</c:f>
              <c:multiLvlStrCache>
                <c:ptCount val="9"/>
                <c:lvl>
                  <c:pt idx="0">
                    <c:v>Direta</c:v>
                  </c:pt>
                  <c:pt idx="1">
                    <c:v>Delta 1/2</c:v>
                  </c:pt>
                  <c:pt idx="2">
                    <c:v>Delta 1/4</c:v>
                  </c:pt>
                  <c:pt idx="3">
                    <c:v>Direta</c:v>
                  </c:pt>
                  <c:pt idx="4">
                    <c:v>Delta 1/2</c:v>
                  </c:pt>
                  <c:pt idx="5">
                    <c:v>Delta 1/4</c:v>
                  </c:pt>
                  <c:pt idx="6">
                    <c:v>Direta</c:v>
                  </c:pt>
                  <c:pt idx="7">
                    <c:v>Delta 1/2</c:v>
                  </c:pt>
                  <c:pt idx="8">
                    <c:v>Delta 1/4</c:v>
                  </c:pt>
                </c:lvl>
                <c:lvl>
                  <c:pt idx="0">
                    <c:v>4 bits</c:v>
                  </c:pt>
                  <c:pt idx="3">
                    <c:v>8 bits</c:v>
                  </c:pt>
                  <c:pt idx="6">
                    <c:v>16 bits</c:v>
                  </c:pt>
                </c:lvl>
              </c:multiLvlStrCache>
            </c:multiLvlStrRef>
          </c:cat>
          <c:val>
            <c:numRef>
              <c:f>Overflow!$E$59:$E$67</c:f>
              <c:numCache>
                <c:formatCode>0%</c:formatCode>
                <c:ptCount val="9"/>
                <c:pt idx="0">
                  <c:v>0.05</c:v>
                </c:pt>
                <c:pt idx="1">
                  <c:v>0.22</c:v>
                </c:pt>
                <c:pt idx="2">
                  <c:v>0.3</c:v>
                </c:pt>
                <c:pt idx="3">
                  <c:v>0</c:v>
                </c:pt>
                <c:pt idx="4">
                  <c:v>0.22</c:v>
                </c:pt>
                <c:pt idx="5">
                  <c:v>0.3</c:v>
                </c:pt>
                <c:pt idx="6">
                  <c:v>0</c:v>
                </c:pt>
                <c:pt idx="7">
                  <c:v>0.22</c:v>
                </c:pt>
                <c:pt idx="8">
                  <c:v>0.3</c:v>
                </c:pt>
              </c:numCache>
            </c:numRef>
          </c:val>
        </c:ser>
        <c:ser>
          <c:idx val="2"/>
          <c:order val="2"/>
          <c:tx>
            <c:strRef>
              <c:f>Overflow!$F$58</c:f>
              <c:strCache>
                <c:ptCount val="1"/>
                <c:pt idx="0">
                  <c:v>TDFII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Overflow!$B$59:$C$67</c:f>
              <c:multiLvlStrCache>
                <c:ptCount val="9"/>
                <c:lvl>
                  <c:pt idx="0">
                    <c:v>Direta</c:v>
                  </c:pt>
                  <c:pt idx="1">
                    <c:v>Delta 1/2</c:v>
                  </c:pt>
                  <c:pt idx="2">
                    <c:v>Delta 1/4</c:v>
                  </c:pt>
                  <c:pt idx="3">
                    <c:v>Direta</c:v>
                  </c:pt>
                  <c:pt idx="4">
                    <c:v>Delta 1/2</c:v>
                  </c:pt>
                  <c:pt idx="5">
                    <c:v>Delta 1/4</c:v>
                  </c:pt>
                  <c:pt idx="6">
                    <c:v>Direta</c:v>
                  </c:pt>
                  <c:pt idx="7">
                    <c:v>Delta 1/2</c:v>
                  </c:pt>
                  <c:pt idx="8">
                    <c:v>Delta 1/4</c:v>
                  </c:pt>
                </c:lvl>
                <c:lvl>
                  <c:pt idx="0">
                    <c:v>4 bits</c:v>
                  </c:pt>
                  <c:pt idx="3">
                    <c:v>8 bits</c:v>
                  </c:pt>
                  <c:pt idx="6">
                    <c:v>16 bits</c:v>
                  </c:pt>
                </c:lvl>
              </c:multiLvlStrCache>
            </c:multiLvlStrRef>
          </c:cat>
          <c:val>
            <c:numRef>
              <c:f>Overflow!$F$59:$F$67</c:f>
              <c:numCache>
                <c:formatCode>0%</c:formatCode>
                <c:ptCount val="9"/>
                <c:pt idx="0">
                  <c:v>7.0000000000000007E-2</c:v>
                </c:pt>
                <c:pt idx="1">
                  <c:v>0.22</c:v>
                </c:pt>
                <c:pt idx="2">
                  <c:v>0.3</c:v>
                </c:pt>
                <c:pt idx="4">
                  <c:v>0.22</c:v>
                </c:pt>
                <c:pt idx="5">
                  <c:v>0.3</c:v>
                </c:pt>
                <c:pt idx="7">
                  <c:v>0.22</c:v>
                </c:pt>
                <c:pt idx="8">
                  <c:v>0.3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100"/>
        <c:axId val="-1153051648"/>
        <c:axId val="-1153066880"/>
      </c:barChart>
      <c:catAx>
        <c:axId val="-115305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pt-BR"/>
          </a:p>
        </c:txPr>
        <c:crossAx val="-1153066880"/>
        <c:crosses val="autoZero"/>
        <c:auto val="1"/>
        <c:lblAlgn val="ctr"/>
        <c:lblOffset val="100"/>
        <c:noMultiLvlLbl val="0"/>
      </c:catAx>
      <c:valAx>
        <c:axId val="-1153066880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pt-BR"/>
                  <a:t>(% Falha)</a:t>
                </a:r>
              </a:p>
            </c:rich>
          </c:tx>
          <c:layout>
            <c:manualLayout>
              <c:xMode val="edge"/>
              <c:yMode val="edge"/>
              <c:x val="1.2353675015665E-2"/>
              <c:y val="0.354880552754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pt-BR"/>
          </a:p>
        </c:txPr>
        <c:crossAx val="-1153051648"/>
        <c:crosses val="autoZero"/>
        <c:crossBetween val="between"/>
        <c:majorUnit val="0.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62667226391399"/>
          <c:y val="0.426314333917236"/>
          <c:w val="0.116651897204544"/>
          <c:h val="0.19739977353589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>
          <a:latin typeface="Palatino Linotype" panose="0204050205050503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pt-BR" b="1"/>
              <a:t>Verificação de Estouros Aritméticos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Overflow!$D$58</c:f>
              <c:strCache>
                <c:ptCount val="1"/>
                <c:pt idx="0">
                  <c:v>DFI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Overflow!$B$59:$C$67</c:f>
              <c:multiLvlStrCache>
                <c:ptCount val="9"/>
                <c:lvl>
                  <c:pt idx="0">
                    <c:v>Direta</c:v>
                  </c:pt>
                  <c:pt idx="1">
                    <c:v>Delta 1/2</c:v>
                  </c:pt>
                  <c:pt idx="2">
                    <c:v>Delta 1/4</c:v>
                  </c:pt>
                  <c:pt idx="3">
                    <c:v>Direta</c:v>
                  </c:pt>
                  <c:pt idx="4">
                    <c:v>Delta 1/2</c:v>
                  </c:pt>
                  <c:pt idx="5">
                    <c:v>Delta 1/4</c:v>
                  </c:pt>
                  <c:pt idx="6">
                    <c:v>Direta</c:v>
                  </c:pt>
                  <c:pt idx="7">
                    <c:v>Delta 1/2</c:v>
                  </c:pt>
                  <c:pt idx="8">
                    <c:v>Delta 1/4</c:v>
                  </c:pt>
                </c:lvl>
                <c:lvl>
                  <c:pt idx="0">
                    <c:v>4 bits</c:v>
                  </c:pt>
                  <c:pt idx="3">
                    <c:v>8 bits</c:v>
                  </c:pt>
                  <c:pt idx="6">
                    <c:v>16 bits</c:v>
                  </c:pt>
                </c:lvl>
              </c:multiLvlStrCache>
            </c:multiLvlStrRef>
          </c:cat>
          <c:val>
            <c:numRef>
              <c:f>Overflow!$D$59:$D$67</c:f>
              <c:numCache>
                <c:formatCode>0%</c:formatCode>
                <c:ptCount val="9"/>
                <c:pt idx="0">
                  <c:v>7.0000000000000007E-2</c:v>
                </c:pt>
                <c:pt idx="1">
                  <c:v>0.22</c:v>
                </c:pt>
                <c:pt idx="2">
                  <c:v>0.3</c:v>
                </c:pt>
                <c:pt idx="4">
                  <c:v>0.22</c:v>
                </c:pt>
                <c:pt idx="5">
                  <c:v>0.3</c:v>
                </c:pt>
                <c:pt idx="7">
                  <c:v>0.22</c:v>
                </c:pt>
                <c:pt idx="8">
                  <c:v>0.3</c:v>
                </c:pt>
              </c:numCache>
            </c:numRef>
          </c:val>
        </c:ser>
        <c:ser>
          <c:idx val="1"/>
          <c:order val="1"/>
          <c:tx>
            <c:strRef>
              <c:f>Overflow!$E$58</c:f>
              <c:strCache>
                <c:ptCount val="1"/>
                <c:pt idx="0">
                  <c:v>DFII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6.2739922319409905E-17"/>
                  <c:y val="-3.930631878476829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2547984463881801E-16"/>
                  <c:y val="-4.192674003708619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Overflow!$B$59:$C$67</c:f>
              <c:multiLvlStrCache>
                <c:ptCount val="9"/>
                <c:lvl>
                  <c:pt idx="0">
                    <c:v>Direta</c:v>
                  </c:pt>
                  <c:pt idx="1">
                    <c:v>Delta 1/2</c:v>
                  </c:pt>
                  <c:pt idx="2">
                    <c:v>Delta 1/4</c:v>
                  </c:pt>
                  <c:pt idx="3">
                    <c:v>Direta</c:v>
                  </c:pt>
                  <c:pt idx="4">
                    <c:v>Delta 1/2</c:v>
                  </c:pt>
                  <c:pt idx="5">
                    <c:v>Delta 1/4</c:v>
                  </c:pt>
                  <c:pt idx="6">
                    <c:v>Direta</c:v>
                  </c:pt>
                  <c:pt idx="7">
                    <c:v>Delta 1/2</c:v>
                  </c:pt>
                  <c:pt idx="8">
                    <c:v>Delta 1/4</c:v>
                  </c:pt>
                </c:lvl>
                <c:lvl>
                  <c:pt idx="0">
                    <c:v>4 bits</c:v>
                  </c:pt>
                  <c:pt idx="3">
                    <c:v>8 bits</c:v>
                  </c:pt>
                  <c:pt idx="6">
                    <c:v>16 bits</c:v>
                  </c:pt>
                </c:lvl>
              </c:multiLvlStrCache>
            </c:multiLvlStrRef>
          </c:cat>
          <c:val>
            <c:numRef>
              <c:f>Overflow!$E$59:$E$67</c:f>
              <c:numCache>
                <c:formatCode>0%</c:formatCode>
                <c:ptCount val="9"/>
                <c:pt idx="0">
                  <c:v>0.05</c:v>
                </c:pt>
                <c:pt idx="1">
                  <c:v>0.22</c:v>
                </c:pt>
                <c:pt idx="2">
                  <c:v>0.3</c:v>
                </c:pt>
                <c:pt idx="3">
                  <c:v>0</c:v>
                </c:pt>
                <c:pt idx="4">
                  <c:v>0.22</c:v>
                </c:pt>
                <c:pt idx="5">
                  <c:v>0.3</c:v>
                </c:pt>
                <c:pt idx="6">
                  <c:v>0</c:v>
                </c:pt>
                <c:pt idx="7">
                  <c:v>0.22</c:v>
                </c:pt>
                <c:pt idx="8">
                  <c:v>0.3</c:v>
                </c:pt>
              </c:numCache>
            </c:numRef>
          </c:val>
        </c:ser>
        <c:ser>
          <c:idx val="2"/>
          <c:order val="2"/>
          <c:tx>
            <c:strRef>
              <c:f>Overflow!$F$58</c:f>
              <c:strCache>
                <c:ptCount val="1"/>
                <c:pt idx="0">
                  <c:v>TDFII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Overflow!$B$59:$C$67</c:f>
              <c:multiLvlStrCache>
                <c:ptCount val="9"/>
                <c:lvl>
                  <c:pt idx="0">
                    <c:v>Direta</c:v>
                  </c:pt>
                  <c:pt idx="1">
                    <c:v>Delta 1/2</c:v>
                  </c:pt>
                  <c:pt idx="2">
                    <c:v>Delta 1/4</c:v>
                  </c:pt>
                  <c:pt idx="3">
                    <c:v>Direta</c:v>
                  </c:pt>
                  <c:pt idx="4">
                    <c:v>Delta 1/2</c:v>
                  </c:pt>
                  <c:pt idx="5">
                    <c:v>Delta 1/4</c:v>
                  </c:pt>
                  <c:pt idx="6">
                    <c:v>Direta</c:v>
                  </c:pt>
                  <c:pt idx="7">
                    <c:v>Delta 1/2</c:v>
                  </c:pt>
                  <c:pt idx="8">
                    <c:v>Delta 1/4</c:v>
                  </c:pt>
                </c:lvl>
                <c:lvl>
                  <c:pt idx="0">
                    <c:v>4 bits</c:v>
                  </c:pt>
                  <c:pt idx="3">
                    <c:v>8 bits</c:v>
                  </c:pt>
                  <c:pt idx="6">
                    <c:v>16 bits</c:v>
                  </c:pt>
                </c:lvl>
              </c:multiLvlStrCache>
            </c:multiLvlStrRef>
          </c:cat>
          <c:val>
            <c:numRef>
              <c:f>Overflow!$F$59:$F$67</c:f>
              <c:numCache>
                <c:formatCode>0%</c:formatCode>
                <c:ptCount val="9"/>
                <c:pt idx="0">
                  <c:v>7.0000000000000007E-2</c:v>
                </c:pt>
                <c:pt idx="1">
                  <c:v>0.22</c:v>
                </c:pt>
                <c:pt idx="2">
                  <c:v>0.3</c:v>
                </c:pt>
                <c:pt idx="4">
                  <c:v>0.22</c:v>
                </c:pt>
                <c:pt idx="5">
                  <c:v>0.3</c:v>
                </c:pt>
                <c:pt idx="7">
                  <c:v>0.22</c:v>
                </c:pt>
                <c:pt idx="8">
                  <c:v>0.3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100"/>
        <c:axId val="-1153066336"/>
        <c:axId val="-1153060896"/>
      </c:barChart>
      <c:catAx>
        <c:axId val="-115306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pt-BR"/>
          </a:p>
        </c:txPr>
        <c:crossAx val="-1153060896"/>
        <c:crosses val="autoZero"/>
        <c:auto val="1"/>
        <c:lblAlgn val="ctr"/>
        <c:lblOffset val="100"/>
        <c:noMultiLvlLbl val="0"/>
      </c:catAx>
      <c:valAx>
        <c:axId val="-1153060896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pt-BR"/>
                  <a:t>(% Falha)</a:t>
                </a:r>
              </a:p>
            </c:rich>
          </c:tx>
          <c:layout>
            <c:manualLayout>
              <c:xMode val="edge"/>
              <c:yMode val="edge"/>
              <c:x val="1.2353675015665E-2"/>
              <c:y val="0.354880552754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pt-BR"/>
          </a:p>
        </c:txPr>
        <c:crossAx val="-1153066336"/>
        <c:crosses val="autoZero"/>
        <c:crossBetween val="between"/>
        <c:majorUnit val="0.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62667226391399"/>
          <c:y val="0.426314333917236"/>
          <c:w val="0.116651897204544"/>
          <c:h val="0.19739977353589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>
          <a:latin typeface="Palatino Linotype" panose="0204050205050503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Stability!$F$86</c:f>
              <c:strCache>
                <c:ptCount val="1"/>
                <c:pt idx="0">
                  <c:v>Taxa de Cobertura (%)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Stability!$D$87:$E$89</c:f>
              <c:multiLvlStrCache>
                <c:ptCount val="3"/>
                <c:lvl>
                  <c:pt idx="0">
                    <c:v>Boolector v2.0.1</c:v>
                  </c:pt>
                  <c:pt idx="1">
                    <c:v>Yices 2 v4.1 </c:v>
                  </c:pt>
                  <c:pt idx="2">
                    <c:v>Z3 v4.0</c:v>
                  </c:pt>
                </c:lvl>
                <c:lvl>
                  <c:pt idx="0">
                    <c:v>ESBMC++</c:v>
                  </c:pt>
                </c:lvl>
              </c:multiLvlStrCache>
            </c:multiLvlStrRef>
          </c:cat>
          <c:val>
            <c:numRef>
              <c:f>Stability!$F$87:$F$89</c:f>
              <c:numCache>
                <c:formatCode>0.00%</c:formatCode>
                <c:ptCount val="3"/>
                <c:pt idx="0">
                  <c:v>0.89</c:v>
                </c:pt>
                <c:pt idx="1">
                  <c:v>0.78</c:v>
                </c:pt>
                <c:pt idx="2">
                  <c:v>0.89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axId val="-1153059808"/>
        <c:axId val="-1153059264"/>
      </c:barChart>
      <c:catAx>
        <c:axId val="-11530598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pt-BR"/>
          </a:p>
        </c:txPr>
        <c:crossAx val="-1153059264"/>
        <c:crosses val="autoZero"/>
        <c:auto val="1"/>
        <c:lblAlgn val="ctr"/>
        <c:lblOffset val="100"/>
        <c:noMultiLvlLbl val="0"/>
      </c:catAx>
      <c:valAx>
        <c:axId val="-1153059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pt-BR"/>
          </a:p>
        </c:txPr>
        <c:crossAx val="-1153059808"/>
        <c:crosses val="autoZero"/>
        <c:crossBetween val="between"/>
        <c:majorUnit val="0.25"/>
        <c:minorUnit val="0.2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>
          <a:latin typeface="Palatino Linotype" panose="0204050205050503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Stability!$E$124</c:f>
              <c:strCache>
                <c:ptCount val="1"/>
                <c:pt idx="0">
                  <c:v>Tempo (min)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169317605365701E-3"/>
                  <c:y val="-2.626292874707959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8286945078624398E-17"/>
                  <c:y val="-4.59595965688327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8286945078624398E-17"/>
                  <c:y val="-3.676767725506620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4.902356967342159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9.6573890157249498E-17"/>
                  <c:y val="-3.313106859435570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3169318970962999E-3"/>
                  <c:y val="-3.313106859435570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Stability!$C$125:$D$127</c:f>
              <c:multiLvlStrCache>
                <c:ptCount val="3"/>
                <c:lvl>
                  <c:pt idx="0">
                    <c:v>Boolector v2.0.1</c:v>
                  </c:pt>
                  <c:pt idx="1">
                    <c:v>Yices 2 v4.1 </c:v>
                  </c:pt>
                  <c:pt idx="2">
                    <c:v>Z3 v4.0</c:v>
                  </c:pt>
                </c:lvl>
                <c:lvl>
                  <c:pt idx="0">
                    <c:v>ESBMC++</c:v>
                  </c:pt>
                </c:lvl>
              </c:multiLvlStrCache>
            </c:multiLvlStrRef>
          </c:cat>
          <c:val>
            <c:numRef>
              <c:f>Stability!$E$125:$E$127</c:f>
              <c:numCache>
                <c:formatCode>#,##0.00</c:formatCode>
                <c:ptCount val="3"/>
                <c:pt idx="0">
                  <c:v>26.38</c:v>
                </c:pt>
                <c:pt idx="1">
                  <c:v>26.27</c:v>
                </c:pt>
                <c:pt idx="2">
                  <c:v>223.8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axId val="-1153052736"/>
        <c:axId val="-1153057632"/>
      </c:barChart>
      <c:catAx>
        <c:axId val="-11530527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pt-BR"/>
          </a:p>
        </c:txPr>
        <c:crossAx val="-1153057632"/>
        <c:crosses val="autoZero"/>
        <c:auto val="1"/>
        <c:lblAlgn val="ctr"/>
        <c:lblOffset val="100"/>
        <c:noMultiLvlLbl val="0"/>
      </c:catAx>
      <c:valAx>
        <c:axId val="-1153057632"/>
        <c:scaling>
          <c:orientation val="minMax"/>
          <c:max val="250"/>
          <c:min val="0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pt-BR"/>
          </a:p>
        </c:txPr>
        <c:crossAx val="-1153052736"/>
        <c:crosses val="autoZero"/>
        <c:crossBetween val="between"/>
        <c:majorUnit val="50"/>
        <c:minorUnit val="0.2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>
          <a:latin typeface="Palatino Linotype" panose="0204050205050503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Plan1!$D$1</c:f>
              <c:strCache>
                <c:ptCount val="1"/>
                <c:pt idx="0">
                  <c:v>DFI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Plan1!$A$2:$C$9</c:f>
              <c:multiLvlStrCache>
                <c:ptCount val="8"/>
                <c:lvl>
                  <c:pt idx="0">
                    <c:v>Z3</c:v>
                  </c:pt>
                  <c:pt idx="1">
                    <c:v>Boolector</c:v>
                  </c:pt>
                  <c:pt idx="2">
                    <c:v>Z3</c:v>
                  </c:pt>
                  <c:pt idx="3">
                    <c:v>Boolector</c:v>
                  </c:pt>
                  <c:pt idx="4">
                    <c:v>Z3</c:v>
                  </c:pt>
                  <c:pt idx="5">
                    <c:v>Boolector</c:v>
                  </c:pt>
                  <c:pt idx="6">
                    <c:v>Z3</c:v>
                  </c:pt>
                  <c:pt idx="7">
                    <c:v>Boolector</c:v>
                  </c:pt>
                </c:lvl>
                <c:lvl>
                  <c:pt idx="0">
                    <c:v>Direct</c:v>
                  </c:pt>
                  <c:pt idx="2">
                    <c:v>Delta</c:v>
                  </c:pt>
                  <c:pt idx="4">
                    <c:v>Direct</c:v>
                  </c:pt>
                  <c:pt idx="6">
                    <c:v>Delta</c:v>
                  </c:pt>
                </c:lvl>
                <c:lvl>
                  <c:pt idx="0">
                    <c:v>Overflow</c:v>
                  </c:pt>
                  <c:pt idx="4">
                    <c:v>LimitCycle</c:v>
                  </c:pt>
                </c:lvl>
              </c:multiLvlStrCache>
            </c:multiLvlStrRef>
          </c:cat>
          <c:val>
            <c:numRef>
              <c:f>Plan1!$D$2:$D$9</c:f>
              <c:numCache>
                <c:formatCode>General</c:formatCode>
                <c:ptCount val="8"/>
                <c:pt idx="0">
                  <c:v>21230</c:v>
                </c:pt>
                <c:pt idx="1">
                  <c:v>7585</c:v>
                </c:pt>
                <c:pt idx="2">
                  <c:v>149</c:v>
                </c:pt>
                <c:pt idx="3">
                  <c:v>2334</c:v>
                </c:pt>
                <c:pt idx="4">
                  <c:v>51478</c:v>
                </c:pt>
                <c:pt idx="5">
                  <c:v>24685</c:v>
                </c:pt>
                <c:pt idx="6">
                  <c:v>78415</c:v>
                </c:pt>
                <c:pt idx="7">
                  <c:v>23858</c:v>
                </c:pt>
              </c:numCache>
            </c:numRef>
          </c:val>
        </c:ser>
        <c:ser>
          <c:idx val="1"/>
          <c:order val="1"/>
          <c:tx>
            <c:strRef>
              <c:f>Plan1!$E$1</c:f>
              <c:strCache>
                <c:ptCount val="1"/>
                <c:pt idx="0">
                  <c:v>DFII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Plan1!$A$2:$C$9</c:f>
              <c:multiLvlStrCache>
                <c:ptCount val="8"/>
                <c:lvl>
                  <c:pt idx="0">
                    <c:v>Z3</c:v>
                  </c:pt>
                  <c:pt idx="1">
                    <c:v>Boolector</c:v>
                  </c:pt>
                  <c:pt idx="2">
                    <c:v>Z3</c:v>
                  </c:pt>
                  <c:pt idx="3">
                    <c:v>Boolector</c:v>
                  </c:pt>
                  <c:pt idx="4">
                    <c:v>Z3</c:v>
                  </c:pt>
                  <c:pt idx="5">
                    <c:v>Boolector</c:v>
                  </c:pt>
                  <c:pt idx="6">
                    <c:v>Z3</c:v>
                  </c:pt>
                  <c:pt idx="7">
                    <c:v>Boolector</c:v>
                  </c:pt>
                </c:lvl>
                <c:lvl>
                  <c:pt idx="0">
                    <c:v>Direct</c:v>
                  </c:pt>
                  <c:pt idx="2">
                    <c:v>Delta</c:v>
                  </c:pt>
                  <c:pt idx="4">
                    <c:v>Direct</c:v>
                  </c:pt>
                  <c:pt idx="6">
                    <c:v>Delta</c:v>
                  </c:pt>
                </c:lvl>
                <c:lvl>
                  <c:pt idx="0">
                    <c:v>Overflow</c:v>
                  </c:pt>
                  <c:pt idx="4">
                    <c:v>LimitCycle</c:v>
                  </c:pt>
                </c:lvl>
              </c:multiLvlStrCache>
            </c:multiLvlStrRef>
          </c:cat>
          <c:val>
            <c:numRef>
              <c:f>Plan1!$E$2:$E$9</c:f>
              <c:numCache>
                <c:formatCode>General</c:formatCode>
                <c:ptCount val="8"/>
                <c:pt idx="0">
                  <c:v>31986</c:v>
                </c:pt>
                <c:pt idx="1">
                  <c:v>32693</c:v>
                </c:pt>
                <c:pt idx="2">
                  <c:v>3517</c:v>
                </c:pt>
                <c:pt idx="3">
                  <c:v>18757</c:v>
                </c:pt>
                <c:pt idx="4">
                  <c:v>19648</c:v>
                </c:pt>
                <c:pt idx="5">
                  <c:v>14336</c:v>
                </c:pt>
                <c:pt idx="6">
                  <c:v>76058</c:v>
                </c:pt>
                <c:pt idx="7">
                  <c:v>15031</c:v>
                </c:pt>
              </c:numCache>
            </c:numRef>
          </c:val>
        </c:ser>
        <c:ser>
          <c:idx val="2"/>
          <c:order val="2"/>
          <c:tx>
            <c:strRef>
              <c:f>Plan1!$F$1</c:f>
              <c:strCache>
                <c:ptCount val="1"/>
                <c:pt idx="0">
                  <c:v>TDFII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Plan1!$A$2:$C$9</c:f>
              <c:multiLvlStrCache>
                <c:ptCount val="8"/>
                <c:lvl>
                  <c:pt idx="0">
                    <c:v>Z3</c:v>
                  </c:pt>
                  <c:pt idx="1">
                    <c:v>Boolector</c:v>
                  </c:pt>
                  <c:pt idx="2">
                    <c:v>Z3</c:v>
                  </c:pt>
                  <c:pt idx="3">
                    <c:v>Boolector</c:v>
                  </c:pt>
                  <c:pt idx="4">
                    <c:v>Z3</c:v>
                  </c:pt>
                  <c:pt idx="5">
                    <c:v>Boolector</c:v>
                  </c:pt>
                  <c:pt idx="6">
                    <c:v>Z3</c:v>
                  </c:pt>
                  <c:pt idx="7">
                    <c:v>Boolector</c:v>
                  </c:pt>
                </c:lvl>
                <c:lvl>
                  <c:pt idx="0">
                    <c:v>Direct</c:v>
                  </c:pt>
                  <c:pt idx="2">
                    <c:v>Delta</c:v>
                  </c:pt>
                  <c:pt idx="4">
                    <c:v>Direct</c:v>
                  </c:pt>
                  <c:pt idx="6">
                    <c:v>Delta</c:v>
                  </c:pt>
                </c:lvl>
                <c:lvl>
                  <c:pt idx="0">
                    <c:v>Overflow</c:v>
                  </c:pt>
                  <c:pt idx="4">
                    <c:v>LimitCycle</c:v>
                  </c:pt>
                </c:lvl>
              </c:multiLvlStrCache>
            </c:multiLvlStrRef>
          </c:cat>
          <c:val>
            <c:numRef>
              <c:f>Plan1!$F$2:$F$9</c:f>
              <c:numCache>
                <c:formatCode>General</c:formatCode>
                <c:ptCount val="8"/>
                <c:pt idx="0">
                  <c:v>19972</c:v>
                </c:pt>
                <c:pt idx="1">
                  <c:v>13379</c:v>
                </c:pt>
                <c:pt idx="2">
                  <c:v>94</c:v>
                </c:pt>
                <c:pt idx="3">
                  <c:v>11914</c:v>
                </c:pt>
                <c:pt idx="4">
                  <c:v>23108</c:v>
                </c:pt>
                <c:pt idx="5">
                  <c:v>7295</c:v>
                </c:pt>
                <c:pt idx="6">
                  <c:v>65940</c:v>
                </c:pt>
                <c:pt idx="7">
                  <c:v>3718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53055456"/>
        <c:axId val="-1153052192"/>
      </c:barChart>
      <c:catAx>
        <c:axId val="-11530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53052192"/>
        <c:crosses val="autoZero"/>
        <c:auto val="1"/>
        <c:lblAlgn val="ctr"/>
        <c:lblOffset val="100"/>
        <c:noMultiLvlLbl val="0"/>
      </c:catAx>
      <c:valAx>
        <c:axId val="-11530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5305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Plan1!$D$15</c:f>
              <c:strCache>
                <c:ptCount val="1"/>
                <c:pt idx="0">
                  <c:v>DFI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Plan1!$A$16:$C$23</c:f>
              <c:multiLvlStrCache>
                <c:ptCount val="8"/>
                <c:lvl>
                  <c:pt idx="0">
                    <c:v>Z3</c:v>
                  </c:pt>
                  <c:pt idx="1">
                    <c:v>Boolector</c:v>
                  </c:pt>
                  <c:pt idx="2">
                    <c:v>Z3</c:v>
                  </c:pt>
                  <c:pt idx="3">
                    <c:v>Boolector</c:v>
                  </c:pt>
                  <c:pt idx="4">
                    <c:v>Z3</c:v>
                  </c:pt>
                  <c:pt idx="5">
                    <c:v>Boolector</c:v>
                  </c:pt>
                  <c:pt idx="6">
                    <c:v>Z3</c:v>
                  </c:pt>
                  <c:pt idx="7">
                    <c:v>Boolector</c:v>
                  </c:pt>
                </c:lvl>
                <c:lvl>
                  <c:pt idx="0">
                    <c:v>Direct</c:v>
                  </c:pt>
                  <c:pt idx="2">
                    <c:v>Delta</c:v>
                  </c:pt>
                  <c:pt idx="4">
                    <c:v>Direct</c:v>
                  </c:pt>
                  <c:pt idx="6">
                    <c:v>Delta</c:v>
                  </c:pt>
                </c:lvl>
                <c:lvl>
                  <c:pt idx="0">
                    <c:v>Overflow</c:v>
                  </c:pt>
                  <c:pt idx="4">
                    <c:v>LimitCycle</c:v>
                  </c:pt>
                </c:lvl>
              </c:multiLvlStrCache>
            </c:multiLvlStrRef>
          </c:cat>
          <c:val>
            <c:numRef>
              <c:f>Plan1!$D$16:$D$23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2</c:v>
                </c:pt>
                <c:pt idx="6">
                  <c:v>9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Plan1!$E$15</c:f>
              <c:strCache>
                <c:ptCount val="1"/>
                <c:pt idx="0">
                  <c:v>DFII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Plan1!$A$16:$C$23</c:f>
              <c:multiLvlStrCache>
                <c:ptCount val="8"/>
                <c:lvl>
                  <c:pt idx="0">
                    <c:v>Z3</c:v>
                  </c:pt>
                  <c:pt idx="1">
                    <c:v>Boolector</c:v>
                  </c:pt>
                  <c:pt idx="2">
                    <c:v>Z3</c:v>
                  </c:pt>
                  <c:pt idx="3">
                    <c:v>Boolector</c:v>
                  </c:pt>
                  <c:pt idx="4">
                    <c:v>Z3</c:v>
                  </c:pt>
                  <c:pt idx="5">
                    <c:v>Boolector</c:v>
                  </c:pt>
                  <c:pt idx="6">
                    <c:v>Z3</c:v>
                  </c:pt>
                  <c:pt idx="7">
                    <c:v>Boolector</c:v>
                  </c:pt>
                </c:lvl>
                <c:lvl>
                  <c:pt idx="0">
                    <c:v>Direct</c:v>
                  </c:pt>
                  <c:pt idx="2">
                    <c:v>Delta</c:v>
                  </c:pt>
                  <c:pt idx="4">
                    <c:v>Direct</c:v>
                  </c:pt>
                  <c:pt idx="6">
                    <c:v>Delta</c:v>
                  </c:pt>
                </c:lvl>
                <c:lvl>
                  <c:pt idx="0">
                    <c:v>Overflow</c:v>
                  </c:pt>
                  <c:pt idx="4">
                    <c:v>LimitCycle</c:v>
                  </c:pt>
                </c:lvl>
              </c:multiLvlStrCache>
            </c:multiLvlStrRef>
          </c:cat>
          <c:val>
            <c:numRef>
              <c:f>Plan1!$E$16:$E$23</c:f>
              <c:numCache>
                <c:formatCode>General</c:formatCode>
                <c:ptCount val="8"/>
                <c:pt idx="0">
                  <c:v>8</c:v>
                </c:pt>
                <c:pt idx="1">
                  <c:v>6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Plan1!$F$15</c:f>
              <c:strCache>
                <c:ptCount val="1"/>
                <c:pt idx="0">
                  <c:v>TDFII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Plan1!$A$16:$C$23</c:f>
              <c:multiLvlStrCache>
                <c:ptCount val="8"/>
                <c:lvl>
                  <c:pt idx="0">
                    <c:v>Z3</c:v>
                  </c:pt>
                  <c:pt idx="1">
                    <c:v>Boolector</c:v>
                  </c:pt>
                  <c:pt idx="2">
                    <c:v>Z3</c:v>
                  </c:pt>
                  <c:pt idx="3">
                    <c:v>Boolector</c:v>
                  </c:pt>
                  <c:pt idx="4">
                    <c:v>Z3</c:v>
                  </c:pt>
                  <c:pt idx="5">
                    <c:v>Boolector</c:v>
                  </c:pt>
                  <c:pt idx="6">
                    <c:v>Z3</c:v>
                  </c:pt>
                  <c:pt idx="7">
                    <c:v>Boolector</c:v>
                  </c:pt>
                </c:lvl>
                <c:lvl>
                  <c:pt idx="0">
                    <c:v>Direct</c:v>
                  </c:pt>
                  <c:pt idx="2">
                    <c:v>Delta</c:v>
                  </c:pt>
                  <c:pt idx="4">
                    <c:v>Direct</c:v>
                  </c:pt>
                  <c:pt idx="6">
                    <c:v>Delta</c:v>
                  </c:pt>
                </c:lvl>
                <c:lvl>
                  <c:pt idx="0">
                    <c:v>Overflow</c:v>
                  </c:pt>
                  <c:pt idx="4">
                    <c:v>LimitCycle</c:v>
                  </c:pt>
                </c:lvl>
              </c:multiLvlStrCache>
            </c:multiLvlStrRef>
          </c:cat>
          <c:val>
            <c:numRef>
              <c:f>Plan1!$F$16:$F$23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84645648"/>
        <c:axId val="-984642928"/>
      </c:barChart>
      <c:catAx>
        <c:axId val="-98464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4642928"/>
        <c:crosses val="autoZero"/>
        <c:auto val="1"/>
        <c:lblAlgn val="ctr"/>
        <c:lblOffset val="100"/>
        <c:noMultiLvlLbl val="0"/>
      </c:catAx>
      <c:valAx>
        <c:axId val="-9846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464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57</xdr:row>
      <xdr:rowOff>123825</xdr:rowOff>
    </xdr:from>
    <xdr:to>
      <xdr:col>17</xdr:col>
      <xdr:colOff>651175</xdr:colOff>
      <xdr:row>87</xdr:row>
      <xdr:rowOff>73163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71436</xdr:colOff>
      <xdr:row>89</xdr:row>
      <xdr:rowOff>33617</xdr:rowOff>
    </xdr:from>
    <xdr:to>
      <xdr:col>17</xdr:col>
      <xdr:colOff>501855</xdr:colOff>
      <xdr:row>118</xdr:row>
      <xdr:rowOff>139839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607027</xdr:colOff>
      <xdr:row>54</xdr:row>
      <xdr:rowOff>4838</xdr:rowOff>
    </xdr:from>
    <xdr:to>
      <xdr:col>39</xdr:col>
      <xdr:colOff>112059</xdr:colOff>
      <xdr:row>88</xdr:row>
      <xdr:rowOff>50447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97057</xdr:colOff>
      <xdr:row>52</xdr:row>
      <xdr:rowOff>140068</xdr:rowOff>
    </xdr:from>
    <xdr:to>
      <xdr:col>17</xdr:col>
      <xdr:colOff>560293</xdr:colOff>
      <xdr:row>83</xdr:row>
      <xdr:rowOff>123264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88</xdr:row>
      <xdr:rowOff>0</xdr:rowOff>
    </xdr:from>
    <xdr:to>
      <xdr:col>17</xdr:col>
      <xdr:colOff>463236</xdr:colOff>
      <xdr:row>118</xdr:row>
      <xdr:rowOff>140078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69780</xdr:colOff>
      <xdr:row>80</xdr:row>
      <xdr:rowOff>97692</xdr:rowOff>
    </xdr:from>
    <xdr:to>
      <xdr:col>15</xdr:col>
      <xdr:colOff>83736</xdr:colOff>
      <xdr:row>116</xdr:row>
      <xdr:rowOff>0</xdr:rowOff>
    </xdr:to>
    <xdr:graphicFrame macro="">
      <xdr:nvGraphicFramePr>
        <xdr:cNvPr id="1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237253</xdr:colOff>
      <xdr:row>80</xdr:row>
      <xdr:rowOff>111649</xdr:rowOff>
    </xdr:from>
    <xdr:to>
      <xdr:col>24</xdr:col>
      <xdr:colOff>97693</xdr:colOff>
      <xdr:row>116</xdr:row>
      <xdr:rowOff>0</xdr:rowOff>
    </xdr:to>
    <xdr:graphicFrame macro="">
      <xdr:nvGraphicFramePr>
        <xdr:cNvPr id="13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80961</xdr:rowOff>
    </xdr:from>
    <xdr:to>
      <xdr:col>15</xdr:col>
      <xdr:colOff>38100</xdr:colOff>
      <xdr:row>19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20</xdr:row>
      <xdr:rowOff>157162</xdr:rowOff>
    </xdr:from>
    <xdr:to>
      <xdr:col>14</xdr:col>
      <xdr:colOff>171450</xdr:colOff>
      <xdr:row>37</xdr:row>
      <xdr:rowOff>147637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B120"/>
  <sheetViews>
    <sheetView topLeftCell="X50" zoomScale="85" zoomScaleNormal="85" zoomScalePageLayoutView="85" workbookViewId="0">
      <selection activeCell="Z93" sqref="Z93"/>
    </sheetView>
  </sheetViews>
  <sheetFormatPr defaultColWidth="8.85546875" defaultRowHeight="12.75" x14ac:dyDescent="0.2"/>
  <cols>
    <col min="24" max="24" width="22" customWidth="1"/>
  </cols>
  <sheetData>
    <row r="1" spans="1:19" x14ac:dyDescent="0.2">
      <c r="A1" s="42" t="s">
        <v>0</v>
      </c>
      <c r="B1" s="43" t="s">
        <v>1</v>
      </c>
      <c r="C1" s="43"/>
      <c r="D1" s="43"/>
      <c r="E1" s="43"/>
      <c r="F1" s="43"/>
      <c r="G1" s="43"/>
      <c r="H1" s="44" t="s">
        <v>2</v>
      </c>
      <c r="I1" s="44"/>
      <c r="J1" s="44"/>
      <c r="K1" s="44"/>
      <c r="L1" s="44"/>
      <c r="M1" s="44"/>
      <c r="N1" s="45" t="s">
        <v>3</v>
      </c>
      <c r="O1" s="45"/>
      <c r="P1" s="45"/>
      <c r="Q1" s="45"/>
      <c r="R1" s="45"/>
      <c r="S1" s="45"/>
    </row>
    <row r="2" spans="1:19" x14ac:dyDescent="0.2">
      <c r="A2" s="42"/>
      <c r="B2" s="1" t="s">
        <v>4</v>
      </c>
      <c r="C2" s="1" t="s">
        <v>5</v>
      </c>
      <c r="D2" s="1" t="s">
        <v>6</v>
      </c>
      <c r="E2" s="1" t="s">
        <v>5</v>
      </c>
      <c r="F2" s="1" t="s">
        <v>7</v>
      </c>
      <c r="G2" s="1" t="s">
        <v>5</v>
      </c>
      <c r="H2" s="2" t="s">
        <v>4</v>
      </c>
      <c r="I2" s="2" t="s">
        <v>5</v>
      </c>
      <c r="J2" s="2" t="s">
        <v>6</v>
      </c>
      <c r="K2" s="2" t="s">
        <v>5</v>
      </c>
      <c r="L2" s="2" t="s">
        <v>7</v>
      </c>
      <c r="M2" s="2" t="s">
        <v>5</v>
      </c>
      <c r="N2" s="3" t="s">
        <v>4</v>
      </c>
      <c r="O2" s="3" t="s">
        <v>5</v>
      </c>
      <c r="P2" s="3" t="s">
        <v>6</v>
      </c>
      <c r="Q2" s="3" t="s">
        <v>5</v>
      </c>
      <c r="R2" s="3" t="s">
        <v>7</v>
      </c>
      <c r="S2" s="3" t="s">
        <v>5</v>
      </c>
    </row>
    <row r="3" spans="1:19" x14ac:dyDescent="0.2">
      <c r="A3" s="4">
        <v>1</v>
      </c>
      <c r="B3" s="8" t="s">
        <v>8</v>
      </c>
      <c r="C3" s="9">
        <v>30</v>
      </c>
      <c r="D3" s="9" t="s">
        <v>9</v>
      </c>
      <c r="E3" s="9">
        <v>12</v>
      </c>
      <c r="F3" s="9" t="s">
        <v>9</v>
      </c>
      <c r="G3" s="10">
        <v>4</v>
      </c>
      <c r="H3" s="8" t="s">
        <v>9</v>
      </c>
      <c r="I3" s="9">
        <v>92</v>
      </c>
      <c r="J3" s="9" t="s">
        <v>9</v>
      </c>
      <c r="K3" s="9">
        <v>95</v>
      </c>
      <c r="L3" s="9" t="s">
        <v>9</v>
      </c>
      <c r="M3" s="10">
        <v>53</v>
      </c>
      <c r="N3" s="8" t="s">
        <v>9</v>
      </c>
      <c r="O3" s="9">
        <v>40</v>
      </c>
      <c r="P3" s="9" t="s">
        <v>9</v>
      </c>
      <c r="Q3" s="9">
        <v>12</v>
      </c>
      <c r="R3" s="9" t="s">
        <v>9</v>
      </c>
      <c r="S3" s="10">
        <v>45</v>
      </c>
    </row>
    <row r="4" spans="1:19" x14ac:dyDescent="0.2">
      <c r="A4" s="4">
        <v>2</v>
      </c>
      <c r="B4" s="8" t="s">
        <v>8</v>
      </c>
      <c r="C4" s="9">
        <v>8</v>
      </c>
      <c r="D4" s="9" t="s">
        <v>9</v>
      </c>
      <c r="E4" s="9">
        <v>8</v>
      </c>
      <c r="F4" s="9" t="s">
        <v>9</v>
      </c>
      <c r="G4" s="10">
        <v>7</v>
      </c>
      <c r="H4" s="8" t="s">
        <v>9</v>
      </c>
      <c r="I4" s="9">
        <v>9</v>
      </c>
      <c r="J4" s="9" t="s">
        <v>9</v>
      </c>
      <c r="K4" s="9">
        <v>43</v>
      </c>
      <c r="L4" s="9" t="s">
        <v>9</v>
      </c>
      <c r="M4" s="10">
        <v>5</v>
      </c>
      <c r="N4" s="8" t="s">
        <v>9</v>
      </c>
      <c r="O4" s="9">
        <v>9</v>
      </c>
      <c r="P4" s="9" t="s">
        <v>9</v>
      </c>
      <c r="Q4" s="9">
        <v>10</v>
      </c>
      <c r="R4" s="9" t="s">
        <v>9</v>
      </c>
      <c r="S4" s="10">
        <v>54</v>
      </c>
    </row>
    <row r="5" spans="1:19" x14ac:dyDescent="0.2">
      <c r="A5" s="4">
        <v>3</v>
      </c>
      <c r="B5" s="8" t="s">
        <v>8</v>
      </c>
      <c r="C5" s="9">
        <v>8</v>
      </c>
      <c r="D5" s="9" t="s">
        <v>9</v>
      </c>
      <c r="E5" s="9">
        <v>9</v>
      </c>
      <c r="F5" s="9" t="s">
        <v>9</v>
      </c>
      <c r="G5" s="10">
        <v>6</v>
      </c>
      <c r="H5" s="8" t="s">
        <v>9</v>
      </c>
      <c r="I5" s="9">
        <v>12</v>
      </c>
      <c r="J5" s="9" t="s">
        <v>9</v>
      </c>
      <c r="K5" s="9">
        <v>35</v>
      </c>
      <c r="L5" s="9" t="s">
        <v>9</v>
      </c>
      <c r="M5" s="10">
        <v>7</v>
      </c>
      <c r="N5" s="8" t="s">
        <v>9</v>
      </c>
      <c r="O5" s="9">
        <v>10</v>
      </c>
      <c r="P5" s="9" t="s">
        <v>9</v>
      </c>
      <c r="Q5" s="9">
        <v>14</v>
      </c>
      <c r="R5" s="9" t="s">
        <v>9</v>
      </c>
      <c r="S5" s="10">
        <v>9</v>
      </c>
    </row>
    <row r="6" spans="1:19" x14ac:dyDescent="0.2">
      <c r="A6" s="4">
        <v>4</v>
      </c>
      <c r="B6" s="8" t="s">
        <v>9</v>
      </c>
      <c r="C6" s="9">
        <v>6190</v>
      </c>
      <c r="D6" s="9" t="s">
        <v>9</v>
      </c>
      <c r="E6" s="9">
        <v>500</v>
      </c>
      <c r="F6" s="9" t="s">
        <v>9</v>
      </c>
      <c r="G6" s="10">
        <v>215</v>
      </c>
      <c r="H6" s="8" t="s">
        <v>8</v>
      </c>
      <c r="I6" s="9">
        <v>1241</v>
      </c>
      <c r="J6" s="9" t="s">
        <v>9</v>
      </c>
      <c r="K6" s="9">
        <v>2694</v>
      </c>
      <c r="L6" s="9" t="s">
        <v>9</v>
      </c>
      <c r="M6" s="10">
        <v>406</v>
      </c>
      <c r="N6" s="8" t="s">
        <v>8</v>
      </c>
      <c r="O6" s="9">
        <v>769</v>
      </c>
      <c r="P6" s="9" t="s">
        <v>9</v>
      </c>
      <c r="Q6" s="9">
        <v>1287</v>
      </c>
      <c r="R6" s="9" t="s">
        <v>9</v>
      </c>
      <c r="S6" s="10">
        <v>363</v>
      </c>
    </row>
    <row r="7" spans="1:19" x14ac:dyDescent="0.2">
      <c r="A7" s="4">
        <v>5</v>
      </c>
      <c r="B7" s="8" t="s">
        <v>11</v>
      </c>
      <c r="C7" s="9">
        <v>7200</v>
      </c>
      <c r="D7" s="9" t="s">
        <v>11</v>
      </c>
      <c r="E7" s="9">
        <v>7200</v>
      </c>
      <c r="F7" s="9" t="s">
        <v>9</v>
      </c>
      <c r="G7" s="10">
        <v>4963</v>
      </c>
      <c r="H7" s="8" t="s">
        <v>11</v>
      </c>
      <c r="I7" s="9">
        <v>7200</v>
      </c>
      <c r="J7" s="9" t="s">
        <v>11</v>
      </c>
      <c r="K7" s="9">
        <v>7200</v>
      </c>
      <c r="L7" s="9" t="s">
        <v>9</v>
      </c>
      <c r="M7" s="10">
        <v>2135</v>
      </c>
      <c r="N7" s="8" t="s">
        <v>11</v>
      </c>
      <c r="O7" s="9">
        <v>7200</v>
      </c>
      <c r="P7" s="9" t="s">
        <v>11</v>
      </c>
      <c r="Q7" s="9">
        <v>7200</v>
      </c>
      <c r="R7" s="9" t="s">
        <v>9</v>
      </c>
      <c r="S7" s="10">
        <v>1682</v>
      </c>
    </row>
    <row r="8" spans="1:19" x14ac:dyDescent="0.2">
      <c r="A8" s="4">
        <v>6</v>
      </c>
      <c r="B8" s="8" t="s">
        <v>8</v>
      </c>
      <c r="C8" s="9">
        <v>39</v>
      </c>
      <c r="D8" s="9" t="s">
        <v>8</v>
      </c>
      <c r="E8" s="9">
        <v>46</v>
      </c>
      <c r="F8" s="9" t="s">
        <v>8</v>
      </c>
      <c r="G8" s="10">
        <v>19</v>
      </c>
      <c r="H8" s="8" t="s">
        <v>8</v>
      </c>
      <c r="I8" s="9">
        <v>40</v>
      </c>
      <c r="J8" s="9" t="s">
        <v>8</v>
      </c>
      <c r="K8" s="9">
        <v>47</v>
      </c>
      <c r="L8" s="9" t="s">
        <v>8</v>
      </c>
      <c r="M8" s="10">
        <v>19</v>
      </c>
      <c r="N8" s="8" t="s">
        <v>8</v>
      </c>
      <c r="O8" s="9">
        <v>39</v>
      </c>
      <c r="P8" s="9" t="s">
        <v>8</v>
      </c>
      <c r="Q8" s="9">
        <v>46</v>
      </c>
      <c r="R8" s="9" t="s">
        <v>8</v>
      </c>
      <c r="S8" s="10">
        <v>19</v>
      </c>
    </row>
    <row r="9" spans="1:19" x14ac:dyDescent="0.2">
      <c r="A9" s="4">
        <v>7</v>
      </c>
      <c r="B9" s="8" t="s">
        <v>8</v>
      </c>
      <c r="C9" s="9">
        <v>12</v>
      </c>
      <c r="D9" s="9" t="s">
        <v>8</v>
      </c>
      <c r="E9" s="9">
        <v>13</v>
      </c>
      <c r="F9" s="9" t="s">
        <v>8</v>
      </c>
      <c r="G9" s="10">
        <v>6</v>
      </c>
      <c r="H9" s="35" t="s">
        <v>8</v>
      </c>
      <c r="I9" s="9">
        <v>12</v>
      </c>
      <c r="J9" s="9" t="s">
        <v>8</v>
      </c>
      <c r="K9" s="9">
        <v>13</v>
      </c>
      <c r="L9" s="9" t="s">
        <v>8</v>
      </c>
      <c r="M9" s="10">
        <v>6</v>
      </c>
      <c r="N9" s="8" t="s">
        <v>8</v>
      </c>
      <c r="O9" s="9">
        <v>12</v>
      </c>
      <c r="P9" s="9" t="s">
        <v>8</v>
      </c>
      <c r="Q9" s="9">
        <v>13</v>
      </c>
      <c r="R9" s="9" t="s">
        <v>8</v>
      </c>
      <c r="S9" s="10">
        <v>6</v>
      </c>
    </row>
    <row r="10" spans="1:19" x14ac:dyDescent="0.2">
      <c r="A10" s="4">
        <v>8</v>
      </c>
      <c r="B10" s="8" t="s">
        <v>9</v>
      </c>
      <c r="C10" s="9">
        <v>333</v>
      </c>
      <c r="D10" s="9" t="s">
        <v>9</v>
      </c>
      <c r="E10" s="9">
        <v>975</v>
      </c>
      <c r="F10" s="9" t="s">
        <v>9</v>
      </c>
      <c r="G10" s="10">
        <v>159</v>
      </c>
      <c r="H10" s="8" t="s">
        <v>8</v>
      </c>
      <c r="I10" s="9">
        <v>121</v>
      </c>
      <c r="J10" s="9" t="s">
        <v>9</v>
      </c>
      <c r="K10" s="9">
        <v>307</v>
      </c>
      <c r="L10" s="9" t="s">
        <v>9</v>
      </c>
      <c r="M10" s="10">
        <v>117</v>
      </c>
      <c r="N10" s="8" t="s">
        <v>8</v>
      </c>
      <c r="O10" s="9">
        <v>111</v>
      </c>
      <c r="P10" s="9" t="s">
        <v>9</v>
      </c>
      <c r="Q10" s="9">
        <v>267</v>
      </c>
      <c r="R10" s="9" t="s">
        <v>9</v>
      </c>
      <c r="S10" s="10">
        <v>125</v>
      </c>
    </row>
    <row r="11" spans="1:19" x14ac:dyDescent="0.2">
      <c r="A11" s="4">
        <v>9</v>
      </c>
      <c r="B11" s="8" t="s">
        <v>9</v>
      </c>
      <c r="C11" s="9">
        <v>604</v>
      </c>
      <c r="D11" s="9" t="s">
        <v>9</v>
      </c>
      <c r="E11" s="9">
        <v>1708</v>
      </c>
      <c r="F11" s="9" t="s">
        <v>9</v>
      </c>
      <c r="G11" s="10">
        <v>258</v>
      </c>
      <c r="H11" s="8" t="s">
        <v>8</v>
      </c>
      <c r="I11" s="9">
        <v>487</v>
      </c>
      <c r="J11" s="9" t="s">
        <v>9</v>
      </c>
      <c r="K11" s="9">
        <v>769</v>
      </c>
      <c r="L11" s="9" t="s">
        <v>9</v>
      </c>
      <c r="M11" s="10">
        <v>121</v>
      </c>
      <c r="N11" s="8" t="s">
        <v>8</v>
      </c>
      <c r="O11" s="9">
        <v>191</v>
      </c>
      <c r="P11" s="9" t="s">
        <v>9</v>
      </c>
      <c r="Q11" s="9">
        <v>739</v>
      </c>
      <c r="R11" s="9" t="s">
        <v>9</v>
      </c>
      <c r="S11" s="10">
        <v>142</v>
      </c>
    </row>
    <row r="12" spans="1:19" x14ac:dyDescent="0.2">
      <c r="A12" s="4">
        <v>10</v>
      </c>
      <c r="B12" s="8" t="s">
        <v>8</v>
      </c>
      <c r="C12" s="9">
        <v>8</v>
      </c>
      <c r="D12" s="9" t="s">
        <v>9</v>
      </c>
      <c r="E12" s="9">
        <v>8</v>
      </c>
      <c r="F12" s="9" t="s">
        <v>9</v>
      </c>
      <c r="G12" s="10">
        <v>5</v>
      </c>
      <c r="H12" s="8" t="s">
        <v>9</v>
      </c>
      <c r="I12" s="9">
        <v>20</v>
      </c>
      <c r="J12" s="9" t="s">
        <v>9</v>
      </c>
      <c r="K12" s="9">
        <v>12</v>
      </c>
      <c r="L12" s="9" t="s">
        <v>9</v>
      </c>
      <c r="M12" s="10">
        <v>5</v>
      </c>
      <c r="N12" s="8" t="s">
        <v>9</v>
      </c>
      <c r="O12" s="9">
        <v>8</v>
      </c>
      <c r="P12" s="9" t="s">
        <v>9</v>
      </c>
      <c r="Q12" s="9">
        <v>19</v>
      </c>
      <c r="R12" s="9" t="s">
        <v>9</v>
      </c>
      <c r="S12" s="10">
        <v>26</v>
      </c>
    </row>
    <row r="13" spans="1:19" x14ac:dyDescent="0.2">
      <c r="A13" s="4">
        <v>11</v>
      </c>
      <c r="B13" s="8" t="s">
        <v>8</v>
      </c>
      <c r="C13" s="9">
        <v>12</v>
      </c>
      <c r="D13" s="9" t="s">
        <v>8</v>
      </c>
      <c r="E13" s="9">
        <v>15</v>
      </c>
      <c r="F13" s="9" t="s">
        <v>8</v>
      </c>
      <c r="G13" s="10">
        <v>7</v>
      </c>
      <c r="H13" s="8" t="s">
        <v>8</v>
      </c>
      <c r="I13" s="9">
        <v>12</v>
      </c>
      <c r="J13" s="9" t="s">
        <v>8</v>
      </c>
      <c r="K13" s="9">
        <v>15</v>
      </c>
      <c r="L13" s="9" t="s">
        <v>8</v>
      </c>
      <c r="M13" s="10">
        <v>7</v>
      </c>
      <c r="N13" s="8" t="s">
        <v>8</v>
      </c>
      <c r="O13" s="9">
        <v>12</v>
      </c>
      <c r="P13" s="9" t="s">
        <v>8</v>
      </c>
      <c r="Q13" s="9">
        <v>15</v>
      </c>
      <c r="R13" s="9" t="s">
        <v>8</v>
      </c>
      <c r="S13" s="10">
        <v>7</v>
      </c>
    </row>
    <row r="14" spans="1:19" x14ac:dyDescent="0.2">
      <c r="A14" s="4">
        <v>12</v>
      </c>
      <c r="B14" s="8" t="s">
        <v>8</v>
      </c>
      <c r="C14" s="9">
        <v>12</v>
      </c>
      <c r="D14" s="9" t="s">
        <v>8</v>
      </c>
      <c r="E14" s="9">
        <v>15</v>
      </c>
      <c r="F14" s="9" t="s">
        <v>8</v>
      </c>
      <c r="G14" s="10">
        <v>7</v>
      </c>
      <c r="H14" s="8" t="s">
        <v>8</v>
      </c>
      <c r="I14" s="9">
        <v>12</v>
      </c>
      <c r="J14" s="9" t="s">
        <v>8</v>
      </c>
      <c r="K14" s="9">
        <v>15</v>
      </c>
      <c r="L14" s="9" t="s">
        <v>8</v>
      </c>
      <c r="M14" s="10">
        <v>7</v>
      </c>
      <c r="N14" s="8" t="s">
        <v>8</v>
      </c>
      <c r="O14" s="9">
        <v>12</v>
      </c>
      <c r="P14" s="9" t="s">
        <v>8</v>
      </c>
      <c r="Q14" s="9">
        <v>15</v>
      </c>
      <c r="R14" s="9" t="s">
        <v>8</v>
      </c>
      <c r="S14" s="10">
        <v>7</v>
      </c>
    </row>
    <row r="15" spans="1:19" x14ac:dyDescent="0.2">
      <c r="A15" s="4">
        <v>13</v>
      </c>
      <c r="B15" s="8" t="s">
        <v>8</v>
      </c>
      <c r="C15" s="9">
        <v>39</v>
      </c>
      <c r="D15" s="9" t="s">
        <v>8</v>
      </c>
      <c r="E15" s="9">
        <v>47</v>
      </c>
      <c r="F15" s="9" t="s">
        <v>8</v>
      </c>
      <c r="G15" s="10">
        <v>19</v>
      </c>
      <c r="H15" s="8" t="s">
        <v>8</v>
      </c>
      <c r="I15" s="9">
        <v>40</v>
      </c>
      <c r="J15" s="9" t="s">
        <v>8</v>
      </c>
      <c r="K15" s="9">
        <v>47</v>
      </c>
      <c r="L15" s="9" t="s">
        <v>8</v>
      </c>
      <c r="M15" s="10">
        <v>19</v>
      </c>
      <c r="N15" s="8" t="s">
        <v>8</v>
      </c>
      <c r="O15" s="9">
        <v>39</v>
      </c>
      <c r="P15" s="9" t="s">
        <v>8</v>
      </c>
      <c r="Q15" s="9">
        <v>47</v>
      </c>
      <c r="R15" s="9" t="s">
        <v>8</v>
      </c>
      <c r="S15" s="10">
        <v>19</v>
      </c>
    </row>
    <row r="16" spans="1:19" x14ac:dyDescent="0.2">
      <c r="A16" s="4">
        <v>14</v>
      </c>
      <c r="B16" s="8" t="s">
        <v>11</v>
      </c>
      <c r="C16" s="9">
        <v>7200</v>
      </c>
      <c r="D16" s="9" t="s">
        <v>9</v>
      </c>
      <c r="E16" s="9">
        <v>1238</v>
      </c>
      <c r="F16" s="9" t="s">
        <v>9</v>
      </c>
      <c r="G16" s="10">
        <v>199</v>
      </c>
      <c r="H16" s="8" t="s">
        <v>11</v>
      </c>
      <c r="I16" s="9">
        <v>7200</v>
      </c>
      <c r="J16" s="9" t="s">
        <v>9</v>
      </c>
      <c r="K16" s="9">
        <v>999</v>
      </c>
      <c r="L16" s="9" t="s">
        <v>9</v>
      </c>
      <c r="M16" s="10">
        <v>169</v>
      </c>
      <c r="N16" s="8" t="s">
        <v>11</v>
      </c>
      <c r="O16" s="9">
        <v>7200</v>
      </c>
      <c r="P16" s="9" t="s">
        <v>9</v>
      </c>
      <c r="Q16" s="9">
        <v>2277</v>
      </c>
      <c r="R16" s="9" t="s">
        <v>9</v>
      </c>
      <c r="S16" s="10">
        <v>180</v>
      </c>
    </row>
    <row r="17" spans="1:19" x14ac:dyDescent="0.2">
      <c r="A17" s="4">
        <v>15</v>
      </c>
      <c r="B17" s="8" t="s">
        <v>9</v>
      </c>
      <c r="C17" s="9">
        <v>1798</v>
      </c>
      <c r="D17" s="9" t="s">
        <v>9</v>
      </c>
      <c r="E17" s="9">
        <v>930</v>
      </c>
      <c r="F17" s="9" t="s">
        <v>9</v>
      </c>
      <c r="G17" s="10">
        <v>814</v>
      </c>
      <c r="H17" s="8" t="s">
        <v>9</v>
      </c>
      <c r="I17" s="9">
        <v>5274</v>
      </c>
      <c r="J17" s="9" t="s">
        <v>9</v>
      </c>
      <c r="K17" s="9">
        <v>1276</v>
      </c>
      <c r="L17" s="9" t="s">
        <v>9</v>
      </c>
      <c r="M17" s="10">
        <v>123</v>
      </c>
      <c r="N17" s="8" t="s">
        <v>11</v>
      </c>
      <c r="O17" s="9">
        <v>7200</v>
      </c>
      <c r="P17" s="9" t="s">
        <v>9</v>
      </c>
      <c r="Q17" s="9">
        <v>707</v>
      </c>
      <c r="R17" s="9" t="s">
        <v>9</v>
      </c>
      <c r="S17" s="10">
        <v>201</v>
      </c>
    </row>
    <row r="18" spans="1:19" x14ac:dyDescent="0.2">
      <c r="A18" s="4">
        <v>16</v>
      </c>
      <c r="B18" s="8" t="s">
        <v>9</v>
      </c>
      <c r="C18" s="9">
        <v>542</v>
      </c>
      <c r="D18" s="9" t="s">
        <v>9</v>
      </c>
      <c r="E18" s="9">
        <v>523</v>
      </c>
      <c r="F18" s="9" t="s">
        <v>9</v>
      </c>
      <c r="G18" s="10">
        <v>133</v>
      </c>
      <c r="H18" s="8" t="s">
        <v>8</v>
      </c>
      <c r="I18" s="9">
        <v>199</v>
      </c>
      <c r="J18" s="9" t="s">
        <v>9</v>
      </c>
      <c r="K18" s="9">
        <v>433</v>
      </c>
      <c r="L18" s="9" t="s">
        <v>9</v>
      </c>
      <c r="M18" s="10">
        <v>144</v>
      </c>
      <c r="N18" s="8" t="s">
        <v>8</v>
      </c>
      <c r="O18" s="9">
        <v>196</v>
      </c>
      <c r="P18" s="9" t="s">
        <v>9</v>
      </c>
      <c r="Q18" s="9">
        <v>493</v>
      </c>
      <c r="R18" s="9" t="s">
        <v>9</v>
      </c>
      <c r="S18" s="10">
        <v>134</v>
      </c>
    </row>
    <row r="19" spans="1:19" x14ac:dyDescent="0.2">
      <c r="A19" s="4">
        <v>17</v>
      </c>
      <c r="B19" s="8" t="s">
        <v>8</v>
      </c>
      <c r="C19" s="9">
        <v>26</v>
      </c>
      <c r="D19" s="9" t="s">
        <v>9</v>
      </c>
      <c r="E19" s="9">
        <v>3</v>
      </c>
      <c r="F19" s="9" t="s">
        <v>9</v>
      </c>
      <c r="G19" s="10">
        <v>3</v>
      </c>
      <c r="H19" s="8" t="s">
        <v>9</v>
      </c>
      <c r="I19" s="9">
        <v>53</v>
      </c>
      <c r="J19" s="9" t="s">
        <v>8</v>
      </c>
      <c r="K19" s="9">
        <v>290</v>
      </c>
      <c r="L19" s="9" t="s">
        <v>9</v>
      </c>
      <c r="M19" s="10">
        <v>24</v>
      </c>
      <c r="N19" s="8" t="s">
        <v>9</v>
      </c>
      <c r="O19" s="9">
        <v>53</v>
      </c>
      <c r="P19" s="9" t="s">
        <v>8</v>
      </c>
      <c r="Q19" s="9">
        <v>284</v>
      </c>
      <c r="R19" s="9" t="s">
        <v>9</v>
      </c>
      <c r="S19" s="10">
        <v>24</v>
      </c>
    </row>
    <row r="20" spans="1:19" x14ac:dyDescent="0.2">
      <c r="A20" s="4">
        <v>18</v>
      </c>
      <c r="B20" s="8" t="s">
        <v>8</v>
      </c>
      <c r="C20" s="9">
        <v>4</v>
      </c>
      <c r="D20" s="9" t="s">
        <v>9</v>
      </c>
      <c r="E20" s="9">
        <v>6</v>
      </c>
      <c r="F20" s="9" t="s">
        <v>9</v>
      </c>
      <c r="G20" s="10">
        <v>4</v>
      </c>
      <c r="H20" s="8" t="s">
        <v>9</v>
      </c>
      <c r="I20" s="9">
        <v>27</v>
      </c>
      <c r="J20" s="9" t="s">
        <v>9</v>
      </c>
      <c r="K20" s="9">
        <v>6</v>
      </c>
      <c r="L20" s="9" t="s">
        <v>9</v>
      </c>
      <c r="M20" s="10">
        <v>28</v>
      </c>
      <c r="N20" s="8" t="s">
        <v>9</v>
      </c>
      <c r="O20" s="9">
        <v>27</v>
      </c>
      <c r="P20" s="9" t="s">
        <v>9</v>
      </c>
      <c r="Q20" s="9">
        <v>6</v>
      </c>
      <c r="R20" s="9" t="s">
        <v>9</v>
      </c>
      <c r="S20" s="10">
        <v>28</v>
      </c>
    </row>
    <row r="21" spans="1:19" x14ac:dyDescent="0.2">
      <c r="A21" s="4">
        <v>19</v>
      </c>
      <c r="B21" s="8" t="s">
        <v>8</v>
      </c>
      <c r="C21" s="9">
        <v>3</v>
      </c>
      <c r="D21" s="9" t="s">
        <v>9</v>
      </c>
      <c r="E21" s="9">
        <v>3</v>
      </c>
      <c r="F21" s="9" t="s">
        <v>9</v>
      </c>
      <c r="G21" s="10">
        <v>1</v>
      </c>
      <c r="H21" s="8" t="s">
        <v>9</v>
      </c>
      <c r="I21" s="9">
        <v>3</v>
      </c>
      <c r="J21" s="9" t="s">
        <v>9</v>
      </c>
      <c r="K21" s="9">
        <v>14</v>
      </c>
      <c r="L21" s="9" t="s">
        <v>9</v>
      </c>
      <c r="M21" s="10">
        <v>4</v>
      </c>
      <c r="N21" s="8" t="s">
        <v>9</v>
      </c>
      <c r="O21" s="9">
        <v>3</v>
      </c>
      <c r="P21" s="9" t="s">
        <v>9</v>
      </c>
      <c r="Q21" s="9">
        <v>14</v>
      </c>
      <c r="R21" s="9" t="s">
        <v>9</v>
      </c>
      <c r="S21" s="10">
        <v>4</v>
      </c>
    </row>
    <row r="22" spans="1:19" x14ac:dyDescent="0.2">
      <c r="A22" s="4">
        <v>20</v>
      </c>
      <c r="B22" s="8" t="s">
        <v>8</v>
      </c>
      <c r="C22" s="9">
        <v>16</v>
      </c>
      <c r="D22" s="9" t="s">
        <v>9</v>
      </c>
      <c r="E22" s="9">
        <v>13</v>
      </c>
      <c r="F22" s="9" t="s">
        <v>9</v>
      </c>
      <c r="G22" s="10">
        <v>4</v>
      </c>
      <c r="H22" s="8" t="s">
        <v>9</v>
      </c>
      <c r="I22" s="9">
        <v>6</v>
      </c>
      <c r="J22" s="9" t="s">
        <v>8</v>
      </c>
      <c r="K22" s="9">
        <v>97</v>
      </c>
      <c r="L22" s="9" t="s">
        <v>9</v>
      </c>
      <c r="M22" s="10">
        <v>4</v>
      </c>
      <c r="N22" s="8" t="s">
        <v>9</v>
      </c>
      <c r="O22" s="9">
        <v>5</v>
      </c>
      <c r="P22" s="9" t="s">
        <v>8</v>
      </c>
      <c r="Q22" s="9">
        <v>97</v>
      </c>
      <c r="R22" s="9" t="s">
        <v>9</v>
      </c>
      <c r="S22" s="10">
        <v>4</v>
      </c>
    </row>
    <row r="23" spans="1:19" x14ac:dyDescent="0.2">
      <c r="A23" s="4">
        <v>21</v>
      </c>
      <c r="B23" s="8" t="s">
        <v>9</v>
      </c>
      <c r="C23" s="9">
        <v>28</v>
      </c>
      <c r="D23" s="9" t="s">
        <v>8</v>
      </c>
      <c r="E23" s="9">
        <v>109</v>
      </c>
      <c r="F23" s="9" t="s">
        <v>9</v>
      </c>
      <c r="G23" s="10">
        <v>23</v>
      </c>
      <c r="H23" s="8" t="s">
        <v>8</v>
      </c>
      <c r="I23" s="9">
        <v>29</v>
      </c>
      <c r="J23" s="9" t="s">
        <v>9</v>
      </c>
      <c r="K23" s="9">
        <v>9</v>
      </c>
      <c r="L23" s="9" t="s">
        <v>9</v>
      </c>
      <c r="M23" s="10">
        <v>30</v>
      </c>
      <c r="N23" s="8" t="s">
        <v>8</v>
      </c>
      <c r="O23" s="9">
        <v>29</v>
      </c>
      <c r="P23" s="9" t="s">
        <v>9</v>
      </c>
      <c r="Q23" s="9">
        <v>9</v>
      </c>
      <c r="R23" s="9" t="s">
        <v>9</v>
      </c>
      <c r="S23" s="10">
        <v>30</v>
      </c>
    </row>
    <row r="24" spans="1:19" x14ac:dyDescent="0.2">
      <c r="A24" s="4">
        <v>22</v>
      </c>
      <c r="B24" s="8" t="s">
        <v>9</v>
      </c>
      <c r="C24" s="9">
        <v>27</v>
      </c>
      <c r="D24" s="9" t="s">
        <v>9</v>
      </c>
      <c r="E24" s="9">
        <v>8</v>
      </c>
      <c r="F24" s="9" t="s">
        <v>9</v>
      </c>
      <c r="G24" s="10">
        <v>15</v>
      </c>
      <c r="H24" s="8" t="s">
        <v>8</v>
      </c>
      <c r="I24" s="9">
        <v>5</v>
      </c>
      <c r="J24" s="9" t="s">
        <v>9</v>
      </c>
      <c r="K24" s="9">
        <v>5</v>
      </c>
      <c r="L24" s="9" t="s">
        <v>9</v>
      </c>
      <c r="M24" s="10">
        <v>3</v>
      </c>
      <c r="N24" s="8" t="s">
        <v>8</v>
      </c>
      <c r="O24" s="9">
        <v>5</v>
      </c>
      <c r="P24" s="9" t="s">
        <v>9</v>
      </c>
      <c r="Q24" s="9">
        <v>5</v>
      </c>
      <c r="R24" s="9" t="s">
        <v>9</v>
      </c>
      <c r="S24" s="10">
        <v>3</v>
      </c>
    </row>
    <row r="25" spans="1:19" x14ac:dyDescent="0.2">
      <c r="A25" s="4">
        <v>23</v>
      </c>
      <c r="B25" s="8" t="s">
        <v>9</v>
      </c>
      <c r="C25" s="9">
        <v>2</v>
      </c>
      <c r="D25" s="9" t="s">
        <v>8</v>
      </c>
      <c r="E25" s="9">
        <v>100</v>
      </c>
      <c r="F25" s="9" t="s">
        <v>9</v>
      </c>
      <c r="G25" s="10">
        <v>24</v>
      </c>
      <c r="H25" s="8" t="s">
        <v>8</v>
      </c>
      <c r="I25" s="9">
        <v>4</v>
      </c>
      <c r="J25" s="9" t="s">
        <v>9</v>
      </c>
      <c r="K25" s="9">
        <v>4</v>
      </c>
      <c r="L25" s="9" t="s">
        <v>9</v>
      </c>
      <c r="M25" s="10">
        <v>5</v>
      </c>
      <c r="N25" s="8" t="s">
        <v>8</v>
      </c>
      <c r="O25" s="9">
        <v>4</v>
      </c>
      <c r="P25" s="9" t="s">
        <v>9</v>
      </c>
      <c r="Q25" s="9">
        <v>4</v>
      </c>
      <c r="R25" s="9" t="s">
        <v>9</v>
      </c>
      <c r="S25" s="10">
        <v>5</v>
      </c>
    </row>
    <row r="26" spans="1:19" x14ac:dyDescent="0.2">
      <c r="A26" s="4">
        <v>24</v>
      </c>
      <c r="B26" s="8" t="s">
        <v>9</v>
      </c>
      <c r="C26" s="9">
        <v>18</v>
      </c>
      <c r="D26" s="9" t="s">
        <v>9</v>
      </c>
      <c r="E26" s="9">
        <v>14</v>
      </c>
      <c r="F26" s="9" t="s">
        <v>9</v>
      </c>
      <c r="G26" s="10">
        <v>25</v>
      </c>
      <c r="H26" s="8" t="s">
        <v>8</v>
      </c>
      <c r="I26" s="9">
        <v>3</v>
      </c>
      <c r="J26" s="9" t="s">
        <v>9</v>
      </c>
      <c r="K26" s="9">
        <v>3</v>
      </c>
      <c r="L26" s="9" t="s">
        <v>9</v>
      </c>
      <c r="M26" s="10">
        <v>3</v>
      </c>
      <c r="N26" s="8" t="s">
        <v>8</v>
      </c>
      <c r="O26" s="9">
        <v>3</v>
      </c>
      <c r="P26" s="9" t="s">
        <v>9</v>
      </c>
      <c r="Q26" s="9">
        <v>3</v>
      </c>
      <c r="R26" s="9" t="s">
        <v>9</v>
      </c>
      <c r="S26" s="10">
        <v>3</v>
      </c>
    </row>
    <row r="27" spans="1:19" x14ac:dyDescent="0.2">
      <c r="A27" s="4">
        <v>25</v>
      </c>
      <c r="B27" s="8" t="s">
        <v>9</v>
      </c>
      <c r="C27" s="9">
        <v>67</v>
      </c>
      <c r="D27" s="9" t="s">
        <v>9</v>
      </c>
      <c r="E27" s="9">
        <v>68</v>
      </c>
      <c r="F27" s="9" t="s">
        <v>9</v>
      </c>
      <c r="G27" s="10">
        <v>39</v>
      </c>
      <c r="H27" s="8" t="s">
        <v>8</v>
      </c>
      <c r="I27" s="9">
        <v>287</v>
      </c>
      <c r="J27" s="9" t="s">
        <v>9</v>
      </c>
      <c r="K27" s="9">
        <v>162</v>
      </c>
      <c r="L27" s="9" t="s">
        <v>9</v>
      </c>
      <c r="M27" s="10">
        <v>43</v>
      </c>
      <c r="N27" s="8" t="s">
        <v>8</v>
      </c>
      <c r="O27" s="9">
        <v>183</v>
      </c>
      <c r="P27" s="9" t="s">
        <v>9</v>
      </c>
      <c r="Q27" s="9">
        <v>17</v>
      </c>
      <c r="R27" s="9" t="s">
        <v>9</v>
      </c>
      <c r="S27" s="10">
        <v>55</v>
      </c>
    </row>
    <row r="28" spans="1:19" x14ac:dyDescent="0.2">
      <c r="A28" s="4">
        <v>26</v>
      </c>
      <c r="B28" s="8" t="s">
        <v>9</v>
      </c>
      <c r="C28" s="9">
        <v>91</v>
      </c>
      <c r="D28" s="9" t="s">
        <v>9</v>
      </c>
      <c r="E28" s="9">
        <v>111</v>
      </c>
      <c r="F28" s="9" t="s">
        <v>9</v>
      </c>
      <c r="G28" s="10">
        <v>49</v>
      </c>
      <c r="H28" s="8" t="s">
        <v>8</v>
      </c>
      <c r="I28" s="9">
        <v>258</v>
      </c>
      <c r="J28" s="9" t="s">
        <v>9</v>
      </c>
      <c r="K28" s="9">
        <v>145</v>
      </c>
      <c r="L28" s="9" t="s">
        <v>9</v>
      </c>
      <c r="M28" s="10">
        <v>34</v>
      </c>
      <c r="N28" s="8" t="s">
        <v>9</v>
      </c>
      <c r="O28" s="9">
        <v>69</v>
      </c>
      <c r="P28" s="9" t="s">
        <v>9</v>
      </c>
      <c r="Q28" s="9">
        <v>171</v>
      </c>
      <c r="R28" s="9" t="s">
        <v>9</v>
      </c>
      <c r="S28" s="10">
        <v>61</v>
      </c>
    </row>
    <row r="29" spans="1:19" x14ac:dyDescent="0.2">
      <c r="A29" s="4">
        <v>27</v>
      </c>
      <c r="B29" s="8" t="s">
        <v>9</v>
      </c>
      <c r="C29" s="9">
        <v>135</v>
      </c>
      <c r="D29" s="9" t="s">
        <v>9</v>
      </c>
      <c r="E29" s="9">
        <v>168</v>
      </c>
      <c r="F29" s="9" t="s">
        <v>9</v>
      </c>
      <c r="G29" s="10">
        <v>63</v>
      </c>
      <c r="H29" s="8" t="s">
        <v>8</v>
      </c>
      <c r="I29" s="9">
        <v>469</v>
      </c>
      <c r="J29" s="9" t="s">
        <v>9</v>
      </c>
      <c r="K29" s="9">
        <v>266</v>
      </c>
      <c r="L29" s="9" t="s">
        <v>9</v>
      </c>
      <c r="M29" s="10">
        <v>49</v>
      </c>
      <c r="N29" s="8" t="s">
        <v>8</v>
      </c>
      <c r="O29" s="9">
        <v>268</v>
      </c>
      <c r="P29" s="9" t="s">
        <v>9</v>
      </c>
      <c r="Q29" s="9">
        <v>216</v>
      </c>
      <c r="R29" s="9" t="s">
        <v>9</v>
      </c>
      <c r="S29" s="10">
        <v>43</v>
      </c>
    </row>
    <row r="30" spans="1:19" x14ac:dyDescent="0.2">
      <c r="A30" s="4">
        <v>28</v>
      </c>
      <c r="B30" s="8" t="s">
        <v>9</v>
      </c>
      <c r="C30" s="9">
        <v>51</v>
      </c>
      <c r="D30" s="9" t="s">
        <v>9</v>
      </c>
      <c r="E30" s="9">
        <v>83</v>
      </c>
      <c r="F30" s="9" t="s">
        <v>9</v>
      </c>
      <c r="G30" s="10">
        <v>43</v>
      </c>
      <c r="H30" s="8" t="s">
        <v>8</v>
      </c>
      <c r="I30" s="9">
        <v>121</v>
      </c>
      <c r="J30" s="9" t="s">
        <v>9</v>
      </c>
      <c r="K30" s="9">
        <v>90</v>
      </c>
      <c r="L30" s="9" t="s">
        <v>9</v>
      </c>
      <c r="M30" s="10">
        <v>33</v>
      </c>
      <c r="N30" s="8" t="s">
        <v>9</v>
      </c>
      <c r="O30" s="9">
        <v>59</v>
      </c>
      <c r="P30" s="9" t="s">
        <v>9</v>
      </c>
      <c r="Q30" s="9">
        <v>12</v>
      </c>
      <c r="R30" s="9" t="s">
        <v>9</v>
      </c>
      <c r="S30" s="10">
        <v>50</v>
      </c>
    </row>
    <row r="31" spans="1:19" x14ac:dyDescent="0.2">
      <c r="A31" s="4">
        <v>29</v>
      </c>
      <c r="B31" s="8" t="s">
        <v>9</v>
      </c>
      <c r="C31" s="9">
        <v>71</v>
      </c>
      <c r="D31" s="9" t="s">
        <v>9</v>
      </c>
      <c r="E31" s="9">
        <v>89</v>
      </c>
      <c r="F31" s="9" t="s">
        <v>9</v>
      </c>
      <c r="G31" s="10">
        <v>59</v>
      </c>
      <c r="H31" s="8" t="s">
        <v>9</v>
      </c>
      <c r="I31" s="9">
        <v>221</v>
      </c>
      <c r="J31" s="9" t="s">
        <v>9</v>
      </c>
      <c r="K31" s="9">
        <v>207</v>
      </c>
      <c r="L31" s="9" t="s">
        <v>9</v>
      </c>
      <c r="M31" s="10">
        <v>54</v>
      </c>
      <c r="N31" s="8" t="s">
        <v>9</v>
      </c>
      <c r="O31" s="9">
        <v>108</v>
      </c>
      <c r="P31" s="9" t="s">
        <v>9</v>
      </c>
      <c r="Q31" s="9">
        <v>212</v>
      </c>
      <c r="R31" s="9" t="s">
        <v>9</v>
      </c>
      <c r="S31" s="10">
        <v>51</v>
      </c>
    </row>
    <row r="32" spans="1:19" x14ac:dyDescent="0.2">
      <c r="A32" s="4">
        <v>30</v>
      </c>
      <c r="B32" s="8" t="s">
        <v>9</v>
      </c>
      <c r="C32" s="9">
        <v>32</v>
      </c>
      <c r="D32" s="9" t="s">
        <v>9</v>
      </c>
      <c r="E32" s="9">
        <v>75</v>
      </c>
      <c r="F32" s="9" t="s">
        <v>9</v>
      </c>
      <c r="G32" s="10">
        <v>42</v>
      </c>
      <c r="H32" s="8" t="s">
        <v>9</v>
      </c>
      <c r="I32" s="9">
        <v>53</v>
      </c>
      <c r="J32" s="9" t="s">
        <v>9</v>
      </c>
      <c r="K32" s="9">
        <v>51</v>
      </c>
      <c r="L32" s="9" t="s">
        <v>9</v>
      </c>
      <c r="M32" s="10">
        <v>37</v>
      </c>
      <c r="N32" s="8" t="s">
        <v>9</v>
      </c>
      <c r="O32" s="9">
        <v>35</v>
      </c>
      <c r="P32" s="9" t="s">
        <v>9</v>
      </c>
      <c r="Q32" s="9">
        <v>53</v>
      </c>
      <c r="R32" s="9" t="s">
        <v>9</v>
      </c>
      <c r="S32" s="10">
        <v>34</v>
      </c>
    </row>
    <row r="33" spans="1:19" x14ac:dyDescent="0.2">
      <c r="A33" s="4">
        <v>31</v>
      </c>
      <c r="B33" s="8" t="s">
        <v>9</v>
      </c>
      <c r="C33" s="9">
        <v>5</v>
      </c>
      <c r="D33" s="9" t="s">
        <v>9</v>
      </c>
      <c r="E33" s="9">
        <v>55</v>
      </c>
      <c r="F33" s="9" t="s">
        <v>9</v>
      </c>
      <c r="G33" s="10">
        <v>5</v>
      </c>
      <c r="H33" s="8" t="s">
        <v>9</v>
      </c>
      <c r="I33" s="9">
        <v>34</v>
      </c>
      <c r="J33" s="9" t="s">
        <v>9</v>
      </c>
      <c r="K33" s="9">
        <v>90</v>
      </c>
      <c r="L33" s="9" t="s">
        <v>9</v>
      </c>
      <c r="M33" s="10">
        <v>53</v>
      </c>
      <c r="N33" s="8" t="s">
        <v>8</v>
      </c>
      <c r="O33" s="9">
        <v>58</v>
      </c>
      <c r="P33" s="9" t="s">
        <v>9</v>
      </c>
      <c r="Q33" s="9">
        <v>113</v>
      </c>
      <c r="R33" s="9" t="s">
        <v>9</v>
      </c>
      <c r="S33" s="10">
        <v>38</v>
      </c>
    </row>
    <row r="34" spans="1:19" x14ac:dyDescent="0.2">
      <c r="A34" s="4">
        <v>32</v>
      </c>
      <c r="B34" s="8" t="s">
        <v>9</v>
      </c>
      <c r="C34" s="9">
        <v>46</v>
      </c>
      <c r="D34" s="9" t="s">
        <v>9</v>
      </c>
      <c r="E34" s="9">
        <v>106</v>
      </c>
      <c r="F34" s="9" t="s">
        <v>9</v>
      </c>
      <c r="G34" s="10">
        <v>33</v>
      </c>
      <c r="H34" s="8" t="s">
        <v>9</v>
      </c>
      <c r="I34" s="9">
        <v>55</v>
      </c>
      <c r="J34" s="9" t="s">
        <v>9</v>
      </c>
      <c r="K34" s="9">
        <v>87</v>
      </c>
      <c r="L34" s="9" t="s">
        <v>9</v>
      </c>
      <c r="M34" s="10">
        <v>59</v>
      </c>
      <c r="N34" s="8" t="s">
        <v>8</v>
      </c>
      <c r="O34" s="9">
        <v>55</v>
      </c>
      <c r="P34" s="9" t="s">
        <v>9</v>
      </c>
      <c r="Q34" s="9">
        <v>53</v>
      </c>
      <c r="R34" s="9" t="s">
        <v>9</v>
      </c>
      <c r="S34" s="10">
        <v>65</v>
      </c>
    </row>
    <row r="35" spans="1:19" x14ac:dyDescent="0.2">
      <c r="A35" s="11">
        <v>33</v>
      </c>
      <c r="B35" s="12" t="s">
        <v>9</v>
      </c>
      <c r="C35" s="13">
        <v>28</v>
      </c>
      <c r="D35" s="13" t="s">
        <v>9</v>
      </c>
      <c r="E35" s="13">
        <v>78</v>
      </c>
      <c r="F35" s="13" t="s">
        <v>9</v>
      </c>
      <c r="G35" s="14">
        <v>42</v>
      </c>
      <c r="H35" s="12" t="s">
        <v>9</v>
      </c>
      <c r="I35" s="13">
        <v>51</v>
      </c>
      <c r="J35" s="13" t="s">
        <v>9</v>
      </c>
      <c r="K35" s="13">
        <v>101</v>
      </c>
      <c r="L35" s="13" t="s">
        <v>9</v>
      </c>
      <c r="M35" s="14">
        <v>57</v>
      </c>
      <c r="N35" s="12" t="s">
        <v>8</v>
      </c>
      <c r="O35" s="13">
        <v>55</v>
      </c>
      <c r="P35" s="13" t="s">
        <v>9</v>
      </c>
      <c r="Q35" s="13">
        <v>6</v>
      </c>
      <c r="R35" s="13" t="s">
        <v>9</v>
      </c>
      <c r="S35" s="14">
        <v>56</v>
      </c>
    </row>
    <row r="36" spans="1:19" x14ac:dyDescent="0.2">
      <c r="A36" s="15"/>
      <c r="B36" s="16"/>
      <c r="C36" s="17"/>
      <c r="D36" s="17"/>
      <c r="E36" s="17"/>
      <c r="F36" s="17"/>
      <c r="G36" s="18"/>
      <c r="H36" s="16"/>
      <c r="I36" s="17"/>
      <c r="J36" s="17"/>
      <c r="K36" s="17"/>
      <c r="L36" s="17"/>
      <c r="M36" s="18"/>
      <c r="N36" s="16"/>
      <c r="O36" s="17"/>
      <c r="P36" s="17"/>
      <c r="Q36" s="17"/>
      <c r="R36" s="17"/>
      <c r="S36" s="18"/>
    </row>
    <row r="37" spans="1:19" x14ac:dyDescent="0.2">
      <c r="A37" s="34"/>
      <c r="B37" s="41" t="s">
        <v>12</v>
      </c>
      <c r="C37" s="41"/>
      <c r="D37" s="41"/>
      <c r="E37" s="41"/>
      <c r="F37" s="41"/>
      <c r="G37" s="41"/>
      <c r="H37" s="41" t="s">
        <v>12</v>
      </c>
      <c r="I37" s="41"/>
      <c r="J37" s="41"/>
      <c r="K37" s="41"/>
      <c r="L37" s="41"/>
      <c r="M37" s="41"/>
      <c r="N37" s="41" t="s">
        <v>12</v>
      </c>
      <c r="O37" s="41"/>
      <c r="P37" s="41"/>
      <c r="Q37" s="41"/>
      <c r="R37" s="41"/>
      <c r="S37" s="41"/>
    </row>
    <row r="38" spans="1:19" x14ac:dyDescent="0.2">
      <c r="A38" s="4" t="s">
        <v>13</v>
      </c>
      <c r="B38" s="8"/>
      <c r="C38" s="9">
        <f>SUM(C3:C35)</f>
        <v>24685</v>
      </c>
      <c r="D38" s="9"/>
      <c r="E38" s="9">
        <f>SUM(E3:E35)</f>
        <v>14336</v>
      </c>
      <c r="F38" s="9"/>
      <c r="G38" s="10">
        <f>SUM(G3:G35)</f>
        <v>7295</v>
      </c>
      <c r="H38" s="27"/>
      <c r="I38" s="9">
        <f>SUM(I3:I35)</f>
        <v>23650</v>
      </c>
      <c r="J38" s="28"/>
      <c r="K38" s="9">
        <f>SUM(K3:K35)</f>
        <v>15627</v>
      </c>
      <c r="L38" s="28"/>
      <c r="M38" s="10">
        <f>SUM(M3:M35)</f>
        <v>3863</v>
      </c>
      <c r="N38" s="27"/>
      <c r="O38" s="9">
        <f>SUM(O3:O35)</f>
        <v>24067</v>
      </c>
      <c r="P38" s="28"/>
      <c r="Q38" s="9">
        <f>SUM(Q3:Q35)</f>
        <v>14436</v>
      </c>
      <c r="R38" s="28"/>
      <c r="S38" s="10">
        <f>SUM(S3:S35)</f>
        <v>3573</v>
      </c>
    </row>
    <row r="39" spans="1:19" x14ac:dyDescent="0.2">
      <c r="A39" s="21" t="s">
        <v>14</v>
      </c>
      <c r="B39" s="40">
        <f>SUM(C38:G38)</f>
        <v>46316</v>
      </c>
      <c r="C39" s="40"/>
      <c r="D39" s="40"/>
      <c r="E39" s="40"/>
      <c r="F39" s="40"/>
      <c r="G39" s="40"/>
      <c r="H39" s="40">
        <f>SUM(I38:M38)</f>
        <v>43140</v>
      </c>
      <c r="I39" s="40"/>
      <c r="J39" s="40"/>
      <c r="K39" s="40"/>
      <c r="L39" s="40"/>
      <c r="M39" s="40"/>
      <c r="N39" s="40">
        <f>SUM(O38:S38)</f>
        <v>42076</v>
      </c>
      <c r="O39" s="40"/>
      <c r="P39" s="40"/>
      <c r="Q39" s="40"/>
      <c r="R39" s="40"/>
      <c r="S39" s="40"/>
    </row>
    <row r="40" spans="1:19" x14ac:dyDescent="0.2">
      <c r="A40" s="22"/>
      <c r="B40" s="23"/>
      <c r="C40" s="24"/>
      <c r="D40" s="24"/>
      <c r="E40" s="24"/>
      <c r="F40" s="24"/>
      <c r="G40" s="25"/>
      <c r="H40" s="23"/>
      <c r="I40" s="24"/>
      <c r="J40" s="24"/>
      <c r="K40" s="24"/>
      <c r="L40" s="24"/>
      <c r="M40" s="25"/>
      <c r="N40" s="23"/>
      <c r="O40" s="24"/>
      <c r="P40" s="24"/>
      <c r="Q40" s="24"/>
      <c r="R40" s="24"/>
      <c r="S40" s="25"/>
    </row>
    <row r="41" spans="1:19" x14ac:dyDescent="0.2">
      <c r="A41" s="15"/>
      <c r="B41" s="16"/>
      <c r="C41" s="17"/>
      <c r="D41" s="17"/>
      <c r="E41" s="17"/>
      <c r="F41" s="17"/>
      <c r="G41" s="18"/>
      <c r="H41" s="16"/>
      <c r="I41" s="17"/>
      <c r="J41" s="17"/>
      <c r="K41" s="17"/>
      <c r="L41" s="17"/>
      <c r="M41" s="18"/>
      <c r="N41" s="16"/>
      <c r="O41" s="17"/>
      <c r="P41" s="17"/>
      <c r="Q41" s="17"/>
      <c r="R41" s="17"/>
      <c r="S41" s="18"/>
    </row>
    <row r="42" spans="1:19" x14ac:dyDescent="0.2">
      <c r="A42" s="34"/>
      <c r="B42" s="41" t="s">
        <v>15</v>
      </c>
      <c r="C42" s="41"/>
      <c r="D42" s="41"/>
      <c r="E42" s="41"/>
      <c r="F42" s="41"/>
      <c r="G42" s="41"/>
      <c r="H42" s="41" t="s">
        <v>15</v>
      </c>
      <c r="I42" s="41"/>
      <c r="J42" s="41"/>
      <c r="K42" s="41"/>
      <c r="L42" s="41"/>
      <c r="M42" s="41"/>
      <c r="N42" s="41" t="s">
        <v>15</v>
      </c>
      <c r="O42" s="41"/>
      <c r="P42" s="41"/>
      <c r="Q42" s="41"/>
      <c r="R42" s="41"/>
      <c r="S42" s="41"/>
    </row>
    <row r="43" spans="1:19" x14ac:dyDescent="0.2">
      <c r="A43" s="4" t="s">
        <v>13</v>
      </c>
      <c r="B43" s="8">
        <f>COUNTIF(B3:B35,"S")</f>
        <v>13</v>
      </c>
      <c r="C43" s="9"/>
      <c r="D43" s="26">
        <f>COUNTIF(D3:D35,"S")</f>
        <v>7</v>
      </c>
      <c r="E43" s="9"/>
      <c r="F43" s="26">
        <f>COUNTIF(F3:F35,"S")</f>
        <v>5</v>
      </c>
      <c r="G43" s="10"/>
      <c r="H43" s="8">
        <f>COUNTIF(H3:H35,"S")</f>
        <v>17</v>
      </c>
      <c r="I43" s="9"/>
      <c r="J43" s="26">
        <f>COUNTIF(J3:J35,"S")</f>
        <v>7</v>
      </c>
      <c r="K43" s="9"/>
      <c r="L43" s="26">
        <f>COUNTIF(L3:L35,"S")</f>
        <v>5</v>
      </c>
      <c r="M43" s="10"/>
      <c r="N43" s="8">
        <f>COUNTIF(N3:N35,"S")</f>
        <v>18</v>
      </c>
      <c r="O43" s="9"/>
      <c r="P43" s="26">
        <f>COUNTIF(P3:P35,"S")</f>
        <v>7</v>
      </c>
      <c r="Q43" s="9"/>
      <c r="R43" s="26">
        <f>COUNTIF(R3:R35,"S")</f>
        <v>5</v>
      </c>
      <c r="S43" s="10"/>
    </row>
    <row r="44" spans="1:19" x14ac:dyDescent="0.2">
      <c r="A44" s="4" t="s">
        <v>16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</row>
    <row r="45" spans="1:19" x14ac:dyDescent="0.2">
      <c r="A45" s="22"/>
      <c r="B45" s="23"/>
      <c r="C45" s="24"/>
      <c r="D45" s="24"/>
      <c r="E45" s="24"/>
      <c r="F45" s="24"/>
      <c r="G45" s="25"/>
      <c r="H45" s="23"/>
      <c r="I45" s="24"/>
      <c r="J45" s="24"/>
      <c r="K45" s="24"/>
      <c r="L45" s="24"/>
      <c r="M45" s="25"/>
      <c r="N45" s="23"/>
      <c r="O45" s="24"/>
      <c r="P45" s="24"/>
      <c r="Q45" s="24"/>
      <c r="R45" s="24"/>
      <c r="S45" s="25"/>
    </row>
    <row r="46" spans="1:19" x14ac:dyDescent="0.2">
      <c r="A46" s="15"/>
      <c r="B46" s="16"/>
      <c r="C46" s="17"/>
      <c r="D46" s="17"/>
      <c r="E46" s="17"/>
      <c r="F46" s="17"/>
      <c r="G46" s="18"/>
      <c r="H46" s="16"/>
      <c r="I46" s="17"/>
      <c r="J46" s="17"/>
      <c r="K46" s="17"/>
      <c r="L46" s="17"/>
      <c r="M46" s="18"/>
      <c r="N46" s="16"/>
      <c r="O46" s="17"/>
      <c r="P46" s="17"/>
      <c r="Q46" s="17"/>
      <c r="R46" s="17"/>
      <c r="S46" s="18"/>
    </row>
    <row r="47" spans="1:19" x14ac:dyDescent="0.2">
      <c r="A47" s="34"/>
      <c r="B47" s="41" t="s">
        <v>17</v>
      </c>
      <c r="C47" s="41"/>
      <c r="D47" s="41"/>
      <c r="E47" s="41"/>
      <c r="F47" s="41"/>
      <c r="G47" s="41"/>
      <c r="H47" s="41" t="s">
        <v>17</v>
      </c>
      <c r="I47" s="41"/>
      <c r="J47" s="41"/>
      <c r="K47" s="41"/>
      <c r="L47" s="41"/>
      <c r="M47" s="41"/>
      <c r="N47" s="41" t="s">
        <v>17</v>
      </c>
      <c r="O47" s="41"/>
      <c r="P47" s="41"/>
      <c r="Q47" s="41"/>
      <c r="R47" s="41"/>
      <c r="S47" s="41"/>
    </row>
    <row r="48" spans="1:19" x14ac:dyDescent="0.2">
      <c r="A48" s="4" t="s">
        <v>13</v>
      </c>
      <c r="B48" s="8">
        <f>COUNTIF(B3:B35,"F")</f>
        <v>18</v>
      </c>
      <c r="C48" s="9"/>
      <c r="D48" s="8">
        <f>COUNTIF(D3:D35,"F")</f>
        <v>25</v>
      </c>
      <c r="E48" s="9"/>
      <c r="F48" s="8">
        <f>COUNTIF(F3:F35,"F")</f>
        <v>28</v>
      </c>
      <c r="G48" s="10"/>
      <c r="H48" s="8">
        <f>COUNTIF(H3:H35,"F")</f>
        <v>14</v>
      </c>
      <c r="I48" s="9"/>
      <c r="J48" s="8">
        <f>COUNTIF(J3:J35,"F")</f>
        <v>25</v>
      </c>
      <c r="K48" s="9"/>
      <c r="L48" s="8">
        <f>COUNTIF(L3:L35,"F")</f>
        <v>28</v>
      </c>
      <c r="M48" s="10"/>
      <c r="N48" s="8">
        <f>COUNTIF(N3:N35,"F")</f>
        <v>12</v>
      </c>
      <c r="O48" s="9"/>
      <c r="P48" s="8">
        <f>COUNTIF(P3:P35,"F")</f>
        <v>25</v>
      </c>
      <c r="Q48" s="9"/>
      <c r="R48" s="8">
        <f>COUNTIF(R3:R35,"F")</f>
        <v>28</v>
      </c>
      <c r="S48" s="10"/>
    </row>
    <row r="49" spans="1:19" x14ac:dyDescent="0.2">
      <c r="A49" s="4" t="s">
        <v>16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 x14ac:dyDescent="0.2">
      <c r="A50" s="22"/>
      <c r="B50" s="23"/>
      <c r="C50" s="24"/>
      <c r="D50" s="24"/>
      <c r="E50" s="24"/>
      <c r="F50" s="24"/>
      <c r="G50" s="25"/>
      <c r="H50" s="23"/>
      <c r="I50" s="24"/>
      <c r="J50" s="24"/>
      <c r="K50" s="24"/>
      <c r="L50" s="24"/>
      <c r="M50" s="25"/>
      <c r="N50" s="23"/>
      <c r="O50" s="24"/>
      <c r="P50" s="24"/>
      <c r="Q50" s="24"/>
      <c r="R50" s="24"/>
      <c r="S50" s="25"/>
    </row>
    <row r="51" spans="1:19" x14ac:dyDescent="0.2">
      <c r="A51" s="15"/>
      <c r="B51" s="16"/>
      <c r="C51" s="17"/>
      <c r="D51" s="17"/>
      <c r="E51" s="17"/>
      <c r="F51" s="17"/>
      <c r="G51" s="18"/>
      <c r="H51" s="16"/>
      <c r="I51" s="17"/>
      <c r="J51" s="17"/>
      <c r="K51" s="17"/>
      <c r="L51" s="17"/>
      <c r="M51" s="18"/>
      <c r="N51" s="16"/>
      <c r="O51" s="17"/>
      <c r="P51" s="17"/>
      <c r="Q51" s="17"/>
      <c r="R51" s="17"/>
      <c r="S51" s="18"/>
    </row>
    <row r="52" spans="1:19" x14ac:dyDescent="0.2">
      <c r="A52" s="34"/>
      <c r="B52" s="41" t="s">
        <v>18</v>
      </c>
      <c r="C52" s="41"/>
      <c r="D52" s="41"/>
      <c r="E52" s="41"/>
      <c r="F52" s="41"/>
      <c r="G52" s="41"/>
      <c r="H52" s="41" t="s">
        <v>17</v>
      </c>
      <c r="I52" s="41"/>
      <c r="J52" s="41"/>
      <c r="K52" s="41"/>
      <c r="L52" s="41"/>
      <c r="M52" s="41"/>
      <c r="N52" s="41" t="s">
        <v>17</v>
      </c>
      <c r="O52" s="41"/>
      <c r="P52" s="41"/>
      <c r="Q52" s="41"/>
      <c r="R52" s="41"/>
      <c r="S52" s="41"/>
    </row>
    <row r="53" spans="1:19" x14ac:dyDescent="0.2">
      <c r="A53" s="4" t="s">
        <v>13</v>
      </c>
      <c r="B53" s="8">
        <f>COUNTIF(B3:B35,"T")</f>
        <v>2</v>
      </c>
      <c r="C53" s="9"/>
      <c r="D53" s="8">
        <f>COUNTIF(D3:D35,"T")</f>
        <v>1</v>
      </c>
      <c r="E53" s="9"/>
      <c r="F53" s="8">
        <f>COUNTIF(F3:F35,"T")</f>
        <v>0</v>
      </c>
      <c r="G53" s="10"/>
      <c r="H53" s="8">
        <f>COUNTIF(H3:H35,"T")</f>
        <v>2</v>
      </c>
      <c r="I53" s="9"/>
      <c r="J53" s="8">
        <f>COUNTIF(J3:J35,"T")</f>
        <v>1</v>
      </c>
      <c r="K53" s="9"/>
      <c r="L53" s="8">
        <f>COUNTIF(L3:L35,"T")</f>
        <v>0</v>
      </c>
      <c r="M53" s="10"/>
      <c r="N53" s="8">
        <f>COUNTIF(N3:N35,"T")</f>
        <v>3</v>
      </c>
      <c r="O53" s="9"/>
      <c r="P53" s="8">
        <f>COUNTIF(P3:P35,"T")</f>
        <v>1</v>
      </c>
      <c r="Q53" s="9"/>
      <c r="R53" s="8">
        <f>COUNTIF(R3:R35,"T")</f>
        <v>0</v>
      </c>
      <c r="S53" s="10"/>
    </row>
    <row r="54" spans="1:19" x14ac:dyDescent="0.2">
      <c r="A54" s="4" t="s">
        <v>16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</row>
    <row r="55" spans="1:19" x14ac:dyDescent="0.2">
      <c r="A55" s="22"/>
      <c r="B55" s="23"/>
      <c r="C55" s="24"/>
      <c r="D55" s="24"/>
      <c r="E55" s="24"/>
      <c r="F55" s="24"/>
      <c r="G55" s="25"/>
      <c r="H55" s="23"/>
      <c r="I55" s="24"/>
      <c r="J55" s="24"/>
      <c r="K55" s="24"/>
      <c r="L55" s="24"/>
      <c r="M55" s="25"/>
      <c r="N55" s="23"/>
      <c r="O55" s="24"/>
      <c r="P55" s="24"/>
      <c r="Q55" s="24"/>
      <c r="R55" s="24"/>
      <c r="S55" s="25"/>
    </row>
    <row r="61" spans="1:19" x14ac:dyDescent="0.2">
      <c r="B61" s="9"/>
      <c r="C61" s="28"/>
      <c r="D61" s="9" t="s">
        <v>4</v>
      </c>
      <c r="E61" s="9" t="s">
        <v>6</v>
      </c>
      <c r="F61" s="9" t="s">
        <v>7</v>
      </c>
      <c r="G61" s="36" t="s">
        <v>18</v>
      </c>
    </row>
    <row r="62" spans="1:19" x14ac:dyDescent="0.2">
      <c r="B62" s="9" t="s">
        <v>30</v>
      </c>
      <c r="C62" s="9" t="s">
        <v>33</v>
      </c>
      <c r="D62" s="30">
        <v>0.17</v>
      </c>
      <c r="E62" s="30">
        <v>0.22</v>
      </c>
      <c r="F62" s="30">
        <v>0.18</v>
      </c>
      <c r="G62" s="37"/>
    </row>
    <row r="63" spans="1:19" x14ac:dyDescent="0.2">
      <c r="B63" s="28"/>
      <c r="C63" s="9" t="s">
        <v>34</v>
      </c>
      <c r="D63" s="30">
        <v>7.0000000000000007E-2</v>
      </c>
      <c r="E63" s="30">
        <v>0.03</v>
      </c>
      <c r="F63" s="30">
        <v>0.15</v>
      </c>
      <c r="G63" s="37">
        <v>0.13</v>
      </c>
    </row>
    <row r="64" spans="1:19" x14ac:dyDescent="0.2">
      <c r="B64" s="28"/>
      <c r="C64" s="9" t="s">
        <v>24</v>
      </c>
      <c r="D64" s="30">
        <v>0.08</v>
      </c>
      <c r="E64" s="30">
        <v>0.08</v>
      </c>
      <c r="F64" s="30">
        <v>0.15</v>
      </c>
      <c r="G64" s="37">
        <v>0.2</v>
      </c>
    </row>
    <row r="65" spans="2:28" x14ac:dyDescent="0.2">
      <c r="B65" s="9" t="s">
        <v>31</v>
      </c>
      <c r="C65" s="9" t="s">
        <v>33</v>
      </c>
      <c r="D65" s="30">
        <v>0.17</v>
      </c>
      <c r="E65" s="30">
        <v>0.17</v>
      </c>
      <c r="F65" s="30">
        <v>0.18</v>
      </c>
      <c r="G65" s="37">
        <v>0.05</v>
      </c>
    </row>
    <row r="66" spans="2:28" x14ac:dyDescent="0.2">
      <c r="B66" s="28"/>
      <c r="C66" s="9" t="s">
        <v>34</v>
      </c>
      <c r="D66" s="30">
        <v>0.08</v>
      </c>
      <c r="E66" s="30">
        <v>0.08</v>
      </c>
      <c r="F66" s="30">
        <v>0.18</v>
      </c>
      <c r="G66" s="37">
        <v>0.18</v>
      </c>
    </row>
    <row r="67" spans="2:28" x14ac:dyDescent="0.2">
      <c r="B67" s="28"/>
      <c r="C67" s="9" t="s">
        <v>24</v>
      </c>
      <c r="D67" s="30">
        <v>0.1</v>
      </c>
      <c r="E67" s="30">
        <v>0.1</v>
      </c>
      <c r="F67" s="30">
        <v>0.15</v>
      </c>
      <c r="G67" s="37">
        <v>0.33</v>
      </c>
      <c r="W67" s="9"/>
      <c r="X67" s="28"/>
      <c r="Y67" s="9" t="s">
        <v>37</v>
      </c>
      <c r="Z67" s="9"/>
      <c r="AA67" s="9"/>
      <c r="AB67" s="36"/>
    </row>
    <row r="68" spans="2:28" x14ac:dyDescent="0.2">
      <c r="B68" s="9" t="s">
        <v>32</v>
      </c>
      <c r="C68" s="9" t="s">
        <v>33</v>
      </c>
      <c r="D68" s="30">
        <v>0.17</v>
      </c>
      <c r="E68" s="30">
        <v>0.08</v>
      </c>
      <c r="F68" s="30">
        <v>0.15</v>
      </c>
      <c r="G68" s="37">
        <v>0.27</v>
      </c>
      <c r="W68" s="9"/>
      <c r="X68" s="9" t="s">
        <v>35</v>
      </c>
      <c r="Y68" s="30">
        <v>0.37</v>
      </c>
      <c r="Z68" s="30"/>
      <c r="AA68" s="30"/>
      <c r="AB68" s="37"/>
    </row>
    <row r="69" spans="2:28" x14ac:dyDescent="0.2">
      <c r="B69" s="28"/>
      <c r="C69" s="9" t="s">
        <v>34</v>
      </c>
      <c r="D69" s="30">
        <v>0.08</v>
      </c>
      <c r="E69" s="30">
        <v>7.0000000000000007E-2</v>
      </c>
      <c r="F69" s="30">
        <v>0.17</v>
      </c>
      <c r="G69" s="37">
        <v>0.23</v>
      </c>
      <c r="W69" s="28"/>
      <c r="X69" s="9" t="s">
        <v>36</v>
      </c>
      <c r="Y69" s="30">
        <v>0.48</v>
      </c>
      <c r="Z69" s="30"/>
      <c r="AA69" s="30"/>
      <c r="AB69" s="37"/>
    </row>
    <row r="70" spans="2:28" x14ac:dyDescent="0.2">
      <c r="B70" s="28"/>
      <c r="C70" s="9" t="s">
        <v>24</v>
      </c>
      <c r="D70" s="30">
        <v>0.1</v>
      </c>
      <c r="E70" s="30">
        <v>0.06</v>
      </c>
      <c r="F70" s="30">
        <v>0.15</v>
      </c>
      <c r="G70" s="37">
        <v>0.38</v>
      </c>
      <c r="W70" s="28"/>
      <c r="X70" s="9"/>
      <c r="Y70" s="30"/>
      <c r="Z70" s="30"/>
      <c r="AA70" s="30"/>
      <c r="AB70" s="37"/>
    </row>
    <row r="71" spans="2:28" x14ac:dyDescent="0.2">
      <c r="W71" s="9"/>
      <c r="X71" s="9"/>
      <c r="Y71" s="30"/>
      <c r="Z71" s="30"/>
      <c r="AA71" s="30"/>
      <c r="AB71" s="37"/>
    </row>
    <row r="72" spans="2:28" x14ac:dyDescent="0.2">
      <c r="W72" s="28"/>
      <c r="X72" s="9"/>
      <c r="Y72" s="30"/>
      <c r="Z72" s="30"/>
      <c r="AA72" s="30"/>
      <c r="AB72" s="37"/>
    </row>
    <row r="73" spans="2:28" x14ac:dyDescent="0.2">
      <c r="W73" s="28"/>
      <c r="X73" s="9"/>
      <c r="Y73" s="30"/>
      <c r="Z73" s="30"/>
      <c r="AA73" s="30"/>
      <c r="AB73" s="37"/>
    </row>
    <row r="74" spans="2:28" x14ac:dyDescent="0.2">
      <c r="W74" s="9"/>
      <c r="X74" s="9"/>
      <c r="Y74" s="30"/>
      <c r="Z74" s="30"/>
      <c r="AA74" s="30"/>
      <c r="AB74" s="37"/>
    </row>
    <row r="75" spans="2:28" x14ac:dyDescent="0.2">
      <c r="W75" s="28"/>
      <c r="X75" s="9"/>
      <c r="Y75" s="30"/>
      <c r="Z75" s="30"/>
      <c r="AA75" s="30"/>
      <c r="AB75" s="37"/>
    </row>
    <row r="76" spans="2:28" x14ac:dyDescent="0.2">
      <c r="W76" s="28"/>
      <c r="X76" s="9"/>
      <c r="Y76" s="30"/>
      <c r="Z76" s="30"/>
      <c r="AA76" s="30"/>
      <c r="AB76" s="37"/>
    </row>
    <row r="97" spans="2:7" x14ac:dyDescent="0.2">
      <c r="B97" s="9"/>
      <c r="C97" s="28"/>
      <c r="D97" s="9" t="s">
        <v>4</v>
      </c>
      <c r="E97" s="9" t="s">
        <v>6</v>
      </c>
      <c r="F97" s="9" t="s">
        <v>7</v>
      </c>
      <c r="G97" s="36" t="s">
        <v>18</v>
      </c>
    </row>
    <row r="98" spans="2:7" x14ac:dyDescent="0.2">
      <c r="B98" s="9" t="s">
        <v>30</v>
      </c>
      <c r="C98" s="9" t="s">
        <v>33</v>
      </c>
      <c r="D98" s="30">
        <v>0.18</v>
      </c>
      <c r="E98" s="30">
        <v>0.25</v>
      </c>
      <c r="F98" s="30">
        <v>0.18</v>
      </c>
      <c r="G98" s="37"/>
    </row>
    <row r="99" spans="2:7" x14ac:dyDescent="0.2">
      <c r="B99" s="28"/>
      <c r="C99" s="9" t="s">
        <v>34</v>
      </c>
      <c r="D99" s="30">
        <v>0.17</v>
      </c>
      <c r="E99" s="30">
        <v>0.15</v>
      </c>
      <c r="F99" s="30">
        <v>0.18</v>
      </c>
      <c r="G99" s="37"/>
    </row>
    <row r="100" spans="2:7" x14ac:dyDescent="0.2">
      <c r="B100" s="28"/>
      <c r="C100" s="9" t="s">
        <v>24</v>
      </c>
      <c r="D100" s="30">
        <v>0.15</v>
      </c>
      <c r="E100" s="30">
        <v>0.15</v>
      </c>
      <c r="F100" s="30">
        <v>0.15</v>
      </c>
      <c r="G100" s="37"/>
    </row>
    <row r="101" spans="2:7" x14ac:dyDescent="0.2">
      <c r="B101" s="9" t="s">
        <v>31</v>
      </c>
      <c r="C101" s="9" t="s">
        <v>33</v>
      </c>
      <c r="D101" s="30">
        <v>0.18</v>
      </c>
      <c r="E101" s="30">
        <v>0.17</v>
      </c>
      <c r="F101" s="30">
        <v>0.18</v>
      </c>
      <c r="G101" s="37"/>
    </row>
    <row r="102" spans="2:7" x14ac:dyDescent="0.2">
      <c r="B102" s="28"/>
      <c r="C102" s="9" t="s">
        <v>34</v>
      </c>
      <c r="D102" s="30">
        <v>0.15</v>
      </c>
      <c r="E102" s="30">
        <v>0.15</v>
      </c>
      <c r="F102" s="30">
        <v>0.18</v>
      </c>
      <c r="G102" s="37"/>
    </row>
    <row r="103" spans="2:7" x14ac:dyDescent="0.2">
      <c r="B103" s="28"/>
      <c r="C103" s="9" t="s">
        <v>24</v>
      </c>
      <c r="D103" s="30">
        <v>0.15</v>
      </c>
      <c r="E103" s="30">
        <v>0.15</v>
      </c>
      <c r="F103" s="30">
        <v>0.15</v>
      </c>
      <c r="G103" s="37"/>
    </row>
    <row r="104" spans="2:7" x14ac:dyDescent="0.2">
      <c r="B104" s="9" t="s">
        <v>32</v>
      </c>
      <c r="C104" s="9" t="s">
        <v>33</v>
      </c>
      <c r="D104" s="30">
        <v>0.18</v>
      </c>
      <c r="E104" s="30">
        <v>0.12</v>
      </c>
      <c r="F104" s="30">
        <v>0.15</v>
      </c>
      <c r="G104" s="37"/>
    </row>
    <row r="105" spans="2:7" x14ac:dyDescent="0.2">
      <c r="B105" s="28"/>
      <c r="C105" s="9" t="s">
        <v>34</v>
      </c>
      <c r="D105" s="30">
        <v>0.15</v>
      </c>
      <c r="E105" s="30">
        <v>0.15</v>
      </c>
      <c r="F105" s="30">
        <v>0.17</v>
      </c>
      <c r="G105" s="37"/>
    </row>
    <row r="106" spans="2:7" x14ac:dyDescent="0.2">
      <c r="B106" s="28"/>
      <c r="C106" s="9" t="s">
        <v>24</v>
      </c>
      <c r="D106" s="30">
        <v>0.13</v>
      </c>
      <c r="E106" s="30">
        <v>0.1</v>
      </c>
      <c r="F106" s="30">
        <v>0.15</v>
      </c>
      <c r="G106" s="37"/>
    </row>
    <row r="111" spans="2:7" x14ac:dyDescent="0.2">
      <c r="B111" s="9"/>
      <c r="C111" s="28"/>
      <c r="D111" s="9"/>
      <c r="E111" s="9"/>
      <c r="F111" s="9"/>
    </row>
    <row r="112" spans="2:7" x14ac:dyDescent="0.2">
      <c r="B112" s="9"/>
      <c r="C112" s="9"/>
      <c r="D112" s="30"/>
      <c r="E112" s="30"/>
      <c r="F112" s="30"/>
    </row>
    <row r="113" spans="2:6" x14ac:dyDescent="0.2">
      <c r="B113" s="28"/>
      <c r="C113" s="9"/>
      <c r="D113" s="30"/>
      <c r="E113" s="30"/>
      <c r="F113" s="30"/>
    </row>
    <row r="114" spans="2:6" x14ac:dyDescent="0.2">
      <c r="B114" s="28"/>
      <c r="C114" s="9"/>
      <c r="D114" s="30"/>
      <c r="E114" s="30"/>
      <c r="F114" s="30"/>
    </row>
    <row r="115" spans="2:6" x14ac:dyDescent="0.2">
      <c r="B115" s="9"/>
      <c r="C115" s="9"/>
      <c r="D115" s="30"/>
      <c r="E115" s="30"/>
      <c r="F115" s="30"/>
    </row>
    <row r="116" spans="2:6" x14ac:dyDescent="0.2">
      <c r="B116" s="28"/>
      <c r="C116" s="9"/>
      <c r="D116" s="30"/>
      <c r="E116" s="30"/>
      <c r="F116" s="30"/>
    </row>
    <row r="117" spans="2:6" x14ac:dyDescent="0.2">
      <c r="B117" s="28"/>
      <c r="C117" s="9"/>
      <c r="D117" s="30"/>
      <c r="E117" s="30"/>
      <c r="F117" s="30"/>
    </row>
    <row r="118" spans="2:6" x14ac:dyDescent="0.2">
      <c r="B118" s="9"/>
      <c r="C118" s="9"/>
      <c r="D118" s="30"/>
      <c r="E118" s="30"/>
      <c r="F118" s="30"/>
    </row>
    <row r="119" spans="2:6" x14ac:dyDescent="0.2">
      <c r="B119" s="28"/>
      <c r="C119" s="9"/>
      <c r="D119" s="30"/>
      <c r="E119" s="30"/>
      <c r="F119" s="30"/>
    </row>
    <row r="120" spans="2:6" x14ac:dyDescent="0.2">
      <c r="B120" s="28"/>
      <c r="C120" s="9"/>
      <c r="D120" s="30"/>
      <c r="E120" s="30"/>
      <c r="F120" s="30"/>
    </row>
  </sheetData>
  <mergeCells count="28">
    <mergeCell ref="A1:A2"/>
    <mergeCell ref="B1:G1"/>
    <mergeCell ref="H1:M1"/>
    <mergeCell ref="N1:S1"/>
    <mergeCell ref="B37:G37"/>
    <mergeCell ref="H37:M37"/>
    <mergeCell ref="N37:S37"/>
    <mergeCell ref="B39:G39"/>
    <mergeCell ref="H39:M39"/>
    <mergeCell ref="N39:S39"/>
    <mergeCell ref="B42:G42"/>
    <mergeCell ref="H42:M42"/>
    <mergeCell ref="N42:S42"/>
    <mergeCell ref="B44:G44"/>
    <mergeCell ref="H44:M44"/>
    <mergeCell ref="N44:S44"/>
    <mergeCell ref="B47:G47"/>
    <mergeCell ref="H47:M47"/>
    <mergeCell ref="N47:S47"/>
    <mergeCell ref="B54:G54"/>
    <mergeCell ref="H54:M54"/>
    <mergeCell ref="N54:S54"/>
    <mergeCell ref="B49:G49"/>
    <mergeCell ref="H49:M49"/>
    <mergeCell ref="N49:S49"/>
    <mergeCell ref="B52:G52"/>
    <mergeCell ref="H52:M52"/>
    <mergeCell ref="N52:S52"/>
  </mergeCells>
  <pageMargins left="0.78749999999999998" right="0.78749999999999998" top="1.0249999999999999" bottom="1.0249999999999999" header="0.78749999999999998" footer="0.78749999999999998"/>
  <pageSetup paperSize="9" orientation="portrait"/>
  <headerFooter>
    <oddHeader>&amp;C&amp;A</oddHeader>
    <oddFooter>&amp;CPágina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S81"/>
  <sheetViews>
    <sheetView topLeftCell="B64" zoomScale="85" zoomScaleNormal="85" zoomScalePageLayoutView="85" workbookViewId="0">
      <selection activeCell="B72" sqref="B72:F81"/>
    </sheetView>
  </sheetViews>
  <sheetFormatPr defaultColWidth="8.85546875" defaultRowHeight="12.75" x14ac:dyDescent="0.2"/>
  <sheetData>
    <row r="1" spans="1:19" x14ac:dyDescent="0.2">
      <c r="A1" s="42" t="s">
        <v>0</v>
      </c>
      <c r="B1" s="43" t="s">
        <v>1</v>
      </c>
      <c r="C1" s="43"/>
      <c r="D1" s="43"/>
      <c r="E1" s="43"/>
      <c r="F1" s="43"/>
      <c r="G1" s="43"/>
      <c r="H1" s="44" t="s">
        <v>2</v>
      </c>
      <c r="I1" s="44"/>
      <c r="J1" s="44"/>
      <c r="K1" s="44"/>
      <c r="L1" s="44"/>
      <c r="M1" s="44"/>
      <c r="N1" s="45" t="s">
        <v>3</v>
      </c>
      <c r="O1" s="45"/>
      <c r="P1" s="45"/>
      <c r="Q1" s="45"/>
      <c r="R1" s="45"/>
      <c r="S1" s="45"/>
    </row>
    <row r="2" spans="1:19" x14ac:dyDescent="0.2">
      <c r="A2" s="42"/>
      <c r="B2" s="1" t="s">
        <v>4</v>
      </c>
      <c r="C2" s="1" t="s">
        <v>5</v>
      </c>
      <c r="D2" s="1" t="s">
        <v>6</v>
      </c>
      <c r="E2" s="1" t="s">
        <v>5</v>
      </c>
      <c r="F2" s="1" t="s">
        <v>7</v>
      </c>
      <c r="G2" s="1" t="s">
        <v>5</v>
      </c>
      <c r="H2" s="2" t="s">
        <v>4</v>
      </c>
      <c r="I2" s="2" t="s">
        <v>5</v>
      </c>
      <c r="J2" s="2" t="s">
        <v>6</v>
      </c>
      <c r="K2" s="2" t="s">
        <v>5</v>
      </c>
      <c r="L2" s="2" t="s">
        <v>7</v>
      </c>
      <c r="M2" s="2" t="s">
        <v>5</v>
      </c>
      <c r="N2" s="3" t="s">
        <v>4</v>
      </c>
      <c r="O2" s="3" t="s">
        <v>5</v>
      </c>
      <c r="P2" s="3" t="s">
        <v>6</v>
      </c>
      <c r="Q2" s="3" t="s">
        <v>5</v>
      </c>
      <c r="R2" s="3" t="s">
        <v>7</v>
      </c>
      <c r="S2" s="3" t="s">
        <v>5</v>
      </c>
    </row>
    <row r="3" spans="1:19" x14ac:dyDescent="0.2">
      <c r="A3" s="4">
        <v>1</v>
      </c>
      <c r="B3" s="5" t="s">
        <v>8</v>
      </c>
      <c r="C3" s="6">
        <v>76</v>
      </c>
      <c r="D3" s="6" t="s">
        <v>8</v>
      </c>
      <c r="E3" s="6">
        <v>193</v>
      </c>
      <c r="F3" s="6" t="s">
        <v>8</v>
      </c>
      <c r="G3" s="7">
        <v>54</v>
      </c>
      <c r="H3" s="5" t="s">
        <v>9</v>
      </c>
      <c r="I3" s="6">
        <v>3</v>
      </c>
      <c r="J3" s="6" t="s">
        <v>9</v>
      </c>
      <c r="K3" s="6">
        <v>1</v>
      </c>
      <c r="L3" s="6" t="s">
        <v>9</v>
      </c>
      <c r="M3" s="7">
        <v>4</v>
      </c>
      <c r="N3" s="5" t="s">
        <v>9</v>
      </c>
      <c r="O3" s="6">
        <v>4</v>
      </c>
      <c r="P3" s="6" t="s">
        <v>9</v>
      </c>
      <c r="Q3" s="6">
        <v>1</v>
      </c>
      <c r="R3" s="6" t="s">
        <v>9</v>
      </c>
      <c r="S3" s="7">
        <v>2</v>
      </c>
    </row>
    <row r="4" spans="1:19" x14ac:dyDescent="0.2">
      <c r="A4" s="4">
        <f t="shared" ref="A4:A35" si="0">SUM(A3,1)</f>
        <v>2</v>
      </c>
      <c r="B4" s="5" t="s">
        <v>9</v>
      </c>
      <c r="C4" s="6">
        <v>1</v>
      </c>
      <c r="D4" s="6" t="s">
        <v>9</v>
      </c>
      <c r="E4" s="6">
        <v>1</v>
      </c>
      <c r="F4" s="6" t="s">
        <v>9</v>
      </c>
      <c r="G4" s="7" t="s">
        <v>10</v>
      </c>
      <c r="H4" s="5" t="s">
        <v>8</v>
      </c>
      <c r="I4" s="6">
        <v>6</v>
      </c>
      <c r="J4" s="6" t="s">
        <v>9</v>
      </c>
      <c r="K4" s="6">
        <v>1</v>
      </c>
      <c r="L4" s="6" t="s">
        <v>8</v>
      </c>
      <c r="M4" s="7">
        <v>3</v>
      </c>
      <c r="N4" s="5" t="s">
        <v>8</v>
      </c>
      <c r="O4" s="6">
        <v>6</v>
      </c>
      <c r="P4" s="6" t="s">
        <v>9</v>
      </c>
      <c r="Q4" s="6">
        <v>1</v>
      </c>
      <c r="R4" s="6" t="s">
        <v>8</v>
      </c>
      <c r="S4" s="7">
        <v>3</v>
      </c>
    </row>
    <row r="5" spans="1:19" x14ac:dyDescent="0.2">
      <c r="A5" s="4">
        <f t="shared" si="0"/>
        <v>3</v>
      </c>
      <c r="B5" s="5" t="s">
        <v>8</v>
      </c>
      <c r="C5" s="6">
        <v>22</v>
      </c>
      <c r="D5" s="6" t="s">
        <v>9</v>
      </c>
      <c r="E5" s="6">
        <v>1</v>
      </c>
      <c r="F5" s="6" t="s">
        <v>8</v>
      </c>
      <c r="G5" s="7">
        <v>6</v>
      </c>
      <c r="H5" s="5" t="s">
        <v>8</v>
      </c>
      <c r="I5" s="6">
        <v>19</v>
      </c>
      <c r="J5" s="6" t="s">
        <v>9</v>
      </c>
      <c r="K5" s="6">
        <v>1</v>
      </c>
      <c r="L5" s="6" t="s">
        <v>8</v>
      </c>
      <c r="M5" s="7">
        <v>5</v>
      </c>
      <c r="N5" s="5" t="s">
        <v>8</v>
      </c>
      <c r="O5" s="6">
        <v>4</v>
      </c>
      <c r="P5" s="6" t="s">
        <v>9</v>
      </c>
      <c r="Q5" s="6">
        <v>1</v>
      </c>
      <c r="R5" s="6" t="s">
        <v>8</v>
      </c>
      <c r="S5" s="7">
        <v>2</v>
      </c>
    </row>
    <row r="6" spans="1:19" x14ac:dyDescent="0.2">
      <c r="A6" s="4">
        <f t="shared" si="0"/>
        <v>4</v>
      </c>
      <c r="B6" s="5" t="s">
        <v>9</v>
      </c>
      <c r="C6" s="6">
        <v>1</v>
      </c>
      <c r="D6" s="6" t="s">
        <v>9</v>
      </c>
      <c r="E6" s="6">
        <v>2437</v>
      </c>
      <c r="F6" s="6" t="s">
        <v>9</v>
      </c>
      <c r="G6" s="7">
        <v>1</v>
      </c>
      <c r="H6" s="5" t="s">
        <v>8</v>
      </c>
      <c r="I6" s="6">
        <v>945</v>
      </c>
      <c r="J6" s="6" t="s">
        <v>8</v>
      </c>
      <c r="K6" s="6">
        <v>2404</v>
      </c>
      <c r="L6" s="6" t="s">
        <v>8</v>
      </c>
      <c r="M6" s="7">
        <v>339</v>
      </c>
      <c r="N6" s="5" t="s">
        <v>8</v>
      </c>
      <c r="O6" s="6">
        <v>575</v>
      </c>
      <c r="P6" s="6" t="s">
        <v>8</v>
      </c>
      <c r="Q6" s="6">
        <v>1916</v>
      </c>
      <c r="R6" s="6" t="s">
        <v>8</v>
      </c>
      <c r="S6" s="7">
        <v>376</v>
      </c>
    </row>
    <row r="7" spans="1:19" x14ac:dyDescent="0.2">
      <c r="A7" s="4">
        <f t="shared" si="0"/>
        <v>5</v>
      </c>
      <c r="B7" s="5" t="s">
        <v>9</v>
      </c>
      <c r="C7" s="6">
        <v>1</v>
      </c>
      <c r="D7" s="6" t="s">
        <v>11</v>
      </c>
      <c r="E7" s="6">
        <v>3600</v>
      </c>
      <c r="F7" s="6" t="s">
        <v>11</v>
      </c>
      <c r="G7" s="7">
        <v>3600</v>
      </c>
      <c r="H7" s="5" t="s">
        <v>9</v>
      </c>
      <c r="I7" s="6">
        <v>1</v>
      </c>
      <c r="J7" s="6" t="s">
        <v>11</v>
      </c>
      <c r="K7" s="6">
        <v>3600</v>
      </c>
      <c r="L7" s="6" t="s">
        <v>11</v>
      </c>
      <c r="M7" s="7">
        <v>3600</v>
      </c>
      <c r="N7" s="5" t="s">
        <v>9</v>
      </c>
      <c r="O7" s="6">
        <v>1</v>
      </c>
      <c r="P7" s="6" t="s">
        <v>11</v>
      </c>
      <c r="Q7" s="6">
        <v>3600</v>
      </c>
      <c r="R7" s="6" t="s">
        <v>11</v>
      </c>
      <c r="S7" s="7">
        <v>3600</v>
      </c>
    </row>
    <row r="8" spans="1:19" x14ac:dyDescent="0.2">
      <c r="A8" s="4">
        <f t="shared" si="0"/>
        <v>6</v>
      </c>
      <c r="B8" s="5" t="s">
        <v>9</v>
      </c>
      <c r="C8" s="6">
        <v>1</v>
      </c>
      <c r="D8" s="6" t="s">
        <v>11</v>
      </c>
      <c r="E8" s="6">
        <v>3600</v>
      </c>
      <c r="F8" s="6" t="s">
        <v>11</v>
      </c>
      <c r="G8" s="7">
        <v>3600</v>
      </c>
      <c r="H8" s="5" t="s">
        <v>9</v>
      </c>
      <c r="I8" s="6">
        <v>1</v>
      </c>
      <c r="J8" s="6" t="s">
        <v>11</v>
      </c>
      <c r="K8" s="6">
        <v>3600</v>
      </c>
      <c r="L8" s="6" t="s">
        <v>11</v>
      </c>
      <c r="M8" s="7">
        <v>3600</v>
      </c>
      <c r="N8" s="5" t="s">
        <v>9</v>
      </c>
      <c r="O8" s="6">
        <v>1</v>
      </c>
      <c r="P8" s="6" t="s">
        <v>11</v>
      </c>
      <c r="Q8" s="6">
        <v>3600</v>
      </c>
      <c r="R8" s="6" t="s">
        <v>11</v>
      </c>
      <c r="S8" s="7">
        <v>3600</v>
      </c>
    </row>
    <row r="9" spans="1:19" x14ac:dyDescent="0.2">
      <c r="A9" s="4">
        <f t="shared" si="0"/>
        <v>7</v>
      </c>
      <c r="B9" s="5" t="s">
        <v>9</v>
      </c>
      <c r="C9" s="6">
        <v>2</v>
      </c>
      <c r="D9" s="6" t="s">
        <v>11</v>
      </c>
      <c r="E9" s="6">
        <v>3600</v>
      </c>
      <c r="F9" s="6" t="s">
        <v>9</v>
      </c>
      <c r="G9" s="7">
        <v>1</v>
      </c>
      <c r="H9" s="8" t="s">
        <v>9</v>
      </c>
      <c r="I9" s="9">
        <v>2</v>
      </c>
      <c r="J9" s="9" t="s">
        <v>9</v>
      </c>
      <c r="K9" s="9">
        <v>1900</v>
      </c>
      <c r="L9" s="9" t="s">
        <v>9</v>
      </c>
      <c r="M9" s="10">
        <v>1</v>
      </c>
      <c r="N9" s="5" t="s">
        <v>9</v>
      </c>
      <c r="O9" s="6">
        <v>2</v>
      </c>
      <c r="P9" s="6" t="s">
        <v>9</v>
      </c>
      <c r="Q9" s="6">
        <v>1743</v>
      </c>
      <c r="R9" s="6" t="s">
        <v>9</v>
      </c>
      <c r="S9" s="7">
        <v>1</v>
      </c>
    </row>
    <row r="10" spans="1:19" x14ac:dyDescent="0.2">
      <c r="A10" s="4">
        <f t="shared" si="0"/>
        <v>8</v>
      </c>
      <c r="B10" s="5" t="s">
        <v>9</v>
      </c>
      <c r="C10" s="6">
        <v>2</v>
      </c>
      <c r="D10" s="6" t="s">
        <v>11</v>
      </c>
      <c r="E10" s="6">
        <v>3600</v>
      </c>
      <c r="F10" s="6" t="s">
        <v>9</v>
      </c>
      <c r="G10" s="7">
        <v>1</v>
      </c>
      <c r="H10" s="5" t="s">
        <v>9</v>
      </c>
      <c r="I10" s="6">
        <v>1</v>
      </c>
      <c r="J10" s="6" t="s">
        <v>9</v>
      </c>
      <c r="K10" s="6">
        <v>190</v>
      </c>
      <c r="L10" s="6" t="s">
        <v>9</v>
      </c>
      <c r="M10" s="7">
        <v>1</v>
      </c>
      <c r="N10" s="5" t="s">
        <v>9</v>
      </c>
      <c r="O10" s="6">
        <v>89</v>
      </c>
      <c r="P10" s="6" t="s">
        <v>9</v>
      </c>
      <c r="Q10" s="6">
        <v>187</v>
      </c>
      <c r="R10" s="6" t="s">
        <v>9</v>
      </c>
      <c r="S10" s="7">
        <v>79</v>
      </c>
    </row>
    <row r="11" spans="1:19" x14ac:dyDescent="0.2">
      <c r="A11" s="4">
        <f t="shared" si="0"/>
        <v>9</v>
      </c>
      <c r="B11" s="5" t="s">
        <v>11</v>
      </c>
      <c r="C11" s="6">
        <v>3600</v>
      </c>
      <c r="D11" s="6" t="s">
        <v>9</v>
      </c>
      <c r="E11" s="6">
        <v>1707</v>
      </c>
      <c r="F11" s="6" t="s">
        <v>8</v>
      </c>
      <c r="G11" s="7">
        <v>1205</v>
      </c>
      <c r="H11" s="5" t="s">
        <v>8</v>
      </c>
      <c r="I11" s="6">
        <v>402</v>
      </c>
      <c r="J11" s="6" t="s">
        <v>8</v>
      </c>
      <c r="K11" s="6">
        <v>1088</v>
      </c>
      <c r="L11" s="6" t="s">
        <v>8</v>
      </c>
      <c r="M11" s="7">
        <v>365</v>
      </c>
      <c r="N11" s="5" t="s">
        <v>8</v>
      </c>
      <c r="O11" s="6">
        <v>232</v>
      </c>
      <c r="P11" s="6" t="s">
        <v>8</v>
      </c>
      <c r="Q11" s="6">
        <v>730</v>
      </c>
      <c r="R11" s="6" t="s">
        <v>8</v>
      </c>
      <c r="S11" s="7">
        <v>162</v>
      </c>
    </row>
    <row r="12" spans="1:19" x14ac:dyDescent="0.2">
      <c r="A12" s="4">
        <f t="shared" si="0"/>
        <v>10</v>
      </c>
      <c r="B12" s="5" t="s">
        <v>8</v>
      </c>
      <c r="C12" s="6">
        <v>26</v>
      </c>
      <c r="D12" s="6" t="s">
        <v>9</v>
      </c>
      <c r="E12" s="6">
        <v>1</v>
      </c>
      <c r="F12" s="6" t="s">
        <v>8</v>
      </c>
      <c r="G12" s="7">
        <v>26</v>
      </c>
      <c r="H12" s="5" t="s">
        <v>8</v>
      </c>
      <c r="I12" s="6">
        <v>54</v>
      </c>
      <c r="J12" s="6" t="s">
        <v>9</v>
      </c>
      <c r="K12" s="6">
        <v>1</v>
      </c>
      <c r="L12" s="6" t="s">
        <v>8</v>
      </c>
      <c r="M12" s="7">
        <v>45</v>
      </c>
      <c r="N12" s="5" t="s">
        <v>8</v>
      </c>
      <c r="O12" s="6">
        <v>46</v>
      </c>
      <c r="P12" s="6" t="s">
        <v>9</v>
      </c>
      <c r="Q12" s="6">
        <v>1</v>
      </c>
      <c r="R12" s="6" t="s">
        <v>8</v>
      </c>
      <c r="S12" s="7">
        <v>41</v>
      </c>
    </row>
    <row r="13" spans="1:19" x14ac:dyDescent="0.2">
      <c r="A13" s="4">
        <f t="shared" si="0"/>
        <v>11</v>
      </c>
      <c r="B13" s="5" t="s">
        <v>9</v>
      </c>
      <c r="C13" s="6">
        <v>1</v>
      </c>
      <c r="D13" s="6" t="s">
        <v>11</v>
      </c>
      <c r="E13" s="6">
        <v>3600</v>
      </c>
      <c r="F13" s="6" t="s">
        <v>9</v>
      </c>
      <c r="G13" s="7">
        <v>1</v>
      </c>
      <c r="H13" s="5" t="s">
        <v>9</v>
      </c>
      <c r="I13" s="6">
        <v>1</v>
      </c>
      <c r="J13" s="6" t="s">
        <v>9</v>
      </c>
      <c r="K13" s="6">
        <v>2</v>
      </c>
      <c r="L13" s="6" t="s">
        <v>9</v>
      </c>
      <c r="M13" s="7">
        <v>1</v>
      </c>
      <c r="N13" s="5" t="s">
        <v>9</v>
      </c>
      <c r="O13" s="6">
        <v>2</v>
      </c>
      <c r="P13" s="6" t="s">
        <v>9</v>
      </c>
      <c r="Q13" s="6">
        <v>2</v>
      </c>
      <c r="R13" s="6" t="s">
        <v>9</v>
      </c>
      <c r="S13" s="7">
        <v>1</v>
      </c>
    </row>
    <row r="14" spans="1:19" x14ac:dyDescent="0.2">
      <c r="A14" s="4">
        <f t="shared" si="0"/>
        <v>12</v>
      </c>
      <c r="B14" s="5" t="s">
        <v>9</v>
      </c>
      <c r="C14" s="6">
        <v>1</v>
      </c>
      <c r="D14" s="6" t="s">
        <v>9</v>
      </c>
      <c r="E14" s="6">
        <v>1686</v>
      </c>
      <c r="F14" s="6" t="s">
        <v>9</v>
      </c>
      <c r="G14" s="7">
        <v>1</v>
      </c>
      <c r="H14" s="5" t="s">
        <v>9</v>
      </c>
      <c r="I14" s="6">
        <v>266</v>
      </c>
      <c r="J14" s="6" t="s">
        <v>9</v>
      </c>
      <c r="K14" s="6">
        <v>2583</v>
      </c>
      <c r="L14" s="6" t="s">
        <v>9</v>
      </c>
      <c r="M14" s="7">
        <v>1</v>
      </c>
      <c r="N14" s="5" t="s">
        <v>9</v>
      </c>
      <c r="O14" s="6">
        <v>329</v>
      </c>
      <c r="P14" s="6" t="s">
        <v>9</v>
      </c>
      <c r="Q14" s="6">
        <v>1479</v>
      </c>
      <c r="R14" s="6" t="s">
        <v>9</v>
      </c>
      <c r="S14" s="7">
        <v>1</v>
      </c>
    </row>
    <row r="15" spans="1:19" x14ac:dyDescent="0.2">
      <c r="A15" s="4">
        <f t="shared" si="0"/>
        <v>13</v>
      </c>
      <c r="B15" s="5" t="s">
        <v>9</v>
      </c>
      <c r="C15" s="6">
        <v>1</v>
      </c>
      <c r="D15" s="6" t="s">
        <v>11</v>
      </c>
      <c r="E15" s="6">
        <v>3600</v>
      </c>
      <c r="F15" s="6" t="s">
        <v>9</v>
      </c>
      <c r="G15" s="7">
        <v>3338</v>
      </c>
      <c r="H15" s="5" t="s">
        <v>9</v>
      </c>
      <c r="I15" s="6">
        <v>1</v>
      </c>
      <c r="J15" s="6" t="s">
        <v>11</v>
      </c>
      <c r="K15" s="6">
        <v>3600</v>
      </c>
      <c r="L15" s="6" t="s">
        <v>11</v>
      </c>
      <c r="M15" s="7">
        <v>3600</v>
      </c>
      <c r="N15" s="5" t="s">
        <v>9</v>
      </c>
      <c r="O15" s="6">
        <v>1</v>
      </c>
      <c r="P15" s="6" t="s">
        <v>11</v>
      </c>
      <c r="Q15" s="6">
        <v>3600</v>
      </c>
      <c r="R15" s="6" t="s">
        <v>9</v>
      </c>
      <c r="S15" s="7">
        <v>3020</v>
      </c>
    </row>
    <row r="16" spans="1:19" x14ac:dyDescent="0.2">
      <c r="A16" s="4">
        <f t="shared" si="0"/>
        <v>14</v>
      </c>
      <c r="B16" s="5" t="s">
        <v>9</v>
      </c>
      <c r="C16" s="6">
        <v>221</v>
      </c>
      <c r="D16" s="6" t="s">
        <v>9</v>
      </c>
      <c r="E16" s="6">
        <v>3081</v>
      </c>
      <c r="F16" s="6" t="s">
        <v>9</v>
      </c>
      <c r="G16" s="7">
        <v>132</v>
      </c>
      <c r="H16" s="5" t="s">
        <v>9</v>
      </c>
      <c r="I16" s="6">
        <v>1</v>
      </c>
      <c r="J16" s="6" t="s">
        <v>9</v>
      </c>
      <c r="K16" s="6">
        <v>2</v>
      </c>
      <c r="L16" s="6" t="s">
        <v>9</v>
      </c>
      <c r="M16" s="7">
        <v>1</v>
      </c>
      <c r="N16" s="5" t="s">
        <v>9</v>
      </c>
      <c r="O16" s="6">
        <v>1</v>
      </c>
      <c r="P16" s="6" t="s">
        <v>9</v>
      </c>
      <c r="Q16" s="6">
        <v>2</v>
      </c>
      <c r="R16" s="6" t="s">
        <v>9</v>
      </c>
      <c r="S16" s="7">
        <v>198</v>
      </c>
    </row>
    <row r="17" spans="1:19" x14ac:dyDescent="0.2">
      <c r="A17" s="4">
        <f t="shared" si="0"/>
        <v>15</v>
      </c>
      <c r="B17" s="5" t="s">
        <v>9</v>
      </c>
      <c r="C17" s="6">
        <v>9</v>
      </c>
      <c r="D17" s="6" t="s">
        <v>9</v>
      </c>
      <c r="E17" s="6">
        <v>618</v>
      </c>
      <c r="F17" s="6" t="s">
        <v>9</v>
      </c>
      <c r="G17" s="7">
        <v>6</v>
      </c>
      <c r="H17" s="5" t="s">
        <v>8</v>
      </c>
      <c r="I17" s="6">
        <v>410</v>
      </c>
      <c r="J17" s="6" t="s">
        <v>9</v>
      </c>
      <c r="K17" s="6">
        <v>2</v>
      </c>
      <c r="L17" s="6" t="s">
        <v>8</v>
      </c>
      <c r="M17" s="7">
        <v>211</v>
      </c>
      <c r="N17" s="5" t="s">
        <v>8</v>
      </c>
      <c r="O17" s="6">
        <v>350</v>
      </c>
      <c r="P17" s="6" t="s">
        <v>9</v>
      </c>
      <c r="Q17" s="6">
        <v>2</v>
      </c>
      <c r="R17" s="6" t="s">
        <v>8</v>
      </c>
      <c r="S17" s="7">
        <v>250</v>
      </c>
    </row>
    <row r="18" spans="1:19" x14ac:dyDescent="0.2">
      <c r="A18" s="4">
        <f t="shared" si="0"/>
        <v>16</v>
      </c>
      <c r="B18" s="5" t="s">
        <v>11</v>
      </c>
      <c r="C18" s="6">
        <v>3600</v>
      </c>
      <c r="D18" s="6" t="s">
        <v>9</v>
      </c>
      <c r="E18" s="6">
        <v>1171</v>
      </c>
      <c r="F18" s="6" t="s">
        <v>8</v>
      </c>
      <c r="G18" s="7">
        <v>1401</v>
      </c>
      <c r="H18" s="5" t="s">
        <v>8</v>
      </c>
      <c r="I18" s="6">
        <v>214</v>
      </c>
      <c r="J18" s="6" t="s">
        <v>8</v>
      </c>
      <c r="K18" s="6">
        <v>498</v>
      </c>
      <c r="L18" s="6" t="s">
        <v>8</v>
      </c>
      <c r="M18" s="7">
        <v>142</v>
      </c>
      <c r="N18" s="5" t="s">
        <v>8</v>
      </c>
      <c r="O18" s="6">
        <v>191</v>
      </c>
      <c r="P18" s="6" t="s">
        <v>8</v>
      </c>
      <c r="Q18" s="6">
        <v>512</v>
      </c>
      <c r="R18" s="6" t="s">
        <v>8</v>
      </c>
      <c r="S18" s="7">
        <v>137</v>
      </c>
    </row>
    <row r="19" spans="1:19" x14ac:dyDescent="0.2">
      <c r="A19" s="4">
        <f t="shared" si="0"/>
        <v>17</v>
      </c>
      <c r="B19" s="5" t="s">
        <v>9</v>
      </c>
      <c r="C19" s="6">
        <v>1</v>
      </c>
      <c r="D19" s="6" t="s">
        <v>9</v>
      </c>
      <c r="E19" s="6">
        <v>1</v>
      </c>
      <c r="F19" s="6" t="s">
        <v>9</v>
      </c>
      <c r="G19" s="7" t="s">
        <v>10</v>
      </c>
      <c r="H19" s="5" t="s">
        <v>9</v>
      </c>
      <c r="I19" s="6">
        <v>1</v>
      </c>
      <c r="J19" s="6" t="s">
        <v>9</v>
      </c>
      <c r="K19" s="6">
        <v>1</v>
      </c>
      <c r="L19" s="6" t="s">
        <v>9</v>
      </c>
      <c r="M19" s="7" t="s">
        <v>10</v>
      </c>
      <c r="N19" s="5" t="s">
        <v>9</v>
      </c>
      <c r="O19" s="6">
        <v>1</v>
      </c>
      <c r="P19" s="6" t="s">
        <v>9</v>
      </c>
      <c r="Q19" s="6">
        <v>1</v>
      </c>
      <c r="R19" s="6" t="s">
        <v>9</v>
      </c>
      <c r="S19" s="7" t="s">
        <v>10</v>
      </c>
    </row>
    <row r="20" spans="1:19" x14ac:dyDescent="0.2">
      <c r="A20" s="4">
        <f t="shared" si="0"/>
        <v>18</v>
      </c>
      <c r="B20" s="5" t="s">
        <v>9</v>
      </c>
      <c r="C20" s="6">
        <v>1</v>
      </c>
      <c r="D20" s="6" t="s">
        <v>9</v>
      </c>
      <c r="E20" s="6">
        <v>2</v>
      </c>
      <c r="F20" s="6" t="s">
        <v>9</v>
      </c>
      <c r="G20" s="7">
        <v>1</v>
      </c>
      <c r="H20" s="5" t="s">
        <v>9</v>
      </c>
      <c r="I20" s="6">
        <v>3</v>
      </c>
      <c r="J20" s="6" t="s">
        <v>9</v>
      </c>
      <c r="K20" s="6">
        <v>3</v>
      </c>
      <c r="L20" s="6" t="s">
        <v>9</v>
      </c>
      <c r="M20" s="7">
        <v>1</v>
      </c>
      <c r="N20" s="5" t="s">
        <v>9</v>
      </c>
      <c r="O20" s="6">
        <v>2</v>
      </c>
      <c r="P20" s="6" t="s">
        <v>9</v>
      </c>
      <c r="Q20" s="6">
        <v>3</v>
      </c>
      <c r="R20" s="6" t="s">
        <v>9</v>
      </c>
      <c r="S20" s="7">
        <v>1</v>
      </c>
    </row>
    <row r="21" spans="1:19" x14ac:dyDescent="0.2">
      <c r="A21" s="4">
        <f t="shared" si="0"/>
        <v>19</v>
      </c>
      <c r="B21" s="5" t="s">
        <v>9</v>
      </c>
      <c r="C21" s="6">
        <v>2</v>
      </c>
      <c r="D21" s="6" t="s">
        <v>9</v>
      </c>
      <c r="E21" s="6">
        <v>1</v>
      </c>
      <c r="F21" s="6" t="s">
        <v>9</v>
      </c>
      <c r="G21" s="7" t="s">
        <v>10</v>
      </c>
      <c r="H21" s="5" t="s">
        <v>9</v>
      </c>
      <c r="I21" s="6">
        <v>5</v>
      </c>
      <c r="J21" s="6" t="s">
        <v>9</v>
      </c>
      <c r="K21" s="6">
        <v>3</v>
      </c>
      <c r="L21" s="6" t="s">
        <v>9</v>
      </c>
      <c r="M21" s="7">
        <v>3</v>
      </c>
      <c r="N21" s="5" t="s">
        <v>9</v>
      </c>
      <c r="O21" s="6">
        <v>3</v>
      </c>
      <c r="P21" s="6" t="s">
        <v>9</v>
      </c>
      <c r="Q21" s="6">
        <v>2</v>
      </c>
      <c r="R21" s="6" t="s">
        <v>9</v>
      </c>
      <c r="S21" s="7">
        <v>1</v>
      </c>
    </row>
    <row r="22" spans="1:19" x14ac:dyDescent="0.2">
      <c r="A22" s="4">
        <f t="shared" si="0"/>
        <v>20</v>
      </c>
      <c r="B22" s="5" t="s">
        <v>9</v>
      </c>
      <c r="C22" s="6">
        <v>1</v>
      </c>
      <c r="D22" s="6" t="s">
        <v>9</v>
      </c>
      <c r="E22" s="6">
        <v>2</v>
      </c>
      <c r="F22" s="6" t="s">
        <v>9</v>
      </c>
      <c r="G22" s="7" t="s">
        <v>10</v>
      </c>
      <c r="H22" s="5" t="s">
        <v>8</v>
      </c>
      <c r="I22" s="6">
        <v>36</v>
      </c>
      <c r="J22" s="6" t="s">
        <v>9</v>
      </c>
      <c r="K22" s="6">
        <v>2</v>
      </c>
      <c r="L22" s="6" t="s">
        <v>8</v>
      </c>
      <c r="M22" s="7">
        <v>29</v>
      </c>
      <c r="N22" s="5" t="s">
        <v>8</v>
      </c>
      <c r="O22" s="6">
        <v>40</v>
      </c>
      <c r="P22" s="6" t="s">
        <v>9</v>
      </c>
      <c r="Q22" s="6">
        <v>2</v>
      </c>
      <c r="R22" s="6" t="s">
        <v>8</v>
      </c>
      <c r="S22" s="7">
        <v>30</v>
      </c>
    </row>
    <row r="23" spans="1:19" x14ac:dyDescent="0.2">
      <c r="A23" s="4">
        <f t="shared" si="0"/>
        <v>21</v>
      </c>
      <c r="B23" s="5" t="s">
        <v>9</v>
      </c>
      <c r="C23" s="6">
        <v>2</v>
      </c>
      <c r="D23" s="6" t="s">
        <v>9</v>
      </c>
      <c r="E23" s="6">
        <v>2</v>
      </c>
      <c r="F23" s="6" t="s">
        <v>9</v>
      </c>
      <c r="G23" s="7" t="s">
        <v>10</v>
      </c>
      <c r="H23" s="5" t="s">
        <v>8</v>
      </c>
      <c r="I23" s="6">
        <v>54</v>
      </c>
      <c r="J23" s="6" t="s">
        <v>9</v>
      </c>
      <c r="K23" s="6">
        <v>3</v>
      </c>
      <c r="L23" s="6" t="s">
        <v>8</v>
      </c>
      <c r="M23" s="7">
        <v>41</v>
      </c>
      <c r="N23" s="5" t="s">
        <v>8</v>
      </c>
      <c r="O23" s="6">
        <v>37</v>
      </c>
      <c r="P23" s="6" t="s">
        <v>9</v>
      </c>
      <c r="Q23" s="6">
        <v>3</v>
      </c>
      <c r="R23" s="6" t="s">
        <v>8</v>
      </c>
      <c r="S23" s="7">
        <v>33</v>
      </c>
    </row>
    <row r="24" spans="1:19" x14ac:dyDescent="0.2">
      <c r="A24" s="4">
        <f t="shared" si="0"/>
        <v>22</v>
      </c>
      <c r="B24" s="5" t="s">
        <v>9</v>
      </c>
      <c r="C24" s="6">
        <v>2</v>
      </c>
      <c r="D24" s="6" t="s">
        <v>9</v>
      </c>
      <c r="E24" s="6">
        <v>1</v>
      </c>
      <c r="F24" s="6" t="s">
        <v>9</v>
      </c>
      <c r="G24" s="7" t="s">
        <v>10</v>
      </c>
      <c r="H24" s="5" t="s">
        <v>8</v>
      </c>
      <c r="I24" s="6">
        <v>29</v>
      </c>
      <c r="J24" s="6" t="s">
        <v>9</v>
      </c>
      <c r="K24" s="6">
        <v>2</v>
      </c>
      <c r="L24" s="6" t="s">
        <v>8</v>
      </c>
      <c r="M24" s="7">
        <v>22</v>
      </c>
      <c r="N24" s="5" t="s">
        <v>8</v>
      </c>
      <c r="O24" s="6">
        <v>4</v>
      </c>
      <c r="P24" s="6" t="s">
        <v>8</v>
      </c>
      <c r="Q24" s="6">
        <v>44</v>
      </c>
      <c r="R24" s="6" t="s">
        <v>8</v>
      </c>
      <c r="S24" s="7">
        <v>4</v>
      </c>
    </row>
    <row r="25" spans="1:19" x14ac:dyDescent="0.2">
      <c r="A25" s="4">
        <f t="shared" si="0"/>
        <v>23</v>
      </c>
      <c r="B25" s="5" t="s">
        <v>9</v>
      </c>
      <c r="C25" s="6" t="s">
        <v>10</v>
      </c>
      <c r="D25" s="6" t="s">
        <v>9</v>
      </c>
      <c r="E25" s="6">
        <v>2</v>
      </c>
      <c r="F25" s="6" t="s">
        <v>9</v>
      </c>
      <c r="G25" s="7" t="s">
        <v>10</v>
      </c>
      <c r="H25" s="5" t="s">
        <v>8</v>
      </c>
      <c r="I25" s="6">
        <v>27</v>
      </c>
      <c r="J25" s="6" t="s">
        <v>9</v>
      </c>
      <c r="K25" s="6">
        <v>2</v>
      </c>
      <c r="L25" s="6" t="s">
        <v>8</v>
      </c>
      <c r="M25" s="7">
        <v>4</v>
      </c>
      <c r="N25" s="5" t="s">
        <v>8</v>
      </c>
      <c r="O25" s="6">
        <v>5</v>
      </c>
      <c r="P25" s="6" t="s">
        <v>8</v>
      </c>
      <c r="Q25" s="6">
        <v>46</v>
      </c>
      <c r="R25" s="6" t="s">
        <v>8</v>
      </c>
      <c r="S25" s="7">
        <v>3</v>
      </c>
    </row>
    <row r="26" spans="1:19" x14ac:dyDescent="0.2">
      <c r="A26" s="4">
        <f t="shared" si="0"/>
        <v>24</v>
      </c>
      <c r="B26" s="5" t="s">
        <v>9</v>
      </c>
      <c r="C26" s="6">
        <v>2</v>
      </c>
      <c r="D26" s="6" t="s">
        <v>9</v>
      </c>
      <c r="E26" s="6">
        <v>2</v>
      </c>
      <c r="F26" s="6" t="s">
        <v>9</v>
      </c>
      <c r="G26" s="7" t="s">
        <v>10</v>
      </c>
      <c r="H26" s="5" t="s">
        <v>8</v>
      </c>
      <c r="I26" s="6">
        <v>4</v>
      </c>
      <c r="J26" s="6" t="s">
        <v>9</v>
      </c>
      <c r="K26" s="6" t="s">
        <v>10</v>
      </c>
      <c r="L26" s="6" t="s">
        <v>8</v>
      </c>
      <c r="M26" s="7">
        <v>3</v>
      </c>
      <c r="N26" s="5" t="s">
        <v>8</v>
      </c>
      <c r="O26" s="6">
        <v>3</v>
      </c>
      <c r="P26" s="6" t="s">
        <v>8</v>
      </c>
      <c r="Q26" s="6">
        <v>36</v>
      </c>
      <c r="R26" s="6" t="s">
        <v>8</v>
      </c>
      <c r="S26" s="7">
        <v>3</v>
      </c>
    </row>
    <row r="27" spans="1:19" x14ac:dyDescent="0.2">
      <c r="A27" s="4">
        <f t="shared" si="0"/>
        <v>25</v>
      </c>
      <c r="B27" s="5" t="s">
        <v>9</v>
      </c>
      <c r="C27" s="6">
        <v>1</v>
      </c>
      <c r="D27" s="6" t="s">
        <v>9</v>
      </c>
      <c r="E27" s="6">
        <v>1</v>
      </c>
      <c r="F27" s="6" t="s">
        <v>9</v>
      </c>
      <c r="G27" s="7" t="s">
        <v>10</v>
      </c>
      <c r="H27" s="5" t="s">
        <v>9</v>
      </c>
      <c r="I27" s="6">
        <v>1</v>
      </c>
      <c r="J27" s="6" t="s">
        <v>9</v>
      </c>
      <c r="K27" s="6">
        <v>1</v>
      </c>
      <c r="L27" s="6" t="s">
        <v>9</v>
      </c>
      <c r="M27" s="7">
        <v>1</v>
      </c>
      <c r="N27" s="5" t="s">
        <v>9</v>
      </c>
      <c r="O27" s="6">
        <v>1</v>
      </c>
      <c r="P27" s="6" t="s">
        <v>9</v>
      </c>
      <c r="Q27" s="6">
        <v>1</v>
      </c>
      <c r="R27" s="6" t="s">
        <v>9</v>
      </c>
      <c r="S27" s="7">
        <v>1</v>
      </c>
    </row>
    <row r="28" spans="1:19" x14ac:dyDescent="0.2">
      <c r="A28" s="4">
        <f t="shared" si="0"/>
        <v>26</v>
      </c>
      <c r="B28" s="5" t="s">
        <v>9</v>
      </c>
      <c r="C28" s="6">
        <v>1</v>
      </c>
      <c r="D28" s="6" t="s">
        <v>9</v>
      </c>
      <c r="E28" s="6">
        <v>1</v>
      </c>
      <c r="F28" s="6" t="s">
        <v>9</v>
      </c>
      <c r="G28" s="7" t="s">
        <v>10</v>
      </c>
      <c r="H28" s="5" t="s">
        <v>9</v>
      </c>
      <c r="I28" s="6">
        <v>1</v>
      </c>
      <c r="J28" s="6" t="s">
        <v>9</v>
      </c>
      <c r="K28" s="6">
        <v>1</v>
      </c>
      <c r="L28" s="6" t="s">
        <v>9</v>
      </c>
      <c r="M28" s="7">
        <v>1</v>
      </c>
      <c r="N28" s="5" t="s">
        <v>9</v>
      </c>
      <c r="O28" s="6">
        <v>1</v>
      </c>
      <c r="P28" s="6" t="s">
        <v>9</v>
      </c>
      <c r="Q28" s="6">
        <v>1</v>
      </c>
      <c r="R28" s="6" t="s">
        <v>9</v>
      </c>
      <c r="S28" s="7">
        <v>1</v>
      </c>
    </row>
    <row r="29" spans="1:19" x14ac:dyDescent="0.2">
      <c r="A29" s="4">
        <f t="shared" si="0"/>
        <v>27</v>
      </c>
      <c r="B29" s="5" t="s">
        <v>9</v>
      </c>
      <c r="C29" s="6">
        <v>1</v>
      </c>
      <c r="D29" s="6" t="s">
        <v>9</v>
      </c>
      <c r="E29" s="6">
        <v>140</v>
      </c>
      <c r="F29" s="6" t="s">
        <v>9</v>
      </c>
      <c r="G29" s="7">
        <v>1</v>
      </c>
      <c r="H29" s="5" t="s">
        <v>9</v>
      </c>
      <c r="I29" s="6">
        <v>1</v>
      </c>
      <c r="J29" s="6" t="s">
        <v>9</v>
      </c>
      <c r="K29" s="6">
        <v>160</v>
      </c>
      <c r="L29" s="6" t="s">
        <v>9</v>
      </c>
      <c r="M29" s="7">
        <v>1</v>
      </c>
      <c r="N29" s="5" t="s">
        <v>9</v>
      </c>
      <c r="O29" s="6">
        <v>1</v>
      </c>
      <c r="P29" s="6" t="s">
        <v>9</v>
      </c>
      <c r="Q29" s="6">
        <v>5</v>
      </c>
      <c r="R29" s="6" t="s">
        <v>9</v>
      </c>
      <c r="S29" s="7">
        <v>1</v>
      </c>
    </row>
    <row r="30" spans="1:19" x14ac:dyDescent="0.2">
      <c r="A30" s="4">
        <f t="shared" si="0"/>
        <v>28</v>
      </c>
      <c r="B30" s="5" t="s">
        <v>9</v>
      </c>
      <c r="C30" s="6">
        <v>1</v>
      </c>
      <c r="D30" s="6" t="s">
        <v>9</v>
      </c>
      <c r="E30" s="6">
        <v>1</v>
      </c>
      <c r="F30" s="6" t="s">
        <v>9</v>
      </c>
      <c r="G30" s="7">
        <v>1</v>
      </c>
      <c r="H30" s="5" t="s">
        <v>9</v>
      </c>
      <c r="I30" s="6">
        <v>1</v>
      </c>
      <c r="J30" s="6" t="s">
        <v>9</v>
      </c>
      <c r="K30" s="6">
        <v>1</v>
      </c>
      <c r="L30" s="6" t="s">
        <v>9</v>
      </c>
      <c r="M30" s="7">
        <v>1</v>
      </c>
      <c r="N30" s="5" t="s">
        <v>8</v>
      </c>
      <c r="O30" s="6">
        <v>46</v>
      </c>
      <c r="P30" s="6" t="s">
        <v>9</v>
      </c>
      <c r="Q30" s="6">
        <v>1</v>
      </c>
      <c r="R30" s="6" t="s">
        <v>8</v>
      </c>
      <c r="S30" s="7">
        <v>36</v>
      </c>
    </row>
    <row r="31" spans="1:19" x14ac:dyDescent="0.2">
      <c r="A31" s="4">
        <f t="shared" si="0"/>
        <v>29</v>
      </c>
      <c r="B31" s="5" t="s">
        <v>9</v>
      </c>
      <c r="C31" s="6">
        <v>1</v>
      </c>
      <c r="D31" s="6" t="s">
        <v>9</v>
      </c>
      <c r="E31" s="6">
        <v>5</v>
      </c>
      <c r="F31" s="6" t="s">
        <v>9</v>
      </c>
      <c r="G31" s="7">
        <v>1</v>
      </c>
      <c r="H31" s="5" t="s">
        <v>8</v>
      </c>
      <c r="I31" s="6">
        <v>68</v>
      </c>
      <c r="J31" s="6" t="s">
        <v>9</v>
      </c>
      <c r="K31" s="6">
        <v>131</v>
      </c>
      <c r="L31" s="6" t="s">
        <v>8</v>
      </c>
      <c r="M31" s="7">
        <v>55</v>
      </c>
      <c r="N31" s="5" t="s">
        <v>8</v>
      </c>
      <c r="O31" s="6">
        <v>52</v>
      </c>
      <c r="P31" s="6" t="s">
        <v>9</v>
      </c>
      <c r="Q31" s="6">
        <v>133</v>
      </c>
      <c r="R31" s="6" t="s">
        <v>8</v>
      </c>
      <c r="S31" s="7">
        <v>36</v>
      </c>
    </row>
    <row r="32" spans="1:19" x14ac:dyDescent="0.2">
      <c r="A32" s="4">
        <f t="shared" si="0"/>
        <v>30</v>
      </c>
      <c r="B32" s="5" t="s">
        <v>9</v>
      </c>
      <c r="C32" s="6">
        <v>1</v>
      </c>
      <c r="D32" s="6" t="s">
        <v>9</v>
      </c>
      <c r="E32" s="6">
        <v>1</v>
      </c>
      <c r="F32" s="6" t="s">
        <v>9</v>
      </c>
      <c r="G32" s="7">
        <v>1</v>
      </c>
      <c r="H32" s="5" t="s">
        <v>8</v>
      </c>
      <c r="I32" s="6">
        <v>32</v>
      </c>
      <c r="J32" s="6" t="s">
        <v>9</v>
      </c>
      <c r="K32" s="6">
        <v>3</v>
      </c>
      <c r="L32" s="6" t="s">
        <v>8</v>
      </c>
      <c r="M32" s="7">
        <v>29</v>
      </c>
      <c r="N32" s="5" t="s">
        <v>8</v>
      </c>
      <c r="O32" s="6">
        <v>10</v>
      </c>
      <c r="P32" s="6" t="s">
        <v>9</v>
      </c>
      <c r="Q32" s="6">
        <v>1</v>
      </c>
      <c r="R32" s="6" t="s">
        <v>8</v>
      </c>
      <c r="S32" s="7">
        <v>25</v>
      </c>
    </row>
    <row r="33" spans="1:19" x14ac:dyDescent="0.2">
      <c r="A33" s="4">
        <f t="shared" si="0"/>
        <v>31</v>
      </c>
      <c r="B33" s="5" t="s">
        <v>9</v>
      </c>
      <c r="C33" s="6">
        <v>1</v>
      </c>
      <c r="D33" s="6" t="s">
        <v>9</v>
      </c>
      <c r="E33" s="6">
        <v>6</v>
      </c>
      <c r="F33" s="6" t="s">
        <v>9</v>
      </c>
      <c r="G33" s="7">
        <v>1</v>
      </c>
      <c r="H33" s="5" t="s">
        <v>8</v>
      </c>
      <c r="I33" s="6">
        <v>10</v>
      </c>
      <c r="J33" s="6" t="s">
        <v>9</v>
      </c>
      <c r="K33" s="6">
        <v>1</v>
      </c>
      <c r="L33" s="6" t="s">
        <v>8</v>
      </c>
      <c r="M33" s="7">
        <v>27</v>
      </c>
      <c r="N33" s="5" t="s">
        <v>8</v>
      </c>
      <c r="O33" s="6">
        <v>8</v>
      </c>
      <c r="P33" s="6" t="s">
        <v>9</v>
      </c>
      <c r="Q33" s="6">
        <v>1</v>
      </c>
      <c r="R33" s="6" t="s">
        <v>8</v>
      </c>
      <c r="S33" s="7">
        <v>8</v>
      </c>
    </row>
    <row r="34" spans="1:19" x14ac:dyDescent="0.2">
      <c r="A34" s="4">
        <f t="shared" si="0"/>
        <v>32</v>
      </c>
      <c r="B34" s="5" t="s">
        <v>9</v>
      </c>
      <c r="C34" s="6">
        <v>1</v>
      </c>
      <c r="D34" s="6" t="s">
        <v>9</v>
      </c>
      <c r="E34" s="6">
        <v>4</v>
      </c>
      <c r="F34" s="6" t="s">
        <v>9</v>
      </c>
      <c r="G34" s="7" t="s">
        <v>10</v>
      </c>
      <c r="H34" s="5" t="s">
        <v>8</v>
      </c>
      <c r="I34" s="6">
        <v>4</v>
      </c>
      <c r="J34" s="6" t="s">
        <v>9</v>
      </c>
      <c r="K34" s="6">
        <v>3</v>
      </c>
      <c r="L34" s="6" t="s">
        <v>8</v>
      </c>
      <c r="M34" s="7">
        <v>4</v>
      </c>
      <c r="N34" s="5" t="s">
        <v>8</v>
      </c>
      <c r="O34" s="6">
        <v>4</v>
      </c>
      <c r="P34" s="6" t="s">
        <v>9</v>
      </c>
      <c r="Q34" s="6">
        <v>63</v>
      </c>
      <c r="R34" s="6" t="s">
        <v>8</v>
      </c>
      <c r="S34" s="7">
        <v>3</v>
      </c>
    </row>
    <row r="35" spans="1:19" x14ac:dyDescent="0.2">
      <c r="A35" s="11">
        <f t="shared" si="0"/>
        <v>33</v>
      </c>
      <c r="B35" s="12" t="s">
        <v>9</v>
      </c>
      <c r="C35" s="13">
        <v>1</v>
      </c>
      <c r="D35" s="13" t="s">
        <v>9</v>
      </c>
      <c r="E35" s="13">
        <v>25</v>
      </c>
      <c r="F35" s="13" t="s">
        <v>9</v>
      </c>
      <c r="G35" s="14" t="s">
        <v>10</v>
      </c>
      <c r="H35" s="12" t="s">
        <v>8</v>
      </c>
      <c r="I35" s="13">
        <v>7</v>
      </c>
      <c r="J35" s="13" t="s">
        <v>9</v>
      </c>
      <c r="K35" s="13">
        <v>3</v>
      </c>
      <c r="L35" s="13" t="s">
        <v>8</v>
      </c>
      <c r="M35" s="14">
        <v>24</v>
      </c>
      <c r="N35" s="12" t="s">
        <v>8</v>
      </c>
      <c r="O35" s="13">
        <v>6</v>
      </c>
      <c r="P35" s="13" t="s">
        <v>9</v>
      </c>
      <c r="Q35" s="13">
        <v>1</v>
      </c>
      <c r="R35" s="13" t="s">
        <v>8</v>
      </c>
      <c r="S35" s="14">
        <v>4</v>
      </c>
    </row>
    <row r="36" spans="1:19" x14ac:dyDescent="0.2">
      <c r="A36" s="15"/>
      <c r="B36" s="16"/>
      <c r="C36" s="17"/>
      <c r="D36" s="17"/>
      <c r="E36" s="17"/>
      <c r="F36" s="17"/>
      <c r="G36" s="18"/>
      <c r="H36" s="16"/>
      <c r="I36" s="17"/>
      <c r="J36" s="17"/>
      <c r="K36" s="17"/>
      <c r="L36" s="17"/>
      <c r="M36" s="18"/>
      <c r="N36" s="16"/>
      <c r="O36" s="17"/>
      <c r="P36" s="17"/>
      <c r="Q36" s="17"/>
      <c r="R36" s="17"/>
      <c r="S36" s="18"/>
    </row>
    <row r="37" spans="1:19" x14ac:dyDescent="0.2">
      <c r="A37" s="19"/>
      <c r="B37" s="41" t="s">
        <v>12</v>
      </c>
      <c r="C37" s="41"/>
      <c r="D37" s="41"/>
      <c r="E37" s="41"/>
      <c r="F37" s="41"/>
      <c r="G37" s="41"/>
      <c r="H37" s="41" t="s">
        <v>12</v>
      </c>
      <c r="I37" s="41"/>
      <c r="J37" s="41"/>
      <c r="K37" s="41"/>
      <c r="L37" s="41"/>
      <c r="M37" s="41"/>
      <c r="N37" s="41" t="s">
        <v>12</v>
      </c>
      <c r="O37" s="41"/>
      <c r="P37" s="41"/>
      <c r="Q37" s="41"/>
      <c r="R37" s="41"/>
      <c r="S37" s="41"/>
    </row>
    <row r="38" spans="1:19" x14ac:dyDescent="0.2">
      <c r="A38" s="4" t="s">
        <v>13</v>
      </c>
      <c r="B38" s="5"/>
      <c r="C38" s="6">
        <f>SUM(C3:C35)</f>
        <v>7585</v>
      </c>
      <c r="D38" s="6"/>
      <c r="E38" s="6">
        <f>SUM(E3:E35)</f>
        <v>32693</v>
      </c>
      <c r="F38" s="6"/>
      <c r="G38" s="7">
        <f>SUM(G3:G35)</f>
        <v>13379</v>
      </c>
      <c r="H38" s="20"/>
      <c r="I38" s="6">
        <f>SUM(I3:I35)</f>
        <v>2611</v>
      </c>
      <c r="K38" s="6">
        <f>SUM(K3:K35)</f>
        <v>19793</v>
      </c>
      <c r="M38" s="7">
        <f>SUM(M3:M35)</f>
        <v>12165</v>
      </c>
      <c r="N38" s="20"/>
      <c r="O38" s="6">
        <f>SUM(O3:O35)</f>
        <v>2058</v>
      </c>
      <c r="Q38" s="6">
        <f>SUM(Q3:Q35)</f>
        <v>17721</v>
      </c>
      <c r="S38" s="7">
        <f>SUM(S3:S35)</f>
        <v>11663</v>
      </c>
    </row>
    <row r="39" spans="1:19" x14ac:dyDescent="0.2">
      <c r="A39" s="21" t="s">
        <v>14</v>
      </c>
      <c r="B39" s="40">
        <f>SUM(C38:G38)</f>
        <v>53657</v>
      </c>
      <c r="C39" s="40"/>
      <c r="D39" s="40"/>
      <c r="E39" s="40"/>
      <c r="F39" s="40"/>
      <c r="G39" s="40"/>
      <c r="H39" s="40">
        <f>SUM(I38:M38)</f>
        <v>34569</v>
      </c>
      <c r="I39" s="40"/>
      <c r="J39" s="40"/>
      <c r="K39" s="40"/>
      <c r="L39" s="40"/>
      <c r="M39" s="40"/>
      <c r="N39" s="40">
        <f>SUM(O38:S38)</f>
        <v>31442</v>
      </c>
      <c r="O39" s="40"/>
      <c r="P39" s="40"/>
      <c r="Q39" s="40"/>
      <c r="R39" s="40"/>
      <c r="S39" s="40"/>
    </row>
    <row r="40" spans="1:19" x14ac:dyDescent="0.2">
      <c r="A40" s="22"/>
      <c r="B40" s="23"/>
      <c r="C40" s="24"/>
      <c r="D40" s="24"/>
      <c r="E40" s="24"/>
      <c r="F40" s="24"/>
      <c r="G40" s="25"/>
      <c r="H40" s="23"/>
      <c r="I40" s="24"/>
      <c r="J40" s="24"/>
      <c r="K40" s="24"/>
      <c r="L40" s="24"/>
      <c r="M40" s="25"/>
      <c r="N40" s="23"/>
      <c r="O40" s="24"/>
      <c r="P40" s="24"/>
      <c r="Q40" s="24"/>
      <c r="R40" s="24"/>
      <c r="S40" s="25"/>
    </row>
    <row r="41" spans="1:19" x14ac:dyDescent="0.2">
      <c r="A41" s="15"/>
      <c r="B41" s="16"/>
      <c r="C41" s="17"/>
      <c r="D41" s="17"/>
      <c r="E41" s="17"/>
      <c r="F41" s="17"/>
      <c r="G41" s="18"/>
      <c r="H41" s="16"/>
      <c r="I41" s="17"/>
      <c r="J41" s="17"/>
      <c r="K41" s="17"/>
      <c r="L41" s="17"/>
      <c r="M41" s="18"/>
      <c r="N41" s="16"/>
      <c r="O41" s="17"/>
      <c r="P41" s="17"/>
      <c r="Q41" s="17"/>
      <c r="R41" s="17"/>
      <c r="S41" s="18"/>
    </row>
    <row r="42" spans="1:19" x14ac:dyDescent="0.2">
      <c r="A42" s="19"/>
      <c r="B42" s="41" t="s">
        <v>15</v>
      </c>
      <c r="C42" s="41"/>
      <c r="D42" s="41"/>
      <c r="E42" s="41"/>
      <c r="F42" s="41"/>
      <c r="G42" s="41"/>
      <c r="H42" s="41" t="s">
        <v>15</v>
      </c>
      <c r="I42" s="41"/>
      <c r="J42" s="41"/>
      <c r="K42" s="41"/>
      <c r="L42" s="41"/>
      <c r="M42" s="41"/>
      <c r="N42" s="41" t="s">
        <v>15</v>
      </c>
      <c r="O42" s="41"/>
      <c r="P42" s="41"/>
      <c r="Q42" s="41"/>
      <c r="R42" s="41"/>
      <c r="S42" s="41"/>
    </row>
    <row r="43" spans="1:19" x14ac:dyDescent="0.2">
      <c r="A43" s="4" t="s">
        <v>13</v>
      </c>
      <c r="B43" s="5">
        <f>COUNTIF(B3:B35,"S")</f>
        <v>3</v>
      </c>
      <c r="C43" s="6"/>
      <c r="D43" s="26">
        <f>COUNTIF(D3:D35,"S")</f>
        <v>1</v>
      </c>
      <c r="E43" s="6"/>
      <c r="F43" s="26">
        <f>COUNTIF(F3:F35,"S")</f>
        <v>5</v>
      </c>
      <c r="G43" s="7"/>
      <c r="H43" s="5">
        <f>COUNTIF(H3:H35,"S")</f>
        <v>17</v>
      </c>
      <c r="I43" s="6"/>
      <c r="J43" s="26">
        <f>COUNTIF(J3:J35,"S")</f>
        <v>3</v>
      </c>
      <c r="K43" s="6"/>
      <c r="L43" s="26">
        <f>COUNTIF(L3:L35,"S")</f>
        <v>17</v>
      </c>
      <c r="M43" s="7"/>
      <c r="N43" s="5">
        <f>COUNTIF(N3:N35,"S")</f>
        <v>18</v>
      </c>
      <c r="O43" s="6"/>
      <c r="P43" s="26">
        <f>COUNTIF(P3:P35,"S")</f>
        <v>6</v>
      </c>
      <c r="Q43" s="6"/>
      <c r="R43" s="26">
        <f>COUNTIF(R3:R35,"S")</f>
        <v>18</v>
      </c>
      <c r="S43" s="7"/>
    </row>
    <row r="44" spans="1:19" x14ac:dyDescent="0.2">
      <c r="A44" s="4" t="s">
        <v>16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</row>
    <row r="45" spans="1:19" x14ac:dyDescent="0.2">
      <c r="A45" s="22"/>
      <c r="B45" s="23"/>
      <c r="C45" s="24"/>
      <c r="D45" s="24"/>
      <c r="E45" s="24"/>
      <c r="F45" s="24"/>
      <c r="G45" s="25"/>
      <c r="H45" s="23"/>
      <c r="I45" s="24"/>
      <c r="J45" s="24"/>
      <c r="K45" s="24"/>
      <c r="L45" s="24"/>
      <c r="M45" s="25"/>
      <c r="N45" s="23"/>
      <c r="O45" s="24"/>
      <c r="P45" s="24"/>
      <c r="Q45" s="24"/>
      <c r="R45" s="24"/>
      <c r="S45" s="25"/>
    </row>
    <row r="46" spans="1:19" x14ac:dyDescent="0.2">
      <c r="A46" s="15"/>
      <c r="B46" s="16"/>
      <c r="C46" s="17"/>
      <c r="D46" s="17"/>
      <c r="E46" s="17"/>
      <c r="F46" s="17"/>
      <c r="G46" s="18"/>
      <c r="H46" s="16"/>
      <c r="I46" s="17"/>
      <c r="J46" s="17"/>
      <c r="K46" s="17"/>
      <c r="L46" s="17"/>
      <c r="M46" s="18"/>
      <c r="N46" s="16"/>
      <c r="O46" s="17"/>
      <c r="P46" s="17"/>
      <c r="Q46" s="17"/>
      <c r="R46" s="17"/>
      <c r="S46" s="18"/>
    </row>
    <row r="47" spans="1:19" x14ac:dyDescent="0.2">
      <c r="A47" s="19"/>
      <c r="B47" s="41" t="s">
        <v>17</v>
      </c>
      <c r="C47" s="41"/>
      <c r="D47" s="41"/>
      <c r="E47" s="41"/>
      <c r="F47" s="41"/>
      <c r="G47" s="41"/>
      <c r="H47" s="41" t="s">
        <v>17</v>
      </c>
      <c r="I47" s="41"/>
      <c r="J47" s="41"/>
      <c r="K47" s="41"/>
      <c r="L47" s="41"/>
      <c r="M47" s="41"/>
      <c r="N47" s="41" t="s">
        <v>17</v>
      </c>
      <c r="O47" s="41"/>
      <c r="P47" s="41"/>
      <c r="Q47" s="41"/>
      <c r="R47" s="41"/>
      <c r="S47" s="41"/>
    </row>
    <row r="48" spans="1:19" x14ac:dyDescent="0.2">
      <c r="A48" s="4" t="s">
        <v>13</v>
      </c>
      <c r="B48" s="5">
        <f>COUNTIF(B3:B35,"F")</f>
        <v>28</v>
      </c>
      <c r="C48" s="6"/>
      <c r="D48" s="5">
        <f>COUNTIF(D3:D35,"F")</f>
        <v>26</v>
      </c>
      <c r="E48" s="6"/>
      <c r="F48" s="5">
        <f>COUNTIF(F3:F35,"F")</f>
        <v>26</v>
      </c>
      <c r="G48" s="7"/>
      <c r="H48" s="5">
        <f>COUNTIF(H3:H35,"F")</f>
        <v>16</v>
      </c>
      <c r="I48" s="6"/>
      <c r="J48" s="5">
        <f>COUNTIF(J3:J35,"F")</f>
        <v>27</v>
      </c>
      <c r="K48" s="6"/>
      <c r="L48" s="5">
        <f>COUNTIF(L3:L35,"F")</f>
        <v>13</v>
      </c>
      <c r="M48" s="7"/>
      <c r="N48" s="5">
        <f>COUNTIF(N3:N35,"F")</f>
        <v>15</v>
      </c>
      <c r="O48" s="6"/>
      <c r="P48" s="5">
        <f>COUNTIF(P3:P35,"F")</f>
        <v>24</v>
      </c>
      <c r="Q48" s="6"/>
      <c r="R48" s="5">
        <f>COUNTIF(R3:R35,"F")</f>
        <v>13</v>
      </c>
      <c r="S48" s="7"/>
    </row>
    <row r="49" spans="1:19" x14ac:dyDescent="0.2">
      <c r="A49" s="4" t="s">
        <v>16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 x14ac:dyDescent="0.2">
      <c r="A50" s="22"/>
      <c r="B50" s="23"/>
      <c r="C50" s="24"/>
      <c r="D50" s="24"/>
      <c r="E50" s="24"/>
      <c r="F50" s="24"/>
      <c r="G50" s="25"/>
      <c r="H50" s="23"/>
      <c r="I50" s="24"/>
      <c r="J50" s="24"/>
      <c r="K50" s="24"/>
      <c r="L50" s="24"/>
      <c r="M50" s="25"/>
      <c r="N50" s="23"/>
      <c r="O50" s="24"/>
      <c r="P50" s="24"/>
      <c r="Q50" s="24"/>
      <c r="R50" s="24"/>
      <c r="S50" s="25"/>
    </row>
    <row r="51" spans="1:19" x14ac:dyDescent="0.2">
      <c r="A51" s="15"/>
      <c r="B51" s="16"/>
      <c r="C51" s="17"/>
      <c r="D51" s="17"/>
      <c r="E51" s="17"/>
      <c r="F51" s="17"/>
      <c r="G51" s="18"/>
      <c r="H51" s="16"/>
      <c r="I51" s="17"/>
      <c r="J51" s="17"/>
      <c r="K51" s="17"/>
      <c r="L51" s="17"/>
      <c r="M51" s="18"/>
      <c r="N51" s="16"/>
      <c r="O51" s="17"/>
      <c r="P51" s="17"/>
      <c r="Q51" s="17"/>
      <c r="R51" s="17"/>
      <c r="S51" s="18"/>
    </row>
    <row r="52" spans="1:19" x14ac:dyDescent="0.2">
      <c r="A52" s="19"/>
      <c r="B52" s="41" t="s">
        <v>18</v>
      </c>
      <c r="C52" s="41"/>
      <c r="D52" s="41"/>
      <c r="E52" s="41"/>
      <c r="F52" s="41"/>
      <c r="G52" s="41"/>
      <c r="H52" s="41" t="s">
        <v>17</v>
      </c>
      <c r="I52" s="41"/>
      <c r="J52" s="41"/>
      <c r="K52" s="41"/>
      <c r="L52" s="41"/>
      <c r="M52" s="41"/>
      <c r="N52" s="41" t="s">
        <v>17</v>
      </c>
      <c r="O52" s="41"/>
      <c r="P52" s="41"/>
      <c r="Q52" s="41"/>
      <c r="R52" s="41"/>
      <c r="S52" s="41"/>
    </row>
    <row r="53" spans="1:19" x14ac:dyDescent="0.2">
      <c r="A53" s="4" t="s">
        <v>13</v>
      </c>
      <c r="B53" s="5">
        <f>COUNTIF(B3:B35,"T")</f>
        <v>2</v>
      </c>
      <c r="C53" s="6"/>
      <c r="D53" s="5">
        <f>COUNTIF(D3:D35,"T")</f>
        <v>6</v>
      </c>
      <c r="E53" s="6"/>
      <c r="F53" s="5">
        <f>COUNTIF(F3:F35,"T")</f>
        <v>2</v>
      </c>
      <c r="G53" s="7"/>
      <c r="H53" s="5">
        <f>COUNTIF(H3:H35,"T")</f>
        <v>0</v>
      </c>
      <c r="I53" s="6"/>
      <c r="J53" s="5">
        <f>COUNTIF(J3:J35,"T")</f>
        <v>3</v>
      </c>
      <c r="K53" s="6"/>
      <c r="L53" s="5">
        <f>COUNTIF(L3:L35,"T")</f>
        <v>3</v>
      </c>
      <c r="M53" s="7"/>
      <c r="N53" s="5">
        <f>COUNTIF(N3:N35,"T")</f>
        <v>0</v>
      </c>
      <c r="O53" s="6"/>
      <c r="P53" s="5">
        <f>COUNTIF(P3:P35,"T")</f>
        <v>3</v>
      </c>
      <c r="Q53" s="6"/>
      <c r="R53" s="5">
        <f>COUNTIF(R3:R35,"T")</f>
        <v>2</v>
      </c>
      <c r="S53" s="7"/>
    </row>
    <row r="54" spans="1:19" x14ac:dyDescent="0.2">
      <c r="A54" s="4" t="s">
        <v>16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</row>
    <row r="55" spans="1:19" x14ac:dyDescent="0.2">
      <c r="A55" s="22"/>
      <c r="B55" s="23"/>
      <c r="C55" s="24"/>
      <c r="D55" s="24"/>
      <c r="E55" s="24"/>
      <c r="F55" s="24"/>
      <c r="G55" s="25"/>
      <c r="H55" s="23"/>
      <c r="I55" s="24"/>
      <c r="J55" s="24"/>
      <c r="K55" s="24"/>
      <c r="L55" s="24"/>
      <c r="M55" s="25"/>
      <c r="N55" s="23"/>
      <c r="O55" s="24"/>
      <c r="P55" s="24"/>
      <c r="Q55" s="24"/>
      <c r="R55" s="24"/>
      <c r="S55" s="25"/>
    </row>
    <row r="57" spans="1:19" x14ac:dyDescent="0.2">
      <c r="B57" s="9"/>
      <c r="C57" s="9"/>
      <c r="D57" s="9"/>
    </row>
    <row r="58" spans="1:19" x14ac:dyDescent="0.2">
      <c r="B58" s="9"/>
      <c r="D58" s="9" t="s">
        <v>4</v>
      </c>
      <c r="E58" s="9" t="s">
        <v>6</v>
      </c>
      <c r="F58" s="9" t="s">
        <v>7</v>
      </c>
    </row>
    <row r="59" spans="1:19" x14ac:dyDescent="0.2">
      <c r="B59" s="9" t="s">
        <v>30</v>
      </c>
      <c r="C59" s="9" t="s">
        <v>33</v>
      </c>
      <c r="D59" s="30">
        <v>7.0000000000000007E-2</v>
      </c>
      <c r="E59" s="30">
        <v>0.05</v>
      </c>
      <c r="F59" s="30">
        <v>7.0000000000000007E-2</v>
      </c>
    </row>
    <row r="60" spans="1:19" x14ac:dyDescent="0.2">
      <c r="C60" s="9" t="s">
        <v>34</v>
      </c>
      <c r="D60" s="30">
        <v>0.22</v>
      </c>
      <c r="E60" s="30">
        <v>0.22</v>
      </c>
      <c r="F60" s="30">
        <v>0.22</v>
      </c>
    </row>
    <row r="61" spans="1:19" x14ac:dyDescent="0.2">
      <c r="C61" s="9" t="s">
        <v>24</v>
      </c>
      <c r="D61" s="30">
        <v>0.3</v>
      </c>
      <c r="E61" s="30">
        <v>0.3</v>
      </c>
      <c r="F61" s="30">
        <v>0.3</v>
      </c>
    </row>
    <row r="62" spans="1:19" x14ac:dyDescent="0.2">
      <c r="B62" s="9" t="s">
        <v>31</v>
      </c>
      <c r="C62" s="9" t="s">
        <v>33</v>
      </c>
      <c r="D62" s="30"/>
      <c r="E62" s="30">
        <v>0</v>
      </c>
      <c r="F62" s="30"/>
    </row>
    <row r="63" spans="1:19" x14ac:dyDescent="0.2">
      <c r="C63" s="9" t="s">
        <v>34</v>
      </c>
      <c r="D63" s="30">
        <v>0.22</v>
      </c>
      <c r="E63" s="30">
        <v>0.22</v>
      </c>
      <c r="F63" s="30">
        <v>0.22</v>
      </c>
    </row>
    <row r="64" spans="1:19" x14ac:dyDescent="0.2">
      <c r="C64" s="9" t="s">
        <v>24</v>
      </c>
      <c r="D64" s="30">
        <v>0.3</v>
      </c>
      <c r="E64" s="30">
        <v>0.3</v>
      </c>
      <c r="F64" s="30">
        <v>0.3</v>
      </c>
    </row>
    <row r="65" spans="2:6" x14ac:dyDescent="0.2">
      <c r="B65" s="9" t="s">
        <v>32</v>
      </c>
      <c r="C65" s="9" t="s">
        <v>33</v>
      </c>
      <c r="D65" s="30"/>
      <c r="E65" s="30">
        <v>0</v>
      </c>
      <c r="F65" s="30"/>
    </row>
    <row r="66" spans="2:6" x14ac:dyDescent="0.2">
      <c r="C66" s="9" t="s">
        <v>34</v>
      </c>
      <c r="D66" s="30">
        <v>0.22</v>
      </c>
      <c r="E66" s="30">
        <v>0.22</v>
      </c>
      <c r="F66" s="30">
        <v>0.22</v>
      </c>
    </row>
    <row r="67" spans="2:6" x14ac:dyDescent="0.2">
      <c r="C67" s="9" t="s">
        <v>24</v>
      </c>
      <c r="D67" s="30">
        <v>0.3</v>
      </c>
      <c r="E67" s="30">
        <v>0.3</v>
      </c>
      <c r="F67" s="30">
        <v>0.3</v>
      </c>
    </row>
    <row r="72" spans="2:6" x14ac:dyDescent="0.2">
      <c r="B72" s="9"/>
      <c r="C72" s="28"/>
      <c r="D72" s="9" t="s">
        <v>4</v>
      </c>
      <c r="E72" s="9" t="s">
        <v>6</v>
      </c>
      <c r="F72" s="9" t="s">
        <v>7</v>
      </c>
    </row>
    <row r="73" spans="2:6" x14ac:dyDescent="0.2">
      <c r="B73" s="9" t="s">
        <v>30</v>
      </c>
      <c r="C73" s="9" t="s">
        <v>33</v>
      </c>
      <c r="D73" s="30">
        <v>7.0000000000000007E-2</v>
      </c>
      <c r="E73" s="30">
        <v>0.05</v>
      </c>
      <c r="F73" s="30">
        <v>7.0000000000000007E-2</v>
      </c>
    </row>
    <row r="74" spans="2:6" x14ac:dyDescent="0.2">
      <c r="B74" s="28"/>
      <c r="C74" s="9" t="s">
        <v>34</v>
      </c>
      <c r="D74" s="30">
        <v>0.22</v>
      </c>
      <c r="E74" s="30">
        <v>0.22</v>
      </c>
      <c r="F74" s="30">
        <v>0.22</v>
      </c>
    </row>
    <row r="75" spans="2:6" x14ac:dyDescent="0.2">
      <c r="B75" s="28"/>
      <c r="C75" s="9" t="s">
        <v>24</v>
      </c>
      <c r="D75" s="30">
        <v>0.3</v>
      </c>
      <c r="E75" s="30">
        <v>0.3</v>
      </c>
      <c r="F75" s="30">
        <v>0.3</v>
      </c>
    </row>
    <row r="76" spans="2:6" x14ac:dyDescent="0.2">
      <c r="B76" s="9" t="s">
        <v>31</v>
      </c>
      <c r="C76" s="9" t="s">
        <v>33</v>
      </c>
      <c r="D76" s="30"/>
      <c r="E76" s="30">
        <v>0</v>
      </c>
      <c r="F76" s="30"/>
    </row>
    <row r="77" spans="2:6" x14ac:dyDescent="0.2">
      <c r="B77" s="28"/>
      <c r="C77" s="9" t="s">
        <v>34</v>
      </c>
      <c r="D77" s="30">
        <v>0.22</v>
      </c>
      <c r="E77" s="30">
        <v>0.22</v>
      </c>
      <c r="F77" s="30">
        <v>0.22</v>
      </c>
    </row>
    <row r="78" spans="2:6" x14ac:dyDescent="0.2">
      <c r="B78" s="28"/>
      <c r="C78" s="9" t="s">
        <v>24</v>
      </c>
      <c r="D78" s="30">
        <v>0.3</v>
      </c>
      <c r="E78" s="30">
        <v>0.3</v>
      </c>
      <c r="F78" s="30">
        <v>0.3</v>
      </c>
    </row>
    <row r="79" spans="2:6" x14ac:dyDescent="0.2">
      <c r="B79" s="9" t="s">
        <v>32</v>
      </c>
      <c r="C79" s="9" t="s">
        <v>33</v>
      </c>
      <c r="D79" s="30"/>
      <c r="E79" s="30">
        <v>0</v>
      </c>
      <c r="F79" s="30"/>
    </row>
    <row r="80" spans="2:6" x14ac:dyDescent="0.2">
      <c r="B80" s="28"/>
      <c r="C80" s="9" t="s">
        <v>34</v>
      </c>
      <c r="D80" s="30">
        <v>0.22</v>
      </c>
      <c r="E80" s="30">
        <v>0.22</v>
      </c>
      <c r="F80" s="30">
        <v>0.22</v>
      </c>
    </row>
    <row r="81" spans="2:6" x14ac:dyDescent="0.2">
      <c r="B81" s="28"/>
      <c r="C81" s="9" t="s">
        <v>24</v>
      </c>
      <c r="D81" s="30">
        <v>0.3</v>
      </c>
      <c r="E81" s="30">
        <v>0.3</v>
      </c>
      <c r="F81" s="30">
        <v>0.3</v>
      </c>
    </row>
  </sheetData>
  <mergeCells count="28">
    <mergeCell ref="B54:G54"/>
    <mergeCell ref="H54:M54"/>
    <mergeCell ref="N54:S54"/>
    <mergeCell ref="B49:G49"/>
    <mergeCell ref="H49:M49"/>
    <mergeCell ref="N49:S49"/>
    <mergeCell ref="B52:G52"/>
    <mergeCell ref="H52:M52"/>
    <mergeCell ref="N52:S52"/>
    <mergeCell ref="B44:G44"/>
    <mergeCell ref="H44:M44"/>
    <mergeCell ref="N44:S44"/>
    <mergeCell ref="B47:G47"/>
    <mergeCell ref="H47:M47"/>
    <mergeCell ref="N47:S47"/>
    <mergeCell ref="B39:G39"/>
    <mergeCell ref="H39:M39"/>
    <mergeCell ref="N39:S39"/>
    <mergeCell ref="B42:G42"/>
    <mergeCell ref="H42:M42"/>
    <mergeCell ref="N42:S42"/>
    <mergeCell ref="A1:A2"/>
    <mergeCell ref="B1:G1"/>
    <mergeCell ref="H1:M1"/>
    <mergeCell ref="N1:S1"/>
    <mergeCell ref="B37:G37"/>
    <mergeCell ref="H37:M37"/>
    <mergeCell ref="N37:S37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B5:G127"/>
  <sheetViews>
    <sheetView tabSelected="1" topLeftCell="A100" zoomScale="91" zoomScaleNormal="91" zoomScalePageLayoutView="91" workbookViewId="0">
      <selection activeCell="E124" sqref="E124"/>
    </sheetView>
  </sheetViews>
  <sheetFormatPr defaultColWidth="8.85546875" defaultRowHeight="12.75" x14ac:dyDescent="0.2"/>
  <cols>
    <col min="5" max="5" width="9.7109375" bestFit="1" customWidth="1"/>
    <col min="6" max="6" width="9" bestFit="1" customWidth="1"/>
  </cols>
  <sheetData>
    <row r="5" spans="2:7" x14ac:dyDescent="0.2">
      <c r="B5" s="31"/>
      <c r="C5" s="31"/>
      <c r="D5" s="31"/>
      <c r="E5" s="31"/>
      <c r="F5" s="31"/>
      <c r="G5" s="31"/>
    </row>
    <row r="6" spans="2:7" x14ac:dyDescent="0.2">
      <c r="B6" s="32"/>
      <c r="C6" s="32"/>
      <c r="D6" s="33"/>
      <c r="E6" s="33"/>
      <c r="F6" s="31"/>
      <c r="G6" s="31"/>
    </row>
    <row r="7" spans="2:7" x14ac:dyDescent="0.2">
      <c r="B7" s="31"/>
      <c r="C7" s="32"/>
      <c r="D7" s="33"/>
      <c r="E7" s="33"/>
      <c r="F7" s="31"/>
      <c r="G7" s="31"/>
    </row>
    <row r="8" spans="2:7" x14ac:dyDescent="0.2">
      <c r="B8" s="32"/>
      <c r="C8" s="32"/>
      <c r="D8" s="33"/>
      <c r="E8" s="33"/>
      <c r="F8" s="31"/>
      <c r="G8" s="31"/>
    </row>
    <row r="9" spans="2:7" x14ac:dyDescent="0.2">
      <c r="B9" s="31"/>
      <c r="C9" s="32"/>
      <c r="D9" s="33"/>
      <c r="E9" s="33"/>
      <c r="F9" s="31"/>
      <c r="G9" s="31"/>
    </row>
    <row r="10" spans="2:7" x14ac:dyDescent="0.2">
      <c r="B10" s="32"/>
      <c r="C10" s="32"/>
      <c r="D10" s="33"/>
      <c r="E10" s="33"/>
      <c r="F10" s="31"/>
      <c r="G10" s="31"/>
    </row>
    <row r="11" spans="2:7" x14ac:dyDescent="0.2">
      <c r="B11" s="31"/>
      <c r="C11" s="32"/>
      <c r="D11" s="33"/>
      <c r="E11" s="33"/>
      <c r="F11" s="31"/>
    </row>
    <row r="12" spans="2:7" s="28" customFormat="1" x14ac:dyDescent="0.2">
      <c r="B12" s="32"/>
      <c r="C12" s="32"/>
      <c r="D12" s="33"/>
      <c r="E12" s="33"/>
      <c r="F12" s="31"/>
      <c r="G12" s="31"/>
    </row>
    <row r="13" spans="2:7" s="28" customFormat="1" x14ac:dyDescent="0.2">
      <c r="B13" s="31"/>
      <c r="C13" s="32"/>
      <c r="D13" s="33"/>
      <c r="E13" s="33"/>
      <c r="F13" s="31"/>
    </row>
    <row r="43" spans="4:7" x14ac:dyDescent="0.2">
      <c r="D43" s="31"/>
      <c r="E43" s="31"/>
      <c r="F43" s="31"/>
      <c r="G43" s="31"/>
    </row>
    <row r="44" spans="4:7" x14ac:dyDescent="0.2">
      <c r="D44" s="32"/>
      <c r="E44" s="32"/>
      <c r="F44" s="38"/>
      <c r="G44" s="38"/>
    </row>
    <row r="45" spans="4:7" x14ac:dyDescent="0.2">
      <c r="D45" s="31"/>
      <c r="E45" s="32"/>
      <c r="F45" s="38"/>
      <c r="G45" s="38"/>
    </row>
    <row r="46" spans="4:7" x14ac:dyDescent="0.2">
      <c r="D46" s="32"/>
      <c r="E46" s="32"/>
      <c r="F46" s="38"/>
      <c r="G46" s="38"/>
    </row>
    <row r="47" spans="4:7" x14ac:dyDescent="0.2">
      <c r="D47" s="31"/>
      <c r="E47" s="32"/>
      <c r="F47" s="38"/>
      <c r="G47" s="38"/>
    </row>
    <row r="48" spans="4:7" x14ac:dyDescent="0.2">
      <c r="D48" s="32"/>
      <c r="E48" s="32"/>
      <c r="F48" s="38"/>
      <c r="G48" s="38"/>
    </row>
    <row r="49" spans="4:7" x14ac:dyDescent="0.2">
      <c r="D49" s="31"/>
      <c r="E49" s="32"/>
      <c r="F49" s="38"/>
      <c r="G49" s="38"/>
    </row>
    <row r="50" spans="4:7" x14ac:dyDescent="0.2">
      <c r="D50" s="32"/>
      <c r="E50" s="32"/>
      <c r="F50" s="38"/>
      <c r="G50" s="38"/>
    </row>
    <row r="51" spans="4:7" x14ac:dyDescent="0.2">
      <c r="D51" s="31"/>
      <c r="E51" s="32"/>
      <c r="F51" s="38"/>
      <c r="G51" s="38"/>
    </row>
    <row r="86" spans="4:7" x14ac:dyDescent="0.2">
      <c r="D86" s="31"/>
      <c r="E86" s="31"/>
      <c r="F86" s="31" t="s">
        <v>42</v>
      </c>
      <c r="G86" s="31"/>
    </row>
    <row r="87" spans="4:7" x14ac:dyDescent="0.2">
      <c r="D87" s="32" t="s">
        <v>40</v>
      </c>
      <c r="E87" s="32" t="s">
        <v>38</v>
      </c>
      <c r="F87" s="38">
        <v>0.89</v>
      </c>
      <c r="G87" s="33"/>
    </row>
    <row r="88" spans="4:7" s="28" customFormat="1" x14ac:dyDescent="0.2">
      <c r="D88" s="32"/>
      <c r="E88" s="32" t="s">
        <v>39</v>
      </c>
      <c r="F88" s="38">
        <v>0.78</v>
      </c>
      <c r="G88" s="33"/>
    </row>
    <row r="89" spans="4:7" x14ac:dyDescent="0.2">
      <c r="D89" s="31"/>
      <c r="E89" s="32" t="s">
        <v>41</v>
      </c>
      <c r="F89" s="38">
        <v>0.89</v>
      </c>
      <c r="G89" s="33"/>
    </row>
    <row r="124" spans="3:5" x14ac:dyDescent="0.2">
      <c r="C124" s="31"/>
      <c r="D124" s="31"/>
      <c r="E124" s="31" t="s">
        <v>43</v>
      </c>
    </row>
    <row r="125" spans="3:5" x14ac:dyDescent="0.2">
      <c r="C125" s="32" t="s">
        <v>40</v>
      </c>
      <c r="D125" s="32" t="s">
        <v>38</v>
      </c>
      <c r="E125" s="39">
        <v>26.38</v>
      </c>
    </row>
    <row r="126" spans="3:5" s="28" customFormat="1" x14ac:dyDescent="0.2">
      <c r="C126" s="32"/>
      <c r="D126" s="32" t="s">
        <v>39</v>
      </c>
      <c r="E126" s="39">
        <v>26.27</v>
      </c>
    </row>
    <row r="127" spans="3:5" x14ac:dyDescent="0.2">
      <c r="C127" s="31"/>
      <c r="D127" s="32" t="s">
        <v>41</v>
      </c>
      <c r="E127" s="39">
        <v>223.8</v>
      </c>
    </row>
  </sheetData>
  <pageMargins left="0.78749999999999998" right="0.78749999999999998" top="1.0249999999999999" bottom="1.0249999999999999" header="0.78749999999999998" footer="0.78749999999999998"/>
  <pageSetup paperSize="9" orientation="portrait"/>
  <headerFooter>
    <oddHeader>&amp;C&amp;A</oddHeader>
    <oddFooter>&amp;CPágina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G40"/>
  <sheetViews>
    <sheetView topLeftCell="A4" zoomScale="90" zoomScaleNormal="90" zoomScalePageLayoutView="90" workbookViewId="0">
      <selection activeCell="B37" sqref="B37"/>
    </sheetView>
  </sheetViews>
  <sheetFormatPr defaultColWidth="8.85546875" defaultRowHeight="12.75" x14ac:dyDescent="0.2"/>
  <sheetData>
    <row r="1" spans="1:7" x14ac:dyDescent="0.2">
      <c r="A1" s="42" t="s">
        <v>0</v>
      </c>
      <c r="B1" s="43" t="s">
        <v>1</v>
      </c>
      <c r="C1" s="43"/>
      <c r="D1" s="44" t="s">
        <v>2</v>
      </c>
      <c r="E1" s="44"/>
      <c r="F1" s="45" t="s">
        <v>3</v>
      </c>
      <c r="G1" s="45"/>
    </row>
    <row r="2" spans="1:7" x14ac:dyDescent="0.2">
      <c r="A2" s="42"/>
      <c r="B2" s="1" t="s">
        <v>19</v>
      </c>
      <c r="C2" s="1" t="s">
        <v>5</v>
      </c>
      <c r="D2" s="2" t="s">
        <v>19</v>
      </c>
      <c r="E2" s="2" t="s">
        <v>5</v>
      </c>
      <c r="F2" s="3" t="s">
        <v>19</v>
      </c>
      <c r="G2" s="3" t="s">
        <v>5</v>
      </c>
    </row>
    <row r="3" spans="1:7" x14ac:dyDescent="0.2">
      <c r="A3" s="4">
        <v>1</v>
      </c>
      <c r="B3" s="5" t="s">
        <v>9</v>
      </c>
      <c r="C3" s="7" t="s">
        <v>10</v>
      </c>
      <c r="D3" s="5" t="s">
        <v>8</v>
      </c>
      <c r="E3" s="7" t="s">
        <v>10</v>
      </c>
      <c r="F3" s="8" t="s">
        <v>20</v>
      </c>
      <c r="G3" s="10" t="s">
        <v>10</v>
      </c>
    </row>
    <row r="4" spans="1:7" x14ac:dyDescent="0.2">
      <c r="A4" s="4">
        <f t="shared" ref="A4:A35" si="0">SUM(A3,1)</f>
        <v>2</v>
      </c>
      <c r="B4" s="5" t="s">
        <v>9</v>
      </c>
      <c r="C4" s="7" t="s">
        <v>10</v>
      </c>
      <c r="D4" s="5" t="s">
        <v>8</v>
      </c>
      <c r="E4" s="7" t="s">
        <v>10</v>
      </c>
      <c r="F4" s="8" t="s">
        <v>20</v>
      </c>
      <c r="G4" s="10" t="s">
        <v>10</v>
      </c>
    </row>
    <row r="5" spans="1:7" x14ac:dyDescent="0.2">
      <c r="A5" s="4">
        <f t="shared" si="0"/>
        <v>3</v>
      </c>
      <c r="B5" s="5" t="s">
        <v>8</v>
      </c>
      <c r="C5" s="7" t="s">
        <v>10</v>
      </c>
      <c r="D5" s="5" t="s">
        <v>8</v>
      </c>
      <c r="E5" s="7" t="s">
        <v>10</v>
      </c>
      <c r="F5" s="8" t="s">
        <v>20</v>
      </c>
      <c r="G5" s="10" t="s">
        <v>10</v>
      </c>
    </row>
    <row r="6" spans="1:7" x14ac:dyDescent="0.2">
      <c r="A6" s="4">
        <f t="shared" si="0"/>
        <v>4</v>
      </c>
      <c r="B6" s="5" t="s">
        <v>9</v>
      </c>
      <c r="C6" s="7" t="s">
        <v>10</v>
      </c>
      <c r="D6" s="5" t="s">
        <v>9</v>
      </c>
      <c r="E6" s="7" t="s">
        <v>10</v>
      </c>
      <c r="F6" s="8" t="s">
        <v>9</v>
      </c>
      <c r="G6" s="10" t="s">
        <v>10</v>
      </c>
    </row>
    <row r="7" spans="1:7" x14ac:dyDescent="0.2">
      <c r="A7" s="4">
        <f t="shared" si="0"/>
        <v>5</v>
      </c>
      <c r="B7" s="5" t="s">
        <v>9</v>
      </c>
      <c r="C7" s="7" t="s">
        <v>10</v>
      </c>
      <c r="D7" s="5" t="s">
        <v>8</v>
      </c>
      <c r="E7" s="7" t="s">
        <v>10</v>
      </c>
      <c r="F7" s="8" t="s">
        <v>20</v>
      </c>
      <c r="G7" s="10" t="s">
        <v>10</v>
      </c>
    </row>
    <row r="8" spans="1:7" x14ac:dyDescent="0.2">
      <c r="A8" s="4">
        <f t="shared" si="0"/>
        <v>6</v>
      </c>
      <c r="B8" s="5" t="s">
        <v>9</v>
      </c>
      <c r="C8" s="7" t="s">
        <v>10</v>
      </c>
      <c r="D8" s="5" t="s">
        <v>8</v>
      </c>
      <c r="E8" s="7" t="s">
        <v>10</v>
      </c>
      <c r="F8" s="8" t="s">
        <v>20</v>
      </c>
      <c r="G8" s="10" t="s">
        <v>10</v>
      </c>
    </row>
    <row r="9" spans="1:7" x14ac:dyDescent="0.2">
      <c r="A9" s="4">
        <f t="shared" si="0"/>
        <v>7</v>
      </c>
      <c r="B9" s="5" t="s">
        <v>8</v>
      </c>
      <c r="C9" s="7" t="s">
        <v>10</v>
      </c>
      <c r="D9" s="5" t="s">
        <v>8</v>
      </c>
      <c r="E9" s="7" t="s">
        <v>10</v>
      </c>
      <c r="F9" s="8" t="s">
        <v>20</v>
      </c>
      <c r="G9" s="10" t="s">
        <v>10</v>
      </c>
    </row>
    <row r="10" spans="1:7" x14ac:dyDescent="0.2">
      <c r="A10" s="4">
        <f t="shared" si="0"/>
        <v>8</v>
      </c>
      <c r="B10" s="5" t="s">
        <v>9</v>
      </c>
      <c r="C10" s="7" t="s">
        <v>10</v>
      </c>
      <c r="D10" s="5" t="s">
        <v>8</v>
      </c>
      <c r="E10" s="7" t="s">
        <v>10</v>
      </c>
      <c r="F10" s="8" t="s">
        <v>20</v>
      </c>
      <c r="G10" s="10" t="s">
        <v>10</v>
      </c>
    </row>
    <row r="11" spans="1:7" x14ac:dyDescent="0.2">
      <c r="A11" s="4">
        <f t="shared" si="0"/>
        <v>9</v>
      </c>
      <c r="B11" s="5" t="s">
        <v>8</v>
      </c>
      <c r="C11" s="7" t="s">
        <v>10</v>
      </c>
      <c r="D11" s="5" t="s">
        <v>8</v>
      </c>
      <c r="E11" s="7" t="s">
        <v>10</v>
      </c>
      <c r="F11" s="8" t="s">
        <v>20</v>
      </c>
      <c r="G11" s="10" t="s">
        <v>10</v>
      </c>
    </row>
    <row r="12" spans="1:7" x14ac:dyDescent="0.2">
      <c r="A12" s="4">
        <f t="shared" si="0"/>
        <v>10</v>
      </c>
      <c r="B12" s="5" t="s">
        <v>8</v>
      </c>
      <c r="C12" s="7" t="s">
        <v>10</v>
      </c>
      <c r="D12" s="5" t="s">
        <v>8</v>
      </c>
      <c r="E12" s="7" t="s">
        <v>10</v>
      </c>
      <c r="F12" s="8" t="s">
        <v>20</v>
      </c>
      <c r="G12" s="10" t="s">
        <v>10</v>
      </c>
    </row>
    <row r="13" spans="1:7" x14ac:dyDescent="0.2">
      <c r="A13" s="4">
        <f t="shared" si="0"/>
        <v>11</v>
      </c>
      <c r="B13" s="5" t="s">
        <v>8</v>
      </c>
      <c r="C13" s="7" t="s">
        <v>10</v>
      </c>
      <c r="D13" s="5" t="s">
        <v>8</v>
      </c>
      <c r="E13" s="7" t="s">
        <v>10</v>
      </c>
      <c r="F13" s="8" t="s">
        <v>20</v>
      </c>
      <c r="G13" s="10" t="s">
        <v>10</v>
      </c>
    </row>
    <row r="14" spans="1:7" x14ac:dyDescent="0.2">
      <c r="A14" s="4">
        <f t="shared" si="0"/>
        <v>12</v>
      </c>
      <c r="B14" s="5" t="s">
        <v>8</v>
      </c>
      <c r="C14" s="7" t="s">
        <v>10</v>
      </c>
      <c r="D14" s="5" t="s">
        <v>8</v>
      </c>
      <c r="E14" s="7" t="s">
        <v>10</v>
      </c>
      <c r="F14" s="8" t="s">
        <v>20</v>
      </c>
      <c r="G14" s="10" t="s">
        <v>10</v>
      </c>
    </row>
    <row r="15" spans="1:7" x14ac:dyDescent="0.2">
      <c r="A15" s="4">
        <f t="shared" si="0"/>
        <v>13</v>
      </c>
      <c r="B15" s="5" t="s">
        <v>9</v>
      </c>
      <c r="C15" s="7" t="s">
        <v>10</v>
      </c>
      <c r="D15" s="5" t="s">
        <v>8</v>
      </c>
      <c r="E15" s="7" t="s">
        <v>10</v>
      </c>
      <c r="F15" s="8" t="s">
        <v>20</v>
      </c>
      <c r="G15" s="10" t="s">
        <v>10</v>
      </c>
    </row>
    <row r="16" spans="1:7" x14ac:dyDescent="0.2">
      <c r="A16" s="4">
        <f t="shared" si="0"/>
        <v>14</v>
      </c>
      <c r="B16" s="5" t="s">
        <v>8</v>
      </c>
      <c r="C16" s="7" t="s">
        <v>10</v>
      </c>
      <c r="D16" s="5" t="s">
        <v>8</v>
      </c>
      <c r="E16" s="7" t="s">
        <v>10</v>
      </c>
      <c r="F16" s="8" t="s">
        <v>20</v>
      </c>
      <c r="G16" s="10" t="s">
        <v>10</v>
      </c>
    </row>
    <row r="17" spans="1:7" x14ac:dyDescent="0.2">
      <c r="A17" s="4">
        <f t="shared" si="0"/>
        <v>15</v>
      </c>
      <c r="B17" s="5" t="s">
        <v>9</v>
      </c>
      <c r="C17" s="7" t="s">
        <v>10</v>
      </c>
      <c r="D17" s="5" t="s">
        <v>8</v>
      </c>
      <c r="E17" s="7" t="s">
        <v>10</v>
      </c>
      <c r="F17" s="8" t="s">
        <v>20</v>
      </c>
      <c r="G17" s="10" t="s">
        <v>10</v>
      </c>
    </row>
    <row r="18" spans="1:7" x14ac:dyDescent="0.2">
      <c r="A18" s="4">
        <f t="shared" si="0"/>
        <v>16</v>
      </c>
      <c r="B18" s="5" t="s">
        <v>9</v>
      </c>
      <c r="C18" s="7" t="s">
        <v>10</v>
      </c>
      <c r="D18" s="5" t="s">
        <v>8</v>
      </c>
      <c r="E18" s="7" t="s">
        <v>10</v>
      </c>
      <c r="F18" s="8" t="s">
        <v>20</v>
      </c>
      <c r="G18" s="10" t="s">
        <v>10</v>
      </c>
    </row>
    <row r="19" spans="1:7" x14ac:dyDescent="0.2">
      <c r="A19" s="4">
        <f t="shared" si="0"/>
        <v>17</v>
      </c>
      <c r="B19" s="5" t="s">
        <v>8</v>
      </c>
      <c r="C19" s="7" t="s">
        <v>10</v>
      </c>
      <c r="D19" s="5" t="s">
        <v>8</v>
      </c>
      <c r="E19" s="7" t="s">
        <v>10</v>
      </c>
      <c r="F19" s="8" t="s">
        <v>8</v>
      </c>
      <c r="G19" s="10" t="s">
        <v>10</v>
      </c>
    </row>
    <row r="20" spans="1:7" x14ac:dyDescent="0.2">
      <c r="A20" s="4">
        <f t="shared" si="0"/>
        <v>18</v>
      </c>
      <c r="B20" s="5" t="s">
        <v>8</v>
      </c>
      <c r="C20" s="7" t="s">
        <v>10</v>
      </c>
      <c r="D20" s="5" t="s">
        <v>8</v>
      </c>
      <c r="E20" s="7" t="s">
        <v>10</v>
      </c>
      <c r="F20" s="8" t="s">
        <v>8</v>
      </c>
      <c r="G20" s="10" t="s">
        <v>10</v>
      </c>
    </row>
    <row r="21" spans="1:7" x14ac:dyDescent="0.2">
      <c r="A21" s="4">
        <f t="shared" si="0"/>
        <v>19</v>
      </c>
      <c r="B21" s="5" t="s">
        <v>8</v>
      </c>
      <c r="C21" s="7" t="s">
        <v>10</v>
      </c>
      <c r="D21" s="5" t="s">
        <v>8</v>
      </c>
      <c r="E21" s="7" t="s">
        <v>10</v>
      </c>
      <c r="F21" s="8" t="s">
        <v>8</v>
      </c>
      <c r="G21" s="10" t="s">
        <v>10</v>
      </c>
    </row>
    <row r="22" spans="1:7" x14ac:dyDescent="0.2">
      <c r="A22" s="4">
        <f t="shared" si="0"/>
        <v>20</v>
      </c>
      <c r="B22" s="5" t="s">
        <v>8</v>
      </c>
      <c r="C22" s="7" t="s">
        <v>10</v>
      </c>
      <c r="D22" s="5" t="s">
        <v>8</v>
      </c>
      <c r="E22" s="7" t="s">
        <v>10</v>
      </c>
      <c r="F22" s="8" t="s">
        <v>8</v>
      </c>
      <c r="G22" s="10" t="s">
        <v>10</v>
      </c>
    </row>
    <row r="23" spans="1:7" x14ac:dyDescent="0.2">
      <c r="A23" s="4">
        <f t="shared" si="0"/>
        <v>21</v>
      </c>
      <c r="B23" s="5" t="s">
        <v>8</v>
      </c>
      <c r="C23" s="7" t="s">
        <v>10</v>
      </c>
      <c r="D23" s="5" t="s">
        <v>8</v>
      </c>
      <c r="E23" s="7" t="s">
        <v>10</v>
      </c>
      <c r="F23" s="8" t="s">
        <v>8</v>
      </c>
      <c r="G23" s="10" t="s">
        <v>10</v>
      </c>
    </row>
    <row r="24" spans="1:7" x14ac:dyDescent="0.2">
      <c r="A24" s="4">
        <f t="shared" si="0"/>
        <v>22</v>
      </c>
      <c r="B24" s="5" t="s">
        <v>8</v>
      </c>
      <c r="C24" s="7" t="s">
        <v>10</v>
      </c>
      <c r="D24" s="5" t="s">
        <v>8</v>
      </c>
      <c r="E24" s="7" t="s">
        <v>10</v>
      </c>
      <c r="F24" s="8" t="s">
        <v>8</v>
      </c>
      <c r="G24" s="10" t="s">
        <v>10</v>
      </c>
    </row>
    <row r="25" spans="1:7" x14ac:dyDescent="0.2">
      <c r="A25" s="4">
        <f t="shared" si="0"/>
        <v>23</v>
      </c>
      <c r="B25" s="5" t="s">
        <v>8</v>
      </c>
      <c r="C25" s="7" t="s">
        <v>10</v>
      </c>
      <c r="D25" s="5" t="s">
        <v>8</v>
      </c>
      <c r="E25" s="7" t="s">
        <v>10</v>
      </c>
      <c r="F25" s="8" t="s">
        <v>8</v>
      </c>
      <c r="G25" s="10" t="s">
        <v>10</v>
      </c>
    </row>
    <row r="26" spans="1:7" x14ac:dyDescent="0.2">
      <c r="A26" s="4">
        <f t="shared" si="0"/>
        <v>24</v>
      </c>
      <c r="B26" s="5" t="s">
        <v>8</v>
      </c>
      <c r="C26" s="7" t="s">
        <v>10</v>
      </c>
      <c r="D26" s="5" t="s">
        <v>8</v>
      </c>
      <c r="E26" s="7" t="s">
        <v>10</v>
      </c>
      <c r="F26" s="8" t="s">
        <v>8</v>
      </c>
      <c r="G26" s="10" t="s">
        <v>10</v>
      </c>
    </row>
    <row r="27" spans="1:7" x14ac:dyDescent="0.2">
      <c r="A27" s="4">
        <f t="shared" si="0"/>
        <v>25</v>
      </c>
      <c r="B27" s="5" t="s">
        <v>8</v>
      </c>
      <c r="C27" s="7" t="s">
        <v>10</v>
      </c>
      <c r="D27" s="5" t="s">
        <v>9</v>
      </c>
      <c r="E27" s="7" t="s">
        <v>10</v>
      </c>
      <c r="F27" s="8" t="s">
        <v>9</v>
      </c>
      <c r="G27" s="10" t="s">
        <v>10</v>
      </c>
    </row>
    <row r="28" spans="1:7" x14ac:dyDescent="0.2">
      <c r="A28" s="4">
        <f t="shared" si="0"/>
        <v>26</v>
      </c>
      <c r="B28" s="5" t="s">
        <v>9</v>
      </c>
      <c r="C28" s="7" t="s">
        <v>10</v>
      </c>
      <c r="D28" s="5" t="s">
        <v>9</v>
      </c>
      <c r="E28" s="7" t="s">
        <v>10</v>
      </c>
      <c r="F28" s="8" t="s">
        <v>9</v>
      </c>
      <c r="G28" s="10" t="s">
        <v>10</v>
      </c>
    </row>
    <row r="29" spans="1:7" x14ac:dyDescent="0.2">
      <c r="A29" s="4">
        <f t="shared" si="0"/>
        <v>27</v>
      </c>
      <c r="B29" s="5" t="s">
        <v>9</v>
      </c>
      <c r="C29" s="7" t="s">
        <v>10</v>
      </c>
      <c r="D29" s="5" t="s">
        <v>9</v>
      </c>
      <c r="E29" s="7" t="s">
        <v>10</v>
      </c>
      <c r="F29" s="8" t="s">
        <v>9</v>
      </c>
      <c r="G29" s="10" t="s">
        <v>10</v>
      </c>
    </row>
    <row r="30" spans="1:7" x14ac:dyDescent="0.2">
      <c r="A30" s="4">
        <f t="shared" si="0"/>
        <v>28</v>
      </c>
      <c r="B30" s="5" t="s">
        <v>9</v>
      </c>
      <c r="C30" s="7" t="s">
        <v>10</v>
      </c>
      <c r="D30" s="5" t="s">
        <v>9</v>
      </c>
      <c r="E30" s="7" t="s">
        <v>10</v>
      </c>
      <c r="F30" s="8" t="s">
        <v>9</v>
      </c>
      <c r="G30" s="10" t="s">
        <v>10</v>
      </c>
    </row>
    <row r="31" spans="1:7" x14ac:dyDescent="0.2">
      <c r="A31" s="4">
        <f t="shared" si="0"/>
        <v>29</v>
      </c>
      <c r="B31" s="5" t="s">
        <v>9</v>
      </c>
      <c r="C31" s="7" t="s">
        <v>10</v>
      </c>
      <c r="D31" s="5" t="s">
        <v>8</v>
      </c>
      <c r="E31" s="7" t="s">
        <v>10</v>
      </c>
      <c r="F31" s="8" t="s">
        <v>20</v>
      </c>
      <c r="G31" s="10" t="s">
        <v>10</v>
      </c>
    </row>
    <row r="32" spans="1:7" x14ac:dyDescent="0.2">
      <c r="A32" s="4">
        <f t="shared" si="0"/>
        <v>30</v>
      </c>
      <c r="B32" s="5" t="s">
        <v>9</v>
      </c>
      <c r="C32" s="7" t="s">
        <v>10</v>
      </c>
      <c r="D32" s="5" t="s">
        <v>8</v>
      </c>
      <c r="E32" s="7" t="s">
        <v>10</v>
      </c>
      <c r="F32" s="8" t="s">
        <v>20</v>
      </c>
      <c r="G32" s="10" t="s">
        <v>10</v>
      </c>
    </row>
    <row r="33" spans="1:7" x14ac:dyDescent="0.2">
      <c r="A33" s="4">
        <f t="shared" si="0"/>
        <v>31</v>
      </c>
      <c r="B33" s="5" t="s">
        <v>9</v>
      </c>
      <c r="C33" s="7" t="s">
        <v>10</v>
      </c>
      <c r="D33" s="5" t="s">
        <v>8</v>
      </c>
      <c r="E33" s="7" t="s">
        <v>10</v>
      </c>
      <c r="F33" s="8" t="s">
        <v>20</v>
      </c>
      <c r="G33" s="10" t="s">
        <v>10</v>
      </c>
    </row>
    <row r="34" spans="1:7" x14ac:dyDescent="0.2">
      <c r="A34" s="4">
        <f t="shared" si="0"/>
        <v>32</v>
      </c>
      <c r="B34" s="5" t="s">
        <v>9</v>
      </c>
      <c r="C34" s="7" t="s">
        <v>10</v>
      </c>
      <c r="D34" s="5" t="s">
        <v>8</v>
      </c>
      <c r="E34" s="7" t="s">
        <v>10</v>
      </c>
      <c r="F34" s="8" t="s">
        <v>20</v>
      </c>
      <c r="G34" s="10" t="s">
        <v>10</v>
      </c>
    </row>
    <row r="35" spans="1:7" x14ac:dyDescent="0.2">
      <c r="A35" s="11">
        <f t="shared" si="0"/>
        <v>33</v>
      </c>
      <c r="B35" s="12" t="s">
        <v>9</v>
      </c>
      <c r="C35" s="14" t="s">
        <v>10</v>
      </c>
      <c r="D35" s="12" t="s">
        <v>8</v>
      </c>
      <c r="E35" s="14" t="s">
        <v>10</v>
      </c>
      <c r="F35" s="12" t="s">
        <v>20</v>
      </c>
      <c r="G35" s="14" t="s">
        <v>10</v>
      </c>
    </row>
    <row r="37" spans="1:7" x14ac:dyDescent="0.2">
      <c r="A37" t="s">
        <v>15</v>
      </c>
      <c r="B37">
        <f>COUNTIF(B3:B35,"S")</f>
        <v>16</v>
      </c>
      <c r="D37">
        <f>COUNTIF(D3:D35,"S")</f>
        <v>28</v>
      </c>
      <c r="F37">
        <f>COUNTIF(F3:F35,"S")</f>
        <v>8</v>
      </c>
    </row>
    <row r="38" spans="1:7" x14ac:dyDescent="0.2">
      <c r="A38" t="s">
        <v>17</v>
      </c>
      <c r="B38">
        <f>COUNTIF(B3:B35,"F")</f>
        <v>17</v>
      </c>
      <c r="D38">
        <f>COUNTIF(D3:D35,"F")</f>
        <v>5</v>
      </c>
      <c r="F38">
        <f>COUNTIF(F3:F35,"F")</f>
        <v>5</v>
      </c>
    </row>
    <row r="39" spans="1:7" x14ac:dyDescent="0.2">
      <c r="A39" t="s">
        <v>21</v>
      </c>
      <c r="B39" s="6"/>
      <c r="C39" s="6">
        <v>33</v>
      </c>
      <c r="D39" s="6"/>
      <c r="E39" s="6">
        <v>33</v>
      </c>
      <c r="F39" s="6"/>
      <c r="G39" s="6">
        <v>33</v>
      </c>
    </row>
    <row r="40" spans="1:7" x14ac:dyDescent="0.2">
      <c r="A40" t="s">
        <v>25</v>
      </c>
      <c r="B40" s="28">
        <f>COUNTIF(B3:B35,"E")</f>
        <v>0</v>
      </c>
      <c r="D40" s="28">
        <f>COUNTIF(D3:D35,"E")</f>
        <v>0</v>
      </c>
      <c r="F40" s="28">
        <f>COUNTIF(F3:F35,"E")</f>
        <v>20</v>
      </c>
    </row>
  </sheetData>
  <mergeCells count="4">
    <mergeCell ref="A1:A2"/>
    <mergeCell ref="B1:C1"/>
    <mergeCell ref="D1:E1"/>
    <mergeCell ref="F1:G1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23"/>
  <sheetViews>
    <sheetView workbookViewId="0">
      <selection activeCell="D15" sqref="D15"/>
    </sheetView>
  </sheetViews>
  <sheetFormatPr defaultColWidth="8.85546875" defaultRowHeight="12.75" x14ac:dyDescent="0.2"/>
  <sheetData>
    <row r="1" spans="1:6" x14ac:dyDescent="0.2">
      <c r="D1" t="s">
        <v>4</v>
      </c>
      <c r="E1" t="s">
        <v>6</v>
      </c>
      <c r="F1" t="s">
        <v>7</v>
      </c>
    </row>
    <row r="2" spans="1:6" x14ac:dyDescent="0.2">
      <c r="A2" t="s">
        <v>22</v>
      </c>
      <c r="B2" t="s">
        <v>23</v>
      </c>
      <c r="C2" t="s">
        <v>28</v>
      </c>
      <c r="D2">
        <v>21230</v>
      </c>
      <c r="E2">
        <v>31986</v>
      </c>
      <c r="F2">
        <v>19972</v>
      </c>
    </row>
    <row r="3" spans="1:6" x14ac:dyDescent="0.2">
      <c r="C3" t="s">
        <v>29</v>
      </c>
      <c r="D3">
        <v>7585</v>
      </c>
      <c r="E3">
        <v>32693</v>
      </c>
      <c r="F3">
        <v>13379</v>
      </c>
    </row>
    <row r="4" spans="1:6" x14ac:dyDescent="0.2">
      <c r="B4" t="s">
        <v>26</v>
      </c>
      <c r="C4" s="28" t="s">
        <v>28</v>
      </c>
      <c r="D4">
        <v>149</v>
      </c>
      <c r="E4">
        <v>3517</v>
      </c>
      <c r="F4">
        <v>94</v>
      </c>
    </row>
    <row r="5" spans="1:6" x14ac:dyDescent="0.2">
      <c r="C5" s="28" t="s">
        <v>29</v>
      </c>
      <c r="D5">
        <v>2334</v>
      </c>
      <c r="E5">
        <v>18757</v>
      </c>
      <c r="F5">
        <v>11914</v>
      </c>
    </row>
    <row r="6" spans="1:6" x14ac:dyDescent="0.2">
      <c r="A6" s="28" t="s">
        <v>27</v>
      </c>
      <c r="B6" s="28" t="s">
        <v>23</v>
      </c>
      <c r="C6" s="28" t="s">
        <v>28</v>
      </c>
      <c r="D6" s="28">
        <v>51478</v>
      </c>
      <c r="E6" s="28">
        <v>19648</v>
      </c>
      <c r="F6" s="28">
        <v>23108</v>
      </c>
    </row>
    <row r="7" spans="1:6" x14ac:dyDescent="0.2">
      <c r="A7" s="28"/>
      <c r="B7" s="28"/>
      <c r="C7" s="28" t="s">
        <v>29</v>
      </c>
      <c r="D7" s="28">
        <v>24685</v>
      </c>
      <c r="E7" s="28">
        <v>14336</v>
      </c>
      <c r="F7" s="28">
        <v>7295</v>
      </c>
    </row>
    <row r="8" spans="1:6" x14ac:dyDescent="0.2">
      <c r="A8" s="28"/>
      <c r="B8" s="28" t="s">
        <v>26</v>
      </c>
      <c r="C8" s="28" t="s">
        <v>28</v>
      </c>
      <c r="D8" s="28">
        <v>78415</v>
      </c>
      <c r="E8" s="28">
        <v>76058</v>
      </c>
      <c r="F8" s="28">
        <v>65940</v>
      </c>
    </row>
    <row r="9" spans="1:6" x14ac:dyDescent="0.2">
      <c r="A9" s="28"/>
      <c r="B9" s="28"/>
      <c r="C9" s="28" t="s">
        <v>29</v>
      </c>
      <c r="D9" s="28">
        <v>23858</v>
      </c>
      <c r="E9" s="28">
        <v>15031</v>
      </c>
      <c r="F9" s="28">
        <v>3718</v>
      </c>
    </row>
    <row r="15" spans="1:6" x14ac:dyDescent="0.2">
      <c r="A15" s="28"/>
      <c r="B15" s="28"/>
      <c r="C15" s="28"/>
      <c r="D15" s="28" t="s">
        <v>4</v>
      </c>
      <c r="E15" s="28" t="s">
        <v>6</v>
      </c>
      <c r="F15" s="28" t="s">
        <v>7</v>
      </c>
    </row>
    <row r="16" spans="1:6" x14ac:dyDescent="0.2">
      <c r="A16" s="28" t="s">
        <v>22</v>
      </c>
      <c r="B16" s="28" t="s">
        <v>23</v>
      </c>
      <c r="C16" s="28" t="s">
        <v>28</v>
      </c>
      <c r="D16" s="28">
        <v>5</v>
      </c>
      <c r="E16" s="28">
        <v>8</v>
      </c>
      <c r="F16" s="28">
        <v>4</v>
      </c>
    </row>
    <row r="17" spans="1:6" x14ac:dyDescent="0.2">
      <c r="A17" s="28"/>
      <c r="B17" s="28"/>
      <c r="C17" s="28" t="s">
        <v>29</v>
      </c>
      <c r="D17" s="28">
        <v>2</v>
      </c>
      <c r="E17" s="28">
        <v>6</v>
      </c>
      <c r="F17" s="28">
        <v>2</v>
      </c>
    </row>
    <row r="18" spans="1:6" x14ac:dyDescent="0.2">
      <c r="A18" s="28"/>
      <c r="B18" s="28" t="s">
        <v>26</v>
      </c>
      <c r="C18" s="28" t="s">
        <v>28</v>
      </c>
      <c r="D18" s="28">
        <v>0</v>
      </c>
      <c r="E18" s="28">
        <v>0</v>
      </c>
      <c r="F18" s="28">
        <v>0</v>
      </c>
    </row>
    <row r="19" spans="1:6" x14ac:dyDescent="0.2">
      <c r="A19" s="28"/>
      <c r="B19" s="28"/>
      <c r="C19" s="28" t="s">
        <v>29</v>
      </c>
      <c r="D19" s="28">
        <v>0</v>
      </c>
      <c r="E19" s="28">
        <v>3</v>
      </c>
      <c r="F19" s="28">
        <v>3</v>
      </c>
    </row>
    <row r="20" spans="1:6" x14ac:dyDescent="0.2">
      <c r="A20" s="28" t="s">
        <v>27</v>
      </c>
      <c r="B20" s="28" t="s">
        <v>23</v>
      </c>
      <c r="C20" s="28" t="s">
        <v>28</v>
      </c>
      <c r="D20" s="28">
        <v>6</v>
      </c>
      <c r="E20" s="28">
        <v>1</v>
      </c>
      <c r="F20" s="28">
        <v>2</v>
      </c>
    </row>
    <row r="21" spans="1:6" x14ac:dyDescent="0.2">
      <c r="A21" s="28"/>
      <c r="B21" s="28"/>
      <c r="C21" s="28" t="s">
        <v>29</v>
      </c>
      <c r="D21" s="28">
        <v>2</v>
      </c>
      <c r="E21" s="28">
        <v>1</v>
      </c>
      <c r="F21" s="28">
        <v>0</v>
      </c>
    </row>
    <row r="22" spans="1:6" x14ac:dyDescent="0.2">
      <c r="A22" s="28"/>
      <c r="B22" s="28" t="s">
        <v>26</v>
      </c>
      <c r="C22" s="28" t="s">
        <v>28</v>
      </c>
      <c r="D22" s="28">
        <v>9</v>
      </c>
      <c r="E22" s="28">
        <v>8</v>
      </c>
      <c r="F22" s="28">
        <v>7</v>
      </c>
    </row>
    <row r="23" spans="1:6" x14ac:dyDescent="0.2">
      <c r="A23" s="28"/>
      <c r="B23" s="28"/>
      <c r="C23" s="28" t="s">
        <v>29</v>
      </c>
      <c r="D23" s="28">
        <v>3</v>
      </c>
      <c r="E23" s="28">
        <v>1</v>
      </c>
      <c r="F23" s="28">
        <v>0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S35"/>
  <sheetViews>
    <sheetView zoomScale="90" zoomScaleNormal="90" zoomScalePageLayoutView="90" workbookViewId="0">
      <selection activeCell="C28" sqref="C28"/>
    </sheetView>
  </sheetViews>
  <sheetFormatPr defaultColWidth="8.85546875" defaultRowHeight="12.75" x14ac:dyDescent="0.2"/>
  <sheetData>
    <row r="1" spans="1:19" x14ac:dyDescent="0.2">
      <c r="A1" s="42" t="s">
        <v>0</v>
      </c>
      <c r="B1" s="43" t="s">
        <v>1</v>
      </c>
      <c r="C1" s="43"/>
      <c r="D1" s="43"/>
      <c r="E1" s="43"/>
      <c r="F1" s="43"/>
      <c r="G1" s="43"/>
      <c r="H1" s="44" t="s">
        <v>2</v>
      </c>
      <c r="I1" s="44"/>
      <c r="J1" s="44"/>
      <c r="K1" s="44"/>
      <c r="L1" s="44"/>
      <c r="M1" s="44"/>
      <c r="N1" s="45" t="s">
        <v>3</v>
      </c>
      <c r="O1" s="45"/>
      <c r="P1" s="45"/>
      <c r="Q1" s="45"/>
      <c r="R1" s="45"/>
      <c r="S1" s="45"/>
    </row>
    <row r="2" spans="1:19" x14ac:dyDescent="0.2">
      <c r="A2" s="42"/>
      <c r="B2" s="1" t="s">
        <v>4</v>
      </c>
      <c r="C2" s="1" t="s">
        <v>5</v>
      </c>
      <c r="D2" s="1" t="s">
        <v>6</v>
      </c>
      <c r="E2" s="1" t="s">
        <v>5</v>
      </c>
      <c r="F2" s="1" t="s">
        <v>7</v>
      </c>
      <c r="G2" s="1" t="s">
        <v>5</v>
      </c>
      <c r="H2" s="2" t="s">
        <v>4</v>
      </c>
      <c r="I2" s="2" t="s">
        <v>5</v>
      </c>
      <c r="J2" s="2" t="s">
        <v>6</v>
      </c>
      <c r="K2" s="2" t="s">
        <v>5</v>
      </c>
      <c r="L2" s="2" t="s">
        <v>7</v>
      </c>
      <c r="M2" s="2" t="s">
        <v>5</v>
      </c>
      <c r="N2" s="3" t="s">
        <v>4</v>
      </c>
      <c r="O2" s="3" t="s">
        <v>5</v>
      </c>
      <c r="P2" s="3" t="s">
        <v>6</v>
      </c>
      <c r="Q2" s="3" t="s">
        <v>5</v>
      </c>
      <c r="R2" s="3" t="s">
        <v>7</v>
      </c>
      <c r="S2" s="3" t="s">
        <v>5</v>
      </c>
    </row>
    <row r="3" spans="1:19" x14ac:dyDescent="0.2">
      <c r="A3" s="4">
        <v>1</v>
      </c>
      <c r="B3" s="5"/>
      <c r="C3" s="6"/>
      <c r="D3" s="6"/>
      <c r="E3" s="6"/>
      <c r="F3" s="6"/>
      <c r="G3" s="7"/>
      <c r="H3" s="5"/>
      <c r="I3" s="6"/>
      <c r="J3" s="6"/>
      <c r="K3" s="6"/>
      <c r="L3" s="6"/>
      <c r="M3" s="7"/>
      <c r="N3" s="5"/>
      <c r="O3" s="6"/>
      <c r="P3" s="6"/>
      <c r="Q3" s="6"/>
      <c r="R3" s="6"/>
      <c r="S3" s="7"/>
    </row>
    <row r="4" spans="1:19" x14ac:dyDescent="0.2">
      <c r="A4" s="4">
        <f t="shared" ref="A4:A35" si="0">SUM(A3,1)</f>
        <v>2</v>
      </c>
      <c r="B4" s="5"/>
      <c r="C4" s="6"/>
      <c r="D4" s="6"/>
      <c r="E4" s="6"/>
      <c r="F4" s="6"/>
      <c r="G4" s="7"/>
      <c r="H4" s="5"/>
      <c r="I4" s="6"/>
      <c r="J4" s="6"/>
      <c r="K4" s="6"/>
      <c r="L4" s="6"/>
      <c r="M4" s="7"/>
      <c r="N4" s="5"/>
      <c r="O4" s="6"/>
      <c r="P4" s="6"/>
      <c r="Q4" s="6"/>
      <c r="R4" s="6"/>
      <c r="S4" s="7"/>
    </row>
    <row r="5" spans="1:19" x14ac:dyDescent="0.2">
      <c r="A5" s="4">
        <f t="shared" si="0"/>
        <v>3</v>
      </c>
      <c r="B5" s="5"/>
      <c r="C5" s="6"/>
      <c r="D5" s="6"/>
      <c r="E5" s="6"/>
      <c r="F5" s="6"/>
      <c r="G5" s="7"/>
      <c r="H5" s="5"/>
      <c r="I5" s="6"/>
      <c r="J5" s="6"/>
      <c r="K5" s="6"/>
      <c r="L5" s="6"/>
      <c r="M5" s="7"/>
      <c r="N5" s="5"/>
      <c r="O5" s="6"/>
      <c r="P5" s="6"/>
      <c r="Q5" s="6"/>
      <c r="R5" s="6"/>
      <c r="S5" s="7"/>
    </row>
    <row r="6" spans="1:19" x14ac:dyDescent="0.2">
      <c r="A6" s="4">
        <f t="shared" si="0"/>
        <v>4</v>
      </c>
      <c r="B6" s="5"/>
      <c r="C6" s="6"/>
      <c r="D6" s="6"/>
      <c r="E6" s="6"/>
      <c r="F6" s="6"/>
      <c r="G6" s="7"/>
      <c r="H6" s="5"/>
      <c r="I6" s="6"/>
      <c r="J6" s="6"/>
      <c r="K6" s="6"/>
      <c r="L6" s="6"/>
      <c r="M6" s="7"/>
      <c r="N6" s="5"/>
      <c r="O6" s="6"/>
      <c r="P6" s="6"/>
      <c r="Q6" s="6"/>
      <c r="R6" s="6"/>
      <c r="S6" s="7"/>
    </row>
    <row r="7" spans="1:19" x14ac:dyDescent="0.2">
      <c r="A7" s="4">
        <f t="shared" si="0"/>
        <v>5</v>
      </c>
      <c r="B7" s="5"/>
      <c r="C7" s="6"/>
      <c r="D7" s="6"/>
      <c r="E7" s="6"/>
      <c r="F7" s="6"/>
      <c r="G7" s="7"/>
      <c r="H7" s="5"/>
      <c r="I7" s="6"/>
      <c r="J7" s="6"/>
      <c r="K7" s="6"/>
      <c r="L7" s="6"/>
      <c r="M7" s="7"/>
      <c r="N7" s="5"/>
      <c r="O7" s="6"/>
      <c r="P7" s="6"/>
      <c r="Q7" s="6"/>
      <c r="R7" s="6"/>
      <c r="S7" s="7"/>
    </row>
    <row r="8" spans="1:19" x14ac:dyDescent="0.2">
      <c r="A8" s="4">
        <f t="shared" si="0"/>
        <v>6</v>
      </c>
      <c r="B8" s="5"/>
      <c r="C8" s="6"/>
      <c r="D8" s="6"/>
      <c r="E8" s="6"/>
      <c r="F8" s="6"/>
      <c r="G8" s="7"/>
      <c r="H8" s="5"/>
      <c r="I8" s="6"/>
      <c r="J8" s="6"/>
      <c r="K8" s="6"/>
      <c r="L8" s="6"/>
      <c r="M8" s="7"/>
      <c r="N8" s="5"/>
      <c r="O8" s="6"/>
      <c r="P8" s="6"/>
      <c r="Q8" s="6"/>
      <c r="R8" s="6"/>
      <c r="S8" s="7"/>
    </row>
    <row r="9" spans="1:19" x14ac:dyDescent="0.2">
      <c r="A9" s="4">
        <f t="shared" si="0"/>
        <v>7</v>
      </c>
      <c r="B9" s="5"/>
      <c r="C9" s="6"/>
      <c r="D9" s="6"/>
      <c r="E9" s="6"/>
      <c r="F9" s="6"/>
      <c r="G9" s="7"/>
      <c r="H9" s="27"/>
      <c r="I9" s="28"/>
      <c r="J9" s="28"/>
      <c r="K9" s="28"/>
      <c r="L9" s="28"/>
      <c r="M9" s="29"/>
      <c r="N9" s="5"/>
      <c r="O9" s="6"/>
      <c r="P9" s="6"/>
      <c r="Q9" s="6"/>
      <c r="R9" s="6"/>
      <c r="S9" s="7"/>
    </row>
    <row r="10" spans="1:19" x14ac:dyDescent="0.2">
      <c r="A10" s="4">
        <f t="shared" si="0"/>
        <v>8</v>
      </c>
      <c r="B10" s="5"/>
      <c r="C10" s="6"/>
      <c r="D10" s="6"/>
      <c r="E10" s="6"/>
      <c r="F10" s="6"/>
      <c r="G10" s="7"/>
      <c r="H10" s="5"/>
      <c r="I10" s="6"/>
      <c r="J10" s="6"/>
      <c r="K10" s="6"/>
      <c r="L10" s="6"/>
      <c r="M10" s="7"/>
      <c r="N10" s="5"/>
      <c r="O10" s="6"/>
      <c r="P10" s="6"/>
      <c r="Q10" s="6"/>
      <c r="R10" s="6"/>
      <c r="S10" s="7"/>
    </row>
    <row r="11" spans="1:19" x14ac:dyDescent="0.2">
      <c r="A11" s="4">
        <f t="shared" si="0"/>
        <v>9</v>
      </c>
      <c r="B11" s="5"/>
      <c r="C11" s="6"/>
      <c r="D11" s="6"/>
      <c r="E11" s="6"/>
      <c r="F11" s="6"/>
      <c r="G11" s="7"/>
      <c r="H11" s="5"/>
      <c r="I11" s="6"/>
      <c r="J11" s="6"/>
      <c r="K11" s="6"/>
      <c r="L11" s="6"/>
      <c r="M11" s="7"/>
      <c r="N11" s="5"/>
      <c r="O11" s="6"/>
      <c r="P11" s="6"/>
      <c r="Q11" s="6"/>
      <c r="R11" s="6"/>
      <c r="S11" s="7"/>
    </row>
    <row r="12" spans="1:19" x14ac:dyDescent="0.2">
      <c r="A12" s="4">
        <f t="shared" si="0"/>
        <v>10</v>
      </c>
      <c r="B12" s="5"/>
      <c r="C12" s="6"/>
      <c r="D12" s="6"/>
      <c r="E12" s="6"/>
      <c r="F12" s="6"/>
      <c r="G12" s="7"/>
      <c r="H12" s="5"/>
      <c r="I12" s="6"/>
      <c r="J12" s="6"/>
      <c r="K12" s="6"/>
      <c r="L12" s="6"/>
      <c r="M12" s="7"/>
      <c r="N12" s="5"/>
      <c r="O12" s="6"/>
      <c r="P12" s="6"/>
      <c r="Q12" s="6"/>
      <c r="R12" s="6"/>
      <c r="S12" s="7"/>
    </row>
    <row r="13" spans="1:19" x14ac:dyDescent="0.2">
      <c r="A13" s="4">
        <f t="shared" si="0"/>
        <v>11</v>
      </c>
      <c r="B13" s="5"/>
      <c r="C13" s="6"/>
      <c r="D13" s="6"/>
      <c r="E13" s="6"/>
      <c r="F13" s="6"/>
      <c r="G13" s="7"/>
      <c r="H13" s="5"/>
      <c r="I13" s="6"/>
      <c r="J13" s="6"/>
      <c r="K13" s="6"/>
      <c r="L13" s="6"/>
      <c r="M13" s="7"/>
      <c r="N13" s="5"/>
      <c r="O13" s="6"/>
      <c r="P13" s="6"/>
      <c r="Q13" s="6"/>
      <c r="R13" s="6"/>
      <c r="S13" s="7"/>
    </row>
    <row r="14" spans="1:19" x14ac:dyDescent="0.2">
      <c r="A14" s="4">
        <f t="shared" si="0"/>
        <v>12</v>
      </c>
      <c r="B14" s="5"/>
      <c r="C14" s="6"/>
      <c r="D14" s="6"/>
      <c r="E14" s="6"/>
      <c r="F14" s="6"/>
      <c r="G14" s="7"/>
      <c r="H14" s="5"/>
      <c r="I14" s="6"/>
      <c r="J14" s="6"/>
      <c r="K14" s="6"/>
      <c r="L14" s="6"/>
      <c r="M14" s="7"/>
      <c r="N14" s="5"/>
      <c r="O14" s="6"/>
      <c r="P14" s="6"/>
      <c r="Q14" s="6"/>
      <c r="R14" s="6"/>
      <c r="S14" s="7"/>
    </row>
    <row r="15" spans="1:19" x14ac:dyDescent="0.2">
      <c r="A15" s="4">
        <f t="shared" si="0"/>
        <v>13</v>
      </c>
      <c r="B15" s="5"/>
      <c r="C15" s="6"/>
      <c r="D15" s="6"/>
      <c r="E15" s="6"/>
      <c r="F15" s="6"/>
      <c r="G15" s="7"/>
      <c r="H15" s="5"/>
      <c r="I15" s="6"/>
      <c r="J15" s="6"/>
      <c r="K15" s="6"/>
      <c r="L15" s="6"/>
      <c r="M15" s="7"/>
      <c r="N15" s="5"/>
      <c r="O15" s="6"/>
      <c r="P15" s="6"/>
      <c r="Q15" s="6"/>
      <c r="R15" s="6"/>
      <c r="S15" s="7"/>
    </row>
    <row r="16" spans="1:19" x14ac:dyDescent="0.2">
      <c r="A16" s="4">
        <f t="shared" si="0"/>
        <v>14</v>
      </c>
      <c r="B16" s="5"/>
      <c r="C16" s="6"/>
      <c r="D16" s="6"/>
      <c r="E16" s="6"/>
      <c r="F16" s="6"/>
      <c r="G16" s="7"/>
      <c r="H16" s="5"/>
      <c r="I16" s="6"/>
      <c r="J16" s="6"/>
      <c r="K16" s="6"/>
      <c r="L16" s="6"/>
      <c r="M16" s="7"/>
      <c r="N16" s="5"/>
      <c r="O16" s="6"/>
      <c r="P16" s="6"/>
      <c r="Q16" s="6"/>
      <c r="R16" s="6"/>
      <c r="S16" s="7"/>
    </row>
    <row r="17" spans="1:19" x14ac:dyDescent="0.2">
      <c r="A17" s="4">
        <f t="shared" si="0"/>
        <v>15</v>
      </c>
      <c r="B17" s="5"/>
      <c r="C17" s="6"/>
      <c r="D17" s="6"/>
      <c r="E17" s="6"/>
      <c r="F17" s="6"/>
      <c r="G17" s="7"/>
      <c r="H17" s="5"/>
      <c r="I17" s="6"/>
      <c r="J17" s="6"/>
      <c r="K17" s="6"/>
      <c r="L17" s="6"/>
      <c r="M17" s="7"/>
      <c r="N17" s="5"/>
      <c r="O17" s="6"/>
      <c r="P17" s="6"/>
      <c r="Q17" s="6"/>
      <c r="R17" s="6"/>
      <c r="S17" s="7"/>
    </row>
    <row r="18" spans="1:19" x14ac:dyDescent="0.2">
      <c r="A18" s="4">
        <f t="shared" si="0"/>
        <v>16</v>
      </c>
      <c r="B18" s="5"/>
      <c r="C18" s="6"/>
      <c r="D18" s="6"/>
      <c r="E18" s="6"/>
      <c r="F18" s="6"/>
      <c r="G18" s="7"/>
      <c r="H18" s="5"/>
      <c r="I18" s="6"/>
      <c r="J18" s="6"/>
      <c r="K18" s="6"/>
      <c r="L18" s="6"/>
      <c r="M18" s="7"/>
      <c r="N18" s="5"/>
      <c r="O18" s="6"/>
      <c r="P18" s="6"/>
      <c r="Q18" s="6"/>
      <c r="R18" s="6"/>
      <c r="S18" s="7"/>
    </row>
    <row r="19" spans="1:19" x14ac:dyDescent="0.2">
      <c r="A19" s="4">
        <f t="shared" si="0"/>
        <v>17</v>
      </c>
      <c r="B19" s="5"/>
      <c r="C19" s="6"/>
      <c r="D19" s="6"/>
      <c r="E19" s="6"/>
      <c r="F19" s="6"/>
      <c r="G19" s="7"/>
      <c r="H19" s="5"/>
      <c r="I19" s="6"/>
      <c r="J19" s="6"/>
      <c r="K19" s="6"/>
      <c r="L19" s="6"/>
      <c r="M19" s="7"/>
      <c r="N19" s="5"/>
      <c r="O19" s="6"/>
      <c r="P19" s="6"/>
      <c r="Q19" s="6"/>
      <c r="R19" s="6"/>
      <c r="S19" s="7"/>
    </row>
    <row r="20" spans="1:19" x14ac:dyDescent="0.2">
      <c r="A20" s="4">
        <f t="shared" si="0"/>
        <v>18</v>
      </c>
      <c r="B20" s="5"/>
      <c r="C20" s="6"/>
      <c r="D20" s="6"/>
      <c r="E20" s="6"/>
      <c r="F20" s="6"/>
      <c r="G20" s="7"/>
      <c r="H20" s="5"/>
      <c r="I20" s="6"/>
      <c r="J20" s="6"/>
      <c r="K20" s="6"/>
      <c r="L20" s="6"/>
      <c r="M20" s="7"/>
      <c r="N20" s="5"/>
      <c r="O20" s="6"/>
      <c r="P20" s="6"/>
      <c r="Q20" s="6"/>
      <c r="R20" s="6"/>
      <c r="S20" s="7"/>
    </row>
    <row r="21" spans="1:19" x14ac:dyDescent="0.2">
      <c r="A21" s="4">
        <f t="shared" si="0"/>
        <v>19</v>
      </c>
      <c r="B21" s="5"/>
      <c r="C21" s="6"/>
      <c r="D21" s="6"/>
      <c r="E21" s="6"/>
      <c r="F21" s="6"/>
      <c r="G21" s="7"/>
      <c r="H21" s="5"/>
      <c r="I21" s="6"/>
      <c r="J21" s="6"/>
      <c r="K21" s="6"/>
      <c r="L21" s="6"/>
      <c r="M21" s="7"/>
      <c r="N21" s="5"/>
      <c r="O21" s="6"/>
      <c r="P21" s="6"/>
      <c r="Q21" s="6"/>
      <c r="R21" s="6"/>
      <c r="S21" s="7"/>
    </row>
    <row r="22" spans="1:19" x14ac:dyDescent="0.2">
      <c r="A22" s="4">
        <f t="shared" si="0"/>
        <v>20</v>
      </c>
      <c r="B22" s="5"/>
      <c r="C22" s="6"/>
      <c r="D22" s="6"/>
      <c r="E22" s="6"/>
      <c r="F22" s="6"/>
      <c r="G22" s="7"/>
      <c r="H22" s="5"/>
      <c r="I22" s="6"/>
      <c r="J22" s="6"/>
      <c r="K22" s="6"/>
      <c r="L22" s="6"/>
      <c r="M22" s="7"/>
      <c r="N22" s="5"/>
      <c r="O22" s="6"/>
      <c r="P22" s="6"/>
      <c r="Q22" s="6"/>
      <c r="R22" s="6"/>
      <c r="S22" s="7"/>
    </row>
    <row r="23" spans="1:19" x14ac:dyDescent="0.2">
      <c r="A23" s="4">
        <f t="shared" si="0"/>
        <v>21</v>
      </c>
      <c r="B23" s="5"/>
      <c r="C23" s="6"/>
      <c r="D23" s="6"/>
      <c r="E23" s="6"/>
      <c r="F23" s="6"/>
      <c r="G23" s="7"/>
      <c r="H23" s="5"/>
      <c r="I23" s="6"/>
      <c r="J23" s="6"/>
      <c r="K23" s="6"/>
      <c r="L23" s="6"/>
      <c r="M23" s="7"/>
      <c r="N23" s="5"/>
      <c r="O23" s="6"/>
      <c r="P23" s="6"/>
      <c r="Q23" s="6"/>
      <c r="R23" s="6"/>
      <c r="S23" s="7"/>
    </row>
    <row r="24" spans="1:19" x14ac:dyDescent="0.2">
      <c r="A24" s="4">
        <f t="shared" si="0"/>
        <v>22</v>
      </c>
      <c r="B24" s="5"/>
      <c r="C24" s="6"/>
      <c r="D24" s="6"/>
      <c r="E24" s="6"/>
      <c r="F24" s="6"/>
      <c r="G24" s="7"/>
      <c r="H24" s="5"/>
      <c r="I24" s="6"/>
      <c r="J24" s="6"/>
      <c r="K24" s="6"/>
      <c r="L24" s="6"/>
      <c r="M24" s="7"/>
      <c r="N24" s="5"/>
      <c r="O24" s="6"/>
      <c r="P24" s="6"/>
      <c r="Q24" s="6"/>
      <c r="R24" s="6"/>
      <c r="S24" s="7"/>
    </row>
    <row r="25" spans="1:19" x14ac:dyDescent="0.2">
      <c r="A25" s="4">
        <f t="shared" si="0"/>
        <v>23</v>
      </c>
      <c r="B25" s="5"/>
      <c r="C25" s="6"/>
      <c r="D25" s="6"/>
      <c r="E25" s="6"/>
      <c r="F25" s="6"/>
      <c r="G25" s="7"/>
      <c r="H25" s="5"/>
      <c r="I25" s="6"/>
      <c r="J25" s="6"/>
      <c r="K25" s="6"/>
      <c r="L25" s="6"/>
      <c r="M25" s="7"/>
      <c r="N25" s="5"/>
      <c r="O25" s="6"/>
      <c r="P25" s="6"/>
      <c r="Q25" s="6"/>
      <c r="R25" s="6"/>
      <c r="S25" s="7"/>
    </row>
    <row r="26" spans="1:19" x14ac:dyDescent="0.2">
      <c r="A26" s="4">
        <f t="shared" si="0"/>
        <v>24</v>
      </c>
      <c r="B26" s="5"/>
      <c r="C26" s="6"/>
      <c r="D26" s="6"/>
      <c r="E26" s="6"/>
      <c r="F26" s="6"/>
      <c r="G26" s="7"/>
      <c r="H26" s="5"/>
      <c r="I26" s="6"/>
      <c r="J26" s="6"/>
      <c r="K26" s="6"/>
      <c r="L26" s="6"/>
      <c r="M26" s="7"/>
      <c r="N26" s="5"/>
      <c r="O26" s="6"/>
      <c r="P26" s="6"/>
      <c r="Q26" s="6"/>
      <c r="R26" s="6"/>
      <c r="S26" s="7"/>
    </row>
    <row r="27" spans="1:19" x14ac:dyDescent="0.2">
      <c r="A27" s="4">
        <f t="shared" si="0"/>
        <v>25</v>
      </c>
      <c r="B27" s="5"/>
      <c r="C27" s="6"/>
      <c r="D27" s="6"/>
      <c r="E27" s="6"/>
      <c r="F27" s="6"/>
      <c r="G27" s="7"/>
      <c r="H27" s="5"/>
      <c r="I27" s="6"/>
      <c r="J27" s="6"/>
      <c r="K27" s="6"/>
      <c r="L27" s="6"/>
      <c r="M27" s="7"/>
      <c r="N27" s="5"/>
      <c r="O27" s="6"/>
      <c r="P27" s="6"/>
      <c r="Q27" s="6"/>
      <c r="R27" s="6"/>
      <c r="S27" s="7"/>
    </row>
    <row r="28" spans="1:19" x14ac:dyDescent="0.2">
      <c r="A28" s="4">
        <f t="shared" si="0"/>
        <v>26</v>
      </c>
      <c r="B28" s="5"/>
      <c r="C28" s="6"/>
      <c r="D28" s="6"/>
      <c r="E28" s="6"/>
      <c r="F28" s="6"/>
      <c r="G28" s="7"/>
      <c r="H28" s="5"/>
      <c r="I28" s="6"/>
      <c r="J28" s="6"/>
      <c r="K28" s="6"/>
      <c r="L28" s="6"/>
      <c r="M28" s="7"/>
      <c r="N28" s="5"/>
      <c r="O28" s="6"/>
      <c r="P28" s="6"/>
      <c r="Q28" s="6"/>
      <c r="R28" s="6"/>
      <c r="S28" s="7"/>
    </row>
    <row r="29" spans="1:19" x14ac:dyDescent="0.2">
      <c r="A29" s="4">
        <f t="shared" si="0"/>
        <v>27</v>
      </c>
      <c r="B29" s="5"/>
      <c r="C29" s="6"/>
      <c r="D29" s="6"/>
      <c r="E29" s="6"/>
      <c r="F29" s="6"/>
      <c r="G29" s="7"/>
      <c r="H29" s="5"/>
      <c r="I29" s="6"/>
      <c r="J29" s="6"/>
      <c r="K29" s="6"/>
      <c r="L29" s="6"/>
      <c r="M29" s="7"/>
      <c r="N29" s="5"/>
      <c r="O29" s="6"/>
      <c r="P29" s="6"/>
      <c r="Q29" s="6"/>
      <c r="R29" s="6"/>
      <c r="S29" s="7"/>
    </row>
    <row r="30" spans="1:19" x14ac:dyDescent="0.2">
      <c r="A30" s="4">
        <f t="shared" si="0"/>
        <v>28</v>
      </c>
      <c r="B30" s="5"/>
      <c r="C30" s="6"/>
      <c r="D30" s="6"/>
      <c r="E30" s="6"/>
      <c r="F30" s="6"/>
      <c r="G30" s="7"/>
      <c r="H30" s="5"/>
      <c r="I30" s="6"/>
      <c r="J30" s="6"/>
      <c r="K30" s="6"/>
      <c r="L30" s="6"/>
      <c r="M30" s="7"/>
      <c r="N30" s="5"/>
      <c r="O30" s="6"/>
      <c r="P30" s="6"/>
      <c r="Q30" s="6"/>
      <c r="R30" s="6"/>
      <c r="S30" s="7"/>
    </row>
    <row r="31" spans="1:19" x14ac:dyDescent="0.2">
      <c r="A31" s="4">
        <f t="shared" si="0"/>
        <v>29</v>
      </c>
      <c r="B31" s="5"/>
      <c r="C31" s="6"/>
      <c r="D31" s="6"/>
      <c r="E31" s="6"/>
      <c r="F31" s="6"/>
      <c r="G31" s="7"/>
      <c r="H31" s="5"/>
      <c r="I31" s="6"/>
      <c r="J31" s="6"/>
      <c r="K31" s="6"/>
      <c r="L31" s="6"/>
      <c r="M31" s="7"/>
      <c r="N31" s="5"/>
      <c r="O31" s="6"/>
      <c r="P31" s="6"/>
      <c r="Q31" s="6"/>
      <c r="R31" s="6"/>
      <c r="S31" s="7"/>
    </row>
    <row r="32" spans="1:19" x14ac:dyDescent="0.2">
      <c r="A32" s="4">
        <f t="shared" si="0"/>
        <v>30</v>
      </c>
      <c r="B32" s="5"/>
      <c r="C32" s="6"/>
      <c r="D32" s="6"/>
      <c r="E32" s="6"/>
      <c r="F32" s="6"/>
      <c r="G32" s="7"/>
      <c r="H32" s="5"/>
      <c r="I32" s="6"/>
      <c r="J32" s="6"/>
      <c r="K32" s="6"/>
      <c r="L32" s="6"/>
      <c r="M32" s="7"/>
      <c r="N32" s="5"/>
      <c r="O32" s="6"/>
      <c r="P32" s="6"/>
      <c r="Q32" s="6"/>
      <c r="R32" s="6"/>
      <c r="S32" s="7"/>
    </row>
    <row r="33" spans="1:19" x14ac:dyDescent="0.2">
      <c r="A33" s="4">
        <f t="shared" si="0"/>
        <v>31</v>
      </c>
      <c r="B33" s="5"/>
      <c r="C33" s="6"/>
      <c r="D33" s="6"/>
      <c r="E33" s="6"/>
      <c r="F33" s="6"/>
      <c r="G33" s="7"/>
      <c r="H33" s="5"/>
      <c r="I33" s="6"/>
      <c r="J33" s="6"/>
      <c r="K33" s="6"/>
      <c r="L33" s="6"/>
      <c r="M33" s="7"/>
      <c r="N33" s="5"/>
      <c r="O33" s="6"/>
      <c r="P33" s="6"/>
      <c r="Q33" s="6"/>
      <c r="R33" s="6"/>
      <c r="S33" s="7"/>
    </row>
    <row r="34" spans="1:19" x14ac:dyDescent="0.2">
      <c r="A34" s="4">
        <f t="shared" si="0"/>
        <v>32</v>
      </c>
      <c r="B34" s="5"/>
      <c r="C34" s="6"/>
      <c r="D34" s="6"/>
      <c r="E34" s="6"/>
      <c r="F34" s="6"/>
      <c r="G34" s="7"/>
      <c r="H34" s="5"/>
      <c r="I34" s="6"/>
      <c r="J34" s="6"/>
      <c r="K34" s="6"/>
      <c r="L34" s="6"/>
      <c r="M34" s="7"/>
      <c r="N34" s="5"/>
      <c r="O34" s="6"/>
      <c r="P34" s="6"/>
      <c r="Q34" s="6"/>
      <c r="R34" s="6"/>
      <c r="S34" s="7"/>
    </row>
    <row r="35" spans="1:19" x14ac:dyDescent="0.2">
      <c r="A35" s="11">
        <f t="shared" si="0"/>
        <v>33</v>
      </c>
      <c r="B35" s="12"/>
      <c r="C35" s="13"/>
      <c r="D35" s="13"/>
      <c r="E35" s="13"/>
      <c r="F35" s="13"/>
      <c r="G35" s="14"/>
      <c r="H35" s="12"/>
      <c r="I35" s="13"/>
      <c r="J35" s="13"/>
      <c r="K35" s="13"/>
      <c r="L35" s="13"/>
      <c r="M35" s="14"/>
      <c r="N35" s="12"/>
      <c r="O35" s="13"/>
      <c r="P35" s="13"/>
      <c r="Q35" s="13"/>
      <c r="R35" s="13"/>
      <c r="S35" s="14"/>
    </row>
  </sheetData>
  <mergeCells count="4">
    <mergeCell ref="A1:A2"/>
    <mergeCell ref="B1:G1"/>
    <mergeCell ref="H1:M1"/>
    <mergeCell ref="N1:S1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9715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LimitCycle</vt:lpstr>
      <vt:lpstr>Overflow</vt:lpstr>
      <vt:lpstr>Stability</vt:lpstr>
      <vt:lpstr>Minimum Phase</vt:lpstr>
      <vt:lpstr>Plan1</vt:lpstr>
      <vt:lpstr>Timing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Mário Angel</cp:lastModifiedBy>
  <cp:revision>30</cp:revision>
  <dcterms:created xsi:type="dcterms:W3CDTF">2015-01-12T10:22:33Z</dcterms:created>
  <dcterms:modified xsi:type="dcterms:W3CDTF">2016-04-25T18:38:54Z</dcterms:modified>
  <dc:language>pt-BR</dc:language>
</cp:coreProperties>
</file>