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mariobonifacio.github.io\"/>
    </mc:Choice>
  </mc:AlternateContent>
  <xr:revisionPtr revIDLastSave="0" documentId="13_ncr:40009_{C01FCA8F-F688-4875-A054-968482036F72}" xr6:coauthVersionLast="43" xr6:coauthVersionMax="43" xr10:uidLastSave="{00000000-0000-0000-0000-000000000000}"/>
  <bookViews>
    <workbookView xWindow="-108" yWindow="-108" windowWidth="23256" windowHeight="12576" activeTab="1"/>
  </bookViews>
  <sheets>
    <sheet name="ua_income_statement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G63" i="2" l="1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19" i="2"/>
  <c r="F19" i="2"/>
  <c r="G18" i="2"/>
  <c r="F18" i="2"/>
  <c r="G17" i="2"/>
  <c r="F17" i="2"/>
  <c r="G15" i="2"/>
  <c r="F15" i="2"/>
  <c r="G14" i="2"/>
  <c r="F14" i="2"/>
  <c r="G13" i="2"/>
  <c r="F13" i="2"/>
  <c r="G11" i="2"/>
  <c r="F11" i="2"/>
  <c r="G10" i="2"/>
  <c r="F10" i="2"/>
  <c r="G9" i="2"/>
  <c r="F9" i="2"/>
  <c r="G7" i="2"/>
  <c r="F7" i="2"/>
  <c r="G6" i="2"/>
  <c r="F6" i="2"/>
  <c r="G5" i="2"/>
  <c r="F5" i="2"/>
  <c r="A2" i="1"/>
</calcChain>
</file>

<file path=xl/sharedStrings.xml><?xml version="1.0" encoding="utf-8"?>
<sst xmlns="http://schemas.openxmlformats.org/spreadsheetml/2006/main" count="80" uniqueCount="34">
  <si>
    <t>year</t>
  </si>
  <si>
    <t>cost_rev</t>
  </si>
  <si>
    <t>profit_gross</t>
  </si>
  <si>
    <t>expense_sga</t>
  </si>
  <si>
    <t>expense_other</t>
  </si>
  <si>
    <t>profit_net</t>
  </si>
  <si>
    <t>rev_tot</t>
  </si>
  <si>
    <t>expense_oper_tot</t>
  </si>
  <si>
    <t>profit_oper</t>
  </si>
  <si>
    <t>Operating Expenses</t>
  </si>
  <si>
    <t>Selling General and Administrative</t>
  </si>
  <si>
    <t>Others</t>
  </si>
  <si>
    <t>Total Operating Expenses</t>
  </si>
  <si>
    <t>Operating Income or Loss</t>
  </si>
  <si>
    <t>DAL</t>
  </si>
  <si>
    <t>UAL</t>
  </si>
  <si>
    <t>JBLU</t>
  </si>
  <si>
    <t>AAL</t>
  </si>
  <si>
    <t>Operating expense and income for JetBlue and nearest competitors</t>
  </si>
  <si>
    <t>Income_growth</t>
  </si>
  <si>
    <t>Expense_growth</t>
  </si>
  <si>
    <t>Operating_income</t>
  </si>
  <si>
    <t>Operating_expense</t>
  </si>
  <si>
    <t>Year</t>
  </si>
  <si>
    <t>Carrier</t>
  </si>
  <si>
    <t>All numbers in thousands</t>
  </si>
  <si>
    <t>Revenue</t>
  </si>
  <si>
    <t>Total Revenue</t>
  </si>
  <si>
    <t>Cost of Revenue</t>
  </si>
  <si>
    <t>Gross Profit</t>
  </si>
  <si>
    <t>DAL Income Statement</t>
  </si>
  <si>
    <t>UAL Income Statement</t>
  </si>
  <si>
    <t>JBLU Income Statement</t>
  </si>
  <si>
    <t>AAL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</si>
</sst>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6" formatCode="_([$$-409]* #,##0_);_([$$-409]* \(#,##0\);_([$$-409]* &quot;-&quot;??_);_(@_)"/>
    <numFmt numFmtId="172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49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2" fontId="0" fillId="0" borderId="0" xfId="1" applyNumberFormat="1" applyFont="1"/>
    <xf numFmtId="0" fontId="0" fillId="0" borderId="10" xfId="0" applyBorder="1"/>
    <xf numFmtId="0" fontId="19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3" fontId="0" fillId="0" borderId="10" xfId="0" applyNumberFormat="1" applyBorder="1"/>
    <xf numFmtId="0" fontId="20" fillId="0" borderId="11" xfId="0" applyFont="1" applyBorder="1"/>
    <xf numFmtId="0" fontId="20" fillId="0" borderId="10" xfId="0" applyFont="1" applyBorder="1"/>
    <xf numFmtId="42" fontId="20" fillId="0" borderId="10" xfId="1" applyNumberFormat="1" applyFont="1" applyBorder="1"/>
    <xf numFmtId="9" fontId="20" fillId="0" borderId="10" xfId="2" applyFont="1" applyBorder="1"/>
    <xf numFmtId="9" fontId="20" fillId="0" borderId="12" xfId="2" applyFont="1" applyBorder="1"/>
    <xf numFmtId="0" fontId="20" fillId="0" borderId="13" xfId="0" applyFont="1" applyBorder="1"/>
    <xf numFmtId="0" fontId="20" fillId="0" borderId="14" xfId="0" applyFont="1" applyBorder="1"/>
    <xf numFmtId="42" fontId="20" fillId="0" borderId="14" xfId="1" applyNumberFormat="1" applyFont="1" applyBorder="1"/>
    <xf numFmtId="0" fontId="20" fillId="0" borderId="12" xfId="0" applyFont="1" applyBorder="1"/>
    <xf numFmtId="0" fontId="20" fillId="33" borderId="10" xfId="0" applyFont="1" applyFill="1" applyBorder="1"/>
    <xf numFmtId="0" fontId="21" fillId="0" borderId="0" xfId="0" applyFont="1" applyAlignment="1">
      <alignment vertical="center"/>
    </xf>
    <xf numFmtId="14" fontId="0" fillId="0" borderId="0" xfId="0" applyNumberFormat="1" applyAlignment="1">
      <alignment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32" formatCode="_(&quot;$&quot;* #,##0_);_(&quot;$&quot;* \(#,##0\);_(&quot;$&quot;* &quot;-&quot;_);_(@_)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32" formatCode="_(&quot;$&quot;* #,##0_);_(&quot;$&quot;* \(#,##0\);_(&quot;$&quot;* &quot;-&quot;_);_(@_)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(&quot;$&quot;* #,##0_);_(&quot;$&quot;* \(#,##0\);_(&quot;$&quot;* &quot;-&quot;_);_(@_)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(&quot;$&quot;* #,##0_);_(&quot;$&quot;* \(#,##0\);_(&quot;$&quot;* &quot;-&quot;_);_(@_)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ua_income_statement!$H$1</c:f>
              <c:strCache>
                <c:ptCount val="1"/>
                <c:pt idx="0">
                  <c:v>profit_oper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ua_income_statement!$A$2:$A$5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ua_income_statement!$H$2:$H$5</c:f>
              <c:numCache>
                <c:formatCode>_([$$-409]* #,##0_);_([$$-409]* \(#,##0\);_([$$-409]* "-"??_);_(@_)</c:formatCode>
                <c:ptCount val="4"/>
                <c:pt idx="0">
                  <c:v>3779000</c:v>
                </c:pt>
                <c:pt idx="1">
                  <c:v>3847000</c:v>
                </c:pt>
                <c:pt idx="2">
                  <c:v>5089000</c:v>
                </c:pt>
                <c:pt idx="3">
                  <c:v>5492000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A-4A9D-A53E-DBEEFA5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38640"/>
        <c:axId val="546936016"/>
      </c:lineChart>
      <c:lineChart>
        <c:grouping val="standard"/>
        <c:varyColors val="0"/>
        <c:ser>
          <c:idx val="0"/>
          <c:order val="0"/>
          <c:tx>
            <c:strRef>
              <c:f>ua_income_statement!$G$1</c:f>
              <c:strCache>
                <c:ptCount val="1"/>
                <c:pt idx="0">
                  <c:v>expense_oper_tot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ua_income_statement!$A$2:$A$5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ua_income_statement!$G$2:$G$5</c:f>
              <c:numCache>
                <c:formatCode>_([$$-409]* #,##0_);_([$$-409]* \(#,##0\);_([$$-409]* "-"??_);_(@_)</c:formatCode>
                <c:ptCount val="4"/>
                <c:pt idx="0">
                  <c:v>37524000</c:v>
                </c:pt>
                <c:pt idx="1">
                  <c:v>33937000</c:v>
                </c:pt>
                <c:pt idx="2">
                  <c:v>31469000</c:v>
                </c:pt>
                <c:pt idx="3">
                  <c:v>32372000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A-4A9D-A53E-DBEEFA5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74944"/>
        <c:axId val="461830672"/>
      </c:lineChart>
      <c:catAx>
        <c:axId val="5469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36016"/>
        <c:crosses val="autoZero"/>
        <c:auto val="1"/>
        <c:lblAlgn val="ctr"/>
        <c:lblOffset val="100"/>
        <c:noMultiLvlLbl val="0"/>
      </c:catAx>
      <c:valAx>
        <c:axId val="546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386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61830672"/>
        <c:scaling>
          <c:orientation val="minMax"/>
          <c:min val="0"/>
        </c:scaling>
        <c:delete val="0"/>
        <c:axPos val="r"/>
        <c:numFmt formatCode="_([$$-409]* #,##0_);_([$$-409]* \(#,##0\);_([$$-409]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7494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60247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830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Expense_growth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Sheet1!$F$4:$F$19</c:f>
              <c:numCache>
                <c:formatCode>0%</c:formatCode>
                <c:ptCount val="16"/>
                <c:pt idx="1">
                  <c:v>1.7088945588322524E-2</c:v>
                </c:pt>
                <c:pt idx="2">
                  <c:v>9.4422729128988969E-2</c:v>
                </c:pt>
                <c:pt idx="3">
                  <c:v>8.7022575228550947E-2</c:v>
                </c:pt>
                <c:pt idx="5">
                  <c:v>-2.8564745782533651E-2</c:v>
                </c:pt>
                <c:pt idx="6">
                  <c:v>6.786853668813575E-2</c:v>
                </c:pt>
                <c:pt idx="7">
                  <c:v>0.1000817338857416</c:v>
                </c:pt>
                <c:pt idx="9">
                  <c:v>1.972802145182917E-2</c:v>
                </c:pt>
                <c:pt idx="10">
                  <c:v>0.13054094665664917</c:v>
                </c:pt>
                <c:pt idx="11">
                  <c:v>0.1521847482970593</c:v>
                </c:pt>
                <c:pt idx="13">
                  <c:v>-2.7894476708266391E-2</c:v>
                </c:pt>
                <c:pt idx="14">
                  <c:v>7.8426387873780534E-2</c:v>
                </c:pt>
                <c:pt idx="15">
                  <c:v>0.10569584818929201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3-4131-9919-70175982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32944"/>
        <c:axId val="543033272"/>
      </c:barChart>
      <c:catAx>
        <c:axId val="5430329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33272"/>
        <c:crosses val="autoZero"/>
        <c:auto val="1"/>
        <c:lblAlgn val="ctr"/>
        <c:lblOffset val="100"/>
        <c:tickMarkSkip val="1"/>
        <c:noMultiLvlLbl val="0"/>
      </c:catAx>
      <c:valAx>
        <c:axId val="5430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Expense growth for JetBlue and competitors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Sheet1!$E$35:$H$35</c:f>
              <c:strCache>
                <c:ptCount val="4"/>
                <c:pt idx="0">
                  <c:v>AAL</c:v>
                </c:pt>
                <c:pt idx="1">
                  <c:v>DAL</c:v>
                </c:pt>
                <c:pt idx="2">
                  <c:v>JBLU</c:v>
                </c:pt>
                <c:pt idx="3">
                  <c:v>UAL</c:v>
                </c:pt>
              </c:strCache>
            </c:strRef>
          </c:cat>
          <c:val>
            <c:numRef>
              <c:f>Sheet1!$E$36:$H$36</c:f>
              <c:numCache>
                <c:formatCode>General</c:formatCode>
                <c:ptCount val="4"/>
                <c:pt idx="0">
                  <c:v>1.7088945588322524E-2</c:v>
                </c:pt>
                <c:pt idx="1">
                  <c:v>-2.8564745782533651E-2</c:v>
                </c:pt>
                <c:pt idx="2">
                  <c:v>1.972802145182917E-2</c:v>
                </c:pt>
                <c:pt idx="3">
                  <c:v>-2.7894476708266391E-2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323-BDFE-07DE95EAA173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Sheet1!$E$35:$H$35</c:f>
              <c:strCache>
                <c:ptCount val="4"/>
                <c:pt idx="0">
                  <c:v>AAL</c:v>
                </c:pt>
                <c:pt idx="1">
                  <c:v>DAL</c:v>
                </c:pt>
                <c:pt idx="2">
                  <c:v>JBLU</c:v>
                </c:pt>
                <c:pt idx="3">
                  <c:v>UAL</c:v>
                </c:pt>
              </c:strCache>
            </c:strRef>
          </c:cat>
          <c:val>
            <c:numRef>
              <c:f>Sheet1!$E$37:$H$37</c:f>
              <c:numCache>
                <c:formatCode>General</c:formatCode>
                <c:ptCount val="4"/>
                <c:pt idx="0">
                  <c:v>9.4422729128988969E-2</c:v>
                </c:pt>
                <c:pt idx="1">
                  <c:v>6.786853668813575E-2</c:v>
                </c:pt>
                <c:pt idx="2">
                  <c:v>0.13054094665664917</c:v>
                </c:pt>
                <c:pt idx="3">
                  <c:v>7.8426387873780534E-2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323-BDFE-07DE95EAA173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Sheet1!$E$35:$H$35</c:f>
              <c:strCache>
                <c:ptCount val="4"/>
                <c:pt idx="0">
                  <c:v>AAL</c:v>
                </c:pt>
                <c:pt idx="1">
                  <c:v>DAL</c:v>
                </c:pt>
                <c:pt idx="2">
                  <c:v>JBLU</c:v>
                </c:pt>
                <c:pt idx="3">
                  <c:v>UAL</c:v>
                </c:pt>
              </c:strCache>
            </c:strRef>
          </c:cat>
          <c:val>
            <c:numRef>
              <c:f>Sheet1!$E$38:$H$38</c:f>
              <c:numCache>
                <c:formatCode>General</c:formatCode>
                <c:ptCount val="4"/>
                <c:pt idx="0">
                  <c:v>8.7022575228550947E-2</c:v>
                </c:pt>
                <c:pt idx="1">
                  <c:v>0.1000817338857416</c:v>
                </c:pt>
                <c:pt idx="2">
                  <c:v>0.1521847482970593</c:v>
                </c:pt>
                <c:pt idx="3">
                  <c:v>0.10569584818929201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E-4323-BDFE-07DE95EAA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83344"/>
        <c:axId val="606386296"/>
      </c:barChart>
      <c:catAx>
        <c:axId val="6063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86296"/>
        <c:crosses val="autoZero"/>
        <c:auto val="1"/>
        <c:lblAlgn val="ctr"/>
        <c:lblOffset val="100"/>
        <c:noMultiLvlLbl val="0"/>
      </c:catAx>
      <c:valAx>
        <c:axId val="6063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83344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678180</xdr:colOff>
      <xdr:row>6</xdr:row>
      <xdr:rowOff>179070</xdr:rowOff>
    </xdr:from>
    <xdr:to>
      <xdr:col>13</xdr:col>
      <xdr:colOff>373380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57E85-7B02-4EB5-90A4-73EA97BCD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95250</xdr:rowOff>
    </xdr:from>
    <xdr:to>
      <xdr:col>15</xdr:col>
      <xdr:colOff>129540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E70CD-82C1-4C79-80A6-804B037D1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174171</xdr:colOff>
      <xdr:row>25</xdr:row>
      <xdr:rowOff>164919</xdr:rowOff>
    </xdr:from>
    <xdr:to>
      <xdr:col>22</xdr:col>
      <xdr:colOff>392974</xdr:colOff>
      <xdr:row>40</xdr:row>
      <xdr:rowOff>164919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685E6-60FB-4626-B8EF-DFDC4F64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4:G19" headerRowCount="0" totalsRowShown="0" headerRowDxfId="1" dataDxfId="0" headerRowBorderDxfId="15" tableBorderDxfId="16" totalsRowBorderDxfId="14">
  <sortState xmlns:xlrd2="http://schemas.microsoft.com/office/spreadsheetml/2017/richdata2" ref="B4:G19">
    <sortCondition ref="B4:B19"/>
    <sortCondition ref="C4:C19"/>
  </sortState>
  <tableColumns count="6">
    <tableColumn id="1" name="Column1" headerRowDxfId="8" dataDxfId="7"/>
    <tableColumn id="2" name="Column2" headerRowDxfId="9" dataDxfId="6"/>
    <tableColumn id="3" name="Column3" headerRowDxfId="10" dataDxfId="5" headerRowCellStyle="Comma" dataCellStyle="Comma"/>
    <tableColumn id="4" name="Column4" headerRowDxfId="11" dataDxfId="4" headerRowCellStyle="Comma" dataCellStyle="Comma"/>
    <tableColumn id="5" name="Column5" headerRowDxfId="12" dataDxfId="3" headerRowCellStyle="Percent" dataCellStyle="Percent"/>
    <tableColumn id="6" name="Column6" headerRowDxfId="13" dataDxfId="2" headerRowCellStyle="Percent" dataCellStyle="Percent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4.4" x14ac:dyDescent="0.3"/>
  <cols>
    <col min="1" max="1" width="5" bestFit="1" customWidth="1"/>
    <col min="2" max="4" width="14.6640625" bestFit="1" customWidth="1"/>
    <col min="5" max="6" width="13.6640625" bestFit="1" customWidth="1"/>
    <col min="7" max="7" width="16.109375" bestFit="1" customWidth="1"/>
    <col min="8" max="9" width="13.6640625" bestFit="1" customWidth="1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5</v>
      </c>
    </row>
    <row r="2" spans="1:9" x14ac:dyDescent="0.3">
      <c r="A2">
        <f>ROUND(2018,0)</f>
        <v>2018</v>
      </c>
      <c r="B2" s="2">
        <v>41303000</v>
      </c>
      <c r="C2" s="2">
        <v>27925000</v>
      </c>
      <c r="D2" s="2">
        <v>13378000</v>
      </c>
      <c r="E2" s="2">
        <v>1769000</v>
      </c>
      <c r="F2" s="2">
        <v>5590000</v>
      </c>
      <c r="G2" s="2">
        <v>37524000</v>
      </c>
      <c r="H2" s="2">
        <v>3779000</v>
      </c>
      <c r="I2" s="2">
        <v>2129000</v>
      </c>
    </row>
    <row r="3" spans="1:9" x14ac:dyDescent="0.3">
      <c r="A3">
        <v>2017</v>
      </c>
      <c r="B3" s="2">
        <v>37784000</v>
      </c>
      <c r="C3" s="2">
        <v>24803000</v>
      </c>
      <c r="D3" s="2">
        <v>12981000</v>
      </c>
      <c r="E3" s="2">
        <v>1652000</v>
      </c>
      <c r="F3" s="2">
        <v>5333000</v>
      </c>
      <c r="G3" s="2">
        <v>33937000</v>
      </c>
      <c r="H3" s="2">
        <v>3847000</v>
      </c>
      <c r="I3" s="2">
        <v>2144000</v>
      </c>
    </row>
    <row r="4" spans="1:9" x14ac:dyDescent="0.3">
      <c r="A4">
        <v>2016</v>
      </c>
      <c r="B4" s="2">
        <v>36558000</v>
      </c>
      <c r="C4" s="2">
        <v>22780000</v>
      </c>
      <c r="D4" s="2">
        <v>13778000</v>
      </c>
      <c r="E4" s="2">
        <v>1615000</v>
      </c>
      <c r="F4" s="2">
        <v>5097000</v>
      </c>
      <c r="G4" s="2">
        <v>31469000</v>
      </c>
      <c r="H4" s="2">
        <v>5089000</v>
      </c>
      <c r="I4" s="2">
        <v>2234000</v>
      </c>
    </row>
    <row r="5" spans="1:9" x14ac:dyDescent="0.3">
      <c r="A5">
        <v>2015</v>
      </c>
      <c r="B5" s="2">
        <v>37864000</v>
      </c>
      <c r="C5" s="2">
        <v>24133000</v>
      </c>
      <c r="D5" s="2">
        <v>13731000</v>
      </c>
      <c r="E5" s="2">
        <v>1543000</v>
      </c>
      <c r="F5" s="2">
        <v>4877000</v>
      </c>
      <c r="G5" s="2">
        <v>32372000</v>
      </c>
      <c r="H5" s="2">
        <v>5492000</v>
      </c>
      <c r="I5" s="2">
        <v>7340000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5" workbookViewId="0">
      <selection activeCell="A44" sqref="A44"/>
    </sheetView>
  </sheetViews>
  <sheetFormatPr defaultRowHeight="14.4" x14ac:dyDescent="0.3"/>
  <cols>
    <col min="1" max="1" width="21.44140625" bestFit="1" customWidth="1"/>
    <col min="2" max="5" width="10.5546875" bestFit="1" customWidth="1"/>
  </cols>
  <sheetData>
    <row r="1" spans="1:5" ht="18" x14ac:dyDescent="0.3">
      <c r="A1" s="22" t="s">
        <v>30</v>
      </c>
    </row>
    <row r="2" spans="1:5" x14ac:dyDescent="0.3">
      <c r="A2" t="s">
        <v>25</v>
      </c>
    </row>
    <row r="3" spans="1:5" x14ac:dyDescent="0.3">
      <c r="A3" s="3" t="s">
        <v>26</v>
      </c>
      <c r="B3" s="23">
        <v>43465</v>
      </c>
      <c r="C3" s="23">
        <v>43100</v>
      </c>
      <c r="D3" s="23">
        <v>42735</v>
      </c>
      <c r="E3" s="23">
        <v>42369</v>
      </c>
    </row>
    <row r="4" spans="1:5" ht="28.8" x14ac:dyDescent="0.3">
      <c r="A4" s="3" t="s">
        <v>27</v>
      </c>
      <c r="B4" s="4">
        <v>44438000</v>
      </c>
      <c r="C4" s="4">
        <v>41138000</v>
      </c>
      <c r="D4" s="4">
        <v>39450000</v>
      </c>
      <c r="E4" s="4">
        <v>40704000</v>
      </c>
    </row>
    <row r="5" spans="1:5" ht="28.8" x14ac:dyDescent="0.3">
      <c r="A5" s="3" t="s">
        <v>28</v>
      </c>
      <c r="B5" s="4">
        <v>33234000</v>
      </c>
      <c r="C5" s="4">
        <v>29773000</v>
      </c>
      <c r="D5" s="4">
        <v>27646000</v>
      </c>
      <c r="E5" s="4">
        <v>28663000</v>
      </c>
    </row>
    <row r="6" spans="1:5" ht="28.8" x14ac:dyDescent="0.3">
      <c r="A6" s="3" t="s">
        <v>29</v>
      </c>
      <c r="B6" s="4">
        <v>11204000</v>
      </c>
      <c r="C6" s="4">
        <v>11365000</v>
      </c>
      <c r="D6" s="4">
        <v>11804000</v>
      </c>
      <c r="E6" s="4">
        <v>12041000</v>
      </c>
    </row>
    <row r="7" spans="1:5" ht="14.4" customHeight="1" x14ac:dyDescent="0.3">
      <c r="A7" s="5" t="s">
        <v>9</v>
      </c>
      <c r="B7" s="5"/>
      <c r="C7" s="5"/>
      <c r="D7" s="5"/>
      <c r="E7" s="5"/>
    </row>
    <row r="8" spans="1:5" ht="28.8" x14ac:dyDescent="0.3">
      <c r="A8" s="3" t="s">
        <v>10</v>
      </c>
      <c r="B8" s="4">
        <v>1746000</v>
      </c>
      <c r="C8" s="4">
        <v>1877000</v>
      </c>
      <c r="D8" s="4">
        <v>2073000</v>
      </c>
      <c r="E8" s="4">
        <v>1672000</v>
      </c>
    </row>
    <row r="9" spans="1:5" x14ac:dyDescent="0.3">
      <c r="A9" s="3" t="s">
        <v>11</v>
      </c>
      <c r="B9" s="4">
        <v>1723000</v>
      </c>
      <c r="C9" s="4">
        <v>1609000</v>
      </c>
      <c r="D9" s="4">
        <v>1621000</v>
      </c>
      <c r="E9" s="4">
        <v>2033000</v>
      </c>
    </row>
    <row r="10" spans="1:5" ht="57.6" x14ac:dyDescent="0.3">
      <c r="A10" s="3" t="s">
        <v>12</v>
      </c>
      <c r="B10" s="4">
        <v>39032000</v>
      </c>
      <c r="C10" s="4">
        <v>35481000</v>
      </c>
      <c r="D10" s="4">
        <v>33226000</v>
      </c>
      <c r="E10" s="4">
        <v>34203000</v>
      </c>
    </row>
    <row r="11" spans="1:5" ht="28.8" x14ac:dyDescent="0.3">
      <c r="A11" s="3" t="s">
        <v>13</v>
      </c>
      <c r="B11" s="4">
        <v>5406000</v>
      </c>
      <c r="C11" s="4">
        <v>5657000</v>
      </c>
      <c r="D11" s="4">
        <v>6224000</v>
      </c>
      <c r="E11" s="4">
        <v>6501000</v>
      </c>
    </row>
    <row r="12" spans="1:5" ht="18" x14ac:dyDescent="0.3">
      <c r="A12" s="22" t="s">
        <v>31</v>
      </c>
    </row>
    <row r="13" spans="1:5" x14ac:dyDescent="0.3">
      <c r="A13" t="s">
        <v>25</v>
      </c>
    </row>
    <row r="14" spans="1:5" x14ac:dyDescent="0.3">
      <c r="A14" s="3" t="s">
        <v>26</v>
      </c>
      <c r="B14" s="23">
        <v>43465</v>
      </c>
      <c r="C14" s="23">
        <v>43100</v>
      </c>
      <c r="D14" s="23">
        <v>42735</v>
      </c>
      <c r="E14" s="23">
        <v>42369</v>
      </c>
    </row>
    <row r="15" spans="1:5" x14ac:dyDescent="0.3">
      <c r="A15" s="3" t="s">
        <v>27</v>
      </c>
      <c r="B15" s="4">
        <v>41303000</v>
      </c>
      <c r="C15" s="4">
        <v>37784000</v>
      </c>
      <c r="D15" s="4">
        <v>36558000</v>
      </c>
      <c r="E15" s="4">
        <v>37864000</v>
      </c>
    </row>
    <row r="16" spans="1:5" x14ac:dyDescent="0.3">
      <c r="A16" s="3" t="s">
        <v>28</v>
      </c>
      <c r="B16" s="4">
        <v>27925000</v>
      </c>
      <c r="C16" s="4">
        <v>24803000</v>
      </c>
      <c r="D16" s="4">
        <v>22780000</v>
      </c>
      <c r="E16" s="4">
        <v>24133000</v>
      </c>
    </row>
    <row r="17" spans="1:5" x14ac:dyDescent="0.3">
      <c r="A17" s="3" t="s">
        <v>29</v>
      </c>
      <c r="B17" s="4">
        <v>13378000</v>
      </c>
      <c r="C17" s="4">
        <v>12981000</v>
      </c>
      <c r="D17" s="4">
        <v>13778000</v>
      </c>
      <c r="E17" s="4">
        <v>13731000</v>
      </c>
    </row>
    <row r="18" spans="1:5" ht="14.4" customHeight="1" x14ac:dyDescent="0.3">
      <c r="A18" s="5" t="s">
        <v>9</v>
      </c>
      <c r="B18" s="5"/>
      <c r="C18" s="5"/>
      <c r="D18" s="5"/>
      <c r="E18" s="5"/>
    </row>
    <row r="19" spans="1:5" ht="28.8" x14ac:dyDescent="0.3">
      <c r="A19" s="3" t="s">
        <v>10</v>
      </c>
      <c r="B19" s="4">
        <v>1769000</v>
      </c>
      <c r="C19" s="4">
        <v>1652000</v>
      </c>
      <c r="D19" s="4">
        <v>1615000</v>
      </c>
      <c r="E19" s="4">
        <v>1543000</v>
      </c>
    </row>
    <row r="20" spans="1:5" x14ac:dyDescent="0.3">
      <c r="A20" s="3" t="s">
        <v>11</v>
      </c>
      <c r="B20" s="4">
        <v>5590000</v>
      </c>
      <c r="C20" s="4">
        <v>5333000</v>
      </c>
      <c r="D20" s="4">
        <v>5097000</v>
      </c>
      <c r="E20" s="4">
        <v>4877000</v>
      </c>
    </row>
    <row r="21" spans="1:5" ht="28.8" x14ac:dyDescent="0.3">
      <c r="A21" s="3" t="s">
        <v>12</v>
      </c>
      <c r="B21" s="4">
        <v>37524000</v>
      </c>
      <c r="C21" s="4">
        <v>33937000</v>
      </c>
      <c r="D21" s="4">
        <v>31469000</v>
      </c>
      <c r="E21" s="4">
        <v>32372000</v>
      </c>
    </row>
    <row r="22" spans="1:5" ht="28.8" x14ac:dyDescent="0.3">
      <c r="A22" s="3" t="s">
        <v>13</v>
      </c>
      <c r="B22" s="4">
        <v>3779000</v>
      </c>
      <c r="C22" s="4">
        <v>3847000</v>
      </c>
      <c r="D22" s="4">
        <v>5089000</v>
      </c>
      <c r="E22" s="4">
        <v>5492000</v>
      </c>
    </row>
    <row r="23" spans="1:5" ht="18" x14ac:dyDescent="0.3">
      <c r="A23" s="22" t="s">
        <v>32</v>
      </c>
    </row>
    <row r="24" spans="1:5" x14ac:dyDescent="0.3">
      <c r="A24" t="s">
        <v>25</v>
      </c>
    </row>
    <row r="25" spans="1:5" x14ac:dyDescent="0.3">
      <c r="A25" s="3" t="s">
        <v>26</v>
      </c>
      <c r="B25" s="23">
        <v>43465</v>
      </c>
      <c r="C25" s="23">
        <v>43100</v>
      </c>
      <c r="D25" s="23">
        <v>42735</v>
      </c>
      <c r="E25" s="23">
        <v>42369</v>
      </c>
    </row>
    <row r="26" spans="1:5" x14ac:dyDescent="0.3">
      <c r="A26" s="3" t="s">
        <v>27</v>
      </c>
      <c r="B26" s="4">
        <v>7658000</v>
      </c>
      <c r="C26" s="4">
        <v>7012000</v>
      </c>
      <c r="D26" s="4">
        <v>6584000</v>
      </c>
      <c r="E26" s="4">
        <v>6416000</v>
      </c>
    </row>
    <row r="27" spans="1:5" x14ac:dyDescent="0.3">
      <c r="A27" s="3" t="s">
        <v>28</v>
      </c>
      <c r="B27" s="4">
        <v>5091000</v>
      </c>
      <c r="C27" s="4">
        <v>4369000</v>
      </c>
      <c r="D27" s="4">
        <v>3802000</v>
      </c>
      <c r="E27" s="4">
        <v>3842000</v>
      </c>
    </row>
    <row r="28" spans="1:5" x14ac:dyDescent="0.3">
      <c r="A28" s="3" t="s">
        <v>29</v>
      </c>
      <c r="B28" s="4">
        <v>2567000</v>
      </c>
      <c r="C28" s="4">
        <v>2643000</v>
      </c>
      <c r="D28" s="4">
        <v>2782000</v>
      </c>
      <c r="E28" s="4">
        <v>2574000</v>
      </c>
    </row>
    <row r="29" spans="1:5" ht="14.4" customHeight="1" x14ac:dyDescent="0.3">
      <c r="A29" s="5" t="s">
        <v>9</v>
      </c>
      <c r="B29" s="5"/>
      <c r="C29" s="5"/>
      <c r="D29" s="5"/>
      <c r="E29" s="5"/>
    </row>
    <row r="30" spans="1:5" ht="28.8" x14ac:dyDescent="0.3">
      <c r="A30" s="3" t="s">
        <v>10</v>
      </c>
      <c r="B30" s="4">
        <v>294000</v>
      </c>
      <c r="C30" s="4">
        <v>271000</v>
      </c>
      <c r="D30" s="4">
        <v>263000</v>
      </c>
      <c r="E30" s="4">
        <v>264000</v>
      </c>
    </row>
    <row r="31" spans="1:5" x14ac:dyDescent="0.3">
      <c r="A31" s="3" t="s">
        <v>11</v>
      </c>
      <c r="B31" s="4">
        <v>1059000</v>
      </c>
      <c r="C31" s="4">
        <v>933000</v>
      </c>
      <c r="D31" s="4">
        <v>866000</v>
      </c>
      <c r="E31" s="4">
        <v>770000</v>
      </c>
    </row>
    <row r="32" spans="1:5" ht="28.8" x14ac:dyDescent="0.3">
      <c r="A32" s="3" t="s">
        <v>12</v>
      </c>
      <c r="B32" s="4">
        <v>6935000</v>
      </c>
      <c r="C32" s="4">
        <v>6019000</v>
      </c>
      <c r="D32" s="4">
        <v>5324000</v>
      </c>
      <c r="E32" s="4">
        <v>5221000</v>
      </c>
    </row>
    <row r="33" spans="1:5" ht="28.8" x14ac:dyDescent="0.3">
      <c r="A33" s="3" t="s">
        <v>13</v>
      </c>
      <c r="B33" s="4">
        <v>723000</v>
      </c>
      <c r="C33" s="4">
        <v>993000</v>
      </c>
      <c r="D33" s="4">
        <v>1260000</v>
      </c>
      <c r="E33" s="4">
        <v>1195000</v>
      </c>
    </row>
    <row r="34" spans="1:5" ht="18" x14ac:dyDescent="0.3">
      <c r="A34" s="22" t="s">
        <v>33</v>
      </c>
    </row>
    <row r="35" spans="1:5" x14ac:dyDescent="0.3">
      <c r="A35" t="s">
        <v>25</v>
      </c>
    </row>
    <row r="36" spans="1:5" x14ac:dyDescent="0.3">
      <c r="A36" s="3" t="s">
        <v>26</v>
      </c>
      <c r="B36" s="23">
        <v>43465</v>
      </c>
      <c r="C36" s="23">
        <v>43100</v>
      </c>
      <c r="D36" s="23">
        <v>42735</v>
      </c>
      <c r="E36" s="23">
        <v>42369</v>
      </c>
    </row>
    <row r="37" spans="1:5" x14ac:dyDescent="0.3">
      <c r="A37" s="3" t="s">
        <v>27</v>
      </c>
      <c r="B37" s="4">
        <v>44541000</v>
      </c>
      <c r="C37" s="4">
        <v>42622000</v>
      </c>
      <c r="D37" s="4">
        <v>40142000</v>
      </c>
      <c r="E37" s="4">
        <v>40990000</v>
      </c>
    </row>
    <row r="38" spans="1:5" x14ac:dyDescent="0.3">
      <c r="A38" s="3" t="s">
        <v>28</v>
      </c>
      <c r="B38" s="4">
        <v>32337000</v>
      </c>
      <c r="C38" s="4">
        <v>29430000</v>
      </c>
      <c r="D38" s="4">
        <v>26800000</v>
      </c>
      <c r="E38" s="4">
        <v>26574000</v>
      </c>
    </row>
    <row r="39" spans="1:5" x14ac:dyDescent="0.3">
      <c r="A39" s="3" t="s">
        <v>29</v>
      </c>
      <c r="B39" s="4">
        <v>12204000</v>
      </c>
      <c r="C39" s="4">
        <v>13192000</v>
      </c>
      <c r="D39" s="4">
        <v>13342000</v>
      </c>
      <c r="E39" s="4">
        <v>14416000</v>
      </c>
    </row>
    <row r="40" spans="1:5" ht="14.4" customHeight="1" x14ac:dyDescent="0.3">
      <c r="A40" s="5" t="s">
        <v>9</v>
      </c>
      <c r="B40" s="5"/>
      <c r="C40" s="5"/>
      <c r="D40" s="5"/>
      <c r="E40" s="5"/>
    </row>
    <row r="41" spans="1:5" ht="28.8" x14ac:dyDescent="0.3">
      <c r="A41" s="3" t="s">
        <v>10</v>
      </c>
      <c r="B41" s="4">
        <v>1520000</v>
      </c>
      <c r="C41" s="4">
        <v>1477000</v>
      </c>
      <c r="D41" s="4">
        <v>1323000</v>
      </c>
      <c r="E41" s="4">
        <v>1394000</v>
      </c>
    </row>
    <row r="42" spans="1:5" x14ac:dyDescent="0.3">
      <c r="A42" s="3" t="s">
        <v>11</v>
      </c>
      <c r="B42" s="4">
        <v>5088000</v>
      </c>
      <c r="C42" s="4">
        <v>4910000</v>
      </c>
      <c r="D42" s="4">
        <v>4634000</v>
      </c>
      <c r="E42" s="4">
        <v>4374000</v>
      </c>
    </row>
    <row r="43" spans="1:5" ht="28.8" x14ac:dyDescent="0.3">
      <c r="A43" s="3" t="s">
        <v>12</v>
      </c>
      <c r="B43" s="4">
        <v>40784000</v>
      </c>
      <c r="C43" s="4">
        <v>37519000</v>
      </c>
      <c r="D43" s="4">
        <v>34282000</v>
      </c>
      <c r="E43" s="4">
        <v>33706000</v>
      </c>
    </row>
    <row r="44" spans="1:5" ht="28.8" x14ac:dyDescent="0.3">
      <c r="A44" s="3" t="s">
        <v>13</v>
      </c>
      <c r="B44" s="4">
        <v>3757000</v>
      </c>
      <c r="C44" s="4">
        <v>5103000</v>
      </c>
      <c r="D44" s="4">
        <v>5860000</v>
      </c>
      <c r="E44" s="4">
        <v>7284000</v>
      </c>
    </row>
  </sheetData>
  <mergeCells count="4">
    <mergeCell ref="A7:E7"/>
    <mergeCell ref="A18:E18"/>
    <mergeCell ref="A29:E29"/>
    <mergeCell ref="A40:E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zoomScaleNormal="100" workbookViewId="0">
      <selection activeCell="G48" sqref="F48:G63"/>
    </sheetView>
  </sheetViews>
  <sheetFormatPr defaultRowHeight="14.4" x14ac:dyDescent="0.3"/>
  <cols>
    <col min="1" max="1" width="3.5546875" customWidth="1"/>
    <col min="2" max="2" width="6.5546875" bestFit="1" customWidth="1"/>
    <col min="3" max="3" width="5" bestFit="1" customWidth="1"/>
    <col min="4" max="4" width="17.44140625" bestFit="1" customWidth="1"/>
    <col min="5" max="5" width="16.6640625" bestFit="1" customWidth="1"/>
    <col min="6" max="6" width="15" bestFit="1" customWidth="1"/>
    <col min="7" max="7" width="14.44140625" bestFit="1" customWidth="1"/>
  </cols>
  <sheetData>
    <row r="1" spans="1:20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5.6" x14ac:dyDescent="0.3">
      <c r="A2" s="7"/>
      <c r="B2" s="8" t="s">
        <v>18</v>
      </c>
      <c r="C2" s="8"/>
      <c r="D2" s="8"/>
      <c r="E2" s="8"/>
      <c r="F2" s="8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3">
      <c r="A3" s="7"/>
      <c r="B3" s="9" t="s">
        <v>24</v>
      </c>
      <c r="C3" s="10" t="s">
        <v>23</v>
      </c>
      <c r="D3" s="10" t="s">
        <v>22</v>
      </c>
      <c r="E3" s="10" t="s">
        <v>21</v>
      </c>
      <c r="F3" s="10" t="s">
        <v>20</v>
      </c>
      <c r="G3" s="10" t="s">
        <v>19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3">
      <c r="A4" s="7"/>
      <c r="B4" s="12" t="s">
        <v>17</v>
      </c>
      <c r="C4" s="13">
        <v>2015</v>
      </c>
      <c r="D4" s="14">
        <v>33706000</v>
      </c>
      <c r="E4" s="14">
        <v>7284000</v>
      </c>
      <c r="F4" s="13"/>
      <c r="G4" s="2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3">
      <c r="A5" s="7"/>
      <c r="B5" s="12" t="s">
        <v>17</v>
      </c>
      <c r="C5" s="13">
        <v>2016</v>
      </c>
      <c r="D5" s="14">
        <v>34282000</v>
      </c>
      <c r="E5" s="14">
        <v>5860000</v>
      </c>
      <c r="F5" s="15">
        <f>(D5/D4)-1</f>
        <v>1.7088945588322524E-2</v>
      </c>
      <c r="G5" s="15">
        <f t="shared" ref="G5:G7" si="0">(E5/E4)-1</f>
        <v>-0.19549697968149371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3">
      <c r="A6" s="7"/>
      <c r="B6" s="12" t="s">
        <v>17</v>
      </c>
      <c r="C6" s="13">
        <v>2017</v>
      </c>
      <c r="D6" s="14">
        <v>37519000</v>
      </c>
      <c r="E6" s="14">
        <v>5103000</v>
      </c>
      <c r="F6" s="15">
        <f t="shared" ref="F6:F7" si="1">(D6/D5)-1</f>
        <v>9.4422729128988969E-2</v>
      </c>
      <c r="G6" s="15">
        <f t="shared" si="0"/>
        <v>-0.12918088737201361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3">
      <c r="A7" s="7"/>
      <c r="B7" s="12" t="s">
        <v>17</v>
      </c>
      <c r="C7" s="13">
        <v>2018</v>
      </c>
      <c r="D7" s="14">
        <v>40784000</v>
      </c>
      <c r="E7" s="14">
        <v>3757000</v>
      </c>
      <c r="F7" s="15">
        <f t="shared" si="1"/>
        <v>8.7022575228550947E-2</v>
      </c>
      <c r="G7" s="15">
        <f t="shared" si="0"/>
        <v>-0.26376641191456007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3">
      <c r="A8" s="7"/>
      <c r="B8" s="12" t="s">
        <v>14</v>
      </c>
      <c r="C8" s="13">
        <v>2015</v>
      </c>
      <c r="D8" s="14">
        <v>34203000</v>
      </c>
      <c r="E8" s="14">
        <v>6501000</v>
      </c>
      <c r="F8" s="15"/>
      <c r="G8" s="1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3">
      <c r="A9" s="7"/>
      <c r="B9" s="12" t="s">
        <v>14</v>
      </c>
      <c r="C9" s="13">
        <v>2016</v>
      </c>
      <c r="D9" s="14">
        <v>33226000</v>
      </c>
      <c r="E9" s="14">
        <v>6224000</v>
      </c>
      <c r="F9" s="15">
        <f t="shared" ref="F9:F11" si="2">(D9/D8)-1</f>
        <v>-2.8564745782533651E-2</v>
      </c>
      <c r="G9" s="15">
        <f t="shared" ref="G9:G11" si="3">(E9/E8)-1</f>
        <v>-4.2608829410859861E-2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3">
      <c r="A10" s="7"/>
      <c r="B10" s="12" t="s">
        <v>14</v>
      </c>
      <c r="C10" s="13">
        <v>2017</v>
      </c>
      <c r="D10" s="14">
        <v>35481000</v>
      </c>
      <c r="E10" s="14">
        <v>5657000</v>
      </c>
      <c r="F10" s="15">
        <f t="shared" si="2"/>
        <v>6.786853668813575E-2</v>
      </c>
      <c r="G10" s="15">
        <f t="shared" si="3"/>
        <v>-9.109897172236503E-2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3">
      <c r="A11" s="7"/>
      <c r="B11" s="12" t="s">
        <v>14</v>
      </c>
      <c r="C11" s="13">
        <v>2018</v>
      </c>
      <c r="D11" s="14">
        <v>39032000</v>
      </c>
      <c r="E11" s="14">
        <v>5406000</v>
      </c>
      <c r="F11" s="15">
        <f t="shared" si="2"/>
        <v>0.1000817338857416</v>
      </c>
      <c r="G11" s="15">
        <f t="shared" si="3"/>
        <v>-4.4369807318366594E-2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3">
      <c r="A12" s="7"/>
      <c r="B12" s="12" t="s">
        <v>16</v>
      </c>
      <c r="C12" s="13">
        <v>2015</v>
      </c>
      <c r="D12" s="14">
        <v>5221000</v>
      </c>
      <c r="E12" s="14">
        <v>1195000</v>
      </c>
      <c r="F12" s="15"/>
      <c r="G12" s="1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3">
      <c r="A13" s="7"/>
      <c r="B13" s="12" t="s">
        <v>16</v>
      </c>
      <c r="C13" s="13">
        <v>2016</v>
      </c>
      <c r="D13" s="14">
        <v>5324000</v>
      </c>
      <c r="E13" s="14">
        <v>1260000</v>
      </c>
      <c r="F13" s="15">
        <f t="shared" ref="F13:F15" si="4">(D13/D12)-1</f>
        <v>1.972802145182917E-2</v>
      </c>
      <c r="G13" s="15">
        <f t="shared" ref="G13:G15" si="5">(E13/E12)-1</f>
        <v>5.439330543933063E-2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3">
      <c r="A14" s="7"/>
      <c r="B14" s="12" t="s">
        <v>16</v>
      </c>
      <c r="C14" s="13">
        <v>2017</v>
      </c>
      <c r="D14" s="14">
        <v>6019000</v>
      </c>
      <c r="E14" s="14">
        <v>993000</v>
      </c>
      <c r="F14" s="15">
        <f t="shared" si="4"/>
        <v>0.13054094665664917</v>
      </c>
      <c r="G14" s="15">
        <f t="shared" si="5"/>
        <v>-0.21190476190476193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3">
      <c r="A15" s="7"/>
      <c r="B15" s="12" t="s">
        <v>16</v>
      </c>
      <c r="C15" s="13">
        <v>2018</v>
      </c>
      <c r="D15" s="14">
        <v>6935000</v>
      </c>
      <c r="E15" s="14">
        <v>723000</v>
      </c>
      <c r="F15" s="15">
        <f t="shared" si="4"/>
        <v>0.1521847482970593</v>
      </c>
      <c r="G15" s="15">
        <f t="shared" si="5"/>
        <v>-0.27190332326283984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3">
      <c r="A16" s="7"/>
      <c r="B16" s="12" t="s">
        <v>15</v>
      </c>
      <c r="C16" s="13">
        <v>2015</v>
      </c>
      <c r="D16" s="14">
        <v>32372000</v>
      </c>
      <c r="E16" s="14">
        <v>5492000</v>
      </c>
      <c r="F16" s="15"/>
      <c r="G16" s="16"/>
      <c r="H16" s="7"/>
      <c r="I16" s="7"/>
      <c r="J16" s="7"/>
      <c r="K16" s="7"/>
      <c r="L16" s="7"/>
      <c r="M16" s="7"/>
      <c r="N16" s="7"/>
      <c r="O16" s="11"/>
      <c r="P16" s="11"/>
      <c r="Q16" s="11"/>
      <c r="R16" s="11"/>
      <c r="S16" s="7"/>
      <c r="T16" s="7"/>
    </row>
    <row r="17" spans="1:20" x14ac:dyDescent="0.3">
      <c r="A17" s="7"/>
      <c r="B17" s="12" t="s">
        <v>15</v>
      </c>
      <c r="C17" s="13">
        <v>2016</v>
      </c>
      <c r="D17" s="14">
        <v>31469000</v>
      </c>
      <c r="E17" s="14">
        <v>5089000</v>
      </c>
      <c r="F17" s="15">
        <f t="shared" ref="F17:F19" si="6">(D17/D16)-1</f>
        <v>-2.7894476708266391E-2</v>
      </c>
      <c r="G17" s="15">
        <f t="shared" ref="G17:G19" si="7">(E17/E16)-1</f>
        <v>-7.3379461034231652E-2</v>
      </c>
      <c r="H17" s="7"/>
      <c r="I17" s="7"/>
      <c r="J17" s="7"/>
      <c r="K17" s="7"/>
      <c r="L17" s="7"/>
      <c r="M17" s="7"/>
      <c r="N17" s="7"/>
      <c r="O17" s="11"/>
      <c r="P17" s="11"/>
      <c r="Q17" s="11"/>
      <c r="R17" s="11"/>
      <c r="S17" s="7"/>
      <c r="T17" s="7"/>
    </row>
    <row r="18" spans="1:20" x14ac:dyDescent="0.3">
      <c r="A18" s="7"/>
      <c r="B18" s="12" t="s">
        <v>15</v>
      </c>
      <c r="C18" s="13">
        <v>2017</v>
      </c>
      <c r="D18" s="14">
        <v>33937000</v>
      </c>
      <c r="E18" s="14">
        <v>3847000</v>
      </c>
      <c r="F18" s="15">
        <f t="shared" si="6"/>
        <v>7.8426387873780534E-2</v>
      </c>
      <c r="G18" s="15">
        <f t="shared" si="7"/>
        <v>-0.2440558066417764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7"/>
      <c r="B19" s="17" t="s">
        <v>15</v>
      </c>
      <c r="C19" s="18">
        <v>2018</v>
      </c>
      <c r="D19" s="19">
        <v>37524000</v>
      </c>
      <c r="E19" s="19">
        <v>3779000</v>
      </c>
      <c r="F19" s="15">
        <f t="shared" si="6"/>
        <v>0.10569584818929201</v>
      </c>
      <c r="G19" s="15">
        <f t="shared" si="7"/>
        <v>-1.7676111255523819E-2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5" spans="1:20" x14ac:dyDescent="0.3">
      <c r="E35" s="21" t="s">
        <v>17</v>
      </c>
      <c r="F35" s="21" t="s">
        <v>14</v>
      </c>
      <c r="G35" s="13" t="s">
        <v>16</v>
      </c>
      <c r="H35" s="21" t="s">
        <v>15</v>
      </c>
    </row>
    <row r="36" spans="1:20" x14ac:dyDescent="0.3">
      <c r="C36" s="13"/>
      <c r="D36" s="13">
        <v>2016</v>
      </c>
      <c r="E36">
        <v>1.7088945588322524E-2</v>
      </c>
      <c r="F36">
        <v>-2.8564745782533651E-2</v>
      </c>
      <c r="G36">
        <v>1.972802145182917E-2</v>
      </c>
      <c r="H36">
        <v>-2.7894476708266391E-2</v>
      </c>
    </row>
    <row r="37" spans="1:20" x14ac:dyDescent="0.3">
      <c r="C37" s="21"/>
      <c r="D37" s="21">
        <v>2017</v>
      </c>
      <c r="E37">
        <v>9.4422729128988969E-2</v>
      </c>
      <c r="F37">
        <v>6.786853668813575E-2</v>
      </c>
      <c r="G37">
        <v>0.13054094665664917</v>
      </c>
      <c r="H37">
        <v>7.8426387873780534E-2</v>
      </c>
    </row>
    <row r="38" spans="1:20" x14ac:dyDescent="0.3">
      <c r="C38" s="13"/>
      <c r="D38" s="13">
        <v>2018</v>
      </c>
      <c r="E38">
        <v>8.7022575228550947E-2</v>
      </c>
      <c r="F38">
        <v>0.1000817338857416</v>
      </c>
      <c r="G38">
        <v>0.1521847482970593</v>
      </c>
      <c r="H38">
        <v>0.10569584818929201</v>
      </c>
    </row>
    <row r="48" spans="1:20" x14ac:dyDescent="0.3">
      <c r="D48">
        <v>33706000</v>
      </c>
      <c r="E48">
        <v>7284000</v>
      </c>
      <c r="F48" s="6">
        <f>D48/1000</f>
        <v>33706</v>
      </c>
      <c r="G48" s="6">
        <f t="shared" ref="G48:G63" si="8">E48/1000</f>
        <v>7284</v>
      </c>
    </row>
    <row r="49" spans="4:7" x14ac:dyDescent="0.3">
      <c r="D49">
        <v>34282000</v>
      </c>
      <c r="E49">
        <v>5860000</v>
      </c>
      <c r="F49" s="6">
        <f t="shared" ref="F49:F63" si="9">D49/1000</f>
        <v>34282</v>
      </c>
      <c r="G49" s="6">
        <f t="shared" si="8"/>
        <v>5860</v>
      </c>
    </row>
    <row r="50" spans="4:7" x14ac:dyDescent="0.3">
      <c r="D50">
        <v>37519000</v>
      </c>
      <c r="E50">
        <v>5103000</v>
      </c>
      <c r="F50" s="6">
        <f t="shared" si="9"/>
        <v>37519</v>
      </c>
      <c r="G50" s="6">
        <f t="shared" si="8"/>
        <v>5103</v>
      </c>
    </row>
    <row r="51" spans="4:7" x14ac:dyDescent="0.3">
      <c r="D51">
        <v>40784000</v>
      </c>
      <c r="E51">
        <v>3757000</v>
      </c>
      <c r="F51" s="6">
        <f t="shared" si="9"/>
        <v>40784</v>
      </c>
      <c r="G51" s="6">
        <f t="shared" si="8"/>
        <v>3757</v>
      </c>
    </row>
    <row r="52" spans="4:7" x14ac:dyDescent="0.3">
      <c r="D52">
        <v>34203000</v>
      </c>
      <c r="E52">
        <v>6501000</v>
      </c>
      <c r="F52" s="6">
        <f t="shared" si="9"/>
        <v>34203</v>
      </c>
      <c r="G52" s="6">
        <f t="shared" si="8"/>
        <v>6501</v>
      </c>
    </row>
    <row r="53" spans="4:7" x14ac:dyDescent="0.3">
      <c r="D53">
        <v>33226000</v>
      </c>
      <c r="E53">
        <v>6224000</v>
      </c>
      <c r="F53" s="6">
        <f t="shared" si="9"/>
        <v>33226</v>
      </c>
      <c r="G53" s="6">
        <f t="shared" si="8"/>
        <v>6224</v>
      </c>
    </row>
    <row r="54" spans="4:7" x14ac:dyDescent="0.3">
      <c r="D54">
        <v>35481000</v>
      </c>
      <c r="E54">
        <v>5657000</v>
      </c>
      <c r="F54" s="6">
        <f t="shared" si="9"/>
        <v>35481</v>
      </c>
      <c r="G54" s="6">
        <f t="shared" si="8"/>
        <v>5657</v>
      </c>
    </row>
    <row r="55" spans="4:7" x14ac:dyDescent="0.3">
      <c r="D55">
        <v>39032000</v>
      </c>
      <c r="E55">
        <v>5406000</v>
      </c>
      <c r="F55" s="6">
        <f t="shared" si="9"/>
        <v>39032</v>
      </c>
      <c r="G55" s="6">
        <f t="shared" si="8"/>
        <v>5406</v>
      </c>
    </row>
    <row r="56" spans="4:7" x14ac:dyDescent="0.3">
      <c r="D56">
        <v>5221000</v>
      </c>
      <c r="E56">
        <v>1195000</v>
      </c>
      <c r="F56" s="6">
        <f t="shared" si="9"/>
        <v>5221</v>
      </c>
      <c r="G56" s="6">
        <f t="shared" si="8"/>
        <v>1195</v>
      </c>
    </row>
    <row r="57" spans="4:7" x14ac:dyDescent="0.3">
      <c r="D57">
        <v>5324000</v>
      </c>
      <c r="E57">
        <v>1260000</v>
      </c>
      <c r="F57" s="6">
        <f t="shared" si="9"/>
        <v>5324</v>
      </c>
      <c r="G57" s="6">
        <f t="shared" si="8"/>
        <v>1260</v>
      </c>
    </row>
    <row r="58" spans="4:7" x14ac:dyDescent="0.3">
      <c r="D58">
        <v>6019000</v>
      </c>
      <c r="E58">
        <v>993000</v>
      </c>
      <c r="F58" s="6">
        <f t="shared" si="9"/>
        <v>6019</v>
      </c>
      <c r="G58" s="6">
        <f t="shared" si="8"/>
        <v>993</v>
      </c>
    </row>
    <row r="59" spans="4:7" x14ac:dyDescent="0.3">
      <c r="D59">
        <v>6935000</v>
      </c>
      <c r="E59">
        <v>723000</v>
      </c>
      <c r="F59" s="6">
        <f t="shared" si="9"/>
        <v>6935</v>
      </c>
      <c r="G59" s="6">
        <f t="shared" si="8"/>
        <v>723</v>
      </c>
    </row>
    <row r="60" spans="4:7" x14ac:dyDescent="0.3">
      <c r="D60">
        <v>32372000</v>
      </c>
      <c r="E60">
        <v>5492000</v>
      </c>
      <c r="F60" s="6">
        <f t="shared" si="9"/>
        <v>32372</v>
      </c>
      <c r="G60" s="6">
        <f t="shared" si="8"/>
        <v>5492</v>
      </c>
    </row>
    <row r="61" spans="4:7" x14ac:dyDescent="0.3">
      <c r="D61">
        <v>31469000</v>
      </c>
      <c r="E61">
        <v>5089000</v>
      </c>
      <c r="F61" s="6">
        <f t="shared" si="9"/>
        <v>31469</v>
      </c>
      <c r="G61" s="6">
        <f t="shared" si="8"/>
        <v>5089</v>
      </c>
    </row>
    <row r="62" spans="4:7" x14ac:dyDescent="0.3">
      <c r="D62">
        <v>33937000</v>
      </c>
      <c r="E62">
        <v>3847000</v>
      </c>
      <c r="F62" s="6">
        <f t="shared" si="9"/>
        <v>33937</v>
      </c>
      <c r="G62" s="6">
        <f t="shared" si="8"/>
        <v>3847</v>
      </c>
    </row>
    <row r="63" spans="4:7" x14ac:dyDescent="0.3">
      <c r="D63">
        <v>37524000</v>
      </c>
      <c r="E63">
        <v>3779000</v>
      </c>
      <c r="F63" s="6">
        <f t="shared" si="9"/>
        <v>37524</v>
      </c>
      <c r="G63" s="6">
        <f t="shared" si="8"/>
        <v>3779</v>
      </c>
    </row>
  </sheetData>
  <mergeCells count="1">
    <mergeCell ref="B2:G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ua_income_statement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Bonifacio</cp:lastModifiedBy>
  <dcterms:created xsi:type="dcterms:W3CDTF">2019-07-10T03:53:32Z</dcterms:created>
  <dcterms:modified xsi:type="dcterms:W3CDTF">2019-07-10T03:57:39Z</dcterms:modified>
</cp:coreProperties>
</file>