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248" documentId="8_{B13851A0-BF92-44E0-9E4C-BF4EA78055B0}" xr6:coauthVersionLast="47" xr6:coauthVersionMax="47" xr10:uidLastSave="{CFA49E47-7C7E-4829-838E-E3AAA3B1B080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2" l="1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O6" i="11" a="1"/>
  <c r="O7" i="11" a="1"/>
  <c r="K5" i="11" a="1"/>
  <c r="L9" i="11" a="1"/>
  <c r="M3" i="11" a="1"/>
  <c r="P9" i="11" a="1"/>
  <c r="P7" i="11" a="1"/>
  <c r="O2" i="11" a="1"/>
  <c r="L8" i="11" a="1"/>
  <c r="N5" i="11" a="1"/>
  <c r="P3" i="11" a="1"/>
  <c r="Q7" i="11" a="1"/>
  <c r="K6" i="11" a="1"/>
  <c r="M9" i="11" a="1"/>
  <c r="K4" i="11" a="1"/>
  <c r="J3" i="11" a="1"/>
  <c r="J8" i="11" a="1"/>
  <c r="O9" i="11" a="1"/>
  <c r="Q3" i="11" a="1"/>
  <c r="M2" i="11" a="1"/>
  <c r="P8" i="11" a="1"/>
  <c r="L2" i="11" a="1"/>
  <c r="O8" i="11" a="1"/>
  <c r="Q9" i="11" a="1"/>
  <c r="N9" i="11" a="1"/>
  <c r="N7" i="11" a="1"/>
  <c r="M7" i="11" a="1"/>
  <c r="Q8" i="11" a="1"/>
  <c r="Q4" i="11" a="1"/>
  <c r="K9" i="11" a="1"/>
  <c r="L6" i="11" a="1"/>
  <c r="N2" i="11" a="1"/>
  <c r="Q5" i="11" a="1"/>
  <c r="M8" i="11" a="1"/>
  <c r="K3" i="11" a="1"/>
  <c r="P6" i="11" a="1"/>
  <c r="L7" i="11" a="1"/>
  <c r="N4" i="11" a="1"/>
  <c r="K2" i="11" a="1"/>
  <c r="M4" i="11" a="1"/>
  <c r="P2" i="11" a="1"/>
  <c r="K8" i="11" a="1"/>
  <c r="J5" i="11" a="1"/>
  <c r="L3" i="11" a="1"/>
  <c r="Q2" i="11" a="1"/>
  <c r="J9" i="11" a="1"/>
  <c r="O5" i="11" a="1"/>
  <c r="M5" i="11" a="1"/>
  <c r="K7" i="11" a="1"/>
  <c r="N8" i="11" a="1"/>
  <c r="P4" i="11" a="1"/>
  <c r="Q6" i="11" a="1"/>
  <c r="N6" i="11" a="1"/>
  <c r="L4" i="11" a="1"/>
  <c r="J7" i="11" a="1"/>
  <c r="O3" i="11" a="1"/>
  <c r="P5" i="11" a="1"/>
  <c r="N3" i="11" a="1"/>
  <c r="L5" i="11" a="1"/>
  <c r="M6" i="11" a="1"/>
  <c r="O4" i="11" a="1"/>
  <c r="N24" i="2" l="1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L9" i="11"/>
  <c r="Q9" i="11"/>
  <c r="K9" i="11"/>
  <c r="P9" i="11"/>
  <c r="J9" i="11"/>
  <c r="O9" i="11"/>
  <c r="N8" i="11"/>
  <c r="M8" i="11"/>
  <c r="L8" i="11"/>
  <c r="Q8" i="11"/>
  <c r="K8" i="11"/>
  <c r="P8" i="11"/>
  <c r="J8" i="11"/>
  <c r="O8" i="11"/>
  <c r="N7" i="11"/>
  <c r="M7" i="11"/>
  <c r="L7" i="11"/>
  <c r="Q7" i="11"/>
  <c r="K7" i="11"/>
  <c r="P7" i="11"/>
  <c r="J7" i="11"/>
  <c r="O7" i="11"/>
  <c r="N6" i="11"/>
  <c r="M6" i="11"/>
  <c r="L6" i="11"/>
  <c r="Q6" i="11"/>
  <c r="K6" i="11"/>
  <c r="P6" i="11"/>
  <c r="O6" i="11"/>
  <c r="N5" i="11"/>
  <c r="M5" i="11"/>
  <c r="L5" i="11"/>
  <c r="Q5" i="11"/>
  <c r="K5" i="11"/>
  <c r="P5" i="11"/>
  <c r="J5" i="11"/>
  <c r="O5" i="11"/>
  <c r="N4" i="11"/>
  <c r="M4" i="11"/>
  <c r="L4" i="11"/>
  <c r="Q4" i="11"/>
  <c r="K4" i="11"/>
  <c r="P4" i="11"/>
  <c r="O4" i="11"/>
  <c r="N3" i="11"/>
  <c r="M3" i="11"/>
  <c r="L3" i="11"/>
  <c r="Q3" i="11"/>
  <c r="K3" i="11"/>
  <c r="P3" i="11"/>
  <c r="J3" i="11"/>
  <c r="O3" i="11"/>
  <c r="N2" i="11"/>
  <c r="M2" i="11"/>
  <c r="L2" i="11"/>
  <c r="Q2" i="11"/>
  <c r="K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I3" i="11" a="1"/>
  <c r="I5" i="11" a="1"/>
  <c r="J4" i="11" a="1"/>
  <c r="J6" i="11" a="1"/>
  <c r="B8" i="11" a="1"/>
  <c r="D2" i="11" a="1"/>
  <c r="H9" i="11" a="1"/>
  <c r="F2" i="11" a="1"/>
  <c r="H8" i="11" a="1"/>
  <c r="G3" i="11" a="1"/>
  <c r="E2" i="11" a="1"/>
  <c r="E4" i="11" a="1"/>
  <c r="I4" i="11" a="1"/>
  <c r="H4" i="11" a="1"/>
  <c r="D8" i="11" a="1"/>
  <c r="G2" i="11" a="1"/>
  <c r="B3" i="11" a="1"/>
  <c r="B9" i="11" a="1"/>
  <c r="F8" i="11" a="1"/>
  <c r="G7" i="11" a="1"/>
  <c r="C7" i="11" a="1"/>
  <c r="D4" i="11" a="1"/>
  <c r="G8" i="11" a="1"/>
  <c r="C8" i="11" a="1"/>
  <c r="H7" i="11" a="1"/>
  <c r="I2" i="11" a="1"/>
  <c r="F7" i="11" a="1"/>
  <c r="D6" i="11" a="1"/>
  <c r="D7" i="11" a="1"/>
  <c r="C2" i="11" a="1"/>
  <c r="F4" i="11" a="1"/>
  <c r="H6" i="11" a="1"/>
  <c r="E9" i="11" a="1"/>
  <c r="F9" i="11" a="1"/>
  <c r="B4" i="11" a="1"/>
  <c r="B6" i="11" a="1"/>
  <c r="I6" i="11" a="1"/>
  <c r="H3" i="11" a="1"/>
  <c r="C6" i="11" a="1"/>
  <c r="F6" i="11" a="1"/>
  <c r="J2" i="11" a="1"/>
  <c r="G6" i="11" a="1"/>
  <c r="G5" i="11" a="1"/>
  <c r="B5" i="11" a="1"/>
  <c r="F5" i="11" a="1"/>
  <c r="G4" i="11" a="1"/>
  <c r="B7" i="11" a="1"/>
  <c r="I9" i="11" a="1"/>
  <c r="D3" i="11" a="1"/>
  <c r="F3" i="11" a="1"/>
  <c r="D5" i="11" a="1"/>
  <c r="E5" i="11" a="1"/>
  <c r="E8" i="11" a="1"/>
  <c r="E6" i="11" a="1"/>
  <c r="E3" i="11" a="1"/>
  <c r="C9" i="11" a="1"/>
  <c r="I8" i="11" a="1"/>
  <c r="I7" i="11" a="1"/>
  <c r="C3" i="11" a="1"/>
  <c r="C4" i="11" a="1"/>
  <c r="D9" i="11" a="1"/>
  <c r="C5" i="11" a="1"/>
  <c r="H5" i="11" a="1"/>
  <c r="G9" i="11" a="1"/>
  <c r="B2" i="11" a="1"/>
  <c r="E7" i="11" a="1"/>
  <c r="H2" i="11" a="1"/>
  <c r="I3" i="11" l="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7" i="6" s="1"/>
  <c r="N1" i="7"/>
  <c r="B2" i="6" s="1"/>
  <c r="N1" i="9"/>
  <c r="B5" i="6" s="1"/>
  <c r="N1" i="3"/>
  <c r="B9" i="6" s="1"/>
  <c r="N1" i="4"/>
  <c r="B8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<sst xmlns="http://schemas.openxmlformats.org/spreadsheetml/2006/main" count="1012" uniqueCount="230">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</sst>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19.727272727272727</c:v>
                </c:pt>
                <c:pt idx="4">
                  <c:v>20.636363636363637</c:v>
                </c:pt>
                <c:pt idx="5">
                  <c:v>18.636363636363637</c:v>
                </c:pt>
                <c:pt idx="6">
                  <c:v>18.363636363636363</c:v>
                </c:pt>
                <c:pt idx="7">
                  <c:v>19.545454545454547</c:v>
                </c:pt>
                <c:pt idx="8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18.545454545454547</c:v>
                </c:pt>
                <c:pt idx="3" formatCode="0.00">
                  <c:v>18.727272727272727</c:v>
                </c:pt>
                <c:pt idx="6" formatCode="0.00">
                  <c:v>18.818181818181817</c:v>
                </c:pt>
                <c:pt idx="9" formatCode="0.00">
                  <c:v>18.727272727272727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</c:v>
                </c:pt>
                <c:pt idx="1">
                  <c:v>20.09090909090909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</c:v>
                </c:pt>
                <c:pt idx="1">
                  <c:v>20.09090909090909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18.545454545454547</c:v>
                </c:pt>
                <c:pt idx="3" formatCode="0.00">
                  <c:v>18.727272727272727</c:v>
                </c:pt>
                <c:pt idx="6" formatCode="0.00">
                  <c:v>18.818181818181817</c:v>
                </c:pt>
                <c:pt idx="9" formatCode="0.00">
                  <c:v>18.727272727272727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18.73863636363636</v>
      </c>
    </row>
    <row r="3" spans="1:2" x14ac:dyDescent="0.3">
      <c r="A3" s="4" t="s">
        <v>40</v>
      </c>
      <c r="B3" s="5">
        <f ca="1">'Altach Juniors'!N1</f>
        <v>18.919191919191917</v>
      </c>
    </row>
    <row r="4" spans="1:2" x14ac:dyDescent="0.3">
      <c r="A4" s="2" t="s">
        <v>33</v>
      </c>
      <c r="B4" s="3">
        <f ca="1">JWR!N1</f>
        <v>19.343434343434346</v>
      </c>
    </row>
    <row r="5" spans="1:2" x14ac:dyDescent="0.3">
      <c r="A5" s="4" t="s">
        <v>49</v>
      </c>
      <c r="B5" s="5">
        <f ca="1">Rapid!N1</f>
        <v>19.511363636363637</v>
      </c>
    </row>
    <row r="6" spans="1:2" x14ac:dyDescent="0.3">
      <c r="A6" s="4" t="s">
        <v>4</v>
      </c>
      <c r="B6" s="5">
        <f ca="1">LASK!N1</f>
        <v>19.84090909090909</v>
      </c>
    </row>
    <row r="7" spans="1:2" x14ac:dyDescent="0.3">
      <c r="A7" s="4" t="s">
        <v>50</v>
      </c>
      <c r="B7" s="5">
        <f ca="1">Sturm!N1</f>
        <v>20.136363636363633</v>
      </c>
    </row>
    <row r="8" spans="1:2" x14ac:dyDescent="0.3">
      <c r="A8" s="4" t="s">
        <v>41</v>
      </c>
      <c r="B8" s="5">
        <f ca="1">'Young Violets'!N1</f>
        <v>20.227272727272727</v>
      </c>
    </row>
    <row r="9" spans="1:2" x14ac:dyDescent="0.3">
      <c r="A9" s="4" t="s">
        <v>16</v>
      </c>
      <c r="B9" s="5">
        <f ca="1">WAC!N1</f>
        <v>20.444444444444443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19.727272727272727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18.636363636363637</v>
      </c>
      <c r="H2" s="8" cm="1">
        <f t="array" aca="1" ref="H2" ca="1">INDIRECT("JWR!N" &amp; (COLUMN()-1)*3)</f>
        <v>18.363636363636363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0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0</v>
      </c>
      <c r="K3" s="8" cm="1">
        <f t="array" aca="1" ref="K3" ca="1">INDIRECT("LASK!N" &amp; (COLUMN()-1)*3)</f>
        <v>0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0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</v>
      </c>
      <c r="C5" s="5" cm="1">
        <f t="array" aca="1" ref="C5" ca="1">INDIRECT("'Young Violets'!N" &amp; (COLUMN()-1)*3)</f>
        <v>20.09090909090909</v>
      </c>
      <c r="D5" s="5" cm="1">
        <f t="array" aca="1" ref="D5" ca="1">INDIRECT("'Young Violets'!N" &amp; (COLUMN()-1)*3)</f>
        <v>20.181818181818183</v>
      </c>
      <c r="E5" s="5" cm="1">
        <f t="array" aca="1" ref="E5" ca="1">INDIRECT("'Young Violets'!N" &amp; (COLUMN()-1)*3)</f>
        <v>20.272727272727273</v>
      </c>
      <c r="F5" s="5" cm="1">
        <f t="array" aca="1" ref="F5" ca="1">INDIRECT("'Young Violets'!N" &amp; (COLUMN()-1)*3)</f>
        <v>20.454545454545453</v>
      </c>
      <c r="G5" s="5" cm="1">
        <f t="array" aca="1" ref="G5" ca="1">INDIRECT("'Young Violets'!N" &amp; (COLUMN()-1)*3)</f>
        <v>20.363636363636363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</v>
      </c>
      <c r="J5" s="5" cm="1">
        <f t="array" aca="1" ref="J5" ca="1">INDIRECT("'Young Violets'!N" &amp; (COLUMN()-1)*3)</f>
        <v>0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0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19.272727272727273</v>
      </c>
      <c r="J7" s="5" cm="1">
        <f t="array" aca="1" ref="J7" ca="1">INDIRECT("Rapid!N" &amp; (COLUMN()-1)*3)</f>
        <v>0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18.545454545454547</v>
      </c>
      <c r="C8" s="5" cm="1">
        <f t="array" aca="1" ref="C8" ca="1">INDIRECT("Liefering!N" &amp; (COLUMN()-1)*3)</f>
        <v>18.727272727272727</v>
      </c>
      <c r="D8" s="5" cm="1">
        <f t="array" aca="1" ref="D8" ca="1">INDIRECT("Liefering!N" &amp; (COLUMN()-1)*3)</f>
        <v>18.818181818181817</v>
      </c>
      <c r="E8" s="5" cm="1">
        <f t="array" aca="1" ref="E8" ca="1">INDIRECT("Liefering!N" &amp; (COLUMN()-1)*3)</f>
        <v>18.727272727272727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0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0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L26" sqref="L26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19.343434343434346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19.727272727272727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17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18.636363636363637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17</v>
      </c>
      <c r="N21" s="1">
        <f ca="1">AVERAGE(B21:M21)</f>
        <v>18.363636363636363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17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P29" t="s">
        <v>106</v>
      </c>
      <c r="Q29" s="6">
        <v>39664</v>
      </c>
    </row>
    <row r="30" spans="1:17" x14ac:dyDescent="0.3">
      <c r="N30" s="1"/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191</v>
      </c>
      <c r="Q36" s="6">
        <v>39361</v>
      </c>
    </row>
    <row r="37" spans="14:17" x14ac:dyDescent="0.3">
      <c r="P37" t="s">
        <v>190</v>
      </c>
      <c r="Q37" s="6">
        <v>38982</v>
      </c>
    </row>
    <row r="38" spans="14:17" x14ac:dyDescent="0.3">
      <c r="P38" t="s">
        <v>196</v>
      </c>
      <c r="Q38" s="6">
        <v>38539</v>
      </c>
    </row>
    <row r="39" spans="14:17" x14ac:dyDescent="0.3">
      <c r="N39" s="1"/>
      <c r="P39" t="s">
        <v>219</v>
      </c>
      <c r="Q39" s="6">
        <v>38932</v>
      </c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zoomScaleNormal="100" workbookViewId="0">
      <selection activeCell="D24" sqref="D24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19.84090909090909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P26" t="s">
        <v>37</v>
      </c>
      <c r="Q26" s="6">
        <v>38819</v>
      </c>
    </row>
    <row r="27" spans="1:17" x14ac:dyDescent="0.3"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P29" t="s">
        <v>18</v>
      </c>
      <c r="Q29" s="6">
        <v>38600</v>
      </c>
    </row>
    <row r="30" spans="1:17" x14ac:dyDescent="0.3"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200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39"/>
  <sheetViews>
    <sheetView workbookViewId="0">
      <selection activeCell="D27" sqref="D27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18.919191919191917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P29" t="s">
        <v>123</v>
      </c>
      <c r="Q29" s="6">
        <v>38152</v>
      </c>
    </row>
    <row r="30" spans="1:17" x14ac:dyDescent="0.3"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188</v>
      </c>
      <c r="Q35" s="6">
        <v>38728</v>
      </c>
    </row>
    <row r="36" spans="16:17" x14ac:dyDescent="0.3">
      <c r="P36" t="s">
        <v>189</v>
      </c>
      <c r="Q36" s="6">
        <v>39538</v>
      </c>
    </row>
    <row r="37" spans="16:17" x14ac:dyDescent="0.3">
      <c r="P37" t="s">
        <v>209</v>
      </c>
      <c r="Q37" s="6">
        <v>39427</v>
      </c>
    </row>
    <row r="38" spans="16:17" x14ac:dyDescent="0.3">
      <c r="P38" t="s">
        <v>210</v>
      </c>
      <c r="Q38" s="6">
        <v>39500</v>
      </c>
    </row>
    <row r="39" spans="16:17" x14ac:dyDescent="0.3">
      <c r="P39" t="s">
        <v>212</v>
      </c>
      <c r="Q39" s="6">
        <v>37302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J29" sqref="J29"/>
    </sheetView>
  </sheetViews>
  <sheetFormatPr baseColWidth="10" defaultRowHeight="14.4" x14ac:dyDescent="0.3"/>
  <sheetData>
    <row r="1" spans="1:14" x14ac:dyDescent="0.3">
      <c r="N1" s="1">
        <f ca="1">AVERAGE(N2:N99)</f>
        <v>20.227272727272727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19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20.09090909090909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19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20.181818181818183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19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20.272727272727273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19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20.454545454545453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20.363636363636363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19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</v>
      </c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P26" t="s">
        <v>24</v>
      </c>
      <c r="Q26" s="6">
        <v>39143</v>
      </c>
    </row>
    <row r="27" spans="1:17" x14ac:dyDescent="0.3">
      <c r="N27" s="1"/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179</v>
      </c>
      <c r="Q33" s="6">
        <v>38324</v>
      </c>
    </row>
    <row r="34" spans="14:17" x14ac:dyDescent="0.3">
      <c r="P34" t="s">
        <v>180</v>
      </c>
      <c r="Q34" s="6">
        <v>38653</v>
      </c>
    </row>
    <row r="35" spans="14:17" x14ac:dyDescent="0.3">
      <c r="P35" t="s">
        <v>220</v>
      </c>
      <c r="Q35" s="6">
        <v>37284</v>
      </c>
    </row>
    <row r="36" spans="14:17" x14ac:dyDescent="0.3">
      <c r="N36" s="1"/>
      <c r="P36" t="s">
        <v>228</v>
      </c>
      <c r="Q36" s="6">
        <v>39501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39"/>
  <sheetViews>
    <sheetView workbookViewId="0">
      <selection activeCell="P40" sqref="P40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20.444444444444443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17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P29" t="s">
        <v>112</v>
      </c>
      <c r="Q29" s="6">
        <v>38051</v>
      </c>
    </row>
    <row r="30" spans="1:17" x14ac:dyDescent="0.3">
      <c r="P30" t="s">
        <v>171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176</v>
      </c>
      <c r="Q32" s="6">
        <v>38141</v>
      </c>
    </row>
    <row r="33" spans="16:17" x14ac:dyDescent="0.3">
      <c r="P33" t="s">
        <v>177</v>
      </c>
      <c r="Q33" s="6">
        <v>38563</v>
      </c>
    </row>
    <row r="34" spans="16:17" x14ac:dyDescent="0.3">
      <c r="P34" t="s">
        <v>193</v>
      </c>
      <c r="Q34" s="6">
        <v>39028</v>
      </c>
    </row>
    <row r="35" spans="16:17" x14ac:dyDescent="0.3">
      <c r="P35" t="s">
        <v>194</v>
      </c>
      <c r="Q35" s="6">
        <v>38357</v>
      </c>
    </row>
    <row r="36" spans="16:17" x14ac:dyDescent="0.3">
      <c r="P36" t="s">
        <v>198</v>
      </c>
      <c r="Q36" s="6">
        <v>38587</v>
      </c>
    </row>
    <row r="37" spans="16:17" x14ac:dyDescent="0.3">
      <c r="P37" t="s">
        <v>197</v>
      </c>
      <c r="Q37" s="6">
        <v>39590</v>
      </c>
    </row>
    <row r="38" spans="16:17" x14ac:dyDescent="0.3">
      <c r="P38" t="s">
        <v>221</v>
      </c>
      <c r="Q38" s="6">
        <v>38719</v>
      </c>
    </row>
    <row r="39" spans="16:17" x14ac:dyDescent="0.3">
      <c r="P39" t="s">
        <v>20</v>
      </c>
      <c r="Q39" s="6">
        <v>38362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workbookViewId="0">
      <selection activeCell="M23" sqref="M23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19.511363636363637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19.272727272727273</v>
      </c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P26" t="s">
        <v>43</v>
      </c>
      <c r="Q26" s="6">
        <v>38783</v>
      </c>
    </row>
    <row r="27" spans="1:17" x14ac:dyDescent="0.3"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173</v>
      </c>
      <c r="Q32" s="6">
        <v>39521</v>
      </c>
    </row>
    <row r="33" spans="16:17" x14ac:dyDescent="0.3">
      <c r="P33" t="s">
        <v>181</v>
      </c>
      <c r="Q33" s="6">
        <v>39202</v>
      </c>
    </row>
    <row r="34" spans="16:17" x14ac:dyDescent="0.3">
      <c r="P34" t="s">
        <v>203</v>
      </c>
      <c r="Q34" s="6">
        <v>39235</v>
      </c>
    </row>
    <row r="35" spans="16:17" x14ac:dyDescent="0.3">
      <c r="P35" t="s">
        <v>218</v>
      </c>
      <c r="Q35" s="6">
        <v>38695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workbookViewId="0">
      <selection activeCell="B28" sqref="B28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18.73863636363636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18</v>
      </c>
      <c r="L3">
        <f t="shared" ca="1" si="0"/>
        <v>19</v>
      </c>
      <c r="N3" s="1">
        <f ca="1">AVERAGE(B3:M3)</f>
        <v>18.545454545454547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18</v>
      </c>
      <c r="L6">
        <f t="shared" ca="1" si="1"/>
        <v>19</v>
      </c>
      <c r="N6" s="1">
        <f ca="1">AVERAGE(B6:M6)</f>
        <v>18.727272727272727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18</v>
      </c>
      <c r="L9">
        <f t="shared" ca="1" si="2"/>
        <v>19</v>
      </c>
      <c r="N9" s="1">
        <f ca="1">AVERAGE(B9:M9)</f>
        <v>18.818181818181817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18</v>
      </c>
      <c r="L12">
        <f t="shared" ca="1" si="3"/>
        <v>19</v>
      </c>
      <c r="N12" s="1">
        <f ca="1">AVERAGE(B12:M12)</f>
        <v>18.727272727272727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17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N26" s="1"/>
      <c r="P26" t="s">
        <v>64</v>
      </c>
      <c r="Q26" s="6">
        <v>38990</v>
      </c>
    </row>
    <row r="27" spans="1:17" x14ac:dyDescent="0.3">
      <c r="N27" s="1"/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225</v>
      </c>
      <c r="Q32" s="6">
        <v>39204</v>
      </c>
    </row>
    <row r="33" spans="14:17" x14ac:dyDescent="0.3">
      <c r="N33" s="1"/>
      <c r="P33" t="s">
        <v>206</v>
      </c>
      <c r="Q33" s="6">
        <v>38853</v>
      </c>
    </row>
    <row r="34" spans="14:17" x14ac:dyDescent="0.3">
      <c r="P34" t="s">
        <v>207</v>
      </c>
      <c r="Q34" s="6">
        <v>38666</v>
      </c>
    </row>
    <row r="35" spans="14:17" x14ac:dyDescent="0.3">
      <c r="N35" s="1"/>
      <c r="P35" t="s">
        <v>205</v>
      </c>
      <c r="Q35" s="6">
        <v>39117</v>
      </c>
    </row>
    <row r="36" spans="14:17" x14ac:dyDescent="0.3">
      <c r="N36" s="1"/>
      <c r="P36" t="s">
        <v>213</v>
      </c>
      <c r="Q36" s="6">
        <v>38977</v>
      </c>
    </row>
    <row r="37" spans="14:17" x14ac:dyDescent="0.3">
      <c r="P37" t="s">
        <v>217</v>
      </c>
      <c r="Q37" s="6">
        <v>38815</v>
      </c>
    </row>
    <row r="38" spans="14:17" x14ac:dyDescent="0.3">
      <c r="N38" s="1"/>
      <c r="P38" t="s">
        <v>216</v>
      </c>
      <c r="Q38" s="6">
        <v>38151</v>
      </c>
    </row>
    <row r="39" spans="14:17" x14ac:dyDescent="0.3">
      <c r="N39" s="1"/>
      <c r="P39" t="s">
        <v>214</v>
      </c>
      <c r="Q39" s="6">
        <v>39115</v>
      </c>
    </row>
    <row r="40" spans="14:17" x14ac:dyDescent="0.3">
      <c r="P40" t="s">
        <v>215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workbookViewId="0">
      <selection activeCell="P42" sqref="P42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20.136363636363633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N26" s="1"/>
      <c r="P26" t="s">
        <v>74</v>
      </c>
      <c r="Q26" s="6">
        <v>38948</v>
      </c>
    </row>
    <row r="27" spans="1:17" x14ac:dyDescent="0.3">
      <c r="N27" s="1"/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174</v>
      </c>
      <c r="Q34" s="6">
        <v>38419</v>
      </c>
    </row>
    <row r="35" spans="14:17" x14ac:dyDescent="0.3">
      <c r="N35" s="1"/>
      <c r="P35" t="s">
        <v>183</v>
      </c>
      <c r="Q35" s="6">
        <v>38919</v>
      </c>
    </row>
    <row r="36" spans="14:17" x14ac:dyDescent="0.3">
      <c r="N36" s="1"/>
      <c r="P36" t="s">
        <v>184</v>
      </c>
      <c r="Q36" s="6">
        <v>38799</v>
      </c>
    </row>
    <row r="37" spans="14:17" x14ac:dyDescent="0.3">
      <c r="P37" t="s">
        <v>185</v>
      </c>
      <c r="Q37" s="6">
        <v>39609</v>
      </c>
    </row>
    <row r="38" spans="14:17" x14ac:dyDescent="0.3">
      <c r="N38" s="1"/>
      <c r="P38" t="s">
        <v>186</v>
      </c>
      <c r="Q38" s="6">
        <v>36322</v>
      </c>
    </row>
    <row r="39" spans="14:17" x14ac:dyDescent="0.3">
      <c r="N39" s="1"/>
      <c r="P39" t="s">
        <v>201</v>
      </c>
      <c r="Q39" s="6">
        <v>38783</v>
      </c>
    </row>
    <row r="40" spans="14:17" x14ac:dyDescent="0.3">
      <c r="P40" t="s">
        <v>202</v>
      </c>
      <c r="Q40" s="6">
        <v>36576</v>
      </c>
    </row>
    <row r="41" spans="14:17" x14ac:dyDescent="0.3">
      <c r="N41" s="1"/>
      <c r="P41" t="s">
        <v>226</v>
      </c>
      <c r="Q41" s="6">
        <v>39206</v>
      </c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2025-09-28T15:42:24Z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