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filiz\OneDrive\Desktop\Master Data Analytics\1. Fondamenti di Analisi Dati con Excel\Progetto 1\"/>
    </mc:Choice>
  </mc:AlternateContent>
  <xr:revisionPtr revIDLastSave="0" documentId="8_{8B022894-462F-4839-B904-99E23CF26BB8}" xr6:coauthVersionLast="47" xr6:coauthVersionMax="47" xr10:uidLastSave="{00000000-0000-0000-0000-000000000000}"/>
  <bookViews>
    <workbookView xWindow="-108" yWindow="-108" windowWidth="23256" windowHeight="12456" activeTab="2" xr2:uid="{00000000-000D-0000-FFFF-FFFF00000000}"/>
  </bookViews>
  <sheets>
    <sheet name="Consumer_Complaints_ct" sheetId="1" r:id="rId1"/>
    <sheet name="Consumer complaints" sheetId="2" r:id="rId2"/>
    <sheet name="Geographical Insights" sheetId="3" r:id="rId3"/>
    <sheet name="Statistical Insights" sheetId="4" r:id="rId4"/>
  </sheets>
  <definedNames>
    <definedName name="_xlnm._FilterDatabase" localSheetId="1" hidden="1">'Consumer complaints'!$A$1:$C$201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 i="4" l="1"/>
  <c r="G3" i="4"/>
  <c r="G4" i="4"/>
  <c r="G5" i="4"/>
  <c r="G6" i="4"/>
  <c r="G7" i="4"/>
  <c r="G8" i="4"/>
  <c r="G9" i="4"/>
  <c r="G10" i="4"/>
  <c r="G11" i="4"/>
  <c r="G12" i="4"/>
  <c r="G13" i="4"/>
  <c r="G14" i="4"/>
  <c r="G15" i="4"/>
  <c r="G16" i="4"/>
  <c r="G17" i="4"/>
  <c r="G18" i="4"/>
  <c r="G19" i="4"/>
  <c r="G20" i="4"/>
  <c r="G21" i="4"/>
  <c r="G22" i="4"/>
  <c r="G23" i="4"/>
  <c r="G24" i="4"/>
  <c r="G25" i="4"/>
  <c r="G26" i="4"/>
  <c r="G27" i="4"/>
  <c r="G28" i="4"/>
  <c r="G29" i="4"/>
  <c r="G30" i="4"/>
  <c r="G31" i="4"/>
  <c r="G32" i="4"/>
  <c r="G33" i="4"/>
  <c r="G34" i="4"/>
  <c r="G35" i="4"/>
  <c r="G36" i="4"/>
  <c r="G37" i="4"/>
  <c r="G38" i="4"/>
  <c r="G39" i="4"/>
  <c r="G40" i="4"/>
  <c r="G41" i="4"/>
  <c r="G42" i="4"/>
  <c r="G43" i="4"/>
  <c r="G44" i="4"/>
  <c r="G45" i="4"/>
  <c r="G46" i="4"/>
  <c r="G2" i="4"/>
  <c r="R3" i="2"/>
  <c r="R4" i="2"/>
  <c r="R5" i="2"/>
  <c r="R6" i="2"/>
  <c r="R7" i="2"/>
  <c r="R8" i="2"/>
  <c r="R9" i="2"/>
  <c r="R10" i="2"/>
  <c r="R11" i="2"/>
  <c r="R12" i="2"/>
  <c r="R13" i="2"/>
  <c r="R14" i="2"/>
  <c r="R15" i="2"/>
  <c r="R16" i="2"/>
  <c r="R17" i="2"/>
  <c r="R18" i="2"/>
  <c r="R19" i="2"/>
  <c r="R20" i="2"/>
  <c r="R2" i="2"/>
  <c r="C2" i="4" a="1"/>
  <c r="C2" i="4" s="1"/>
  <c r="B3" i="3" l="1"/>
  <c r="B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B98" i="3"/>
  <c r="B99" i="3"/>
  <c r="B100" i="3"/>
  <c r="B101" i="3"/>
  <c r="B103" i="3"/>
  <c r="B104" i="3"/>
  <c r="B105" i="3"/>
  <c r="B106" i="3"/>
  <c r="B107" i="3"/>
  <c r="B108" i="3"/>
  <c r="B109" i="3"/>
  <c r="B110" i="3"/>
  <c r="B111" i="3"/>
  <c r="B112" i="3"/>
  <c r="B113" i="3"/>
  <c r="B114" i="3"/>
  <c r="B115" i="3"/>
  <c r="B116" i="3"/>
  <c r="B117" i="3"/>
  <c r="B118" i="3"/>
  <c r="B119" i="3"/>
  <c r="B120" i="3"/>
  <c r="B121" i="3"/>
  <c r="B122" i="3"/>
  <c r="B123" i="3"/>
  <c r="B124" i="3"/>
  <c r="B125" i="3"/>
  <c r="B126" i="3"/>
  <c r="B127" i="3"/>
  <c r="B128" i="3"/>
  <c r="B129" i="3"/>
  <c r="B130" i="3"/>
  <c r="B131" i="3"/>
  <c r="B132" i="3"/>
  <c r="B133" i="3"/>
  <c r="B134" i="3"/>
  <c r="B135" i="3"/>
  <c r="B136" i="3"/>
  <c r="B137" i="3"/>
  <c r="B138" i="3"/>
  <c r="B139" i="3"/>
  <c r="B140" i="3"/>
  <c r="B141" i="3"/>
  <c r="B142" i="3"/>
  <c r="B143" i="3"/>
  <c r="B144" i="3"/>
  <c r="B145" i="3"/>
  <c r="B146" i="3"/>
  <c r="B147" i="3"/>
  <c r="B148" i="3"/>
  <c r="B149" i="3"/>
  <c r="B150" i="3"/>
  <c r="B151" i="3"/>
  <c r="B152" i="3"/>
  <c r="B153" i="3"/>
  <c r="B154" i="3"/>
  <c r="B155" i="3"/>
  <c r="B156" i="3"/>
  <c r="B157" i="3"/>
  <c r="B158" i="3"/>
  <c r="B159" i="3"/>
  <c r="B160" i="3"/>
  <c r="B161" i="3"/>
  <c r="B162" i="3"/>
  <c r="B163" i="3"/>
  <c r="B164" i="3"/>
  <c r="B165" i="3"/>
  <c r="B166" i="3"/>
  <c r="B167" i="3"/>
  <c r="B169" i="3"/>
  <c r="B170" i="3"/>
  <c r="B171" i="3"/>
  <c r="B172" i="3"/>
  <c r="B173" i="3"/>
  <c r="B174" i="3"/>
  <c r="B175" i="3"/>
  <c r="B176" i="3"/>
  <c r="B177" i="3"/>
  <c r="B178" i="3"/>
  <c r="B179" i="3"/>
  <c r="B180" i="3"/>
  <c r="B181" i="3"/>
  <c r="B182" i="3"/>
  <c r="B183" i="3"/>
  <c r="B184" i="3"/>
  <c r="B185" i="3"/>
  <c r="B186" i="3"/>
  <c r="B187" i="3"/>
  <c r="B188" i="3"/>
  <c r="B189" i="3"/>
  <c r="B190" i="3"/>
  <c r="B191" i="3"/>
  <c r="B192" i="3"/>
  <c r="B193" i="3"/>
  <c r="B194" i="3"/>
  <c r="B195" i="3"/>
  <c r="B196" i="3"/>
  <c r="B197" i="3"/>
  <c r="B198" i="3"/>
  <c r="B199" i="3"/>
  <c r="B200" i="3"/>
  <c r="B201" i="3"/>
  <c r="B2" i="3"/>
  <c r="R21" i="2"/>
  <c r="R22" i="2"/>
  <c r="R23" i="2"/>
  <c r="R24" i="2"/>
  <c r="R25" i="2"/>
  <c r="R26" i="2"/>
  <c r="R27" i="2"/>
  <c r="R28" i="2"/>
  <c r="R29" i="2"/>
  <c r="R30" i="2"/>
  <c r="R31" i="2"/>
  <c r="R32" i="2"/>
  <c r="R33" i="2"/>
  <c r="R34" i="2"/>
  <c r="R35" i="2"/>
  <c r="R36" i="2"/>
  <c r="R37" i="2"/>
  <c r="R38" i="2"/>
  <c r="R39" i="2"/>
  <c r="R40" i="2"/>
  <c r="R41" i="2"/>
  <c r="R42" i="2"/>
  <c r="R43" i="2"/>
  <c r="R44" i="2"/>
  <c r="R45" i="2"/>
  <c r="R46" i="2"/>
  <c r="R47" i="2"/>
  <c r="R48" i="2"/>
  <c r="R49" i="2"/>
  <c r="R50" i="2"/>
  <c r="R51" i="2"/>
  <c r="R52" i="2"/>
  <c r="R53" i="2"/>
  <c r="R54" i="2"/>
  <c r="R55" i="2"/>
  <c r="R56" i="2"/>
  <c r="R57" i="2"/>
  <c r="R58" i="2"/>
  <c r="R59" i="2"/>
  <c r="R60" i="2"/>
  <c r="R61" i="2"/>
  <c r="R62" i="2"/>
  <c r="R63" i="2"/>
  <c r="R64" i="2"/>
  <c r="R65" i="2"/>
  <c r="R66" i="2"/>
  <c r="R67" i="2"/>
  <c r="R68" i="2"/>
  <c r="R69" i="2"/>
  <c r="R70" i="2"/>
  <c r="R71" i="2"/>
  <c r="R72" i="2"/>
  <c r="R73" i="2"/>
  <c r="R74" i="2"/>
  <c r="R75" i="2"/>
  <c r="R76" i="2"/>
  <c r="R77" i="2"/>
  <c r="R78" i="2"/>
  <c r="R79" i="2"/>
  <c r="R80" i="2"/>
  <c r="R81" i="2"/>
  <c r="R82" i="2"/>
  <c r="R83" i="2"/>
  <c r="R84" i="2"/>
  <c r="R85" i="2"/>
  <c r="R86" i="2"/>
  <c r="R87" i="2"/>
  <c r="R88" i="2"/>
  <c r="R89" i="2"/>
  <c r="R90" i="2"/>
  <c r="R91" i="2"/>
  <c r="R92" i="2"/>
  <c r="R93" i="2"/>
  <c r="R94" i="2"/>
  <c r="R95" i="2"/>
  <c r="R96" i="2"/>
  <c r="R97" i="2"/>
  <c r="R98" i="2"/>
  <c r="R99" i="2"/>
  <c r="R100" i="2"/>
  <c r="R101" i="2"/>
  <c r="R102" i="2"/>
  <c r="R103" i="2"/>
  <c r="R104" i="2"/>
  <c r="R105" i="2"/>
  <c r="R106" i="2"/>
  <c r="R107" i="2"/>
  <c r="R108" i="2"/>
  <c r="R109" i="2"/>
  <c r="R110" i="2"/>
  <c r="R111" i="2"/>
  <c r="R112" i="2"/>
  <c r="R113" i="2"/>
  <c r="R114" i="2"/>
  <c r="R115" i="2"/>
  <c r="R116" i="2"/>
  <c r="R117" i="2"/>
  <c r="R118" i="2"/>
  <c r="R119" i="2"/>
  <c r="R120" i="2"/>
  <c r="R121" i="2"/>
  <c r="R122" i="2"/>
  <c r="R123" i="2"/>
  <c r="R124" i="2"/>
  <c r="R125" i="2"/>
  <c r="R126" i="2"/>
  <c r="R127" i="2"/>
  <c r="R128" i="2"/>
  <c r="R129" i="2"/>
  <c r="R130" i="2"/>
  <c r="R131" i="2"/>
  <c r="R132" i="2"/>
  <c r="R133" i="2"/>
  <c r="R134" i="2"/>
  <c r="R135" i="2"/>
  <c r="R136" i="2"/>
  <c r="R137" i="2"/>
  <c r="R138" i="2"/>
  <c r="R139" i="2"/>
  <c r="R140" i="2"/>
  <c r="R141" i="2"/>
  <c r="R142" i="2"/>
  <c r="R143" i="2"/>
  <c r="R144" i="2"/>
  <c r="R145" i="2"/>
  <c r="R146" i="2"/>
  <c r="R147" i="2"/>
  <c r="R148" i="2"/>
  <c r="R149" i="2"/>
  <c r="R150" i="2"/>
  <c r="R151" i="2"/>
  <c r="R152" i="2"/>
  <c r="R153" i="2"/>
  <c r="R154" i="2"/>
  <c r="R155" i="2"/>
  <c r="R156" i="2"/>
  <c r="R157" i="2"/>
  <c r="R158" i="2"/>
  <c r="R159" i="2"/>
  <c r="R160" i="2"/>
  <c r="R161" i="2"/>
  <c r="R162" i="2"/>
  <c r="R163" i="2"/>
  <c r="R164" i="2"/>
  <c r="R165" i="2"/>
  <c r="R166" i="2"/>
  <c r="R167" i="2"/>
  <c r="R168" i="2"/>
  <c r="R169" i="2"/>
  <c r="R170" i="2"/>
  <c r="R171" i="2"/>
  <c r="R172" i="2"/>
  <c r="R173" i="2"/>
  <c r="R174" i="2"/>
  <c r="R175" i="2"/>
  <c r="R176" i="2"/>
  <c r="R177" i="2"/>
  <c r="R178" i="2"/>
  <c r="R179" i="2"/>
  <c r="R180" i="2"/>
  <c r="R181" i="2"/>
  <c r="R182" i="2"/>
  <c r="R183" i="2"/>
  <c r="R184" i="2"/>
  <c r="R185" i="2"/>
  <c r="R186" i="2"/>
  <c r="R187" i="2"/>
  <c r="R188" i="2"/>
  <c r="R189" i="2"/>
  <c r="R190" i="2"/>
  <c r="R191" i="2"/>
  <c r="R192" i="2"/>
  <c r="R193" i="2"/>
  <c r="R194" i="2"/>
  <c r="R195" i="2"/>
  <c r="R196" i="2"/>
  <c r="R197" i="2"/>
  <c r="R198" i="2"/>
  <c r="R199" i="2"/>
  <c r="R200" i="2"/>
  <c r="R201" i="2"/>
  <c r="L7" i="3" l="1"/>
  <c r="C9" i="3" s="1"/>
  <c r="D9" i="3" s="1"/>
  <c r="C96" i="3"/>
  <c r="D96" i="3" s="1"/>
  <c r="C88" i="3"/>
  <c r="D88" i="3" s="1"/>
  <c r="C199" i="3"/>
  <c r="D199" i="3" s="1"/>
  <c r="C127" i="3"/>
  <c r="D127" i="3" s="1"/>
  <c r="C103" i="3"/>
  <c r="D103" i="3" s="1"/>
  <c r="C144" i="3"/>
  <c r="D144" i="3" s="1"/>
  <c r="C128" i="3"/>
  <c r="D128" i="3" s="1"/>
  <c r="C112" i="3"/>
  <c r="D112" i="3" s="1"/>
  <c r="C95" i="3"/>
  <c r="D95" i="3" s="1"/>
  <c r="C119" i="3"/>
  <c r="D119" i="3" s="1"/>
  <c r="C118" i="3"/>
  <c r="D118" i="3" s="1"/>
  <c r="C37" i="3"/>
  <c r="D37" i="3" s="1"/>
  <c r="C21" i="3"/>
  <c r="D21" i="3" s="1"/>
  <c r="C120" i="3"/>
  <c r="D120" i="3" s="1"/>
  <c r="C104" i="3"/>
  <c r="D104" i="3" s="1"/>
  <c r="C117" i="3"/>
  <c r="D117" i="3" s="1"/>
  <c r="C100" i="3"/>
  <c r="D100" i="3" s="1"/>
  <c r="C84" i="3"/>
  <c r="D84" i="3" s="1"/>
  <c r="C23" i="3"/>
  <c r="D23" i="3" s="1"/>
  <c r="C188" i="3"/>
  <c r="D188" i="3" s="1"/>
  <c r="C139" i="3"/>
  <c r="D139" i="3" s="1"/>
  <c r="C75" i="3"/>
  <c r="D75" i="3" s="1"/>
  <c r="C67" i="3"/>
  <c r="D67" i="3" s="1"/>
  <c r="C51" i="3"/>
  <c r="D51" i="3" s="1"/>
  <c r="C35" i="3"/>
  <c r="D35" i="3" s="1"/>
  <c r="C122" i="3"/>
  <c r="D122" i="3" s="1"/>
  <c r="C114" i="3"/>
  <c r="D114" i="3" s="1"/>
  <c r="C98" i="3"/>
  <c r="D98" i="3" s="1"/>
  <c r="C90" i="3"/>
  <c r="D90" i="3" s="1"/>
  <c r="C58" i="3"/>
  <c r="D58" i="3" s="1"/>
  <c r="C26" i="3"/>
  <c r="D26" i="3" s="1"/>
  <c r="C179" i="3"/>
  <c r="D179" i="3" s="1"/>
  <c r="C163" i="3"/>
  <c r="D163" i="3" s="1"/>
  <c r="C147" i="3"/>
  <c r="D147" i="3" s="1"/>
  <c r="C131" i="3"/>
  <c r="D131" i="3" s="1"/>
  <c r="C11" i="3"/>
  <c r="D11" i="3" s="1"/>
  <c r="C201" i="3"/>
  <c r="D201" i="3" s="1"/>
  <c r="C193" i="3"/>
  <c r="D193" i="3" s="1"/>
  <c r="C161" i="3"/>
  <c r="D161" i="3" s="1"/>
  <c r="C153" i="3"/>
  <c r="D153" i="3" s="1"/>
  <c r="C97" i="3"/>
  <c r="D97" i="3" s="1"/>
  <c r="C89" i="3"/>
  <c r="D89" i="3" s="1"/>
  <c r="C81" i="3"/>
  <c r="D81" i="3" s="1"/>
  <c r="C73" i="3"/>
  <c r="D73" i="3" s="1"/>
  <c r="C65" i="3"/>
  <c r="D65" i="3" s="1"/>
  <c r="C25" i="3"/>
  <c r="D25" i="3" s="1"/>
  <c r="C17" i="3"/>
  <c r="D17" i="3" s="1"/>
  <c r="C129" i="3" l="1"/>
  <c r="D129" i="3" s="1"/>
  <c r="C27" i="3"/>
  <c r="D27" i="3" s="1"/>
  <c r="C34" i="3"/>
  <c r="D34" i="3" s="1"/>
  <c r="C154" i="3"/>
  <c r="D154" i="3" s="1"/>
  <c r="C116" i="3"/>
  <c r="D116" i="3" s="1"/>
  <c r="C165" i="3"/>
  <c r="D165" i="3" s="1"/>
  <c r="C126" i="3"/>
  <c r="D126" i="3" s="1"/>
  <c r="C6" i="3"/>
  <c r="D6" i="3" s="1"/>
  <c r="C133" i="3"/>
  <c r="D133" i="3" s="1"/>
  <c r="C137" i="3"/>
  <c r="D137" i="3" s="1"/>
  <c r="C43" i="3"/>
  <c r="D43" i="3" s="1"/>
  <c r="C42" i="3"/>
  <c r="D42" i="3" s="1"/>
  <c r="C162" i="3"/>
  <c r="D162" i="3" s="1"/>
  <c r="C164" i="3"/>
  <c r="D164" i="3" s="1"/>
  <c r="C181" i="3"/>
  <c r="D181" i="3" s="1"/>
  <c r="C142" i="3"/>
  <c r="D142" i="3" s="1"/>
  <c r="C78" i="3"/>
  <c r="D78" i="3" s="1"/>
  <c r="C93" i="3"/>
  <c r="D93" i="3" s="1"/>
  <c r="C33" i="3"/>
  <c r="D33" i="3" s="1"/>
  <c r="C145" i="3"/>
  <c r="D145" i="3" s="1"/>
  <c r="C115" i="3"/>
  <c r="D115" i="3" s="1"/>
  <c r="C50" i="3"/>
  <c r="D50" i="3" s="1"/>
  <c r="C170" i="3"/>
  <c r="D170" i="3" s="1"/>
  <c r="C180" i="3"/>
  <c r="D180" i="3" s="1"/>
  <c r="C87" i="3"/>
  <c r="D87" i="3" s="1"/>
  <c r="C190" i="3"/>
  <c r="D190" i="3" s="1"/>
  <c r="C86" i="3"/>
  <c r="D86" i="3" s="1"/>
  <c r="C68" i="3"/>
  <c r="D68" i="3" s="1"/>
  <c r="C178" i="3"/>
  <c r="D178" i="3" s="1"/>
  <c r="C155" i="3"/>
  <c r="D155" i="3" s="1"/>
  <c r="C12" i="3"/>
  <c r="D12" i="3" s="1"/>
  <c r="C189" i="3"/>
  <c r="D189" i="3" s="1"/>
  <c r="C45" i="3"/>
  <c r="D45" i="3" s="1"/>
  <c r="C183" i="3"/>
  <c r="D183" i="3" s="1"/>
  <c r="C14" i="3"/>
  <c r="D14" i="3" s="1"/>
  <c r="C31" i="3"/>
  <c r="D31" i="3" s="1"/>
  <c r="C29" i="3"/>
  <c r="D29" i="3" s="1"/>
  <c r="C186" i="3"/>
  <c r="D186" i="3" s="1"/>
  <c r="C171" i="3"/>
  <c r="D171" i="3" s="1"/>
  <c r="C60" i="3"/>
  <c r="D60" i="3" s="1"/>
  <c r="C111" i="3"/>
  <c r="D111" i="3" s="1"/>
  <c r="C53" i="3"/>
  <c r="D53" i="3" s="1"/>
  <c r="C7" i="3"/>
  <c r="D7" i="3" s="1"/>
  <c r="C22" i="3"/>
  <c r="D22" i="3" s="1"/>
  <c r="C8" i="3"/>
  <c r="D8" i="3" s="1"/>
  <c r="C5" i="3"/>
  <c r="D5" i="3" s="1"/>
  <c r="C106" i="3"/>
  <c r="D106" i="3" s="1"/>
  <c r="C19" i="3"/>
  <c r="D19" i="3" s="1"/>
  <c r="C187" i="3"/>
  <c r="D187" i="3" s="1"/>
  <c r="C76" i="3"/>
  <c r="D76" i="3" s="1"/>
  <c r="C71" i="3"/>
  <c r="D71" i="3" s="1"/>
  <c r="C110" i="3"/>
  <c r="D110" i="3" s="1"/>
  <c r="C39" i="3"/>
  <c r="D39" i="3" s="1"/>
  <c r="C38" i="3"/>
  <c r="D38" i="3" s="1"/>
  <c r="C24" i="3"/>
  <c r="D24" i="3" s="1"/>
  <c r="C197" i="3"/>
  <c r="D197" i="3" s="1"/>
  <c r="C109" i="3"/>
  <c r="D109" i="3" s="1"/>
  <c r="C108" i="3"/>
  <c r="D108" i="3" s="1"/>
  <c r="C172" i="3"/>
  <c r="D172" i="3" s="1"/>
  <c r="C4" i="3"/>
  <c r="D4" i="3" s="1"/>
  <c r="C134" i="3"/>
  <c r="D134" i="3" s="1"/>
  <c r="C80" i="3"/>
  <c r="D80" i="3" s="1"/>
  <c r="C30" i="3"/>
  <c r="D30" i="3" s="1"/>
  <c r="C158" i="3"/>
  <c r="D158" i="3" s="1"/>
  <c r="C169" i="3"/>
  <c r="D169" i="3" s="1"/>
  <c r="C64" i="3"/>
  <c r="D64" i="3" s="1"/>
  <c r="C175" i="3"/>
  <c r="D175" i="3" s="1"/>
  <c r="C136" i="3"/>
  <c r="D136" i="3" s="1"/>
  <c r="C61" i="3"/>
  <c r="D61" i="3" s="1"/>
  <c r="C150" i="3"/>
  <c r="D150" i="3" s="1"/>
  <c r="C160" i="3"/>
  <c r="D160" i="3" s="1"/>
  <c r="C46" i="3"/>
  <c r="D46" i="3" s="1"/>
  <c r="C135" i="3"/>
  <c r="D135" i="3" s="1"/>
  <c r="C32" i="3"/>
  <c r="D32" i="3" s="1"/>
  <c r="C148" i="3"/>
  <c r="D148" i="3" s="1"/>
  <c r="C132" i="3"/>
  <c r="D132" i="3" s="1"/>
  <c r="C196" i="3"/>
  <c r="D196" i="3" s="1"/>
  <c r="C40" i="3"/>
  <c r="D40" i="3" s="1"/>
  <c r="C41" i="3"/>
  <c r="D41" i="3" s="1"/>
  <c r="C105" i="3"/>
  <c r="D105" i="3" s="1"/>
  <c r="C59" i="3"/>
  <c r="D59" i="3" s="1"/>
  <c r="C195" i="3"/>
  <c r="D195" i="3" s="1"/>
  <c r="C66" i="3"/>
  <c r="D66" i="3" s="1"/>
  <c r="C130" i="3"/>
  <c r="D130" i="3" s="1"/>
  <c r="C194" i="3"/>
  <c r="D194" i="3" s="1"/>
  <c r="C91" i="3"/>
  <c r="D91" i="3" s="1"/>
  <c r="C124" i="3"/>
  <c r="D124" i="3" s="1"/>
  <c r="C20" i="3"/>
  <c r="D20" i="3" s="1"/>
  <c r="C125" i="3"/>
  <c r="D125" i="3" s="1"/>
  <c r="C191" i="3"/>
  <c r="D191" i="3" s="1"/>
  <c r="C152" i="3"/>
  <c r="D152" i="3" s="1"/>
  <c r="C77" i="3"/>
  <c r="D77" i="3" s="1"/>
  <c r="C166" i="3"/>
  <c r="D166" i="3" s="1"/>
  <c r="C55" i="3"/>
  <c r="D55" i="3" s="1"/>
  <c r="C176" i="3"/>
  <c r="D176" i="3" s="1"/>
  <c r="C54" i="3"/>
  <c r="D54" i="3" s="1"/>
  <c r="C143" i="3"/>
  <c r="D143" i="3" s="1"/>
  <c r="C48" i="3"/>
  <c r="D48" i="3" s="1"/>
  <c r="C94" i="3"/>
  <c r="D94" i="3" s="1"/>
  <c r="C198" i="3"/>
  <c r="D198" i="3" s="1"/>
  <c r="C157" i="3"/>
  <c r="D157" i="3" s="1"/>
  <c r="C92" i="3"/>
  <c r="D92" i="3" s="1"/>
  <c r="C49" i="3"/>
  <c r="D49" i="3" s="1"/>
  <c r="C113" i="3"/>
  <c r="D113" i="3" s="1"/>
  <c r="C177" i="3"/>
  <c r="D177" i="3" s="1"/>
  <c r="C83" i="3"/>
  <c r="D83" i="3" s="1"/>
  <c r="C10" i="3"/>
  <c r="D10" i="3" s="1"/>
  <c r="C74" i="3"/>
  <c r="D74" i="3" s="1"/>
  <c r="C138" i="3"/>
  <c r="D138" i="3" s="1"/>
  <c r="C2" i="3"/>
  <c r="D2" i="3" s="1"/>
  <c r="C107" i="3"/>
  <c r="D107" i="3" s="1"/>
  <c r="C140" i="3"/>
  <c r="D140" i="3" s="1"/>
  <c r="C36" i="3"/>
  <c r="D36" i="3" s="1"/>
  <c r="C141" i="3"/>
  <c r="D141" i="3" s="1"/>
  <c r="C15" i="3"/>
  <c r="D15" i="3" s="1"/>
  <c r="C184" i="3"/>
  <c r="D184" i="3" s="1"/>
  <c r="C85" i="3"/>
  <c r="D85" i="3" s="1"/>
  <c r="C174" i="3"/>
  <c r="D174" i="3" s="1"/>
  <c r="C63" i="3"/>
  <c r="D63" i="3" s="1"/>
  <c r="C192" i="3"/>
  <c r="D192" i="3" s="1"/>
  <c r="C62" i="3"/>
  <c r="D62" i="3" s="1"/>
  <c r="C151" i="3"/>
  <c r="D151" i="3" s="1"/>
  <c r="C56" i="3"/>
  <c r="D56" i="3" s="1"/>
  <c r="C44" i="3"/>
  <c r="D44" i="3" s="1"/>
  <c r="C159" i="3"/>
  <c r="D159" i="3" s="1"/>
  <c r="C28" i="3"/>
  <c r="D28" i="3" s="1"/>
  <c r="C57" i="3"/>
  <c r="D57" i="3" s="1"/>
  <c r="C121" i="3"/>
  <c r="D121" i="3" s="1"/>
  <c r="C185" i="3"/>
  <c r="D185" i="3" s="1"/>
  <c r="C99" i="3"/>
  <c r="D99" i="3" s="1"/>
  <c r="C18" i="3"/>
  <c r="D18" i="3" s="1"/>
  <c r="C82" i="3"/>
  <c r="D82" i="3" s="1"/>
  <c r="C146" i="3"/>
  <c r="D146" i="3" s="1"/>
  <c r="C3" i="3"/>
  <c r="D3" i="3" s="1"/>
  <c r="C123" i="3"/>
  <c r="D123" i="3" s="1"/>
  <c r="C156" i="3"/>
  <c r="D156" i="3" s="1"/>
  <c r="C52" i="3"/>
  <c r="D52" i="3" s="1"/>
  <c r="C149" i="3"/>
  <c r="D149" i="3" s="1"/>
  <c r="C47" i="3"/>
  <c r="D47" i="3" s="1"/>
  <c r="C13" i="3"/>
  <c r="D13" i="3" s="1"/>
  <c r="C101" i="3"/>
  <c r="D101" i="3" s="1"/>
  <c r="C182" i="3"/>
  <c r="D182" i="3" s="1"/>
  <c r="C79" i="3"/>
  <c r="D79" i="3" s="1"/>
  <c r="C200" i="3"/>
  <c r="D200" i="3" s="1"/>
  <c r="C70" i="3"/>
  <c r="D70" i="3" s="1"/>
  <c r="C167" i="3"/>
  <c r="D167" i="3" s="1"/>
  <c r="C72" i="3"/>
  <c r="D72" i="3" s="1"/>
  <c r="C16" i="3"/>
  <c r="D16" i="3" s="1"/>
  <c r="C69" i="3"/>
  <c r="D69" i="3" s="1"/>
  <c r="C173" i="3"/>
  <c r="D173"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<sst xmlns="http://schemas.openxmlformats.org/spreadsheetml/2006/main" count="2261" uniqueCount="367">
  <si>
    <t>Date received</t>
  </si>
  <si>
    <t>Product</t>
  </si>
  <si>
    <t>Sub-product</t>
  </si>
  <si>
    <t>Issue</t>
  </si>
  <si>
    <t>Sub-issue</t>
  </si>
  <si>
    <t>Consumer complaint narrative</t>
  </si>
  <si>
    <t>Company public response</t>
  </si>
  <si>
    <t>Company</t>
  </si>
  <si>
    <t>State</t>
  </si>
  <si>
    <t>ZIP code</t>
  </si>
  <si>
    <t>Tags</t>
  </si>
  <si>
    <t>Submitted via</t>
  </si>
  <si>
    <t>Date sent to company</t>
  </si>
  <si>
    <t>Company response to consumer</t>
  </si>
  <si>
    <t>Timely response?</t>
  </si>
  <si>
    <t>Complaint ID</t>
  </si>
  <si>
    <t>Credit reporting</t>
  </si>
  <si>
    <t>Incorrect information on credit report</t>
  </si>
  <si>
    <t>Information is not mine</t>
  </si>
  <si>
    <t>Company has responded to the consumer and the CFPB and chooses not to provide a public response</t>
  </si>
  <si>
    <t>EXPERIAN DELAWARE GP</t>
  </si>
  <si>
    <t>TX</t>
  </si>
  <si>
    <t>Older American</t>
  </si>
  <si>
    <t>Phone</t>
  </si>
  <si>
    <t>Closed with non-monetary relief</t>
  </si>
  <si>
    <t>Yes</t>
  </si>
  <si>
    <t>Debt collection</t>
  </si>
  <si>
    <t>Other (i.e. phone, health club, etc.)</t>
  </si>
  <si>
    <t>Disclosure verification of debt</t>
  </si>
  <si>
    <t>Not disclosed as an attempt to collect</t>
  </si>
  <si>
    <t>Security Credit Services, LLC</t>
  </si>
  <si>
    <t>IL</t>
  </si>
  <si>
    <t>Web</t>
  </si>
  <si>
    <t>Closed with explanation</t>
  </si>
  <si>
    <t>Credit card</t>
  </si>
  <si>
    <t>Other</t>
  </si>
  <si>
    <t>CITIBANK, N.A.</t>
  </si>
  <si>
    <t>Referral</t>
  </si>
  <si>
    <t>Mortgage</t>
  </si>
  <si>
    <t>Other mortgage</t>
  </si>
  <si>
    <t>Loan modification,collection,foreclosure</t>
  </si>
  <si>
    <t>Company believes it acted appropriately as authorized by contract or law</t>
  </si>
  <si>
    <t>Shellpoint Partners, LLC</t>
  </si>
  <si>
    <t>CA</t>
  </si>
  <si>
    <t>Credit determination</t>
  </si>
  <si>
    <t>U.S. BANCORP</t>
  </si>
  <si>
    <t>LA</t>
  </si>
  <si>
    <t>Postal mail</t>
  </si>
  <si>
    <t>Not given enough info to verify debt</t>
  </si>
  <si>
    <t>Rubin &amp; Rothman, LLC</t>
  </si>
  <si>
    <t>NY</t>
  </si>
  <si>
    <t>In progress</t>
  </si>
  <si>
    <t>Loan servicing, payments, escrow account</t>
  </si>
  <si>
    <t>QUICKEN LOANS, INC.</t>
  </si>
  <si>
    <t>FL</t>
  </si>
  <si>
    <t>WELLS FARGO BANK, NATIONAL ASSOCIATION</t>
  </si>
  <si>
    <t>NJ</t>
  </si>
  <si>
    <t>Bank account or service</t>
  </si>
  <si>
    <t>Checking account</t>
  </si>
  <si>
    <t>Making/receiving payments, sending money</t>
  </si>
  <si>
    <t>UNITED SERVICES AUTOMOBILE ASSOCIATION</t>
  </si>
  <si>
    <t>WI</t>
  </si>
  <si>
    <t>Conventional fixed mortgage</t>
  </si>
  <si>
    <t>Settlement process and costs</t>
  </si>
  <si>
    <t>Started the refinance of home mortgage process with cash out option on XX/XX/2016. Necessary documents were submitted by XXXX. After initial review, got good faith estimate with loan amount and closing cost. Based on this estimate, a deposit of {$350.00} was made towards appraisal. Appraisal came with lesser amount by {$5000.00}. Agreed to reduce the loan amount to that extent. However, got a revised estimate which was less by {$30000.00} and with additional closing cost towards points etc. In between got numerous revised estimates with different loan amounts and closing cost. It took more than 2 months to reach any definite closing document. Hence, want to get back the deposit of {$350.00}.</t>
  </si>
  <si>
    <t>AMERICAN NEIGHBORHOOD MORTGAGE</t>
  </si>
  <si>
    <t>088XX</t>
  </si>
  <si>
    <t>Closed with monetary relief</t>
  </si>
  <si>
    <t>No</t>
  </si>
  <si>
    <t>Student loan</t>
  </si>
  <si>
    <t>Federal student loan servicing</t>
  </si>
  <si>
    <t>Dealing with my lender or servicer</t>
  </si>
  <si>
    <t>Received bad information about my loan</t>
  </si>
  <si>
    <t>AES/PHEAA</t>
  </si>
  <si>
    <t>946XX</t>
  </si>
  <si>
    <t>Money transfers</t>
  </si>
  <si>
    <t>International money transfer</t>
  </si>
  <si>
    <t>Fraud or scam</t>
  </si>
  <si>
    <t>SUNTRUST BANKS, INC.</t>
  </si>
  <si>
    <t>MD</t>
  </si>
  <si>
    <t>208XX</t>
  </si>
  <si>
    <t>PMGI, LLC</t>
  </si>
  <si>
    <t>Conventional adjustable mortgage (ARM)</t>
  </si>
  <si>
    <t>Ditech Financial LLC</t>
  </si>
  <si>
    <t>913XX</t>
  </si>
  <si>
    <t>(CD) Certificate of deposit</t>
  </si>
  <si>
    <t>Account opening, closing, or management</t>
  </si>
  <si>
    <t>606XX</t>
  </si>
  <si>
    <t>Specialized Loan Servicing LLC</t>
  </si>
  <si>
    <t>GA</t>
  </si>
  <si>
    <t>303XX</t>
  </si>
  <si>
    <t>MUFG UNION BANK, NATIONAL ASSOCIATION</t>
  </si>
  <si>
    <t>Other bank product/service</t>
  </si>
  <si>
    <t>BANK OF AMERICA, NATIONAL ASSOCIATION</t>
  </si>
  <si>
    <t>WA</t>
  </si>
  <si>
    <t>Non-federal student loan</t>
  </si>
  <si>
    <t>Can't repay my loan</t>
  </si>
  <si>
    <t>Can't get flexible payment options</t>
  </si>
  <si>
    <t>Navient Solutions, LLC.</t>
  </si>
  <si>
    <t>PA</t>
  </si>
  <si>
    <t>185XX</t>
  </si>
  <si>
    <t>Consumer Loan</t>
  </si>
  <si>
    <t>Vehicle loan</t>
  </si>
  <si>
    <t>Problems when you are unable to pay</t>
  </si>
  <si>
    <t>CREDIT ACCEPTANCE CORPORATION</t>
  </si>
  <si>
    <t>SC</t>
  </si>
  <si>
    <t>290XX</t>
  </si>
  <si>
    <t>Installment loan</t>
  </si>
  <si>
    <t>Camelot Financial Services, Inc.</t>
  </si>
  <si>
    <t>Credit reporting company's investigation</t>
  </si>
  <si>
    <t>Investigation took too long</t>
  </si>
  <si>
    <t>EQUIFAX, INC.</t>
  </si>
  <si>
    <t>Other fee</t>
  </si>
  <si>
    <t>BARCLAYS BANK DELAWARE</t>
  </si>
  <si>
    <t>VA</t>
  </si>
  <si>
    <t>Servicemember</t>
  </si>
  <si>
    <t>Prepaid card</t>
  </si>
  <si>
    <t>Payroll card</t>
  </si>
  <si>
    <t>Advertising, marketing or disclosures</t>
  </si>
  <si>
    <t>NETSPEND CORPORATION</t>
  </si>
  <si>
    <t>NC</t>
  </si>
  <si>
    <t>281XX</t>
  </si>
  <si>
    <t>Improper contact or sharing of info</t>
  </si>
  <si>
    <t>Talked to a third party about my debt</t>
  </si>
  <si>
    <t>Resurgent Capital Services L.P.</t>
  </si>
  <si>
    <t>Identity theft / Fraud / Embezzlement</t>
  </si>
  <si>
    <t>JPMORGAN CHASE &amp; CO.</t>
  </si>
  <si>
    <t>DC</t>
  </si>
  <si>
    <t>Customer service / Customer relations</t>
  </si>
  <si>
    <t>CAPITAL ONE FINANCIAL CORPORATION</t>
  </si>
  <si>
    <t>TN</t>
  </si>
  <si>
    <t>371XX</t>
  </si>
  <si>
    <t>Account status</t>
  </si>
  <si>
    <t>Company chooses not to provide a public response</t>
  </si>
  <si>
    <t>Payday loan</t>
  </si>
  <si>
    <t>Right to dispute notice not received</t>
  </si>
  <si>
    <t>SPEEDY CASH INTERMEDIATE HOLDINGS CORP</t>
  </si>
  <si>
    <t>773XX</t>
  </si>
  <si>
    <t>Auto</t>
  </si>
  <si>
    <t>False statements or representation</t>
  </si>
  <si>
    <t>Attempted to collect wrong amount</t>
  </si>
  <si>
    <t>American Credit Acceptance, LLC</t>
  </si>
  <si>
    <t>Can't decrease my monthly payments</t>
  </si>
  <si>
    <t>ONEMAIN FINANCIAL HOLDINGS, LLC.</t>
  </si>
  <si>
    <t>Problems caused by my funds being low</t>
  </si>
  <si>
    <t>My wife and I visited the Chase Bank branch at XXXX, XXXX, KY on XX/XX/2017 around XXXX AM to open new checking accounts. We were prompted to open these checking accounts because Chase mailed and emailed us vouchers to receive {$300.00} for opening each account and personal friends had also referred us. XXXX was assigned to assist us in this matter. His first question to us was " where do you work? ". After informing him that we are both were XXXX employees he asked us what we were going to do with our XXXX accounts. We advised him we would be keeping those accounts open. He then asked what we would be using our new Chase accounts for and I advised we would be using those accounts for miscellaneous savings, etc. It was then that XXXX XXXX advised he would not be opening the new accounts for us unless we closed our XXXX accounts and he tossed the Chase Voucher and our ID 's back across the desk to us ( RUDE! ). Confused, I questioned him further about this and he advised that he did not believe we were going to use our new Chase accounts and would just close them in 6 months. Upon clarifying that we would indeed keep the Chase accounts open and meet all of the requirements of the offer he stated that we would not be closing our XXXX accounts. He reiterated that he would not open the accounts for us and advised that he would get his manager XXXX involved. When XXXX XXXX arrived in the office to speak with us she advised that Chase would not be honoring the vouchers and would not open accounts for us because XXXX XXXX told her we were not planning to keep the accounts open and would not be " using '' the accounts. I advised XXXX XXXX that we intended to meet the minimum requirements ( set up direct deposit and keep the account open for 6 months ) and would keep the accounts open further if we enjoyed the service we received from Chase during that time. I advised we intended to have direct deposit active on the accounts and would be moving money in and out of the accounts, but she did not seem to believe that was qualifying usage of the accounts. She then advised that I had previously opened a Chase account with a coupon about 10 years ago and did not keep it open. However, I believe that account was my primary checking account and I did keep it open for the required period of time and more. It was only when I moved out of state that I closed the account because I did not know if there would be Chase branches in my new area. I am deeply insulted by my experience in trying to open these new accounts and feel that my wife and I have been discriminated against because of our employment with another banking institute. In addition to this occurrence while my wife and I we waiting in the lobby to meet with XXXX XXXX we both were able to clearly observe XXXX 's business interactions with another customer who was in his cubicle/office which has an open door and clear glass windows. We were able to hear their entire conversation and at a certain point XXXX XXXX pulled that customer 's XXXX score. After pulling the XXXX score up on his monitor he swiveled the monitor around so that it was facing directly out the window into the lobby and I could clearly see the customer 's score was XXXX. Being in the banking business I understand well that this is a clear violation of Customer Confidentiality regulations and should be dealt with as such.</t>
  </si>
  <si>
    <t>KY</t>
  </si>
  <si>
    <t>423XX</t>
  </si>
  <si>
    <t>Nationwide Biweekly Administration, Inc.</t>
  </si>
  <si>
    <t>Account terms</t>
  </si>
  <si>
    <t>OCWEN LOAN SERVICING LLC</t>
  </si>
  <si>
    <t>CO</t>
  </si>
  <si>
    <t>802XX</t>
  </si>
  <si>
    <t>The service representative was harsh and not listening to my questions. Attempting to collect on a debt I thought was in a grace period because I had just finished school in XXXX and it is only XXXX. Why would know one contact me prior to this? I let her know I could n't afford the XXXX a month and I needed to lower my payments. They were aggressive and unwilling to hear it. I fully intend on paying my loans just needs to be something I can afford monthly as to not overextend myself. Hate that my loans even ended up with Navient.</t>
  </si>
  <si>
    <t>OK</t>
  </si>
  <si>
    <t>741XX</t>
  </si>
  <si>
    <t>Managing, opening, or closing account</t>
  </si>
  <si>
    <t>900XX</t>
  </si>
  <si>
    <t>221XX</t>
  </si>
  <si>
    <t>FHA mortgage</t>
  </si>
  <si>
    <t>LoanCare, LLC</t>
  </si>
  <si>
    <t>I have documentation that shows that US Bank would not charge a Returned Item Fee nor an Overdraft Fee on my account ( Number XXXX ). When a withdrawal or other debit came in and there were non-sufficient funds, the payment was returned, without charging any fees, unless the resulting overdraft amount was negligible ( This occurred seven times between XX/XX/XXXX and XX/XX/XXXX on the old account as shown by notices received in the mail attached herein ). 
On XX/XX/XXXX, I opened a new account at US Bank ( XXXX XXXX ). On XX/XX/XXXX, an overdraft fee was charged, and a few days later two other payments were returned, one other was returned and more fees were added. The Bank has failed to provide satisfactorily explanation of this change in policy. At the time of opening the new account, I was not given any notice or warning that new rules would apply. The Bank keeps adding extended overdraft fees. 
In my perception, the bank should have not honored any payments that were underfunded nor charged any fees for overdraft nor returned items because US Bank created a reasonable expectation through consistent behavior upon which reliance was reasonable. The Bank should bring the account to XXXX balance at its own expense. Further, the bank should refrain form a threatened charge off or any other report that will harm my credit history.</t>
  </si>
  <si>
    <t>928XX</t>
  </si>
  <si>
    <t>Deposits and withdrawals</t>
  </si>
  <si>
    <t>AL</t>
  </si>
  <si>
    <t>350XX</t>
  </si>
  <si>
    <t>AMERICAN EXPRESS CENTURION BANK</t>
  </si>
  <si>
    <t>Managing the loan or lease</t>
  </si>
  <si>
    <t>AC Autopay, LLC</t>
  </si>
  <si>
    <t>KS</t>
  </si>
  <si>
    <t>Untimely response</t>
  </si>
  <si>
    <t>APR or interest rate</t>
  </si>
  <si>
    <t>AZ</t>
  </si>
  <si>
    <t>Medical</t>
  </si>
  <si>
    <t>Alpine Credit, Inc</t>
  </si>
  <si>
    <t>Experian reporting of XXXX XXXX reflects a foreflosure. this was a short sale of the property done on XX/XX/2013. this is not reported accurately</t>
  </si>
  <si>
    <t>190XX</t>
  </si>
  <si>
    <t>MI</t>
  </si>
  <si>
    <t>NH</t>
  </si>
  <si>
    <t>038XX</t>
  </si>
  <si>
    <t>200XX</t>
  </si>
  <si>
    <t>Personal information</t>
  </si>
  <si>
    <t>Home equity loan or line of credit</t>
  </si>
  <si>
    <t>Older American, Servicemember</t>
  </si>
  <si>
    <t>Fax</t>
  </si>
  <si>
    <t>Using a debit or ATM card</t>
  </si>
  <si>
    <t>Comerica</t>
  </si>
  <si>
    <t>Application, originator, mortgage broker</t>
  </si>
  <si>
    <t>Balance transfer</t>
  </si>
  <si>
    <t>Around XX/XX/XXXX I accepted a credit card offer from my Chase AARP card at a 0 % interest for a year with a 2 % transfer fee. Needing the money, I called Chase and asked them to deposit XXXX into my checking account and, shortly there after, they did so. Now, they are wanting the XXXX. back from my checking account. They say it was their error but they should n't have deposited the money because that checking account has n't been used to pay a Chase fee within 3 months, so could n't be approved for the transfer.. I had XXXX balances so there was no need to make a payment. They made this decision after they deposited the money into my account.They say they will pay the bank fees but where am I supposed to get the XXXX?. I do not have all of the XXXX left and what is there is allocated for checks and payments that have not cleared yet. I accepted their offer and borrowed this money in good faith and have spent many hours on the phone with various Chase reps and am that the account is active, has XXXX available credit, but they can not assign the money already borrowed to that account because it was n't used for 3 months. Surely they can lift the rule to cover their error, but they wo n't. The woman, who said she was a manager, gave me the fax number of Chase Executive Offices as my only recourse. So, I am contacting you. This is an AARP card, available only to XXXX. They are causing havoc in my life and do not care at all. Please help</t>
  </si>
  <si>
    <t>376XX</t>
  </si>
  <si>
    <t>DISCOVER BANK</t>
  </si>
  <si>
    <t>CARRINGTON MORTGAGE SERVICES</t>
  </si>
  <si>
    <t>Other financial service</t>
  </si>
  <si>
    <t>Check cashing</t>
  </si>
  <si>
    <t>Customer service/Customer relations</t>
  </si>
  <si>
    <t>Fidelity National Information Services, Inc. (FNIS)</t>
  </si>
  <si>
    <t>ME</t>
  </si>
  <si>
    <t>191XX</t>
  </si>
  <si>
    <t>Cont'd attempts collect debt not owed</t>
  </si>
  <si>
    <t>Debt is not mine</t>
  </si>
  <si>
    <t>SYNCHRONY BANK</t>
  </si>
  <si>
    <t>NV</t>
  </si>
  <si>
    <t>891XX</t>
  </si>
  <si>
    <t>JH Portfolio Debt Equities, LLC</t>
  </si>
  <si>
    <t>752XX</t>
  </si>
  <si>
    <t>Transaction issue</t>
  </si>
  <si>
    <t>212XX</t>
  </si>
  <si>
    <t>775XX</t>
  </si>
  <si>
    <t>Credit monitoring or identity protection</t>
  </si>
  <si>
    <t>Problem with fraud alerts</t>
  </si>
  <si>
    <t>XXXX has wrongfully placed an account in collections. XXXX has indicated that I owed {$1700.00} for water bills at XXXX. This is absolutely false. All of the bills were in good standing upon leaving. This company bulldogged and bullied me into leaving the property. They initiated an eviction on me when all of the rents were paid on time. Elite home management has placed this account in collection with National Credit Systems. I would like this account removed from collections immediately. Attached is full documentation that this account was paid in full. Additionally, XXXX kept my deposit. I would like to request my deposit be returned as I left the property in good standing and was NEVER late paying monthly rent. Please see all attached documentation. Furthermore, the claim that XXXX is stating I owe monies for a water bill is false. The amount started in XXXX of 2012. The account was never placed in my name and started with a balance of over {$700.00}! XXXX presented false documents to the court in order to have me evicted from the property. I 'm requesting that this is immediately removed from my credit report and handled outside of a credit reporting agency as these claims are false!</t>
  </si>
  <si>
    <t>National Credit Systems,Inc.</t>
  </si>
  <si>
    <t>300XX</t>
  </si>
  <si>
    <t>CT</t>
  </si>
  <si>
    <t>Regarding PMI : we paid up front at closing to not have PMI on our mortgage with the understanding that it is cancelled at 80 % LTV ratio. Four years later when we reached 80 % Wells Fargo will start charging PMI until the LTV reaches 78 % or we pay about {$550.00} for a Wells Fargo appraisal to verify loan value has not diminished. Wells Fargo will not accept a property tax statement as proof of house value. Please help to make it allowable for Wells Fargo to accept a property tax statement as home value instead of demanding their service.</t>
  </si>
  <si>
    <t>750XX</t>
  </si>
  <si>
    <t>Public record</t>
  </si>
  <si>
    <t>PRESTIGE FINANCIAL SERVICES INC</t>
  </si>
  <si>
    <t>Company believes complaint is the result of an isolated error</t>
  </si>
  <si>
    <t>Taking out the loan or lease</t>
  </si>
  <si>
    <t>Westlake Services, LLC</t>
  </si>
  <si>
    <t>925XX</t>
  </si>
  <si>
    <t>i gave a vehicle away signed a bill of sale and turned in a release of liability to the dmv 6 plus years after i have a report on my XXXX that i have a XXXX dollar debt for the vehicle after it was impounded.i contacted the reporting persons and was told that because the other party had not followed through i was responsible even though the XXXX couldnt find a record of me owning the vehicle.i tried working with this company providing all the info i could for them even though the dmv wasnt able to find my name attached to this vehicle and refused to investagate anything</t>
  </si>
  <si>
    <t>FINEX Group LLC</t>
  </si>
  <si>
    <t>953XX</t>
  </si>
  <si>
    <t>Levy and Associates, LLC</t>
  </si>
  <si>
    <t>OH</t>
  </si>
  <si>
    <t>Debt resulted from identity theft</t>
  </si>
  <si>
    <t>Credit line increase/decrease</t>
  </si>
  <si>
    <t>Having problems with customer service</t>
  </si>
  <si>
    <t>VT</t>
  </si>
  <si>
    <t>054XX</t>
  </si>
  <si>
    <t>I do not know</t>
  </si>
  <si>
    <t>Concentric Receivables Management, Ltd.</t>
  </si>
  <si>
    <t>Communication tactics</t>
  </si>
  <si>
    <t>Frequent or repeated calls</t>
  </si>
  <si>
    <t>URS Holding, LLC</t>
  </si>
  <si>
    <t>379XX</t>
  </si>
  <si>
    <t>Vehicle lease</t>
  </si>
  <si>
    <t>I have leased a vehicle XX/XX/2015 from an authorized dealer in the state of Nevada for a lease purchase of XX/XX/2015 XXXX XXXX for the total amount {$63000.00} and the lease for 39 months payments payment amount each month {$980.00}. After one year making payments requested a buy-out amount and the information received for the buy-out total {$63000.00}. I called Ally auto asking why is the buy-out same the original purchase price? There answer was the payment paid does not deduct from the lease amount. This was surprise to me and the lease residual is at 49 % of the purchase price which the lease payment considered as a rent payment. I 've had leases with other banks and never experienced this before which each payment you make it does deduct from the purchase price. Ally is refusing to correct based on the guidelines and lease practices. I am not able to exchange the car for a better lease terms and by trading the car for another lease loan I will be in upside down situation. Could you please help with this matter?</t>
  </si>
  <si>
    <t>ALLY FINANCIAL INC.</t>
  </si>
  <si>
    <t>926XX</t>
  </si>
  <si>
    <t>BBVA COMPASS FINANCIAL CORPORATION</t>
  </si>
  <si>
    <t>MA</t>
  </si>
  <si>
    <t>Dovenmuehle Mortgage, Inc.</t>
  </si>
  <si>
    <t>Billing disputes</t>
  </si>
  <si>
    <t>Bankruptcy</t>
  </si>
  <si>
    <t>Contacted me after I asked not to</t>
  </si>
  <si>
    <t>EXPERT GLOBAL SOLUTIONS, INC.</t>
  </si>
  <si>
    <t>Savings account</t>
  </si>
  <si>
    <t>Senex Services Corp.</t>
  </si>
  <si>
    <t>IN</t>
  </si>
  <si>
    <t>Problem with statement of dispute</t>
  </si>
  <si>
    <t>TRANSUNION INTERMEDIATE HOLDINGS, INC.</t>
  </si>
  <si>
    <t>Source Receivables Management LLC</t>
  </si>
  <si>
    <t>HUNTINGTON NATIONAL BANK, THE</t>
  </si>
  <si>
    <t>433XX</t>
  </si>
  <si>
    <t>In XX/XX/2005 I obtained a home equity mortgage loan for {$46000.00} limit. I have been making all payments as required by EFT until the lender stopped taking the payments. I now believe the term of 10 years was apparently up. The lender now reports my loan delinquent which completely prevents me from refinancing. There were no warning signs along the way to let me know I would have to refinance or make other arrangements. The lender is now initiating foreclosure which I see as a way for them to steal my home legally. 
A should offer to reschedule or refinance the balance of {$23000.00} so I can resume payments.</t>
  </si>
  <si>
    <t>MP</t>
  </si>
  <si>
    <t>554XX</t>
  </si>
  <si>
    <t>FIFTH THIRD FINANCIAL CORPORATION</t>
  </si>
  <si>
    <t>302XX</t>
  </si>
  <si>
    <t>ZIONS BANCORPORATION</t>
  </si>
  <si>
    <t>852XX</t>
  </si>
  <si>
    <t>I have written to this company called Swiss Colony and disputed the item on my credit report and requested them to provide documentation bearing my signature associate with the account. They did not do so. I also let them know that the account may be fraudulent as well. I have an fraud alert on my credit files because of this company. I have looked at my credit report dated today ( XX/XX/2017 ) and before that date I did n't see the statement disputed by consumer in the remark area on my credit files. Instead in the remark area : Profit and loss write off. This statement is in the remark area. This company has broken the law called FCRA because they failed to place the statement : " disputed by consumer, '' and I do want the company to delete the entry from my credit files. I have requested this company to provide proof of any documentations bearing my signature with this account. They failed to do so with that being said I want the entry to be deleted immediately.</t>
  </si>
  <si>
    <t>Colony Brands, Inc.</t>
  </si>
  <si>
    <t>278XX</t>
  </si>
  <si>
    <t>193XX</t>
  </si>
  <si>
    <t>Payoff process</t>
  </si>
  <si>
    <t>MN</t>
  </si>
  <si>
    <t>292XX</t>
  </si>
  <si>
    <t>Company believes the complaint is the result of a misunderstanding</t>
  </si>
  <si>
    <t>MORTGAGE 4 U LLC</t>
  </si>
  <si>
    <t>TRANSWORLD SYSTEMS INC</t>
  </si>
  <si>
    <t>330XX</t>
  </si>
  <si>
    <t>ONE REVERSE MORTGAGE, LLC</t>
  </si>
  <si>
    <t>AR Resources, Inc.</t>
  </si>
  <si>
    <t>322XX</t>
  </si>
  <si>
    <t>Taking/threatening an illegal action</t>
  </si>
  <si>
    <t>Threatened to sue on too old debt</t>
  </si>
  <si>
    <t>I filed for chapter XXXX bankruptcy XX/XX/2011. I did go to school after filing. Notice of filing was provided to the Federal Loan employees when they called every week. They have continued to report late history on my credit report. A call was placed to them two weeks ago to address the issue with reporting negative payments. The rep stated they would correct as payments should have not been reported. When the reports were checked, it was noted that the accounts were reported as current under negative account information on XXXX, and showing 11 missed payments for the past two years on XXXX and XXXX reports. They should not be reporting negatively to any credit bureaus due to the active bankruptcy. The information should also be reported under the correct sections of the credit file. I am asking that the company report the information accurately on all the credit files as it has really added to the negative standard of my credit score</t>
  </si>
  <si>
    <t>381XX</t>
  </si>
  <si>
    <t>General purpose card</t>
  </si>
  <si>
    <t>APEX Asset Management, LLC</t>
  </si>
  <si>
    <t>Closed</t>
  </si>
  <si>
    <t>IA</t>
  </si>
  <si>
    <t>511XX</t>
  </si>
  <si>
    <t>Law Offices of Goldsmith &amp; Hull A.P.C.</t>
  </si>
  <si>
    <t>RR Resource-Recovery</t>
  </si>
  <si>
    <t>Domestic (US) money transfer</t>
  </si>
  <si>
    <t>Money was not available when promised</t>
  </si>
  <si>
    <t>PNC Bank N.A.</t>
  </si>
  <si>
    <t>Trouble with how payments are handled</t>
  </si>
  <si>
    <t>Inadequate help over the phone</t>
  </si>
  <si>
    <t>Mobile wallet</t>
  </si>
  <si>
    <t>Blackhawk Network Holdings Inc.</t>
  </si>
  <si>
    <t>MS</t>
  </si>
  <si>
    <t>391XX</t>
  </si>
  <si>
    <t>I have been deprived of my income as Bank of America continues disappearing my direct deposit payments. In addition to their incapacity to secure people 's money 's, they are massively in mature as they trivialize their failures sending me an email saying : We got your back Fraud protection is back '' They are all very damaged organization full of arrogance and the belief that they are above the law. 
This is the fourth time I file a complaint against Bank of America and nothing happens to them. Had I done one inch of what they have done, I would have lost my license. How come they have more rights than the rest of the Americans? I I was supposed to receive moneys from XXXX {$290.00} on XX/XX/2017 and there is nothing in my account. 
Whe is the Federal government act as as a protector of the citizens who work for a living rather than the arrogant corporations destroying the citizens?</t>
  </si>
  <si>
    <t>024XX</t>
  </si>
  <si>
    <t>Delinquent account</t>
  </si>
  <si>
    <t>Don't agree with fees charged</t>
  </si>
  <si>
    <t>Ally Bank turned me down for deceased relative ( s ) debts. I owe no debts. Yet, the bank stated in their letter to me that since I have " outstanding debts '' I was turned down for a 1 % online savings account. There is no need to refer this complaint to another agency, I think XXXX is a flawed system for banks to use, and very few do n't use that to check potential banking clients credit, check history.</t>
  </si>
  <si>
    <t>600XX</t>
  </si>
  <si>
    <t>Quality Recovery Services, Inc.</t>
  </si>
  <si>
    <t>Pawn loan</t>
  </si>
  <si>
    <t>Applied for loan/did not receive money</t>
  </si>
  <si>
    <t>Several years ago I got a line of credit loan with Wachovia.They have since bin bought out by Wells Fargo.Years ago I applied to increase the amount.I was denied because my home does not rest on a permanent foundation.I did n't argue due to the change of regulations with the stock market crash.I have recently acquired about changing the amount again.I was told they could not prevent me from filling out the application but the result would be the same.I find it aggravating that I spent my life paying bills and maintaining a good credit score ; only to be judged by my house not being on a permanent foundation.I told them I felt I was being discriminated against.They replied it was about equity.My house has bin paid off for several years and is worth more than I am asking for.I believe this is a one size fits all policy and is not fair to the individual.</t>
  </si>
  <si>
    <t>182XX</t>
  </si>
  <si>
    <t>BAYVIEW LOAN SERVICING, LLC</t>
  </si>
  <si>
    <t>disputed incorrect information and accounts with experian, after thitry day was told accounts and bankruptcies showing on my report we verified as being mine when asked for proof was told they do not have to give me prooof informed rep i have been a victim of identity theft was told to send in affidavit and police report which i did send in was told under reinvestigation after thirt days went by again was told again accounts have been verfied as being mine again asked for proof some thing with mysignature on it or copy of drivers license said again they dont have to supply me with proof.</t>
  </si>
  <si>
    <t>605XX</t>
  </si>
  <si>
    <t>Debt was paid</t>
  </si>
  <si>
    <t>ENCORE CAPITAL GROUP INC.</t>
  </si>
  <si>
    <t>770XX</t>
  </si>
  <si>
    <t>934XX</t>
  </si>
  <si>
    <t>Southwest Credit Systems, L.P.</t>
  </si>
  <si>
    <t>Bursey &amp; Associates, P.C.</t>
  </si>
  <si>
    <t>I 've sent multiple letters to this agency about this not being my account. After being advised by identitytheft.gov I 've completed and sent a fraud affidavit via certified mail. I can see they received it but nothing has changed. See supporting documents. even the USPS tracking. 
I am a victim of identity theft and noticed a collection from NCC BUSINESS SERVICES I 've attempted to dispute multiple times however no response on their end. Not sure what else to do. Police department told me to contact the federal trade commision which I wrote a formal complaint against NCC BUSINESS SERVICES in regards to this matter. The FTC also instructed me to complete a id theft affidavit through identity theft.gov. Attached is my document. Thank you</t>
  </si>
  <si>
    <t>NCC Business Services, Inc.</t>
  </si>
  <si>
    <t>339XX</t>
  </si>
  <si>
    <t>Sued w/o proper notification of suit</t>
  </si>
  <si>
    <t>I am being sued for Non-Payment, but all payments have been sent on time as agreed, the payment in XXXX was returned said no such address in XXXX error, I immediately mailed payment back, they acknowledge the received on XX/XX/2017, this was only XXXX business days late, then I received letter impending legal action as well for Non-Payment, the received payment pry to sending letter, I feel this legal action is unnecessary and unwarranted, I am continuing to make payments on time as agreed. I was not properly served, I found the Warrant some distance outside my residence, and mailed from Debt Collector at letter date. When I tried to talk to the Debt Collector after receive letter of impending legal action, she would not or could not stop legal action, and was unwilling to compromise or resolve this issue due to XXXX error, and just wanted to add additional fees, the Debt Collector was unprofessional, insulting, and among other statements said I lack common sense. If they are granted a judgment I will have insufficient funds for housing expenses.</t>
  </si>
  <si>
    <t>Results Unlimited, Inc.</t>
  </si>
  <si>
    <t>224XX</t>
  </si>
  <si>
    <t>Used obscene/profane/abusive language</t>
  </si>
  <si>
    <t>SCHOOLSFIRST FEDERAL CREDIT UNION</t>
  </si>
  <si>
    <t>Rent Recover, LLC</t>
  </si>
  <si>
    <t>Pinnacle Credit Services, LLC</t>
  </si>
  <si>
    <t>301XX</t>
  </si>
  <si>
    <t>Improper use of my credit report</t>
  </si>
  <si>
    <t>Report improperly shared by CRC</t>
  </si>
  <si>
    <t>921XX</t>
  </si>
  <si>
    <t>951XX</t>
  </si>
  <si>
    <t>On-Site Manager, Inc.</t>
  </si>
  <si>
    <t>850XX</t>
  </si>
  <si>
    <t>Advertising and marketing</t>
  </si>
  <si>
    <t>I have not been contacted about this negative balance. I believe its through Alpine Credit or XXXX. This account was positive before I closed it and I do not understand why its still negative. I would like to get this issue resolved immediately because it is affecting my credit score immensely. I have had no debt collector call me or any mail correspondence delivered to me.</t>
  </si>
  <si>
    <t>Company disputes the facts presented in the complaint</t>
  </si>
  <si>
    <t>AR</t>
  </si>
  <si>
    <t>729XX</t>
  </si>
  <si>
    <t>NEW YORK COMMUNITY BANK</t>
  </si>
  <si>
    <t>762XX</t>
  </si>
  <si>
    <t>296XX</t>
  </si>
  <si>
    <t>I submitted a complaint in XX/XX/XXXX regarding a " delinquent '' US bank line of credit with CFPB. I was rewarded my desired solution in that they were supposed to REMOVE the account from my credit report. What US bank did was mark the account as paid and closed, but what I 'm currently finding out is that it still shows up on my credit report as a delinquent account and it is affecting not only my credit score, but I am not able to refinance my student loans from XXXX school because of it. It 's severely affecting my life once again with an account that was never delinquent and it was declared in my favor back in XX/XX/XXXX, but US bank never did their job. I 'm assuming you can pull up the complaint from XX/XX/XXXX, which is why I 'm sparing you the details of the issue. They should already be on file. The short hand version is that I closed my account with them in XX/XX/XXXX and they failed to close the account, made a new " rule '' to charge accounts without a minimum balance and started to charge me every month without ever calling me or sending me any bill in the mail, so I was unaware of these accumulating charges with an account I assumed was closed. I never knew of the issue until I tried to get a mortgage loan and my lender found this on my report. They are very wrong in this situation and now they are wrong again and negatively affecting my credit once again.</t>
  </si>
  <si>
    <t>532XX</t>
  </si>
  <si>
    <t>Money order</t>
  </si>
  <si>
    <t>Lost or stolen money order</t>
  </si>
  <si>
    <t>I bought a money order from XXXX XXXX to pay a bill. When I found out that the payment had not been credited, I traced the money order and found out it had been stolen and cashed, and that the thief had changed the name of the payor and the payee. I filed a police report and completed all the paperwork XXXX XXXX asked for in order to get the money order replaced. Then XXXX XXXX sent me a letter saying they had filed a claim on my behalf with the Bank of First Deposit ( Bank of America ) and that Bank of America had not responded, so XXXX XXXX was closing their investigation and that I should contact Bank of America. I contacted Bank of America, but they said it had nothing to do with them and that I had to go back to XXXX XXXX. When I did, XXXX XXXX told me I had to go to Bank of America.</t>
  </si>
  <si>
    <t>100XX</t>
  </si>
  <si>
    <t>294XX</t>
  </si>
  <si>
    <t>Threatened to take legal action</t>
  </si>
  <si>
    <t>731XX</t>
  </si>
  <si>
    <t>Mel S. Harris and Associates, LLC</t>
  </si>
  <si>
    <t>112XX</t>
  </si>
  <si>
    <t>MO</t>
  </si>
  <si>
    <t>Credit Card Receivables Fund Incorporated</t>
  </si>
  <si>
    <t>Actual Days</t>
  </si>
  <si>
    <t>Number of complaints per state</t>
  </si>
  <si>
    <t>Percentage of complaints per state</t>
  </si>
  <si>
    <t>RECLAMI TOT.=</t>
  </si>
  <si>
    <t>Rounded percentage</t>
  </si>
  <si>
    <t>Distinct Issues</t>
  </si>
  <si>
    <t>Distinct Issues (unici)</t>
  </si>
  <si>
    <t>Absolute Frequency</t>
  </si>
  <si>
    <t>Most frequent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</si>
</sst>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quot;/&quot;mm&quot;/&quot;yy"/>
    <numFmt numFmtId="165" formatCode="yyyy\-mm\-dd"/>
    <numFmt numFmtId="166" formatCode="0.000%"/>
    <numFmt numFmtId="169" formatCode="dd/mm/yy;@"/>
  </numFmts>
  <fonts count="12">
    <font>
      <sz val="10"/>
      <color rgb="FF000000"/>
      <name val="Arial"/>
      <scheme val="minor"/>
    </font>
    <font>
      <sz val="10"/>
      <color theme="1"/>
      <name val="Arial"/>
      <scheme val="minor"/>
    </font>
    <font>
      <b/>
      <sz val="15"/>
      <color theme="1"/>
      <name val="Arial"/>
      <scheme val="minor"/>
    </font>
    <font>
      <sz val="10"/>
      <color rgb="FF000000"/>
      <name val="Arial"/>
      <scheme val="minor"/>
    </font>
    <font>
      <sz val="12"/>
      <color rgb="FF000000"/>
      <name val="Comic Sans MS"/>
      <family val="4"/>
    </font>
    <font>
      <sz val="10"/>
      <color rgb="FF000000"/>
      <name val="Comics"/>
    </font>
    <font>
      <sz val="12"/>
      <color theme="1"/>
      <name val="Comic Sans MS"/>
      <family val="4"/>
    </font>
    <font>
      <sz val="10"/>
      <color rgb="FF000000"/>
      <name val="Arial"/>
      <family val="2"/>
      <scheme val="minor"/>
    </font>
    <font>
      <b/>
      <sz val="10"/>
      <color rgb="FF000000"/>
      <name val="Arial"/>
      <family val="2"/>
      <scheme val="minor"/>
    </font>
    <font>
      <sz val="10"/>
      <color rgb="FFFF0000"/>
      <name val="Arial"/>
      <family val="2"/>
      <scheme val="minor"/>
    </font>
    <font>
      <sz val="12"/>
      <name val="Comic Sans MS"/>
      <family val="4"/>
    </font>
    <font>
      <b/>
      <sz val="12"/>
      <color theme="1"/>
      <name val="Comic Sans MS"/>
      <family val="4"/>
    </font>
  </fonts>
  <fills count="6">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theme="7"/>
        <bgColor indexed="64"/>
      </patternFill>
    </fill>
    <fill>
      <patternFill patternType="solid">
        <fgColor theme="7"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s>
  <cellStyleXfs count="2">
    <xf numFmtId="0" fontId="0" fillId="0" borderId="0"/>
    <xf numFmtId="9" fontId="3" fillId="0" borderId="0" applyFont="0" applyFill="0" applyBorder="0" applyAlignment="0" applyProtection="0"/>
  </cellStyleXfs>
  <cellXfs count="44">
    <xf numFmtId="0" fontId="0" fillId="0" borderId="0" xfId="0"/>
    <xf numFmtId="0" fontId="1" fillId="0" borderId="0" xfId="0" applyFont="1"/>
    <xf numFmtId="0" fontId="2" fillId="0" borderId="0" xfId="0" applyFont="1" applyAlignment="1">
      <alignment horizontal="center"/>
    </xf>
    <xf numFmtId="164" fontId="1" fillId="0" borderId="0" xfId="0" applyNumberFormat="1" applyFont="1"/>
    <xf numFmtId="0" fontId="1" fillId="0" borderId="0" xfId="0" applyFont="1" applyAlignment="1">
      <alignment wrapText="1"/>
    </xf>
    <xf numFmtId="165" fontId="1" fillId="0" borderId="0" xfId="0" applyNumberFormat="1" applyFont="1"/>
    <xf numFmtId="0" fontId="5" fillId="0" borderId="0" xfId="0" applyFont="1"/>
    <xf numFmtId="14" fontId="0" fillId="0" borderId="0" xfId="0" applyNumberFormat="1"/>
    <xf numFmtId="0" fontId="6" fillId="2" borderId="3" xfId="0" applyFont="1" applyFill="1" applyBorder="1"/>
    <xf numFmtId="14" fontId="6" fillId="2" borderId="4" xfId="0" applyNumberFormat="1" applyFont="1" applyFill="1" applyBorder="1"/>
    <xf numFmtId="14" fontId="6" fillId="2" borderId="5" xfId="0" applyNumberFormat="1" applyFont="1" applyFill="1" applyBorder="1"/>
    <xf numFmtId="0" fontId="1" fillId="0" borderId="1" xfId="0" applyFont="1" applyBorder="1"/>
    <xf numFmtId="14" fontId="1" fillId="0" borderId="1" xfId="0" applyNumberFormat="1" applyFont="1" applyBorder="1"/>
    <xf numFmtId="0" fontId="0" fillId="0" borderId="1" xfId="0" applyBorder="1"/>
    <xf numFmtId="0" fontId="6" fillId="2" borderId="2" xfId="0" applyFont="1" applyFill="1" applyBorder="1"/>
    <xf numFmtId="0" fontId="7" fillId="0" borderId="0" xfId="0" applyFont="1"/>
    <xf numFmtId="0" fontId="0" fillId="0" borderId="0" xfId="0" applyAlignment="1">
      <alignment wrapText="1"/>
    </xf>
    <xf numFmtId="0" fontId="8" fillId="4" borderId="1" xfId="0" applyFont="1" applyFill="1" applyBorder="1" applyAlignment="1">
      <alignment wrapText="1"/>
    </xf>
    <xf numFmtId="0" fontId="9" fillId="0" borderId="1" xfId="0" applyFont="1" applyBorder="1" applyAlignment="1">
      <alignment wrapText="1"/>
    </xf>
    <xf numFmtId="0" fontId="8" fillId="0" borderId="0" xfId="0" applyFont="1" applyAlignment="1">
      <alignment wrapText="1"/>
    </xf>
    <xf numFmtId="9" fontId="0" fillId="0" borderId="0" xfId="1" applyFont="1" applyAlignment="1">
      <alignment wrapText="1"/>
    </xf>
    <xf numFmtId="0" fontId="6" fillId="2" borderId="3" xfId="0" applyFont="1" applyFill="1" applyBorder="1" applyAlignment="1">
      <alignment horizontal="left" vertical="center" wrapText="1"/>
    </xf>
    <xf numFmtId="0" fontId="4" fillId="2" borderId="4" xfId="0" applyFont="1" applyFill="1" applyBorder="1" applyAlignment="1">
      <alignment horizontal="left" vertical="center" wrapText="1"/>
    </xf>
    <xf numFmtId="49" fontId="10" fillId="2" borderId="4" xfId="0" applyNumberFormat="1" applyFont="1" applyFill="1" applyBorder="1" applyAlignment="1">
      <alignment horizontal="left" vertical="center" wrapText="1"/>
    </xf>
    <xf numFmtId="0" fontId="4" fillId="2" borderId="5" xfId="0" applyFont="1" applyFill="1" applyBorder="1" applyAlignment="1">
      <alignment horizontal="left" vertical="center" wrapText="1"/>
    </xf>
    <xf numFmtId="0" fontId="1" fillId="0" borderId="1" xfId="0" applyFont="1" applyBorder="1" applyAlignment="1">
      <alignment wrapText="1"/>
    </xf>
    <xf numFmtId="0" fontId="0" fillId="0" borderId="1" xfId="0" applyBorder="1" applyAlignment="1">
      <alignment wrapText="1"/>
    </xf>
    <xf numFmtId="166" fontId="0" fillId="0" borderId="1" xfId="1" applyNumberFormat="1" applyFont="1" applyBorder="1" applyAlignment="1">
      <alignment wrapText="1"/>
    </xf>
    <xf numFmtId="2" fontId="0" fillId="0" borderId="0" xfId="0" applyNumberFormat="1"/>
    <xf numFmtId="0" fontId="6" fillId="2" borderId="7" xfId="0" applyFont="1" applyFill="1" applyBorder="1"/>
    <xf numFmtId="1" fontId="0" fillId="0" borderId="1" xfId="0" applyNumberFormat="1" applyBorder="1"/>
    <xf numFmtId="1" fontId="8" fillId="5" borderId="1" xfId="0" applyNumberFormat="1" applyFont="1" applyFill="1" applyBorder="1"/>
    <xf numFmtId="1" fontId="8" fillId="3" borderId="0" xfId="0" applyNumberFormat="1" applyFont="1" applyFill="1"/>
    <xf numFmtId="0" fontId="8" fillId="0" borderId="6" xfId="0" applyFont="1" applyBorder="1"/>
    <xf numFmtId="9" fontId="8" fillId="0" borderId="1" xfId="0" applyNumberFormat="1" applyFont="1" applyBorder="1" applyAlignment="1">
      <alignment wrapText="1"/>
    </xf>
    <xf numFmtId="0" fontId="8" fillId="5" borderId="1" xfId="0" applyFont="1" applyFill="1" applyBorder="1"/>
    <xf numFmtId="1" fontId="8" fillId="0" borderId="1" xfId="0" applyNumberFormat="1" applyFont="1" applyBorder="1"/>
    <xf numFmtId="169" fontId="1" fillId="0" borderId="1" xfId="0" applyNumberFormat="1" applyFont="1" applyBorder="1"/>
    <xf numFmtId="1" fontId="7" fillId="0" borderId="1" xfId="0" applyNumberFormat="1" applyFont="1" applyBorder="1"/>
    <xf numFmtId="0" fontId="7" fillId="3" borderId="1" xfId="0" applyFont="1" applyFill="1" applyBorder="1"/>
    <xf numFmtId="0" fontId="0" fillId="3" borderId="0" xfId="0" applyFill="1" applyAlignment="1">
      <alignment wrapText="1"/>
    </xf>
    <xf numFmtId="0" fontId="0" fillId="3" borderId="0" xfId="0" applyFill="1" applyBorder="1" applyAlignment="1">
      <alignment wrapText="1"/>
    </xf>
    <xf numFmtId="0" fontId="11" fillId="2" borderId="7" xfId="0" applyFont="1" applyFill="1" applyBorder="1"/>
    <xf numFmtId="0" fontId="0" fillId="3" borderId="8" xfId="0" applyFill="1" applyBorder="1" applyAlignment="1">
      <alignment horizontal="center" wrapText="1"/>
    </xf>
  </cellXfs>
  <cellStyles count="2">
    <cellStyle name="Normale" xfId="0" builtinId="0"/>
    <cellStyle name="Percentuale" xfId="1" builtinId="5"/>
  </cellStyles>
  <dxfs count="2">
    <dxf>
      <font>
        <color rgb="FF006100"/>
      </font>
      <fill>
        <patternFill>
          <bgColor rgb="FFC6EFCE"/>
        </patternFill>
      </fill>
    </dxf>
    <dxf>
      <fill>
        <patternFill>
          <bgColor theme="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000"/>
  <sheetViews>
    <sheetView topLeftCell="A82" workbookViewId="0">
      <selection activeCell="D2" sqref="D2:D201"/>
    </sheetView>
  </sheetViews>
  <sheetFormatPr defaultColWidth="12.6640625" defaultRowHeight="15.75" customHeight="1"/>
  <cols>
    <col min="1" max="1" width="23.33203125" customWidth="1"/>
    <col min="3" max="3" width="29" customWidth="1"/>
    <col min="4" max="4" width="33.33203125" customWidth="1"/>
    <col min="5" max="5" width="30.77734375" customWidth="1"/>
    <col min="6" max="6" width="42.77734375" customWidth="1"/>
    <col min="7" max="7" width="77" customWidth="1"/>
    <col min="8" max="8" width="40" customWidth="1"/>
    <col min="14" max="14" width="25.109375" customWidth="1"/>
  </cols>
  <sheetData>
    <row r="1" spans="1:23"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row>
    <row r="2" spans="1:23" ht="13.2">
      <c r="A2" s="3">
        <v>42815</v>
      </c>
      <c r="B2" s="1" t="s">
        <v>16</v>
      </c>
      <c r="D2" s="1" t="s">
        <v>17</v>
      </c>
      <c r="E2" s="1" t="s">
        <v>18</v>
      </c>
      <c r="F2" s="4"/>
      <c r="G2" s="1" t="s">
        <v>19</v>
      </c>
      <c r="H2" s="1" t="s">
        <v>20</v>
      </c>
      <c r="I2" s="1" t="s">
        <v>21</v>
      </c>
      <c r="J2" s="1">
        <v>77075</v>
      </c>
      <c r="K2" s="1" t="s">
        <v>22</v>
      </c>
      <c r="L2" s="1" t="s">
        <v>23</v>
      </c>
      <c r="M2" s="5">
        <v>42815</v>
      </c>
      <c r="N2" s="1" t="s">
        <v>24</v>
      </c>
      <c r="O2" s="1" t="s">
        <v>25</v>
      </c>
      <c r="P2" s="1">
        <v>2397100</v>
      </c>
    </row>
    <row r="3" spans="1:23" ht="13.2">
      <c r="A3" s="3">
        <v>42844</v>
      </c>
      <c r="B3" s="1" t="s">
        <v>26</v>
      </c>
      <c r="C3" s="1" t="s">
        <v>27</v>
      </c>
      <c r="D3" s="1" t="s">
        <v>28</v>
      </c>
      <c r="E3" s="1" t="s">
        <v>29</v>
      </c>
      <c r="F3" s="4"/>
      <c r="H3" s="1" t="s">
        <v>30</v>
      </c>
      <c r="I3" s="1" t="s">
        <v>31</v>
      </c>
      <c r="J3" s="1">
        <v>60643</v>
      </c>
      <c r="L3" s="1" t="s">
        <v>32</v>
      </c>
      <c r="M3" s="5">
        <v>42845</v>
      </c>
      <c r="N3" s="1" t="s">
        <v>33</v>
      </c>
      <c r="O3" s="1" t="s">
        <v>25</v>
      </c>
      <c r="P3" s="1">
        <v>2441777</v>
      </c>
    </row>
    <row r="4" spans="1:23" ht="13.2">
      <c r="A4" s="3">
        <v>42844</v>
      </c>
      <c r="B4" s="1" t="s">
        <v>34</v>
      </c>
      <c r="D4" s="1" t="s">
        <v>35</v>
      </c>
      <c r="F4" s="4"/>
      <c r="G4" s="1" t="s">
        <v>19</v>
      </c>
      <c r="H4" s="1" t="s">
        <v>36</v>
      </c>
      <c r="I4" s="1" t="s">
        <v>31</v>
      </c>
      <c r="J4" s="1">
        <v>62025</v>
      </c>
      <c r="L4" s="1" t="s">
        <v>37</v>
      </c>
      <c r="M4" s="5">
        <v>42845</v>
      </c>
      <c r="N4" s="1" t="s">
        <v>33</v>
      </c>
      <c r="O4" s="1" t="s">
        <v>25</v>
      </c>
      <c r="P4" s="1">
        <v>2441830</v>
      </c>
    </row>
    <row r="5" spans="1:23" ht="13.2">
      <c r="A5" s="3">
        <v>42839</v>
      </c>
      <c r="B5" s="1" t="s">
        <v>38</v>
      </c>
      <c r="C5" s="1" t="s">
        <v>39</v>
      </c>
      <c r="D5" s="1" t="s">
        <v>40</v>
      </c>
      <c r="F5" s="4"/>
      <c r="G5" s="1" t="s">
        <v>41</v>
      </c>
      <c r="H5" s="1" t="s">
        <v>42</v>
      </c>
      <c r="I5" s="1" t="s">
        <v>43</v>
      </c>
      <c r="J5" s="1">
        <v>90305</v>
      </c>
      <c r="L5" s="1" t="s">
        <v>37</v>
      </c>
      <c r="M5" s="5">
        <v>42839</v>
      </c>
      <c r="N5" s="1" t="s">
        <v>33</v>
      </c>
      <c r="O5" s="1" t="s">
        <v>25</v>
      </c>
      <c r="P5" s="1">
        <v>2436165</v>
      </c>
    </row>
    <row r="6" spans="1:23" ht="13.2">
      <c r="A6" s="3">
        <v>42844</v>
      </c>
      <c r="B6" s="1" t="s">
        <v>34</v>
      </c>
      <c r="D6" s="1" t="s">
        <v>44</v>
      </c>
      <c r="F6" s="4"/>
      <c r="G6" s="1" t="s">
        <v>19</v>
      </c>
      <c r="H6" s="1" t="s">
        <v>45</v>
      </c>
      <c r="I6" s="1" t="s">
        <v>46</v>
      </c>
      <c r="J6" s="1">
        <v>70571</v>
      </c>
      <c r="L6" s="1" t="s">
        <v>47</v>
      </c>
      <c r="M6" s="5">
        <v>42846</v>
      </c>
      <c r="N6" s="1" t="s">
        <v>33</v>
      </c>
      <c r="O6" s="1" t="s">
        <v>25</v>
      </c>
      <c r="P6" s="1">
        <v>2441726</v>
      </c>
    </row>
    <row r="7" spans="1:23" ht="13.2">
      <c r="A7" s="3">
        <v>42843</v>
      </c>
      <c r="B7" s="1" t="s">
        <v>26</v>
      </c>
      <c r="C7" s="1" t="s">
        <v>27</v>
      </c>
      <c r="D7" s="1" t="s">
        <v>28</v>
      </c>
      <c r="E7" s="1" t="s">
        <v>48</v>
      </c>
      <c r="F7" s="4"/>
      <c r="H7" s="1" t="s">
        <v>49</v>
      </c>
      <c r="I7" s="1" t="s">
        <v>50</v>
      </c>
      <c r="J7" s="1">
        <v>14063</v>
      </c>
      <c r="L7" s="1" t="s">
        <v>37</v>
      </c>
      <c r="M7" s="5">
        <v>42844</v>
      </c>
      <c r="N7" s="1" t="s">
        <v>51</v>
      </c>
      <c r="O7" s="1" t="s">
        <v>25</v>
      </c>
      <c r="P7" s="1">
        <v>2440364</v>
      </c>
    </row>
    <row r="8" spans="1:23" ht="13.2">
      <c r="A8" s="3">
        <v>42843</v>
      </c>
      <c r="B8" s="1" t="s">
        <v>38</v>
      </c>
      <c r="C8" s="1" t="s">
        <v>39</v>
      </c>
      <c r="D8" s="1" t="s">
        <v>52</v>
      </c>
      <c r="F8" s="4"/>
      <c r="H8" s="1" t="s">
        <v>53</v>
      </c>
      <c r="I8" s="1" t="s">
        <v>54</v>
      </c>
      <c r="J8" s="1">
        <v>33772</v>
      </c>
      <c r="K8" s="1" t="s">
        <v>22</v>
      </c>
      <c r="L8" s="1" t="s">
        <v>37</v>
      </c>
      <c r="M8" s="5">
        <v>42844</v>
      </c>
      <c r="N8" s="1" t="s">
        <v>51</v>
      </c>
      <c r="O8" s="1" t="s">
        <v>25</v>
      </c>
      <c r="P8" s="1">
        <v>2441409</v>
      </c>
    </row>
    <row r="9" spans="1:23" ht="13.2">
      <c r="A9" s="3">
        <v>42508</v>
      </c>
      <c r="B9" s="1" t="s">
        <v>38</v>
      </c>
      <c r="C9" s="1" t="s">
        <v>39</v>
      </c>
      <c r="D9" s="1" t="s">
        <v>40</v>
      </c>
      <c r="F9" s="4"/>
      <c r="G9" s="1" t="s">
        <v>19</v>
      </c>
      <c r="H9" s="1" t="s">
        <v>55</v>
      </c>
      <c r="I9" s="1" t="s">
        <v>56</v>
      </c>
      <c r="J9" s="1">
        <v>8618</v>
      </c>
      <c r="L9" s="1" t="s">
        <v>37</v>
      </c>
      <c r="M9" s="5">
        <v>42513</v>
      </c>
      <c r="N9" s="1" t="s">
        <v>33</v>
      </c>
      <c r="O9" s="1" t="s">
        <v>25</v>
      </c>
      <c r="P9" s="1">
        <v>1931957</v>
      </c>
    </row>
    <row r="10" spans="1:23" ht="13.2">
      <c r="A10" s="3">
        <v>42811</v>
      </c>
      <c r="B10" s="1" t="s">
        <v>57</v>
      </c>
      <c r="C10" s="1" t="s">
        <v>58</v>
      </c>
      <c r="D10" s="1" t="s">
        <v>59</v>
      </c>
      <c r="F10" s="4"/>
      <c r="G10" s="1" t="s">
        <v>41</v>
      </c>
      <c r="H10" s="1" t="s">
        <v>60</v>
      </c>
      <c r="I10" s="1" t="s">
        <v>61</v>
      </c>
      <c r="J10" s="1">
        <v>54005</v>
      </c>
      <c r="L10" s="1" t="s">
        <v>37</v>
      </c>
      <c r="M10" s="5">
        <v>42814</v>
      </c>
      <c r="N10" s="1" t="s">
        <v>33</v>
      </c>
      <c r="O10" s="1" t="s">
        <v>25</v>
      </c>
      <c r="P10" s="1">
        <v>2393048</v>
      </c>
    </row>
    <row r="11" spans="1:23" ht="13.2">
      <c r="A11" s="3">
        <v>42692</v>
      </c>
      <c r="B11" s="1" t="s">
        <v>38</v>
      </c>
      <c r="C11" s="1" t="s">
        <v>62</v>
      </c>
      <c r="D11" s="1" t="s">
        <v>63</v>
      </c>
      <c r="F11" s="1" t="s">
        <v>64</v>
      </c>
      <c r="H11" s="1" t="s">
        <v>65</v>
      </c>
      <c r="I11" s="1" t="s">
        <v>56</v>
      </c>
      <c r="J11" s="1" t="s">
        <v>66</v>
      </c>
      <c r="L11" s="1" t="s">
        <v>32</v>
      </c>
      <c r="M11" s="5">
        <v>42695</v>
      </c>
      <c r="N11" s="1" t="s">
        <v>67</v>
      </c>
      <c r="O11" s="1" t="s">
        <v>68</v>
      </c>
      <c r="P11" s="1">
        <v>2216206</v>
      </c>
    </row>
    <row r="12" spans="1:23" ht="13.2">
      <c r="A12" s="3">
        <v>42840</v>
      </c>
      <c r="B12" s="1" t="s">
        <v>69</v>
      </c>
      <c r="C12" s="1" t="s">
        <v>70</v>
      </c>
      <c r="D12" s="1" t="s">
        <v>71</v>
      </c>
      <c r="E12" s="1" t="s">
        <v>72</v>
      </c>
      <c r="F12" s="4"/>
      <c r="H12" s="1" t="s">
        <v>73</v>
      </c>
      <c r="I12" s="1" t="s">
        <v>43</v>
      </c>
      <c r="J12" s="1" t="s">
        <v>74</v>
      </c>
      <c r="L12" s="1" t="s">
        <v>32</v>
      </c>
      <c r="M12" s="5">
        <v>42840</v>
      </c>
      <c r="N12" s="1" t="s">
        <v>33</v>
      </c>
      <c r="O12" s="1" t="s">
        <v>25</v>
      </c>
      <c r="P12" s="1">
        <v>2436894</v>
      </c>
    </row>
    <row r="13" spans="1:23" ht="13.2">
      <c r="A13" s="3">
        <v>42845</v>
      </c>
      <c r="B13" s="1" t="s">
        <v>75</v>
      </c>
      <c r="C13" s="1" t="s">
        <v>76</v>
      </c>
      <c r="D13" s="1" t="s">
        <v>77</v>
      </c>
      <c r="F13" s="4"/>
      <c r="G13" s="1" t="s">
        <v>19</v>
      </c>
      <c r="H13" s="1" t="s">
        <v>78</v>
      </c>
      <c r="I13" s="1" t="s">
        <v>79</v>
      </c>
      <c r="J13" s="1" t="s">
        <v>80</v>
      </c>
      <c r="L13" s="1" t="s">
        <v>32</v>
      </c>
      <c r="M13" s="5">
        <v>42845</v>
      </c>
      <c r="N13" s="1" t="s">
        <v>33</v>
      </c>
      <c r="O13" s="1" t="s">
        <v>25</v>
      </c>
      <c r="P13" s="1">
        <v>2444452</v>
      </c>
    </row>
    <row r="14" spans="1:23" ht="13.2">
      <c r="A14" s="3">
        <v>42691</v>
      </c>
      <c r="B14" s="1" t="s">
        <v>26</v>
      </c>
      <c r="C14" s="1" t="s">
        <v>27</v>
      </c>
      <c r="D14" s="1" t="s">
        <v>28</v>
      </c>
      <c r="E14" s="1" t="s">
        <v>48</v>
      </c>
      <c r="F14" s="4"/>
      <c r="H14" s="1" t="s">
        <v>81</v>
      </c>
      <c r="I14" s="1" t="s">
        <v>43</v>
      </c>
      <c r="J14" s="1">
        <v>92356</v>
      </c>
      <c r="L14" s="1" t="s">
        <v>47</v>
      </c>
      <c r="M14" s="5">
        <v>42692</v>
      </c>
      <c r="N14" s="1" t="s">
        <v>24</v>
      </c>
      <c r="O14" s="1" t="s">
        <v>68</v>
      </c>
      <c r="P14" s="1">
        <v>2214174</v>
      </c>
    </row>
    <row r="15" spans="1:23" ht="13.2">
      <c r="A15" s="3">
        <v>42842</v>
      </c>
      <c r="B15" s="1" t="s">
        <v>38</v>
      </c>
      <c r="C15" s="1" t="s">
        <v>82</v>
      </c>
      <c r="D15" s="1" t="s">
        <v>40</v>
      </c>
      <c r="F15" s="4"/>
      <c r="H15" s="1" t="s">
        <v>83</v>
      </c>
      <c r="I15" s="1" t="s">
        <v>43</v>
      </c>
      <c r="J15" s="1" t="s">
        <v>84</v>
      </c>
      <c r="L15" s="1" t="s">
        <v>32</v>
      </c>
      <c r="M15" s="5">
        <v>42843</v>
      </c>
      <c r="N15" s="1" t="s">
        <v>33</v>
      </c>
      <c r="O15" s="1" t="s">
        <v>25</v>
      </c>
      <c r="P15" s="1">
        <v>2438698</v>
      </c>
    </row>
    <row r="16" spans="1:23" ht="13.2">
      <c r="A16" s="3">
        <v>42847</v>
      </c>
      <c r="B16" s="1" t="s">
        <v>57</v>
      </c>
      <c r="C16" s="1" t="s">
        <v>85</v>
      </c>
      <c r="D16" s="1" t="s">
        <v>86</v>
      </c>
      <c r="F16" s="4"/>
      <c r="G16" s="1" t="s">
        <v>19</v>
      </c>
      <c r="H16" s="1" t="s">
        <v>45</v>
      </c>
      <c r="I16" s="1" t="s">
        <v>31</v>
      </c>
      <c r="J16" s="1" t="s">
        <v>87</v>
      </c>
      <c r="L16" s="1" t="s">
        <v>32</v>
      </c>
      <c r="M16" s="5">
        <v>42847</v>
      </c>
      <c r="N16" s="1" t="s">
        <v>33</v>
      </c>
      <c r="O16" s="1" t="s">
        <v>25</v>
      </c>
      <c r="P16" s="1">
        <v>2447675</v>
      </c>
    </row>
    <row r="17" spans="1:16" ht="13.2">
      <c r="A17" s="3">
        <v>42844</v>
      </c>
      <c r="B17" s="1" t="s">
        <v>38</v>
      </c>
      <c r="C17" s="1" t="s">
        <v>62</v>
      </c>
      <c r="D17" s="1" t="s">
        <v>52</v>
      </c>
      <c r="F17" s="4"/>
      <c r="G17" s="1" t="s">
        <v>19</v>
      </c>
      <c r="H17" s="1" t="s">
        <v>88</v>
      </c>
      <c r="I17" s="1" t="s">
        <v>89</v>
      </c>
      <c r="J17" s="1" t="s">
        <v>90</v>
      </c>
      <c r="L17" s="1" t="s">
        <v>32</v>
      </c>
      <c r="M17" s="5">
        <v>42844</v>
      </c>
      <c r="N17" s="1" t="s">
        <v>33</v>
      </c>
      <c r="O17" s="1" t="s">
        <v>25</v>
      </c>
      <c r="P17" s="1">
        <v>2442733</v>
      </c>
    </row>
    <row r="18" spans="1:16" ht="13.2">
      <c r="A18" s="3">
        <v>42825</v>
      </c>
      <c r="B18" s="1" t="s">
        <v>38</v>
      </c>
      <c r="C18" s="1" t="s">
        <v>82</v>
      </c>
      <c r="D18" s="1" t="s">
        <v>40</v>
      </c>
      <c r="F18" s="4"/>
      <c r="G18" s="1" t="s">
        <v>19</v>
      </c>
      <c r="H18" s="1" t="s">
        <v>91</v>
      </c>
      <c r="I18" s="1" t="s">
        <v>43</v>
      </c>
      <c r="J18" s="1">
        <v>92026</v>
      </c>
      <c r="L18" s="1" t="s">
        <v>32</v>
      </c>
      <c r="M18" s="5">
        <v>42825</v>
      </c>
      <c r="N18" s="1" t="s">
        <v>33</v>
      </c>
      <c r="O18" s="1" t="s">
        <v>25</v>
      </c>
      <c r="P18" s="1">
        <v>2411860</v>
      </c>
    </row>
    <row r="19" spans="1:16" ht="13.2">
      <c r="A19" s="3">
        <v>42829</v>
      </c>
      <c r="B19" s="1" t="s">
        <v>57</v>
      </c>
      <c r="C19" s="1" t="s">
        <v>92</v>
      </c>
      <c r="D19" s="1" t="s">
        <v>86</v>
      </c>
      <c r="F19" s="4"/>
      <c r="G19" s="1" t="s">
        <v>19</v>
      </c>
      <c r="H19" s="1" t="s">
        <v>93</v>
      </c>
      <c r="I19" s="1" t="s">
        <v>94</v>
      </c>
      <c r="J19" s="1">
        <v>98023</v>
      </c>
      <c r="L19" s="1" t="s">
        <v>23</v>
      </c>
      <c r="M19" s="5">
        <v>42829</v>
      </c>
      <c r="N19" s="1" t="s">
        <v>33</v>
      </c>
      <c r="O19" s="1" t="s">
        <v>25</v>
      </c>
      <c r="P19" s="1">
        <v>2419089</v>
      </c>
    </row>
    <row r="20" spans="1:16" ht="13.2">
      <c r="A20" s="3">
        <v>42844</v>
      </c>
      <c r="B20" s="1" t="s">
        <v>69</v>
      </c>
      <c r="C20" s="1" t="s">
        <v>95</v>
      </c>
      <c r="D20" s="1" t="s">
        <v>96</v>
      </c>
      <c r="E20" s="1" t="s">
        <v>97</v>
      </c>
      <c r="F20" s="4"/>
      <c r="H20" s="1" t="s">
        <v>98</v>
      </c>
      <c r="I20" s="1" t="s">
        <v>99</v>
      </c>
      <c r="J20" s="1" t="s">
        <v>100</v>
      </c>
      <c r="L20" s="1" t="s">
        <v>32</v>
      </c>
      <c r="M20" s="5">
        <v>42846</v>
      </c>
      <c r="N20" s="1" t="s">
        <v>33</v>
      </c>
      <c r="O20" s="1" t="s">
        <v>25</v>
      </c>
      <c r="P20" s="1">
        <v>2443388</v>
      </c>
    </row>
    <row r="21" spans="1:16" ht="13.2">
      <c r="A21" s="3">
        <v>42843</v>
      </c>
      <c r="B21" s="1" t="s">
        <v>101</v>
      </c>
      <c r="C21" s="1" t="s">
        <v>102</v>
      </c>
      <c r="D21" s="1" t="s">
        <v>103</v>
      </c>
      <c r="F21" s="4"/>
      <c r="G21" s="1" t="s">
        <v>19</v>
      </c>
      <c r="H21" s="1" t="s">
        <v>104</v>
      </c>
      <c r="I21" s="1" t="s">
        <v>105</v>
      </c>
      <c r="J21" s="1" t="s">
        <v>106</v>
      </c>
      <c r="L21" s="1" t="s">
        <v>32</v>
      </c>
      <c r="M21" s="5">
        <v>42843</v>
      </c>
      <c r="N21" s="1" t="s">
        <v>33</v>
      </c>
      <c r="O21" s="1" t="s">
        <v>25</v>
      </c>
      <c r="P21" s="1">
        <v>2440279</v>
      </c>
    </row>
    <row r="22" spans="1:16" ht="13.2">
      <c r="A22" s="3">
        <v>42845</v>
      </c>
      <c r="B22" s="1" t="s">
        <v>101</v>
      </c>
      <c r="C22" s="1" t="s">
        <v>107</v>
      </c>
      <c r="D22" s="1" t="s">
        <v>103</v>
      </c>
      <c r="F22" s="4"/>
      <c r="H22" s="1" t="s">
        <v>108</v>
      </c>
      <c r="I22" s="1" t="s">
        <v>21</v>
      </c>
      <c r="J22" s="1">
        <v>78840</v>
      </c>
      <c r="L22" s="1" t="s">
        <v>32</v>
      </c>
      <c r="M22" s="5">
        <v>42846</v>
      </c>
      <c r="N22" s="1" t="s">
        <v>33</v>
      </c>
      <c r="O22" s="1" t="s">
        <v>25</v>
      </c>
      <c r="P22" s="1">
        <v>2444661</v>
      </c>
    </row>
    <row r="23" spans="1:16" ht="13.2">
      <c r="A23" s="3">
        <v>42798</v>
      </c>
      <c r="B23" s="1" t="s">
        <v>16</v>
      </c>
      <c r="D23" s="1" t="s">
        <v>109</v>
      </c>
      <c r="E23" s="1" t="s">
        <v>110</v>
      </c>
      <c r="F23" s="4"/>
      <c r="H23" s="1" t="s">
        <v>111</v>
      </c>
      <c r="I23" s="1" t="s">
        <v>43</v>
      </c>
      <c r="J23" s="1">
        <v>92683</v>
      </c>
      <c r="L23" s="1" t="s">
        <v>32</v>
      </c>
      <c r="M23" s="5">
        <v>42798</v>
      </c>
      <c r="N23" s="1" t="s">
        <v>33</v>
      </c>
      <c r="O23" s="1" t="s">
        <v>25</v>
      </c>
      <c r="P23" s="1">
        <v>2371648</v>
      </c>
    </row>
    <row r="24" spans="1:16" ht="13.2">
      <c r="A24" s="3">
        <v>41046</v>
      </c>
      <c r="B24" s="1" t="s">
        <v>38</v>
      </c>
      <c r="C24" s="1" t="s">
        <v>39</v>
      </c>
      <c r="D24" s="1" t="s">
        <v>40</v>
      </c>
      <c r="F24" s="4"/>
      <c r="H24" s="1" t="s">
        <v>93</v>
      </c>
      <c r="I24" s="1" t="s">
        <v>43</v>
      </c>
      <c r="J24" s="1">
        <v>90242</v>
      </c>
      <c r="L24" s="1" t="s">
        <v>37</v>
      </c>
      <c r="M24" s="5">
        <v>41051</v>
      </c>
      <c r="N24" s="1" t="s">
        <v>24</v>
      </c>
      <c r="O24" s="1" t="s">
        <v>68</v>
      </c>
      <c r="P24" s="1">
        <v>81081</v>
      </c>
    </row>
    <row r="25" spans="1:16" ht="13.2">
      <c r="A25" s="3">
        <v>42831</v>
      </c>
      <c r="B25" s="1" t="s">
        <v>34</v>
      </c>
      <c r="D25" s="1" t="s">
        <v>112</v>
      </c>
      <c r="F25" s="4"/>
      <c r="G25" s="1" t="s">
        <v>19</v>
      </c>
      <c r="H25" s="1" t="s">
        <v>113</v>
      </c>
      <c r="I25" s="1" t="s">
        <v>114</v>
      </c>
      <c r="J25" s="1">
        <v>22315</v>
      </c>
      <c r="K25" s="1" t="s">
        <v>115</v>
      </c>
      <c r="L25" s="1" t="s">
        <v>32</v>
      </c>
      <c r="M25" s="5">
        <v>42831</v>
      </c>
      <c r="N25" s="1" t="s">
        <v>33</v>
      </c>
      <c r="O25" s="1" t="s">
        <v>25</v>
      </c>
      <c r="P25" s="1">
        <v>2423410</v>
      </c>
    </row>
    <row r="26" spans="1:16" ht="13.2">
      <c r="A26" s="3">
        <v>42846</v>
      </c>
      <c r="B26" s="1" t="s">
        <v>116</v>
      </c>
      <c r="C26" s="1" t="s">
        <v>117</v>
      </c>
      <c r="D26" s="1" t="s">
        <v>118</v>
      </c>
      <c r="F26" s="4"/>
      <c r="G26" s="1" t="s">
        <v>41</v>
      </c>
      <c r="H26" s="1" t="s">
        <v>119</v>
      </c>
      <c r="I26" s="1" t="s">
        <v>120</v>
      </c>
      <c r="J26" s="1" t="s">
        <v>121</v>
      </c>
      <c r="L26" s="1" t="s">
        <v>32</v>
      </c>
      <c r="M26" s="5">
        <v>42846</v>
      </c>
      <c r="N26" s="1" t="s">
        <v>33</v>
      </c>
      <c r="O26" s="1" t="s">
        <v>25</v>
      </c>
      <c r="P26" s="1">
        <v>2445609</v>
      </c>
    </row>
    <row r="27" spans="1:16" ht="13.2">
      <c r="A27" s="3">
        <v>42798</v>
      </c>
      <c r="B27" s="1" t="s">
        <v>26</v>
      </c>
      <c r="C27" s="1" t="s">
        <v>27</v>
      </c>
      <c r="D27" s="1" t="s">
        <v>122</v>
      </c>
      <c r="E27" s="1" t="s">
        <v>123</v>
      </c>
      <c r="F27" s="4"/>
      <c r="H27" s="1" t="s">
        <v>124</v>
      </c>
      <c r="I27" s="1" t="s">
        <v>21</v>
      </c>
      <c r="J27" s="1">
        <v>75686</v>
      </c>
      <c r="L27" s="1" t="s">
        <v>32</v>
      </c>
      <c r="M27" s="5">
        <v>42798</v>
      </c>
      <c r="N27" s="1" t="s">
        <v>33</v>
      </c>
      <c r="O27" s="1" t="s">
        <v>25</v>
      </c>
      <c r="P27" s="1">
        <v>2371815</v>
      </c>
    </row>
    <row r="28" spans="1:16" ht="13.2">
      <c r="A28" s="3">
        <v>42831</v>
      </c>
      <c r="B28" s="1" t="s">
        <v>34</v>
      </c>
      <c r="D28" s="1" t="s">
        <v>125</v>
      </c>
      <c r="F28" s="4"/>
      <c r="H28" s="1" t="s">
        <v>126</v>
      </c>
      <c r="I28" s="1" t="s">
        <v>127</v>
      </c>
      <c r="J28" s="1">
        <v>20002</v>
      </c>
      <c r="L28" s="1" t="s">
        <v>32</v>
      </c>
      <c r="M28" s="5">
        <v>42831</v>
      </c>
      <c r="N28" s="1" t="s">
        <v>33</v>
      </c>
      <c r="O28" s="1" t="s">
        <v>25</v>
      </c>
      <c r="P28" s="1">
        <v>2421040</v>
      </c>
    </row>
    <row r="29" spans="1:16" ht="13.2">
      <c r="A29" s="3">
        <v>42826</v>
      </c>
      <c r="B29" s="1" t="s">
        <v>34</v>
      </c>
      <c r="D29" s="1" t="s">
        <v>128</v>
      </c>
      <c r="F29" s="4"/>
      <c r="H29" s="1" t="s">
        <v>129</v>
      </c>
      <c r="I29" s="1" t="s">
        <v>130</v>
      </c>
      <c r="J29" s="1" t="s">
        <v>131</v>
      </c>
      <c r="K29" s="1" t="s">
        <v>115</v>
      </c>
      <c r="L29" s="1" t="s">
        <v>32</v>
      </c>
      <c r="M29" s="5">
        <v>42826</v>
      </c>
      <c r="N29" s="1" t="s">
        <v>33</v>
      </c>
      <c r="O29" s="1" t="s">
        <v>25</v>
      </c>
      <c r="P29" s="1">
        <v>2414717</v>
      </c>
    </row>
    <row r="30" spans="1:16" ht="13.2">
      <c r="A30" s="3">
        <v>42408</v>
      </c>
      <c r="B30" s="1" t="s">
        <v>16</v>
      </c>
      <c r="D30" s="1" t="s">
        <v>17</v>
      </c>
      <c r="E30" s="1" t="s">
        <v>132</v>
      </c>
      <c r="F30" s="4"/>
      <c r="G30" s="1" t="s">
        <v>133</v>
      </c>
      <c r="H30" s="1" t="s">
        <v>20</v>
      </c>
      <c r="I30" s="1" t="s">
        <v>120</v>
      </c>
      <c r="J30" s="1">
        <v>27703</v>
      </c>
      <c r="L30" s="1" t="s">
        <v>47</v>
      </c>
      <c r="M30" s="5">
        <v>42408</v>
      </c>
      <c r="N30" s="1" t="s">
        <v>33</v>
      </c>
      <c r="O30" s="1" t="s">
        <v>25</v>
      </c>
      <c r="P30" s="1">
        <v>1776912</v>
      </c>
    </row>
    <row r="31" spans="1:16" ht="13.2">
      <c r="A31" s="3">
        <v>42846</v>
      </c>
      <c r="B31" s="1" t="s">
        <v>26</v>
      </c>
      <c r="C31" s="1" t="s">
        <v>134</v>
      </c>
      <c r="D31" s="1" t="s">
        <v>28</v>
      </c>
      <c r="E31" s="1" t="s">
        <v>135</v>
      </c>
      <c r="F31" s="4"/>
      <c r="H31" s="1" t="s">
        <v>136</v>
      </c>
      <c r="I31" s="1" t="s">
        <v>21</v>
      </c>
      <c r="J31" s="1" t="s">
        <v>137</v>
      </c>
      <c r="L31" s="1" t="s">
        <v>32</v>
      </c>
      <c r="M31" s="5">
        <v>42846</v>
      </c>
      <c r="N31" s="1" t="s">
        <v>33</v>
      </c>
      <c r="O31" s="1" t="s">
        <v>25</v>
      </c>
      <c r="P31" s="1">
        <v>2444768</v>
      </c>
    </row>
    <row r="32" spans="1:16" ht="13.2">
      <c r="A32" s="3">
        <v>42841</v>
      </c>
      <c r="B32" s="1" t="s">
        <v>26</v>
      </c>
      <c r="C32" s="1" t="s">
        <v>138</v>
      </c>
      <c r="D32" s="1" t="s">
        <v>139</v>
      </c>
      <c r="E32" s="1" t="s">
        <v>140</v>
      </c>
      <c r="F32" s="4"/>
      <c r="G32" s="1" t="s">
        <v>41</v>
      </c>
      <c r="H32" s="1" t="s">
        <v>141</v>
      </c>
      <c r="I32" s="1" t="s">
        <v>21</v>
      </c>
      <c r="J32" s="1">
        <v>76210</v>
      </c>
      <c r="L32" s="1" t="s">
        <v>32</v>
      </c>
      <c r="M32" s="5">
        <v>42841</v>
      </c>
      <c r="N32" s="1" t="s">
        <v>33</v>
      </c>
      <c r="O32" s="1" t="s">
        <v>25</v>
      </c>
      <c r="P32" s="1">
        <v>2437313</v>
      </c>
    </row>
    <row r="33" spans="1:16" ht="13.2">
      <c r="A33" s="3">
        <v>42811</v>
      </c>
      <c r="B33" s="1" t="s">
        <v>26</v>
      </c>
      <c r="C33" s="1" t="s">
        <v>34</v>
      </c>
      <c r="D33" s="1" t="s">
        <v>28</v>
      </c>
      <c r="E33" s="1" t="s">
        <v>48</v>
      </c>
      <c r="F33" s="4"/>
      <c r="G33" s="1" t="s">
        <v>19</v>
      </c>
      <c r="H33" s="1" t="s">
        <v>36</v>
      </c>
      <c r="I33" s="1" t="s">
        <v>46</v>
      </c>
      <c r="J33" s="1">
        <v>71292</v>
      </c>
      <c r="L33" s="1" t="s">
        <v>32</v>
      </c>
      <c r="M33" s="5">
        <v>42812</v>
      </c>
      <c r="N33" s="1" t="s">
        <v>24</v>
      </c>
      <c r="O33" s="1" t="s">
        <v>25</v>
      </c>
      <c r="P33" s="1">
        <v>2389782</v>
      </c>
    </row>
    <row r="34" spans="1:16" ht="13.2">
      <c r="A34" s="3">
        <v>42843</v>
      </c>
      <c r="B34" s="1" t="s">
        <v>69</v>
      </c>
      <c r="C34" s="1" t="s">
        <v>95</v>
      </c>
      <c r="D34" s="1" t="s">
        <v>96</v>
      </c>
      <c r="E34" s="1" t="s">
        <v>142</v>
      </c>
      <c r="F34" s="4"/>
      <c r="H34" s="1" t="s">
        <v>126</v>
      </c>
      <c r="I34" s="1" t="s">
        <v>79</v>
      </c>
      <c r="J34" s="1">
        <v>20772</v>
      </c>
      <c r="L34" s="1" t="s">
        <v>37</v>
      </c>
      <c r="M34" s="5">
        <v>42844</v>
      </c>
      <c r="N34" s="1" t="s">
        <v>33</v>
      </c>
      <c r="O34" s="1" t="s">
        <v>25</v>
      </c>
      <c r="P34" s="1">
        <v>2439594</v>
      </c>
    </row>
    <row r="35" spans="1:16" ht="13.2">
      <c r="A35" s="3">
        <v>42798</v>
      </c>
      <c r="B35" s="1" t="s">
        <v>26</v>
      </c>
      <c r="C35" s="1" t="s">
        <v>34</v>
      </c>
      <c r="D35" s="1" t="s">
        <v>28</v>
      </c>
      <c r="E35" s="1" t="s">
        <v>48</v>
      </c>
      <c r="F35" s="4"/>
      <c r="H35" s="1" t="s">
        <v>143</v>
      </c>
      <c r="I35" s="1" t="s">
        <v>120</v>
      </c>
      <c r="J35" s="1">
        <v>27597</v>
      </c>
      <c r="L35" s="1" t="s">
        <v>32</v>
      </c>
      <c r="M35" s="5">
        <v>42798</v>
      </c>
      <c r="N35" s="1" t="s">
        <v>33</v>
      </c>
      <c r="O35" s="1" t="s">
        <v>25</v>
      </c>
      <c r="P35" s="1">
        <v>2371691</v>
      </c>
    </row>
    <row r="36" spans="1:16" ht="13.2">
      <c r="A36" s="3">
        <v>42842</v>
      </c>
      <c r="B36" s="1" t="s">
        <v>57</v>
      </c>
      <c r="C36" s="1" t="s">
        <v>58</v>
      </c>
      <c r="D36" s="1" t="s">
        <v>144</v>
      </c>
      <c r="F36" s="4"/>
      <c r="G36" s="1" t="s">
        <v>19</v>
      </c>
      <c r="H36" s="1" t="s">
        <v>93</v>
      </c>
      <c r="I36" s="1" t="s">
        <v>50</v>
      </c>
      <c r="J36" s="1">
        <v>11221</v>
      </c>
      <c r="L36" s="1" t="s">
        <v>37</v>
      </c>
      <c r="M36" s="5">
        <v>42843</v>
      </c>
      <c r="N36" s="1" t="s">
        <v>33</v>
      </c>
      <c r="O36" s="1" t="s">
        <v>25</v>
      </c>
      <c r="P36" s="1">
        <v>2437915</v>
      </c>
    </row>
    <row r="37" spans="1:16" ht="13.2">
      <c r="A37" s="3">
        <v>42798</v>
      </c>
      <c r="B37" s="1" t="s">
        <v>57</v>
      </c>
      <c r="C37" s="1" t="s">
        <v>58</v>
      </c>
      <c r="D37" s="1" t="s">
        <v>86</v>
      </c>
      <c r="F37" s="1" t="s">
        <v>145</v>
      </c>
      <c r="H37" s="1" t="s">
        <v>126</v>
      </c>
      <c r="I37" s="1" t="s">
        <v>146</v>
      </c>
      <c r="J37" s="1" t="s">
        <v>147</v>
      </c>
      <c r="L37" s="1" t="s">
        <v>32</v>
      </c>
      <c r="M37" s="5">
        <v>42798</v>
      </c>
      <c r="N37" s="1" t="s">
        <v>33</v>
      </c>
      <c r="O37" s="1" t="s">
        <v>25</v>
      </c>
      <c r="P37" s="1">
        <v>2371744</v>
      </c>
    </row>
    <row r="38" spans="1:16" ht="13.2">
      <c r="A38" s="3">
        <v>42821</v>
      </c>
      <c r="B38" s="1" t="s">
        <v>38</v>
      </c>
      <c r="C38" s="1" t="s">
        <v>62</v>
      </c>
      <c r="D38" s="1" t="s">
        <v>52</v>
      </c>
      <c r="F38" s="4"/>
      <c r="H38" s="1" t="s">
        <v>148</v>
      </c>
      <c r="I38" s="1" t="s">
        <v>21</v>
      </c>
      <c r="J38" s="1">
        <v>78705</v>
      </c>
      <c r="K38" s="1" t="s">
        <v>22</v>
      </c>
      <c r="L38" s="1" t="s">
        <v>32</v>
      </c>
      <c r="M38" s="5">
        <v>42821</v>
      </c>
      <c r="N38" s="1" t="s">
        <v>33</v>
      </c>
      <c r="O38" s="1" t="s">
        <v>25</v>
      </c>
      <c r="P38" s="1">
        <v>2404727</v>
      </c>
    </row>
    <row r="39" spans="1:16" ht="13.2">
      <c r="A39" s="3">
        <v>42815</v>
      </c>
      <c r="B39" s="1" t="s">
        <v>16</v>
      </c>
      <c r="D39" s="1" t="s">
        <v>17</v>
      </c>
      <c r="E39" s="1" t="s">
        <v>149</v>
      </c>
      <c r="F39" s="4"/>
      <c r="G39" s="1" t="s">
        <v>19</v>
      </c>
      <c r="H39" s="1" t="s">
        <v>20</v>
      </c>
      <c r="I39" s="1" t="s">
        <v>54</v>
      </c>
      <c r="J39" s="1">
        <v>34275</v>
      </c>
      <c r="L39" s="1" t="s">
        <v>32</v>
      </c>
      <c r="M39" s="5">
        <v>42815</v>
      </c>
      <c r="N39" s="1" t="s">
        <v>33</v>
      </c>
      <c r="O39" s="1" t="s">
        <v>25</v>
      </c>
      <c r="P39" s="1">
        <v>2397793</v>
      </c>
    </row>
    <row r="40" spans="1:16" ht="13.2">
      <c r="A40" s="3">
        <v>42846</v>
      </c>
      <c r="B40" s="1" t="s">
        <v>38</v>
      </c>
      <c r="C40" s="1" t="s">
        <v>62</v>
      </c>
      <c r="D40" s="1" t="s">
        <v>52</v>
      </c>
      <c r="F40" s="4"/>
      <c r="H40" s="1" t="s">
        <v>150</v>
      </c>
      <c r="I40" s="1" t="s">
        <v>151</v>
      </c>
      <c r="J40" s="1" t="s">
        <v>152</v>
      </c>
      <c r="K40" s="1" t="s">
        <v>22</v>
      </c>
      <c r="L40" s="1" t="s">
        <v>32</v>
      </c>
      <c r="M40" s="5">
        <v>42846</v>
      </c>
      <c r="N40" s="1" t="s">
        <v>33</v>
      </c>
      <c r="O40" s="1" t="s">
        <v>25</v>
      </c>
      <c r="P40" s="1">
        <v>2444582</v>
      </c>
    </row>
    <row r="41" spans="1:16" ht="13.2">
      <c r="A41" s="3">
        <v>42798</v>
      </c>
      <c r="B41" s="1" t="s">
        <v>69</v>
      </c>
      <c r="C41" s="1" t="s">
        <v>70</v>
      </c>
      <c r="D41" s="1" t="s">
        <v>96</v>
      </c>
      <c r="E41" s="1" t="s">
        <v>142</v>
      </c>
      <c r="F41" s="1" t="s">
        <v>153</v>
      </c>
      <c r="H41" s="1" t="s">
        <v>98</v>
      </c>
      <c r="I41" s="1" t="s">
        <v>154</v>
      </c>
      <c r="J41" s="1" t="s">
        <v>155</v>
      </c>
      <c r="L41" s="1" t="s">
        <v>32</v>
      </c>
      <c r="M41" s="5">
        <v>42798</v>
      </c>
      <c r="N41" s="1" t="s">
        <v>33</v>
      </c>
      <c r="O41" s="1" t="s">
        <v>25</v>
      </c>
      <c r="P41" s="1">
        <v>2371928</v>
      </c>
    </row>
    <row r="42" spans="1:16" ht="13.2">
      <c r="A42" s="3">
        <v>42842</v>
      </c>
      <c r="B42" s="1" t="s">
        <v>116</v>
      </c>
      <c r="C42" s="1" t="s">
        <v>117</v>
      </c>
      <c r="D42" s="1" t="s">
        <v>156</v>
      </c>
      <c r="F42" s="4"/>
      <c r="H42" s="1" t="s">
        <v>119</v>
      </c>
      <c r="I42" s="1" t="s">
        <v>43</v>
      </c>
      <c r="J42" s="1" t="s">
        <v>157</v>
      </c>
      <c r="L42" s="1" t="s">
        <v>32</v>
      </c>
      <c r="M42" s="5">
        <v>42843</v>
      </c>
      <c r="N42" s="1" t="s">
        <v>51</v>
      </c>
      <c r="O42" s="1" t="s">
        <v>25</v>
      </c>
      <c r="P42" s="1">
        <v>2439263</v>
      </c>
    </row>
    <row r="43" spans="1:16" ht="13.2">
      <c r="A43" s="3">
        <v>42832</v>
      </c>
      <c r="B43" s="1" t="s">
        <v>38</v>
      </c>
      <c r="C43" s="1" t="s">
        <v>39</v>
      </c>
      <c r="D43" s="1" t="s">
        <v>35</v>
      </c>
      <c r="F43" s="4"/>
      <c r="H43" s="1" t="s">
        <v>150</v>
      </c>
      <c r="I43" s="1" t="s">
        <v>94</v>
      </c>
      <c r="J43" s="1">
        <v>98223</v>
      </c>
      <c r="L43" s="1" t="s">
        <v>47</v>
      </c>
      <c r="M43" s="5">
        <v>42832</v>
      </c>
      <c r="N43" s="1" t="s">
        <v>33</v>
      </c>
      <c r="O43" s="1" t="s">
        <v>25</v>
      </c>
      <c r="P43" s="1">
        <v>2424942</v>
      </c>
    </row>
    <row r="44" spans="1:16" ht="13.2">
      <c r="A44" s="3">
        <v>42798</v>
      </c>
      <c r="B44" s="1" t="s">
        <v>16</v>
      </c>
      <c r="D44" s="1" t="s">
        <v>17</v>
      </c>
      <c r="E44" s="1" t="s">
        <v>18</v>
      </c>
      <c r="F44" s="4"/>
      <c r="H44" s="1" t="s">
        <v>111</v>
      </c>
      <c r="I44" s="1" t="s">
        <v>99</v>
      </c>
      <c r="J44" s="1">
        <v>19148</v>
      </c>
      <c r="K44" s="1" t="s">
        <v>115</v>
      </c>
      <c r="L44" s="1" t="s">
        <v>32</v>
      </c>
      <c r="M44" s="5">
        <v>42798</v>
      </c>
      <c r="N44" s="1" t="s">
        <v>33</v>
      </c>
      <c r="O44" s="1" t="s">
        <v>25</v>
      </c>
      <c r="P44" s="1">
        <v>2371893</v>
      </c>
    </row>
    <row r="45" spans="1:16" ht="13.2">
      <c r="A45" s="3">
        <v>42842</v>
      </c>
      <c r="B45" s="1" t="s">
        <v>38</v>
      </c>
      <c r="C45" s="1" t="s">
        <v>62</v>
      </c>
      <c r="D45" s="1" t="s">
        <v>52</v>
      </c>
      <c r="F45" s="4"/>
      <c r="H45" s="1" t="s">
        <v>83</v>
      </c>
      <c r="I45" s="1" t="s">
        <v>114</v>
      </c>
      <c r="J45" s="1" t="s">
        <v>158</v>
      </c>
      <c r="L45" s="1" t="s">
        <v>32</v>
      </c>
      <c r="M45" s="5">
        <v>42842</v>
      </c>
      <c r="N45" s="1" t="s">
        <v>33</v>
      </c>
      <c r="O45" s="1" t="s">
        <v>25</v>
      </c>
      <c r="P45" s="1">
        <v>2438700</v>
      </c>
    </row>
    <row r="46" spans="1:16" ht="13.2">
      <c r="A46" s="3">
        <v>42843</v>
      </c>
      <c r="B46" s="1" t="s">
        <v>38</v>
      </c>
      <c r="C46" s="1" t="s">
        <v>159</v>
      </c>
      <c r="D46" s="1" t="s">
        <v>52</v>
      </c>
      <c r="F46" s="4"/>
      <c r="G46" s="1" t="s">
        <v>19</v>
      </c>
      <c r="H46" s="1" t="s">
        <v>160</v>
      </c>
      <c r="I46" s="1" t="s">
        <v>114</v>
      </c>
      <c r="J46" s="1">
        <v>23113</v>
      </c>
      <c r="K46" s="1" t="s">
        <v>22</v>
      </c>
      <c r="L46" s="1" t="s">
        <v>32</v>
      </c>
      <c r="M46" s="5">
        <v>42843</v>
      </c>
      <c r="N46" s="1" t="s">
        <v>33</v>
      </c>
      <c r="O46" s="1" t="s">
        <v>25</v>
      </c>
      <c r="P46" s="1">
        <v>2440213</v>
      </c>
    </row>
    <row r="47" spans="1:16" ht="13.2">
      <c r="A47" s="3">
        <v>41935</v>
      </c>
      <c r="B47" s="1" t="s">
        <v>38</v>
      </c>
      <c r="C47" s="1" t="s">
        <v>39</v>
      </c>
      <c r="D47" s="1" t="s">
        <v>40</v>
      </c>
      <c r="F47" s="4"/>
      <c r="H47" s="1" t="s">
        <v>93</v>
      </c>
      <c r="I47" s="1" t="s">
        <v>43</v>
      </c>
      <c r="J47" s="1">
        <v>92879</v>
      </c>
      <c r="L47" s="1" t="s">
        <v>37</v>
      </c>
      <c r="M47" s="5">
        <v>41940</v>
      </c>
      <c r="N47" s="1" t="s">
        <v>33</v>
      </c>
      <c r="O47" s="1" t="s">
        <v>25</v>
      </c>
      <c r="P47" s="1">
        <v>1084242</v>
      </c>
    </row>
    <row r="48" spans="1:16" ht="13.2">
      <c r="A48" s="3">
        <v>42837</v>
      </c>
      <c r="B48" s="1" t="s">
        <v>57</v>
      </c>
      <c r="C48" s="1" t="s">
        <v>58</v>
      </c>
      <c r="D48" s="1" t="s">
        <v>144</v>
      </c>
      <c r="F48" s="1" t="s">
        <v>161</v>
      </c>
      <c r="G48" s="1" t="s">
        <v>19</v>
      </c>
      <c r="H48" s="1" t="s">
        <v>45</v>
      </c>
      <c r="I48" s="1" t="s">
        <v>43</v>
      </c>
      <c r="J48" s="1" t="s">
        <v>162</v>
      </c>
      <c r="L48" s="1" t="s">
        <v>32</v>
      </c>
      <c r="M48" s="5">
        <v>42837</v>
      </c>
      <c r="N48" s="1" t="s">
        <v>33</v>
      </c>
      <c r="O48" s="1" t="s">
        <v>25</v>
      </c>
      <c r="P48" s="1">
        <v>2431565</v>
      </c>
    </row>
    <row r="49" spans="1:16" ht="13.2">
      <c r="A49" s="3">
        <v>42844</v>
      </c>
      <c r="B49" s="1" t="s">
        <v>57</v>
      </c>
      <c r="C49" s="1" t="s">
        <v>58</v>
      </c>
      <c r="D49" s="1" t="s">
        <v>163</v>
      </c>
      <c r="F49" s="4"/>
      <c r="G49" s="1" t="s">
        <v>19</v>
      </c>
      <c r="H49" s="1" t="s">
        <v>55</v>
      </c>
      <c r="I49" s="1" t="s">
        <v>164</v>
      </c>
      <c r="J49" s="1" t="s">
        <v>165</v>
      </c>
      <c r="K49" s="1" t="s">
        <v>22</v>
      </c>
      <c r="L49" s="1" t="s">
        <v>32</v>
      </c>
      <c r="M49" s="5">
        <v>42844</v>
      </c>
      <c r="N49" s="1" t="s">
        <v>33</v>
      </c>
      <c r="O49" s="1" t="s">
        <v>25</v>
      </c>
      <c r="P49" s="1">
        <v>2442864</v>
      </c>
    </row>
    <row r="50" spans="1:16" ht="13.2">
      <c r="A50" s="3">
        <v>42844</v>
      </c>
      <c r="B50" s="1" t="s">
        <v>34</v>
      </c>
      <c r="D50" s="1" t="s">
        <v>35</v>
      </c>
      <c r="F50" s="4"/>
      <c r="H50" s="1" t="s">
        <v>166</v>
      </c>
      <c r="I50" s="1" t="s">
        <v>89</v>
      </c>
      <c r="J50" s="1">
        <v>30030</v>
      </c>
      <c r="L50" s="1" t="s">
        <v>37</v>
      </c>
      <c r="M50" s="5">
        <v>42845</v>
      </c>
      <c r="N50" s="1" t="s">
        <v>67</v>
      </c>
      <c r="O50" s="1" t="s">
        <v>25</v>
      </c>
      <c r="P50" s="1">
        <v>2443256</v>
      </c>
    </row>
    <row r="51" spans="1:16" ht="13.2">
      <c r="A51" s="3">
        <v>42815</v>
      </c>
      <c r="B51" s="1" t="s">
        <v>16</v>
      </c>
      <c r="D51" s="1" t="s">
        <v>17</v>
      </c>
      <c r="E51" s="1" t="s">
        <v>18</v>
      </c>
      <c r="F51" s="4"/>
      <c r="G51" s="1" t="s">
        <v>19</v>
      </c>
      <c r="H51" s="1" t="s">
        <v>20</v>
      </c>
      <c r="I51" s="1" t="s">
        <v>61</v>
      </c>
      <c r="J51" s="1">
        <v>53405</v>
      </c>
      <c r="L51" s="1" t="s">
        <v>32</v>
      </c>
      <c r="M51" s="5">
        <v>42815</v>
      </c>
      <c r="N51" s="1" t="s">
        <v>33</v>
      </c>
      <c r="O51" s="1" t="s">
        <v>25</v>
      </c>
      <c r="P51" s="1">
        <v>2398113</v>
      </c>
    </row>
    <row r="52" spans="1:16" ht="13.2">
      <c r="A52" s="3">
        <v>42843</v>
      </c>
      <c r="B52" s="1" t="s">
        <v>101</v>
      </c>
      <c r="C52" s="1" t="s">
        <v>102</v>
      </c>
      <c r="D52" s="1" t="s">
        <v>167</v>
      </c>
      <c r="F52" s="4"/>
      <c r="H52" s="1" t="s">
        <v>168</v>
      </c>
      <c r="I52" s="1" t="s">
        <v>169</v>
      </c>
      <c r="J52" s="1">
        <v>67002</v>
      </c>
      <c r="L52" s="1" t="s">
        <v>32</v>
      </c>
      <c r="M52" s="5">
        <v>42843</v>
      </c>
      <c r="N52" s="1" t="s">
        <v>170</v>
      </c>
      <c r="O52" s="1" t="s">
        <v>68</v>
      </c>
      <c r="P52" s="1">
        <v>2437553</v>
      </c>
    </row>
    <row r="53" spans="1:16" ht="13.2">
      <c r="A53" s="3">
        <v>42832</v>
      </c>
      <c r="B53" s="1" t="s">
        <v>34</v>
      </c>
      <c r="D53" s="1" t="s">
        <v>171</v>
      </c>
      <c r="F53" s="4"/>
      <c r="G53" s="1" t="s">
        <v>19</v>
      </c>
      <c r="H53" s="1" t="s">
        <v>93</v>
      </c>
      <c r="I53" s="1" t="s">
        <v>172</v>
      </c>
      <c r="J53" s="1">
        <v>85296</v>
      </c>
      <c r="L53" s="1" t="s">
        <v>37</v>
      </c>
      <c r="M53" s="5">
        <v>42832</v>
      </c>
      <c r="N53" s="1" t="s">
        <v>67</v>
      </c>
      <c r="O53" s="1" t="s">
        <v>25</v>
      </c>
      <c r="P53" s="1">
        <v>2425048</v>
      </c>
    </row>
    <row r="54" spans="1:16" ht="13.2">
      <c r="A54" s="3">
        <v>42355</v>
      </c>
      <c r="B54" s="1" t="s">
        <v>26</v>
      </c>
      <c r="C54" s="1" t="s">
        <v>173</v>
      </c>
      <c r="D54" s="1" t="s">
        <v>28</v>
      </c>
      <c r="E54" s="1" t="s">
        <v>48</v>
      </c>
      <c r="F54" s="4"/>
      <c r="H54" s="1" t="s">
        <v>174</v>
      </c>
      <c r="I54" s="1" t="s">
        <v>151</v>
      </c>
      <c r="J54" s="1">
        <v>80017</v>
      </c>
      <c r="L54" s="1" t="s">
        <v>32</v>
      </c>
      <c r="M54" s="5">
        <v>42355</v>
      </c>
      <c r="N54" s="1" t="s">
        <v>33</v>
      </c>
      <c r="O54" s="1" t="s">
        <v>68</v>
      </c>
      <c r="P54" s="1">
        <v>1706577</v>
      </c>
    </row>
    <row r="55" spans="1:16" ht="13.2">
      <c r="A55" s="3">
        <v>42815</v>
      </c>
      <c r="B55" s="1" t="s">
        <v>16</v>
      </c>
      <c r="D55" s="1" t="s">
        <v>17</v>
      </c>
      <c r="E55" s="1" t="s">
        <v>18</v>
      </c>
      <c r="F55" s="4"/>
      <c r="G55" s="1" t="s">
        <v>19</v>
      </c>
      <c r="H55" s="1" t="s">
        <v>20</v>
      </c>
      <c r="I55" s="1" t="s">
        <v>120</v>
      </c>
      <c r="J55" s="1">
        <v>28216</v>
      </c>
      <c r="L55" s="1" t="s">
        <v>32</v>
      </c>
      <c r="M55" s="5">
        <v>42815</v>
      </c>
      <c r="N55" s="1" t="s">
        <v>24</v>
      </c>
      <c r="O55" s="1" t="s">
        <v>25</v>
      </c>
      <c r="P55" s="1">
        <v>2398377</v>
      </c>
    </row>
    <row r="56" spans="1:16" ht="13.2">
      <c r="A56" s="3">
        <v>42815</v>
      </c>
      <c r="B56" s="1" t="s">
        <v>16</v>
      </c>
      <c r="D56" s="1" t="s">
        <v>17</v>
      </c>
      <c r="E56" s="1" t="s">
        <v>132</v>
      </c>
      <c r="F56" s="1" t="s">
        <v>175</v>
      </c>
      <c r="G56" s="1" t="s">
        <v>19</v>
      </c>
      <c r="H56" s="1" t="s">
        <v>20</v>
      </c>
      <c r="I56" s="1" t="s">
        <v>99</v>
      </c>
      <c r="J56" s="1" t="s">
        <v>176</v>
      </c>
      <c r="L56" s="1" t="s">
        <v>32</v>
      </c>
      <c r="M56" s="5">
        <v>42815</v>
      </c>
      <c r="N56" s="1" t="s">
        <v>33</v>
      </c>
      <c r="O56" s="1" t="s">
        <v>25</v>
      </c>
      <c r="P56" s="1">
        <v>2398200</v>
      </c>
    </row>
    <row r="57" spans="1:16" ht="13.2">
      <c r="A57" s="3">
        <v>42844</v>
      </c>
      <c r="B57" s="1" t="s">
        <v>57</v>
      </c>
      <c r="C57" s="1" t="s">
        <v>58</v>
      </c>
      <c r="D57" s="1" t="s">
        <v>59</v>
      </c>
      <c r="F57" s="4"/>
      <c r="G57" s="1" t="s">
        <v>19</v>
      </c>
      <c r="H57" s="1" t="s">
        <v>93</v>
      </c>
      <c r="I57" s="1" t="s">
        <v>177</v>
      </c>
      <c r="J57" s="1">
        <v>48623</v>
      </c>
      <c r="L57" s="1" t="s">
        <v>37</v>
      </c>
      <c r="M57" s="5">
        <v>42845</v>
      </c>
      <c r="N57" s="1" t="s">
        <v>33</v>
      </c>
      <c r="O57" s="1" t="s">
        <v>25</v>
      </c>
      <c r="P57" s="1">
        <v>2441825</v>
      </c>
    </row>
    <row r="58" spans="1:16" ht="13.2">
      <c r="A58" s="3">
        <v>42798</v>
      </c>
      <c r="B58" s="1" t="s">
        <v>38</v>
      </c>
      <c r="C58" s="1" t="s">
        <v>39</v>
      </c>
      <c r="D58" s="1" t="s">
        <v>40</v>
      </c>
      <c r="F58" s="4"/>
      <c r="H58" s="1" t="s">
        <v>126</v>
      </c>
      <c r="I58" s="1" t="s">
        <v>120</v>
      </c>
      <c r="J58" s="1">
        <v>28731</v>
      </c>
      <c r="K58" s="1" t="s">
        <v>22</v>
      </c>
      <c r="L58" s="1" t="s">
        <v>32</v>
      </c>
      <c r="M58" s="5">
        <v>42798</v>
      </c>
      <c r="N58" s="1" t="s">
        <v>33</v>
      </c>
      <c r="O58" s="1" t="s">
        <v>25</v>
      </c>
      <c r="P58" s="1">
        <v>2371632</v>
      </c>
    </row>
    <row r="59" spans="1:16" ht="13.2">
      <c r="A59" s="3">
        <v>42844</v>
      </c>
      <c r="B59" s="1" t="s">
        <v>34</v>
      </c>
      <c r="D59" s="1" t="s">
        <v>35</v>
      </c>
      <c r="F59" s="4"/>
      <c r="G59" s="1" t="s">
        <v>19</v>
      </c>
      <c r="H59" s="1" t="s">
        <v>55</v>
      </c>
      <c r="I59" s="1" t="s">
        <v>43</v>
      </c>
      <c r="J59" s="1">
        <v>93550</v>
      </c>
      <c r="L59" s="1" t="s">
        <v>32</v>
      </c>
      <c r="M59" s="5">
        <v>42844</v>
      </c>
      <c r="N59" s="1" t="s">
        <v>33</v>
      </c>
      <c r="O59" s="1" t="s">
        <v>25</v>
      </c>
      <c r="P59" s="1">
        <v>2443560</v>
      </c>
    </row>
    <row r="60" spans="1:16" ht="13.2">
      <c r="A60" s="3">
        <v>42844</v>
      </c>
      <c r="B60" s="1" t="s">
        <v>57</v>
      </c>
      <c r="C60" s="1" t="s">
        <v>92</v>
      </c>
      <c r="D60" s="1" t="s">
        <v>86</v>
      </c>
      <c r="F60" s="4"/>
      <c r="H60" s="1" t="s">
        <v>119</v>
      </c>
      <c r="I60" s="1" t="s">
        <v>178</v>
      </c>
      <c r="J60" s="1" t="s">
        <v>179</v>
      </c>
      <c r="K60" s="1" t="s">
        <v>22</v>
      </c>
      <c r="L60" s="1" t="s">
        <v>32</v>
      </c>
      <c r="M60" s="5">
        <v>42846</v>
      </c>
      <c r="N60" s="1" t="s">
        <v>33</v>
      </c>
      <c r="O60" s="1" t="s">
        <v>25</v>
      </c>
      <c r="P60" s="1">
        <v>2442917</v>
      </c>
    </row>
    <row r="61" spans="1:16" ht="13.2">
      <c r="A61" s="3">
        <v>42846</v>
      </c>
      <c r="B61" s="1" t="s">
        <v>57</v>
      </c>
      <c r="C61" s="1" t="s">
        <v>58</v>
      </c>
      <c r="D61" s="1" t="s">
        <v>144</v>
      </c>
      <c r="F61" s="4"/>
      <c r="G61" s="1" t="s">
        <v>19</v>
      </c>
      <c r="H61" s="1" t="s">
        <v>93</v>
      </c>
      <c r="I61" s="1" t="s">
        <v>127</v>
      </c>
      <c r="J61" s="1" t="s">
        <v>180</v>
      </c>
      <c r="L61" s="1" t="s">
        <v>32</v>
      </c>
      <c r="M61" s="5">
        <v>42846</v>
      </c>
      <c r="N61" s="1" t="s">
        <v>33</v>
      </c>
      <c r="O61" s="1" t="s">
        <v>25</v>
      </c>
      <c r="P61" s="1">
        <v>2447351</v>
      </c>
    </row>
    <row r="62" spans="1:16" ht="13.2">
      <c r="A62" s="3">
        <v>42798</v>
      </c>
      <c r="B62" s="1" t="s">
        <v>16</v>
      </c>
      <c r="D62" s="1" t="s">
        <v>17</v>
      </c>
      <c r="E62" s="1" t="s">
        <v>181</v>
      </c>
      <c r="F62" s="4"/>
      <c r="H62" s="1" t="s">
        <v>111</v>
      </c>
      <c r="I62" s="1" t="s">
        <v>56</v>
      </c>
      <c r="J62" s="1">
        <v>7843</v>
      </c>
      <c r="L62" s="1" t="s">
        <v>32</v>
      </c>
      <c r="M62" s="5">
        <v>42798</v>
      </c>
      <c r="N62" s="1" t="s">
        <v>24</v>
      </c>
      <c r="O62" s="1" t="s">
        <v>25</v>
      </c>
      <c r="P62" s="1">
        <v>2371789</v>
      </c>
    </row>
    <row r="63" spans="1:16" ht="13.2">
      <c r="A63" s="3">
        <v>42804</v>
      </c>
      <c r="B63" s="1" t="s">
        <v>38</v>
      </c>
      <c r="C63" s="1" t="s">
        <v>182</v>
      </c>
      <c r="D63" s="1" t="s">
        <v>40</v>
      </c>
      <c r="F63" s="4"/>
      <c r="G63" s="1" t="s">
        <v>19</v>
      </c>
      <c r="H63" s="1" t="s">
        <v>93</v>
      </c>
      <c r="I63" s="1" t="s">
        <v>94</v>
      </c>
      <c r="J63" s="1">
        <v>98532</v>
      </c>
      <c r="K63" s="1" t="s">
        <v>183</v>
      </c>
      <c r="L63" s="1" t="s">
        <v>184</v>
      </c>
      <c r="M63" s="5">
        <v>42808</v>
      </c>
      <c r="N63" s="1" t="s">
        <v>33</v>
      </c>
      <c r="O63" s="1" t="s">
        <v>25</v>
      </c>
      <c r="P63" s="1">
        <v>2381695</v>
      </c>
    </row>
    <row r="64" spans="1:16" ht="13.2">
      <c r="A64" s="3">
        <v>42828</v>
      </c>
      <c r="B64" s="1" t="s">
        <v>57</v>
      </c>
      <c r="C64" s="1" t="s">
        <v>58</v>
      </c>
      <c r="D64" s="1" t="s">
        <v>163</v>
      </c>
      <c r="F64" s="4"/>
      <c r="G64" s="1" t="s">
        <v>19</v>
      </c>
      <c r="H64" s="1" t="s">
        <v>93</v>
      </c>
      <c r="I64" s="1" t="s">
        <v>94</v>
      </c>
      <c r="J64" s="1">
        <v>98052</v>
      </c>
      <c r="L64" s="1" t="s">
        <v>37</v>
      </c>
      <c r="M64" s="5">
        <v>42829</v>
      </c>
      <c r="N64" s="1" t="s">
        <v>33</v>
      </c>
      <c r="O64" s="1" t="s">
        <v>25</v>
      </c>
      <c r="P64" s="1">
        <v>2416625</v>
      </c>
    </row>
    <row r="65" spans="1:16" ht="13.2">
      <c r="A65" s="3">
        <v>42798</v>
      </c>
      <c r="B65" s="1" t="s">
        <v>57</v>
      </c>
      <c r="C65" s="1" t="s">
        <v>92</v>
      </c>
      <c r="D65" s="1" t="s">
        <v>185</v>
      </c>
      <c r="F65" s="4"/>
      <c r="H65" s="1" t="s">
        <v>186</v>
      </c>
      <c r="I65" s="1" t="s">
        <v>120</v>
      </c>
      <c r="J65" s="1">
        <v>28405</v>
      </c>
      <c r="L65" s="1" t="s">
        <v>32</v>
      </c>
      <c r="M65" s="5">
        <v>42798</v>
      </c>
      <c r="N65" s="1" t="s">
        <v>33</v>
      </c>
      <c r="O65" s="1" t="s">
        <v>25</v>
      </c>
      <c r="P65" s="1">
        <v>2371634</v>
      </c>
    </row>
    <row r="66" spans="1:16" ht="13.2">
      <c r="A66" s="3">
        <v>42830</v>
      </c>
      <c r="B66" s="1" t="s">
        <v>38</v>
      </c>
      <c r="C66" s="1" t="s">
        <v>182</v>
      </c>
      <c r="D66" s="1" t="s">
        <v>187</v>
      </c>
      <c r="F66" s="4"/>
      <c r="G66" s="1" t="s">
        <v>19</v>
      </c>
      <c r="H66" s="1" t="s">
        <v>93</v>
      </c>
      <c r="I66" s="1" t="s">
        <v>79</v>
      </c>
      <c r="J66" s="1">
        <v>20746</v>
      </c>
      <c r="L66" s="1" t="s">
        <v>37</v>
      </c>
      <c r="M66" s="5">
        <v>42831</v>
      </c>
      <c r="N66" s="1" t="s">
        <v>24</v>
      </c>
      <c r="O66" s="1" t="s">
        <v>25</v>
      </c>
      <c r="P66" s="1">
        <v>2421775</v>
      </c>
    </row>
    <row r="67" spans="1:16" ht="13.2">
      <c r="A67" s="3">
        <v>42798</v>
      </c>
      <c r="B67" s="1" t="s">
        <v>34</v>
      </c>
      <c r="D67" s="1" t="s">
        <v>188</v>
      </c>
      <c r="F67" s="1" t="s">
        <v>189</v>
      </c>
      <c r="H67" s="1" t="s">
        <v>126</v>
      </c>
      <c r="I67" s="1" t="s">
        <v>130</v>
      </c>
      <c r="J67" s="1" t="s">
        <v>190</v>
      </c>
      <c r="K67" s="1" t="s">
        <v>22</v>
      </c>
      <c r="L67" s="1" t="s">
        <v>32</v>
      </c>
      <c r="M67" s="5">
        <v>42798</v>
      </c>
      <c r="N67" s="1" t="s">
        <v>67</v>
      </c>
      <c r="O67" s="1" t="s">
        <v>25</v>
      </c>
      <c r="P67" s="1">
        <v>2371616</v>
      </c>
    </row>
    <row r="68" spans="1:16" ht="13.2">
      <c r="A68" s="3">
        <v>42829</v>
      </c>
      <c r="B68" s="1" t="s">
        <v>34</v>
      </c>
      <c r="D68" s="1" t="s">
        <v>125</v>
      </c>
      <c r="F68" s="4"/>
      <c r="H68" s="1" t="s">
        <v>191</v>
      </c>
      <c r="I68" s="1" t="s">
        <v>56</v>
      </c>
      <c r="J68" s="1">
        <v>8902</v>
      </c>
      <c r="L68" s="1" t="s">
        <v>37</v>
      </c>
      <c r="M68" s="5">
        <v>42830</v>
      </c>
      <c r="N68" s="1" t="s">
        <v>33</v>
      </c>
      <c r="O68" s="1" t="s">
        <v>25</v>
      </c>
      <c r="P68" s="1">
        <v>2418794</v>
      </c>
    </row>
    <row r="69" spans="1:16" ht="13.2">
      <c r="A69" s="3">
        <v>41142</v>
      </c>
      <c r="B69" s="1" t="s">
        <v>38</v>
      </c>
      <c r="C69" s="1" t="s">
        <v>39</v>
      </c>
      <c r="D69" s="1" t="s">
        <v>35</v>
      </c>
      <c r="F69" s="4"/>
      <c r="H69" s="1" t="s">
        <v>93</v>
      </c>
      <c r="I69" s="1" t="s">
        <v>50</v>
      </c>
      <c r="J69" s="1">
        <v>11218</v>
      </c>
      <c r="L69" s="1" t="s">
        <v>47</v>
      </c>
      <c r="M69" s="5">
        <v>41142</v>
      </c>
      <c r="N69" s="1" t="s">
        <v>33</v>
      </c>
      <c r="O69" s="1" t="s">
        <v>25</v>
      </c>
      <c r="P69" s="1">
        <v>139273</v>
      </c>
    </row>
    <row r="70" spans="1:16" ht="13.2">
      <c r="A70" s="3">
        <v>42804</v>
      </c>
      <c r="B70" s="1" t="s">
        <v>26</v>
      </c>
      <c r="C70" s="1" t="s">
        <v>38</v>
      </c>
      <c r="D70" s="1" t="s">
        <v>28</v>
      </c>
      <c r="E70" s="1" t="s">
        <v>48</v>
      </c>
      <c r="F70" s="4"/>
      <c r="H70" s="1" t="s">
        <v>192</v>
      </c>
      <c r="I70" s="1" t="s">
        <v>56</v>
      </c>
      <c r="J70" s="1">
        <v>7747</v>
      </c>
      <c r="L70" s="1" t="s">
        <v>37</v>
      </c>
      <c r="M70" s="5">
        <v>42808</v>
      </c>
      <c r="N70" s="1" t="s">
        <v>33</v>
      </c>
      <c r="O70" s="1" t="s">
        <v>25</v>
      </c>
      <c r="P70" s="1">
        <v>2380778</v>
      </c>
    </row>
    <row r="71" spans="1:16" ht="13.2">
      <c r="A71" s="3">
        <v>42843</v>
      </c>
      <c r="B71" s="1" t="s">
        <v>193</v>
      </c>
      <c r="C71" s="1" t="s">
        <v>194</v>
      </c>
      <c r="D71" s="1" t="s">
        <v>195</v>
      </c>
      <c r="F71" s="4"/>
      <c r="G71" s="1" t="s">
        <v>19</v>
      </c>
      <c r="H71" s="1" t="s">
        <v>196</v>
      </c>
      <c r="I71" s="1" t="s">
        <v>197</v>
      </c>
      <c r="J71" s="1">
        <v>4747</v>
      </c>
      <c r="K71" s="1" t="s">
        <v>22</v>
      </c>
      <c r="L71" s="1" t="s">
        <v>37</v>
      </c>
      <c r="M71" s="5">
        <v>42844</v>
      </c>
      <c r="N71" s="1" t="s">
        <v>33</v>
      </c>
      <c r="O71" s="1" t="s">
        <v>25</v>
      </c>
      <c r="P71" s="1">
        <v>2440513</v>
      </c>
    </row>
    <row r="72" spans="1:16" ht="13.2">
      <c r="A72" s="3">
        <v>42843</v>
      </c>
      <c r="B72" s="1" t="s">
        <v>34</v>
      </c>
      <c r="D72" s="1" t="s">
        <v>44</v>
      </c>
      <c r="F72" s="4"/>
      <c r="G72" s="1" t="s">
        <v>19</v>
      </c>
      <c r="H72" s="1" t="s">
        <v>45</v>
      </c>
      <c r="I72" s="1" t="s">
        <v>99</v>
      </c>
      <c r="J72" s="1" t="s">
        <v>198</v>
      </c>
      <c r="L72" s="1" t="s">
        <v>32</v>
      </c>
      <c r="M72" s="5">
        <v>42843</v>
      </c>
      <c r="N72" s="1" t="s">
        <v>24</v>
      </c>
      <c r="O72" s="1" t="s">
        <v>25</v>
      </c>
      <c r="P72" s="1">
        <v>2440285</v>
      </c>
    </row>
    <row r="73" spans="1:16" ht="13.2">
      <c r="A73" s="3">
        <v>42845</v>
      </c>
      <c r="B73" s="1" t="s">
        <v>26</v>
      </c>
      <c r="C73" s="1" t="s">
        <v>34</v>
      </c>
      <c r="D73" s="1" t="s">
        <v>199</v>
      </c>
      <c r="E73" s="1" t="s">
        <v>200</v>
      </c>
      <c r="F73" s="4"/>
      <c r="G73" s="1" t="s">
        <v>19</v>
      </c>
      <c r="H73" s="1" t="s">
        <v>201</v>
      </c>
      <c r="I73" s="1" t="s">
        <v>94</v>
      </c>
      <c r="J73" s="1">
        <v>25302</v>
      </c>
      <c r="K73" s="1" t="s">
        <v>183</v>
      </c>
      <c r="L73" s="1" t="s">
        <v>23</v>
      </c>
      <c r="M73" s="5">
        <v>42846</v>
      </c>
      <c r="N73" s="1" t="s">
        <v>67</v>
      </c>
      <c r="O73" s="1" t="s">
        <v>25</v>
      </c>
      <c r="P73" s="1">
        <v>2444790</v>
      </c>
    </row>
    <row r="74" spans="1:16" ht="13.2">
      <c r="A74" s="3">
        <v>42845</v>
      </c>
      <c r="B74" s="1" t="s">
        <v>57</v>
      </c>
      <c r="C74" s="1" t="s">
        <v>58</v>
      </c>
      <c r="D74" s="1" t="s">
        <v>163</v>
      </c>
      <c r="F74" s="4"/>
      <c r="G74" s="1" t="s">
        <v>41</v>
      </c>
      <c r="H74" s="1" t="s">
        <v>119</v>
      </c>
      <c r="I74" s="1" t="s">
        <v>202</v>
      </c>
      <c r="J74" s="1" t="s">
        <v>203</v>
      </c>
      <c r="L74" s="1" t="s">
        <v>32</v>
      </c>
      <c r="M74" s="5">
        <v>42846</v>
      </c>
      <c r="N74" s="1" t="s">
        <v>33</v>
      </c>
      <c r="O74" s="1" t="s">
        <v>25</v>
      </c>
      <c r="P74" s="1">
        <v>2444547</v>
      </c>
    </row>
    <row r="75" spans="1:16" ht="13.2">
      <c r="A75" s="3">
        <v>42844</v>
      </c>
      <c r="B75" s="1" t="s">
        <v>38</v>
      </c>
      <c r="C75" s="1" t="s">
        <v>39</v>
      </c>
      <c r="D75" s="1" t="s">
        <v>52</v>
      </c>
      <c r="F75" s="4"/>
      <c r="H75" s="1" t="s">
        <v>126</v>
      </c>
      <c r="I75" s="1" t="s">
        <v>99</v>
      </c>
      <c r="J75" s="1">
        <v>19422</v>
      </c>
      <c r="L75" s="1" t="s">
        <v>47</v>
      </c>
      <c r="M75" s="5">
        <v>42844</v>
      </c>
      <c r="N75" s="1" t="s">
        <v>33</v>
      </c>
      <c r="O75" s="1" t="s">
        <v>25</v>
      </c>
      <c r="P75" s="1">
        <v>2442270</v>
      </c>
    </row>
    <row r="76" spans="1:16" ht="13.2">
      <c r="A76" s="3">
        <v>42846</v>
      </c>
      <c r="B76" s="1" t="s">
        <v>26</v>
      </c>
      <c r="C76" s="1" t="s">
        <v>34</v>
      </c>
      <c r="D76" s="1" t="s">
        <v>28</v>
      </c>
      <c r="E76" s="1" t="s">
        <v>48</v>
      </c>
      <c r="F76" s="4"/>
      <c r="H76" s="1" t="s">
        <v>204</v>
      </c>
      <c r="I76" s="1" t="s">
        <v>21</v>
      </c>
      <c r="J76" s="1" t="s">
        <v>205</v>
      </c>
      <c r="L76" s="1" t="s">
        <v>32</v>
      </c>
      <c r="M76" s="5">
        <v>42846</v>
      </c>
      <c r="N76" s="1" t="s">
        <v>33</v>
      </c>
      <c r="O76" s="1" t="s">
        <v>25</v>
      </c>
      <c r="P76" s="1">
        <v>2444577</v>
      </c>
    </row>
    <row r="77" spans="1:16" ht="13.2">
      <c r="A77" s="3">
        <v>42844</v>
      </c>
      <c r="B77" s="1" t="s">
        <v>34</v>
      </c>
      <c r="D77" s="1" t="s">
        <v>206</v>
      </c>
      <c r="F77" s="4"/>
      <c r="H77" s="1" t="s">
        <v>129</v>
      </c>
      <c r="I77" s="1" t="s">
        <v>79</v>
      </c>
      <c r="J77" s="1" t="s">
        <v>207</v>
      </c>
      <c r="L77" s="1" t="s">
        <v>32</v>
      </c>
      <c r="M77" s="5">
        <v>42844</v>
      </c>
      <c r="N77" s="1" t="s">
        <v>33</v>
      </c>
      <c r="O77" s="1" t="s">
        <v>25</v>
      </c>
      <c r="P77" s="1">
        <v>2441982</v>
      </c>
    </row>
    <row r="78" spans="1:16" ht="13.2">
      <c r="A78" s="3">
        <v>42845</v>
      </c>
      <c r="B78" s="1" t="s">
        <v>101</v>
      </c>
      <c r="C78" s="1" t="s">
        <v>107</v>
      </c>
      <c r="D78" s="1" t="s">
        <v>167</v>
      </c>
      <c r="F78" s="4"/>
      <c r="G78" s="1" t="s">
        <v>19</v>
      </c>
      <c r="H78" s="1" t="s">
        <v>201</v>
      </c>
      <c r="I78" s="1" t="s">
        <v>21</v>
      </c>
      <c r="J78" s="1" t="s">
        <v>208</v>
      </c>
      <c r="K78" s="1" t="s">
        <v>115</v>
      </c>
      <c r="L78" s="1" t="s">
        <v>32</v>
      </c>
      <c r="M78" s="5">
        <v>42846</v>
      </c>
      <c r="N78" s="1" t="s">
        <v>24</v>
      </c>
      <c r="O78" s="1" t="s">
        <v>25</v>
      </c>
      <c r="P78" s="1">
        <v>2444123</v>
      </c>
    </row>
    <row r="79" spans="1:16" ht="13.2">
      <c r="A79" s="3">
        <v>42816</v>
      </c>
      <c r="B79" s="1" t="s">
        <v>16</v>
      </c>
      <c r="D79" s="1" t="s">
        <v>209</v>
      </c>
      <c r="E79" s="1" t="s">
        <v>210</v>
      </c>
      <c r="F79" s="4"/>
      <c r="G79" s="1" t="s">
        <v>19</v>
      </c>
      <c r="H79" s="1" t="s">
        <v>20</v>
      </c>
      <c r="I79" s="1" t="s">
        <v>89</v>
      </c>
      <c r="J79" s="1">
        <v>30309</v>
      </c>
      <c r="L79" s="1" t="s">
        <v>37</v>
      </c>
      <c r="M79" s="5">
        <v>42816</v>
      </c>
      <c r="N79" s="1" t="s">
        <v>33</v>
      </c>
      <c r="O79" s="1" t="s">
        <v>25</v>
      </c>
      <c r="P79" s="1">
        <v>2399982</v>
      </c>
    </row>
    <row r="80" spans="1:16" ht="13.2">
      <c r="A80" s="3">
        <v>42800</v>
      </c>
      <c r="B80" s="1" t="s">
        <v>16</v>
      </c>
      <c r="D80" s="1" t="s">
        <v>17</v>
      </c>
      <c r="E80" s="1" t="s">
        <v>132</v>
      </c>
      <c r="F80" s="1" t="s">
        <v>211</v>
      </c>
      <c r="G80" s="1" t="s">
        <v>41</v>
      </c>
      <c r="H80" s="1" t="s">
        <v>212</v>
      </c>
      <c r="I80" s="1" t="s">
        <v>89</v>
      </c>
      <c r="J80" s="1" t="s">
        <v>213</v>
      </c>
      <c r="L80" s="1" t="s">
        <v>32</v>
      </c>
      <c r="M80" s="5">
        <v>42802</v>
      </c>
      <c r="N80" s="1" t="s">
        <v>33</v>
      </c>
      <c r="O80" s="1" t="s">
        <v>25</v>
      </c>
      <c r="P80" s="1">
        <v>2373228</v>
      </c>
    </row>
    <row r="81" spans="1:16" ht="13.2">
      <c r="A81" s="3">
        <v>42832</v>
      </c>
      <c r="B81" s="1" t="s">
        <v>57</v>
      </c>
      <c r="C81" s="1" t="s">
        <v>58</v>
      </c>
      <c r="D81" s="1" t="s">
        <v>86</v>
      </c>
      <c r="F81" s="4"/>
      <c r="G81" s="1" t="s">
        <v>19</v>
      </c>
      <c r="H81" s="1" t="s">
        <v>93</v>
      </c>
      <c r="I81" s="1" t="s">
        <v>214</v>
      </c>
      <c r="J81" s="1">
        <v>6484</v>
      </c>
      <c r="L81" s="1" t="s">
        <v>37</v>
      </c>
      <c r="M81" s="5">
        <v>42832</v>
      </c>
      <c r="N81" s="1" t="s">
        <v>67</v>
      </c>
      <c r="O81" s="1" t="s">
        <v>25</v>
      </c>
      <c r="P81" s="1">
        <v>2425815</v>
      </c>
    </row>
    <row r="82" spans="1:16" ht="13.2">
      <c r="A82" s="3">
        <v>42839</v>
      </c>
      <c r="B82" s="1" t="s">
        <v>38</v>
      </c>
      <c r="C82" s="1" t="s">
        <v>62</v>
      </c>
      <c r="D82" s="1" t="s">
        <v>52</v>
      </c>
      <c r="F82" s="1" t="s">
        <v>215</v>
      </c>
      <c r="G82" s="1" t="s">
        <v>19</v>
      </c>
      <c r="H82" s="1" t="s">
        <v>55</v>
      </c>
      <c r="I82" s="1" t="s">
        <v>21</v>
      </c>
      <c r="J82" s="1" t="s">
        <v>216</v>
      </c>
      <c r="L82" s="1" t="s">
        <v>32</v>
      </c>
      <c r="M82" s="5">
        <v>42839</v>
      </c>
      <c r="N82" s="1" t="s">
        <v>33</v>
      </c>
      <c r="O82" s="1" t="s">
        <v>25</v>
      </c>
      <c r="P82" s="1">
        <v>2436277</v>
      </c>
    </row>
    <row r="83" spans="1:16" ht="13.2">
      <c r="A83" s="3">
        <v>42846</v>
      </c>
      <c r="B83" s="1" t="s">
        <v>16</v>
      </c>
      <c r="D83" s="1" t="s">
        <v>17</v>
      </c>
      <c r="E83" s="1" t="s">
        <v>217</v>
      </c>
      <c r="F83" s="4"/>
      <c r="H83" s="1" t="s">
        <v>20</v>
      </c>
      <c r="I83" s="1" t="s">
        <v>54</v>
      </c>
      <c r="J83" s="1">
        <v>34201</v>
      </c>
      <c r="L83" s="1" t="s">
        <v>32</v>
      </c>
      <c r="M83" s="5">
        <v>42851</v>
      </c>
      <c r="N83" s="1" t="s">
        <v>51</v>
      </c>
      <c r="O83" s="1" t="s">
        <v>25</v>
      </c>
      <c r="P83" s="1">
        <v>2446912</v>
      </c>
    </row>
    <row r="84" spans="1:16" ht="13.2">
      <c r="A84" s="3">
        <v>42798</v>
      </c>
      <c r="B84" s="1" t="s">
        <v>101</v>
      </c>
      <c r="C84" s="1" t="s">
        <v>102</v>
      </c>
      <c r="D84" s="1" t="s">
        <v>103</v>
      </c>
      <c r="F84" s="4"/>
      <c r="H84" s="1" t="s">
        <v>218</v>
      </c>
      <c r="I84" s="1" t="s">
        <v>31</v>
      </c>
      <c r="J84" s="1">
        <v>60653</v>
      </c>
      <c r="L84" s="1" t="s">
        <v>32</v>
      </c>
      <c r="M84" s="5">
        <v>42798</v>
      </c>
      <c r="N84" s="1" t="s">
        <v>33</v>
      </c>
      <c r="O84" s="1" t="s">
        <v>25</v>
      </c>
      <c r="P84" s="1">
        <v>2371938</v>
      </c>
    </row>
    <row r="85" spans="1:16" ht="13.2">
      <c r="A85" s="3">
        <v>42845</v>
      </c>
      <c r="B85" s="1" t="s">
        <v>34</v>
      </c>
      <c r="D85" s="1" t="s">
        <v>112</v>
      </c>
      <c r="F85" s="4"/>
      <c r="G85" s="1" t="s">
        <v>219</v>
      </c>
      <c r="H85" s="1" t="s">
        <v>60</v>
      </c>
      <c r="I85" s="1" t="s">
        <v>21</v>
      </c>
      <c r="J85" s="1">
        <v>78727</v>
      </c>
      <c r="L85" s="1" t="s">
        <v>32</v>
      </c>
      <c r="M85" s="5">
        <v>42845</v>
      </c>
      <c r="N85" s="1" t="s">
        <v>67</v>
      </c>
      <c r="O85" s="1" t="s">
        <v>25</v>
      </c>
      <c r="P85" s="1">
        <v>2444855</v>
      </c>
    </row>
    <row r="86" spans="1:16" ht="13.2">
      <c r="A86" s="3">
        <v>42843</v>
      </c>
      <c r="B86" s="1" t="s">
        <v>101</v>
      </c>
      <c r="C86" s="1" t="s">
        <v>102</v>
      </c>
      <c r="D86" s="1" t="s">
        <v>220</v>
      </c>
      <c r="F86" s="4"/>
      <c r="G86" s="1" t="s">
        <v>19</v>
      </c>
      <c r="H86" s="1" t="s">
        <v>221</v>
      </c>
      <c r="I86" s="1" t="s">
        <v>43</v>
      </c>
      <c r="J86" s="1" t="s">
        <v>222</v>
      </c>
      <c r="K86" s="1" t="s">
        <v>22</v>
      </c>
      <c r="L86" s="1" t="s">
        <v>32</v>
      </c>
      <c r="M86" s="5">
        <v>42843</v>
      </c>
      <c r="N86" s="1" t="s">
        <v>33</v>
      </c>
      <c r="O86" s="1" t="s">
        <v>25</v>
      </c>
      <c r="P86" s="1">
        <v>2440401</v>
      </c>
    </row>
    <row r="87" spans="1:16" ht="13.2">
      <c r="A87" s="3">
        <v>42828</v>
      </c>
      <c r="B87" s="1" t="s">
        <v>16</v>
      </c>
      <c r="D87" s="1" t="s">
        <v>17</v>
      </c>
      <c r="E87" s="1" t="s">
        <v>217</v>
      </c>
      <c r="F87" s="4"/>
      <c r="H87" s="1" t="s">
        <v>111</v>
      </c>
      <c r="I87" s="1" t="s">
        <v>127</v>
      </c>
      <c r="J87" s="1">
        <v>20032</v>
      </c>
      <c r="L87" s="1" t="s">
        <v>32</v>
      </c>
      <c r="M87" s="5">
        <v>42828</v>
      </c>
      <c r="N87" s="1" t="s">
        <v>33</v>
      </c>
      <c r="O87" s="1" t="s">
        <v>25</v>
      </c>
      <c r="P87" s="1">
        <v>2417137</v>
      </c>
    </row>
    <row r="88" spans="1:16" ht="13.2">
      <c r="A88" s="3">
        <v>42496</v>
      </c>
      <c r="B88" s="1" t="s">
        <v>26</v>
      </c>
      <c r="C88" s="1" t="s">
        <v>27</v>
      </c>
      <c r="D88" s="1" t="s">
        <v>199</v>
      </c>
      <c r="E88" s="1" t="s">
        <v>200</v>
      </c>
      <c r="F88" s="1" t="s">
        <v>223</v>
      </c>
      <c r="H88" s="1" t="s">
        <v>224</v>
      </c>
      <c r="I88" s="1" t="s">
        <v>43</v>
      </c>
      <c r="J88" s="1" t="s">
        <v>225</v>
      </c>
      <c r="L88" s="1" t="s">
        <v>32</v>
      </c>
      <c r="M88" s="5">
        <v>42496</v>
      </c>
      <c r="N88" s="1" t="s">
        <v>33</v>
      </c>
      <c r="O88" s="1" t="s">
        <v>68</v>
      </c>
      <c r="P88" s="1">
        <v>1914423</v>
      </c>
    </row>
    <row r="89" spans="1:16" ht="13.2">
      <c r="A89" s="3">
        <v>42798</v>
      </c>
      <c r="B89" s="1" t="s">
        <v>26</v>
      </c>
      <c r="C89" s="1" t="s">
        <v>34</v>
      </c>
      <c r="D89" s="1" t="s">
        <v>199</v>
      </c>
      <c r="E89" s="1" t="s">
        <v>200</v>
      </c>
      <c r="F89" s="4"/>
      <c r="H89" s="1" t="s">
        <v>226</v>
      </c>
      <c r="I89" s="1" t="s">
        <v>227</v>
      </c>
      <c r="J89" s="1">
        <v>43235</v>
      </c>
      <c r="L89" s="1" t="s">
        <v>32</v>
      </c>
      <c r="M89" s="5">
        <v>42798</v>
      </c>
      <c r="N89" s="1" t="s">
        <v>33</v>
      </c>
      <c r="O89" s="1" t="s">
        <v>25</v>
      </c>
      <c r="P89" s="1">
        <v>2371593</v>
      </c>
    </row>
    <row r="90" spans="1:16" ht="13.2">
      <c r="A90" s="3">
        <v>42798</v>
      </c>
      <c r="B90" s="1" t="s">
        <v>26</v>
      </c>
      <c r="C90" s="1" t="s">
        <v>34</v>
      </c>
      <c r="D90" s="1" t="s">
        <v>199</v>
      </c>
      <c r="E90" s="1" t="s">
        <v>228</v>
      </c>
      <c r="F90" s="4"/>
      <c r="H90" s="1" t="s">
        <v>143</v>
      </c>
      <c r="I90" s="1" t="s">
        <v>120</v>
      </c>
      <c r="J90" s="1">
        <v>27597</v>
      </c>
      <c r="L90" s="1" t="s">
        <v>32</v>
      </c>
      <c r="M90" s="5">
        <v>42798</v>
      </c>
      <c r="N90" s="1" t="s">
        <v>33</v>
      </c>
      <c r="O90" s="1" t="s">
        <v>25</v>
      </c>
      <c r="P90" s="1">
        <v>2371642</v>
      </c>
    </row>
    <row r="91" spans="1:16" ht="13.2">
      <c r="A91" s="3">
        <v>42842</v>
      </c>
      <c r="B91" s="1" t="s">
        <v>34</v>
      </c>
      <c r="D91" s="1" t="s">
        <v>125</v>
      </c>
      <c r="F91" s="4"/>
      <c r="G91" s="1" t="s">
        <v>19</v>
      </c>
      <c r="H91" s="1" t="s">
        <v>36</v>
      </c>
      <c r="I91" s="1" t="s">
        <v>151</v>
      </c>
      <c r="J91" s="1">
        <v>80221</v>
      </c>
      <c r="L91" s="1" t="s">
        <v>23</v>
      </c>
      <c r="M91" s="5">
        <v>42842</v>
      </c>
      <c r="N91" s="1" t="s">
        <v>33</v>
      </c>
      <c r="O91" s="1" t="s">
        <v>25</v>
      </c>
      <c r="P91" s="1">
        <v>2437474</v>
      </c>
    </row>
    <row r="92" spans="1:16" ht="13.2">
      <c r="A92" s="3">
        <v>42843</v>
      </c>
      <c r="B92" s="1" t="s">
        <v>34</v>
      </c>
      <c r="D92" s="1" t="s">
        <v>229</v>
      </c>
      <c r="F92" s="4"/>
      <c r="G92" s="1" t="s">
        <v>41</v>
      </c>
      <c r="H92" s="1" t="s">
        <v>60</v>
      </c>
      <c r="I92" s="1" t="s">
        <v>99</v>
      </c>
      <c r="J92" s="1">
        <v>15963</v>
      </c>
      <c r="K92" s="1" t="s">
        <v>22</v>
      </c>
      <c r="L92" s="1" t="s">
        <v>47</v>
      </c>
      <c r="M92" s="5">
        <v>42843</v>
      </c>
      <c r="N92" s="1" t="s">
        <v>33</v>
      </c>
      <c r="O92" s="1" t="s">
        <v>25</v>
      </c>
      <c r="P92" s="1">
        <v>2440352</v>
      </c>
    </row>
    <row r="93" spans="1:16" ht="13.2">
      <c r="A93" s="3">
        <v>42843</v>
      </c>
      <c r="B93" s="1" t="s">
        <v>69</v>
      </c>
      <c r="C93" s="1" t="s">
        <v>95</v>
      </c>
      <c r="D93" s="1" t="s">
        <v>71</v>
      </c>
      <c r="E93" s="1" t="s">
        <v>230</v>
      </c>
      <c r="F93" s="4"/>
      <c r="H93" s="1" t="s">
        <v>98</v>
      </c>
      <c r="I93" s="1" t="s">
        <v>231</v>
      </c>
      <c r="J93" s="1" t="s">
        <v>232</v>
      </c>
      <c r="L93" s="1" t="s">
        <v>32</v>
      </c>
      <c r="M93" s="5">
        <v>42843</v>
      </c>
      <c r="N93" s="1" t="s">
        <v>51</v>
      </c>
      <c r="O93" s="1" t="s">
        <v>25</v>
      </c>
      <c r="P93" s="1">
        <v>2440969</v>
      </c>
    </row>
    <row r="94" spans="1:16" ht="13.2">
      <c r="A94" s="3">
        <v>42845</v>
      </c>
      <c r="B94" s="1" t="s">
        <v>26</v>
      </c>
      <c r="C94" s="1" t="s">
        <v>233</v>
      </c>
      <c r="D94" s="1" t="s">
        <v>199</v>
      </c>
      <c r="E94" s="1" t="s">
        <v>228</v>
      </c>
      <c r="F94" s="4"/>
      <c r="H94" s="1" t="s">
        <v>234</v>
      </c>
      <c r="I94" s="1" t="s">
        <v>21</v>
      </c>
      <c r="J94" s="1" t="s">
        <v>208</v>
      </c>
      <c r="L94" s="1" t="s">
        <v>32</v>
      </c>
      <c r="M94" s="5">
        <v>42845</v>
      </c>
      <c r="N94" s="1" t="s">
        <v>33</v>
      </c>
      <c r="O94" s="1" t="s">
        <v>25</v>
      </c>
      <c r="P94" s="1">
        <v>2444285</v>
      </c>
    </row>
    <row r="95" spans="1:16" ht="13.2">
      <c r="A95" s="3">
        <v>41274</v>
      </c>
      <c r="B95" s="1" t="s">
        <v>38</v>
      </c>
      <c r="C95" s="1" t="s">
        <v>39</v>
      </c>
      <c r="D95" s="1" t="s">
        <v>40</v>
      </c>
      <c r="F95" s="4"/>
      <c r="H95" s="1" t="s">
        <v>150</v>
      </c>
      <c r="I95" s="1" t="s">
        <v>177</v>
      </c>
      <c r="J95" s="1">
        <v>48320</v>
      </c>
      <c r="L95" s="1" t="s">
        <v>184</v>
      </c>
      <c r="M95" s="5">
        <v>41276</v>
      </c>
      <c r="N95" s="1" t="s">
        <v>33</v>
      </c>
      <c r="O95" s="1" t="s">
        <v>25</v>
      </c>
      <c r="P95" s="1">
        <v>215643</v>
      </c>
    </row>
    <row r="96" spans="1:16" ht="13.2">
      <c r="A96" s="3">
        <v>42846</v>
      </c>
      <c r="B96" s="1" t="s">
        <v>26</v>
      </c>
      <c r="C96" s="1" t="s">
        <v>27</v>
      </c>
      <c r="D96" s="1" t="s">
        <v>235</v>
      </c>
      <c r="E96" s="1" t="s">
        <v>236</v>
      </c>
      <c r="F96" s="4"/>
      <c r="H96" s="1" t="s">
        <v>237</v>
      </c>
      <c r="I96" s="1" t="s">
        <v>130</v>
      </c>
      <c r="J96" s="1" t="s">
        <v>238</v>
      </c>
      <c r="L96" s="1" t="s">
        <v>32</v>
      </c>
      <c r="M96" s="5">
        <v>42846</v>
      </c>
      <c r="N96" s="1" t="s">
        <v>33</v>
      </c>
      <c r="O96" s="1" t="s">
        <v>25</v>
      </c>
      <c r="P96" s="1">
        <v>2446884</v>
      </c>
    </row>
    <row r="97" spans="1:16" ht="13.2">
      <c r="A97" s="3">
        <v>42833</v>
      </c>
      <c r="B97" s="1" t="s">
        <v>101</v>
      </c>
      <c r="C97" s="1" t="s">
        <v>239</v>
      </c>
      <c r="D97" s="1" t="s">
        <v>220</v>
      </c>
      <c r="F97" s="1" t="s">
        <v>240</v>
      </c>
      <c r="G97" s="1" t="s">
        <v>19</v>
      </c>
      <c r="H97" s="1" t="s">
        <v>241</v>
      </c>
      <c r="I97" s="1" t="s">
        <v>43</v>
      </c>
      <c r="J97" s="1" t="s">
        <v>242</v>
      </c>
      <c r="L97" s="1" t="s">
        <v>32</v>
      </c>
      <c r="M97" s="5">
        <v>42833</v>
      </c>
      <c r="N97" s="1" t="s">
        <v>33</v>
      </c>
      <c r="O97" s="1" t="s">
        <v>25</v>
      </c>
      <c r="P97" s="1">
        <v>2426136</v>
      </c>
    </row>
    <row r="98" spans="1:16" ht="13.2">
      <c r="A98" s="3">
        <v>42843</v>
      </c>
      <c r="B98" s="1" t="s">
        <v>57</v>
      </c>
      <c r="C98" s="1" t="s">
        <v>58</v>
      </c>
      <c r="D98" s="1" t="s">
        <v>86</v>
      </c>
      <c r="F98" s="4"/>
      <c r="H98" s="1" t="s">
        <v>243</v>
      </c>
      <c r="I98" s="1" t="s">
        <v>244</v>
      </c>
      <c r="J98" s="1">
        <v>2151</v>
      </c>
      <c r="L98" s="1" t="s">
        <v>37</v>
      </c>
      <c r="M98" s="5">
        <v>42843</v>
      </c>
      <c r="N98" s="1" t="s">
        <v>67</v>
      </c>
      <c r="O98" s="1" t="s">
        <v>25</v>
      </c>
      <c r="P98" s="1">
        <v>2439654</v>
      </c>
    </row>
    <row r="99" spans="1:16" ht="13.2">
      <c r="A99" s="3">
        <v>42796</v>
      </c>
      <c r="B99" s="1" t="s">
        <v>38</v>
      </c>
      <c r="C99" s="1" t="s">
        <v>62</v>
      </c>
      <c r="D99" s="1" t="s">
        <v>52</v>
      </c>
      <c r="F99" s="4"/>
      <c r="H99" s="1" t="s">
        <v>245</v>
      </c>
      <c r="I99" s="1" t="s">
        <v>214</v>
      </c>
      <c r="J99" s="1">
        <v>6360</v>
      </c>
      <c r="L99" s="1" t="s">
        <v>23</v>
      </c>
      <c r="M99" s="5">
        <v>42800</v>
      </c>
      <c r="N99" s="1" t="s">
        <v>33</v>
      </c>
      <c r="O99" s="1" t="s">
        <v>25</v>
      </c>
      <c r="P99" s="1">
        <v>2369802</v>
      </c>
    </row>
    <row r="100" spans="1:16" ht="13.2">
      <c r="A100" s="3">
        <v>42832</v>
      </c>
      <c r="B100" s="1" t="s">
        <v>34</v>
      </c>
      <c r="D100" s="1" t="s">
        <v>246</v>
      </c>
      <c r="F100" s="4"/>
      <c r="G100" s="1" t="s">
        <v>19</v>
      </c>
      <c r="H100" s="1" t="s">
        <v>113</v>
      </c>
      <c r="I100" s="1" t="s">
        <v>21</v>
      </c>
      <c r="J100" s="1">
        <v>79607</v>
      </c>
      <c r="K100" s="1" t="s">
        <v>115</v>
      </c>
      <c r="L100" s="1" t="s">
        <v>32</v>
      </c>
      <c r="M100" s="5">
        <v>42832</v>
      </c>
      <c r="N100" s="1" t="s">
        <v>33</v>
      </c>
      <c r="O100" s="1" t="s">
        <v>25</v>
      </c>
      <c r="P100" s="1">
        <v>2423941</v>
      </c>
    </row>
    <row r="101" spans="1:16" ht="13.2">
      <c r="A101" s="3">
        <v>42834</v>
      </c>
      <c r="B101" s="1" t="s">
        <v>34</v>
      </c>
      <c r="D101" s="1" t="s">
        <v>247</v>
      </c>
      <c r="F101" s="4"/>
      <c r="H101" s="1" t="s">
        <v>191</v>
      </c>
      <c r="I101" s="1" t="s">
        <v>172</v>
      </c>
      <c r="J101" s="1">
        <v>85139</v>
      </c>
      <c r="L101" s="1" t="s">
        <v>32</v>
      </c>
      <c r="M101" s="5">
        <v>42834</v>
      </c>
      <c r="N101" s="1" t="s">
        <v>33</v>
      </c>
      <c r="O101" s="1" t="s">
        <v>25</v>
      </c>
      <c r="P101" s="1">
        <v>2426593</v>
      </c>
    </row>
    <row r="102" spans="1:16" ht="13.2">
      <c r="A102" s="3">
        <v>42794</v>
      </c>
      <c r="B102" s="1" t="s">
        <v>26</v>
      </c>
      <c r="C102" s="1" t="s">
        <v>27</v>
      </c>
      <c r="D102" s="1" t="s">
        <v>122</v>
      </c>
      <c r="E102" s="1" t="s">
        <v>248</v>
      </c>
      <c r="F102" s="4"/>
      <c r="H102" s="1" t="s">
        <v>249</v>
      </c>
      <c r="L102" s="1" t="s">
        <v>32</v>
      </c>
      <c r="M102" s="5">
        <v>42798</v>
      </c>
      <c r="N102" s="1" t="s">
        <v>33</v>
      </c>
      <c r="O102" s="1" t="s">
        <v>25</v>
      </c>
      <c r="P102" s="1">
        <v>2364897</v>
      </c>
    </row>
    <row r="103" spans="1:16" ht="13.2">
      <c r="A103" s="3">
        <v>42845</v>
      </c>
      <c r="B103" s="1" t="s">
        <v>57</v>
      </c>
      <c r="C103" s="1" t="s">
        <v>58</v>
      </c>
      <c r="D103" s="1" t="s">
        <v>86</v>
      </c>
      <c r="F103" s="4"/>
      <c r="H103" s="1" t="s">
        <v>93</v>
      </c>
      <c r="I103" s="1" t="s">
        <v>79</v>
      </c>
      <c r="J103" s="1" t="s">
        <v>207</v>
      </c>
      <c r="L103" s="1" t="s">
        <v>32</v>
      </c>
      <c r="M103" s="5">
        <v>42845</v>
      </c>
      <c r="N103" s="1" t="s">
        <v>51</v>
      </c>
      <c r="O103" s="1" t="s">
        <v>25</v>
      </c>
      <c r="P103" s="1">
        <v>2443787</v>
      </c>
    </row>
    <row r="104" spans="1:16" ht="13.2">
      <c r="A104" s="3">
        <v>42840</v>
      </c>
      <c r="B104" s="1" t="s">
        <v>57</v>
      </c>
      <c r="C104" s="1" t="s">
        <v>58</v>
      </c>
      <c r="D104" s="1" t="s">
        <v>86</v>
      </c>
      <c r="F104" s="4"/>
      <c r="G104" s="1" t="s">
        <v>19</v>
      </c>
      <c r="H104" s="1" t="s">
        <v>45</v>
      </c>
      <c r="I104" s="1" t="s">
        <v>120</v>
      </c>
      <c r="L104" s="1" t="s">
        <v>32</v>
      </c>
      <c r="M104" s="5">
        <v>42842</v>
      </c>
      <c r="N104" s="1" t="s">
        <v>33</v>
      </c>
      <c r="O104" s="1" t="s">
        <v>25</v>
      </c>
      <c r="P104" s="1">
        <v>2436823</v>
      </c>
    </row>
    <row r="105" spans="1:16" ht="13.2">
      <c r="A105" s="3">
        <v>42843</v>
      </c>
      <c r="B105" s="1" t="s">
        <v>57</v>
      </c>
      <c r="C105" s="1" t="s">
        <v>250</v>
      </c>
      <c r="D105" s="1" t="s">
        <v>86</v>
      </c>
      <c r="F105" s="4"/>
      <c r="G105" s="1" t="s">
        <v>219</v>
      </c>
      <c r="H105" s="1" t="s">
        <v>60</v>
      </c>
      <c r="I105" s="1" t="s">
        <v>50</v>
      </c>
      <c r="J105" s="1">
        <v>11967</v>
      </c>
      <c r="L105" s="1" t="s">
        <v>37</v>
      </c>
      <c r="M105" s="5">
        <v>42843</v>
      </c>
      <c r="N105" s="1" t="s">
        <v>33</v>
      </c>
      <c r="O105" s="1" t="s">
        <v>25</v>
      </c>
      <c r="P105" s="1">
        <v>2441457</v>
      </c>
    </row>
    <row r="106" spans="1:16" ht="13.2">
      <c r="A106" s="3">
        <v>41826</v>
      </c>
      <c r="B106" s="1" t="s">
        <v>38</v>
      </c>
      <c r="C106" s="1" t="s">
        <v>82</v>
      </c>
      <c r="D106" s="1" t="s">
        <v>52</v>
      </c>
      <c r="F106" s="4"/>
      <c r="H106" s="1" t="s">
        <v>83</v>
      </c>
      <c r="I106" s="1" t="s">
        <v>54</v>
      </c>
      <c r="J106" s="1">
        <v>34714</v>
      </c>
      <c r="L106" s="1" t="s">
        <v>32</v>
      </c>
      <c r="M106" s="5">
        <v>41826</v>
      </c>
      <c r="N106" s="1" t="s">
        <v>33</v>
      </c>
      <c r="O106" s="1" t="s">
        <v>25</v>
      </c>
      <c r="P106" s="1">
        <v>924254</v>
      </c>
    </row>
    <row r="107" spans="1:16" ht="13.2">
      <c r="A107" s="3">
        <v>42843</v>
      </c>
      <c r="B107" s="1" t="s">
        <v>26</v>
      </c>
      <c r="C107" s="1" t="s">
        <v>173</v>
      </c>
      <c r="D107" s="1" t="s">
        <v>28</v>
      </c>
      <c r="E107" s="1" t="s">
        <v>48</v>
      </c>
      <c r="F107" s="4"/>
      <c r="H107" s="1" t="s">
        <v>251</v>
      </c>
      <c r="I107" s="1" t="s">
        <v>252</v>
      </c>
      <c r="J107" s="1">
        <v>46235</v>
      </c>
      <c r="L107" s="1" t="s">
        <v>32</v>
      </c>
      <c r="M107" s="5">
        <v>42843</v>
      </c>
      <c r="N107" s="1" t="s">
        <v>170</v>
      </c>
      <c r="O107" s="1" t="s">
        <v>68</v>
      </c>
      <c r="P107" s="1">
        <v>2438909</v>
      </c>
    </row>
    <row r="108" spans="1:16" ht="13.2">
      <c r="A108" s="3">
        <v>42798</v>
      </c>
      <c r="B108" s="1" t="s">
        <v>57</v>
      </c>
      <c r="C108" s="1" t="s">
        <v>92</v>
      </c>
      <c r="D108" s="1" t="s">
        <v>86</v>
      </c>
      <c r="F108" s="4"/>
      <c r="H108" s="1" t="s">
        <v>129</v>
      </c>
      <c r="I108" s="1" t="s">
        <v>79</v>
      </c>
      <c r="J108" s="1">
        <v>20852</v>
      </c>
      <c r="L108" s="1" t="s">
        <v>32</v>
      </c>
      <c r="M108" s="5">
        <v>42798</v>
      </c>
      <c r="N108" s="1" t="s">
        <v>33</v>
      </c>
      <c r="O108" s="1" t="s">
        <v>25</v>
      </c>
      <c r="P108" s="1">
        <v>2371846</v>
      </c>
    </row>
    <row r="109" spans="1:16" ht="13.2">
      <c r="A109" s="3">
        <v>42798</v>
      </c>
      <c r="B109" s="1" t="s">
        <v>16</v>
      </c>
      <c r="D109" s="1" t="s">
        <v>109</v>
      </c>
      <c r="E109" s="1" t="s">
        <v>253</v>
      </c>
      <c r="F109" s="4"/>
      <c r="H109" s="1" t="s">
        <v>111</v>
      </c>
      <c r="I109" s="1" t="s">
        <v>89</v>
      </c>
      <c r="J109" s="1">
        <v>30122</v>
      </c>
      <c r="L109" s="1" t="s">
        <v>32</v>
      </c>
      <c r="M109" s="5">
        <v>42798</v>
      </c>
      <c r="N109" s="1" t="s">
        <v>33</v>
      </c>
      <c r="O109" s="1" t="s">
        <v>25</v>
      </c>
      <c r="P109" s="1">
        <v>2371764</v>
      </c>
    </row>
    <row r="110" spans="1:16" ht="13.2">
      <c r="A110" s="3">
        <v>42843</v>
      </c>
      <c r="B110" s="1" t="s">
        <v>26</v>
      </c>
      <c r="C110" s="1" t="s">
        <v>34</v>
      </c>
      <c r="D110" s="1" t="s">
        <v>199</v>
      </c>
      <c r="E110" s="1" t="s">
        <v>200</v>
      </c>
      <c r="F110" s="4"/>
      <c r="H110" s="1" t="s">
        <v>124</v>
      </c>
      <c r="I110" s="1" t="s">
        <v>54</v>
      </c>
      <c r="J110" s="1">
        <v>33614</v>
      </c>
      <c r="L110" s="1" t="s">
        <v>32</v>
      </c>
      <c r="M110" s="5">
        <v>42843</v>
      </c>
      <c r="N110" s="1" t="s">
        <v>33</v>
      </c>
      <c r="O110" s="1" t="s">
        <v>25</v>
      </c>
      <c r="P110" s="1">
        <v>2441095</v>
      </c>
    </row>
    <row r="111" spans="1:16" ht="13.2">
      <c r="A111" s="3">
        <v>42489</v>
      </c>
      <c r="B111" s="1" t="s">
        <v>16</v>
      </c>
      <c r="D111" s="1" t="s">
        <v>17</v>
      </c>
      <c r="E111" s="1" t="s">
        <v>18</v>
      </c>
      <c r="F111" s="4"/>
      <c r="G111" s="1" t="s">
        <v>19</v>
      </c>
      <c r="H111" s="1" t="s">
        <v>254</v>
      </c>
      <c r="I111" s="1" t="s">
        <v>202</v>
      </c>
      <c r="J111" s="1">
        <v>89031</v>
      </c>
      <c r="L111" s="1" t="s">
        <v>32</v>
      </c>
      <c r="M111" s="5">
        <v>42489</v>
      </c>
      <c r="N111" s="1" t="s">
        <v>33</v>
      </c>
      <c r="O111" s="1" t="s">
        <v>25</v>
      </c>
      <c r="P111" s="1">
        <v>1901482</v>
      </c>
    </row>
    <row r="112" spans="1:16" ht="13.2">
      <c r="A112" s="3">
        <v>42829</v>
      </c>
      <c r="B112" s="1" t="s">
        <v>16</v>
      </c>
      <c r="D112" s="1" t="s">
        <v>17</v>
      </c>
      <c r="E112" s="1" t="s">
        <v>18</v>
      </c>
      <c r="F112" s="4"/>
      <c r="H112" s="1" t="s">
        <v>111</v>
      </c>
      <c r="I112" s="1" t="s">
        <v>252</v>
      </c>
      <c r="J112" s="1">
        <v>46226</v>
      </c>
      <c r="L112" s="1" t="s">
        <v>23</v>
      </c>
      <c r="M112" s="5">
        <v>42829</v>
      </c>
      <c r="N112" s="1" t="s">
        <v>24</v>
      </c>
      <c r="O112" s="1" t="s">
        <v>25</v>
      </c>
      <c r="P112" s="1">
        <v>2416121</v>
      </c>
    </row>
    <row r="113" spans="1:16" ht="13.2">
      <c r="A113" s="3">
        <v>42825</v>
      </c>
      <c r="B113" s="1" t="s">
        <v>26</v>
      </c>
      <c r="C113" s="1" t="s">
        <v>233</v>
      </c>
      <c r="D113" s="1" t="s">
        <v>28</v>
      </c>
      <c r="E113" s="1" t="s">
        <v>135</v>
      </c>
      <c r="F113" s="4"/>
      <c r="G113" s="1" t="s">
        <v>41</v>
      </c>
      <c r="H113" s="1" t="s">
        <v>255</v>
      </c>
      <c r="I113" s="1" t="s">
        <v>252</v>
      </c>
      <c r="J113" s="1">
        <v>47807</v>
      </c>
      <c r="L113" s="1" t="s">
        <v>32</v>
      </c>
      <c r="M113" s="5">
        <v>42858</v>
      </c>
      <c r="N113" s="1" t="s">
        <v>33</v>
      </c>
      <c r="O113" s="1" t="s">
        <v>25</v>
      </c>
      <c r="P113" s="1">
        <v>2414034</v>
      </c>
    </row>
    <row r="114" spans="1:16" ht="13.2">
      <c r="A114" s="3">
        <v>42844</v>
      </c>
      <c r="B114" s="1" t="s">
        <v>38</v>
      </c>
      <c r="C114" s="1" t="s">
        <v>82</v>
      </c>
      <c r="D114" s="1" t="s">
        <v>52</v>
      </c>
      <c r="F114" s="4"/>
      <c r="H114" s="1" t="s">
        <v>256</v>
      </c>
      <c r="I114" s="1" t="s">
        <v>227</v>
      </c>
      <c r="J114" s="1" t="s">
        <v>257</v>
      </c>
      <c r="L114" s="1" t="s">
        <v>32</v>
      </c>
      <c r="M114" s="5">
        <v>42844</v>
      </c>
      <c r="N114" s="1" t="s">
        <v>51</v>
      </c>
      <c r="O114" s="1" t="s">
        <v>25</v>
      </c>
      <c r="P114" s="1">
        <v>2441788</v>
      </c>
    </row>
    <row r="115" spans="1:16" ht="13.2">
      <c r="A115" s="3">
        <v>42825</v>
      </c>
      <c r="B115" s="1" t="s">
        <v>38</v>
      </c>
      <c r="C115" s="1" t="s">
        <v>182</v>
      </c>
      <c r="D115" s="1" t="s">
        <v>52</v>
      </c>
      <c r="F115" s="1" t="s">
        <v>258</v>
      </c>
      <c r="G115" s="1" t="s">
        <v>19</v>
      </c>
      <c r="H115" s="1" t="s">
        <v>93</v>
      </c>
      <c r="I115" s="1" t="s">
        <v>259</v>
      </c>
      <c r="J115" s="1" t="s">
        <v>260</v>
      </c>
      <c r="L115" s="1" t="s">
        <v>32</v>
      </c>
      <c r="M115" s="5">
        <v>42828</v>
      </c>
      <c r="N115" s="1" t="s">
        <v>33</v>
      </c>
      <c r="O115" s="1" t="s">
        <v>25</v>
      </c>
      <c r="P115" s="1">
        <v>2412732</v>
      </c>
    </row>
    <row r="116" spans="1:16" ht="13.2">
      <c r="A116" s="3">
        <v>42843</v>
      </c>
      <c r="B116" s="1" t="s">
        <v>38</v>
      </c>
      <c r="C116" s="1" t="s">
        <v>159</v>
      </c>
      <c r="D116" s="1" t="s">
        <v>52</v>
      </c>
      <c r="F116" s="4"/>
      <c r="H116" s="1" t="s">
        <v>261</v>
      </c>
      <c r="I116" s="1" t="s">
        <v>89</v>
      </c>
      <c r="J116" s="1" t="s">
        <v>262</v>
      </c>
      <c r="L116" s="1" t="s">
        <v>32</v>
      </c>
      <c r="M116" s="5">
        <v>42843</v>
      </c>
      <c r="N116" s="1" t="s">
        <v>24</v>
      </c>
      <c r="O116" s="1" t="s">
        <v>25</v>
      </c>
      <c r="P116" s="1">
        <v>2441323</v>
      </c>
    </row>
    <row r="117" spans="1:16" ht="13.2">
      <c r="A117" s="3">
        <v>42846</v>
      </c>
      <c r="B117" s="1" t="s">
        <v>57</v>
      </c>
      <c r="C117" s="1" t="s">
        <v>58</v>
      </c>
      <c r="D117" s="1" t="s">
        <v>144</v>
      </c>
      <c r="F117" s="4"/>
      <c r="G117" s="1" t="s">
        <v>19</v>
      </c>
      <c r="H117" s="1" t="s">
        <v>263</v>
      </c>
      <c r="I117" s="1" t="s">
        <v>172</v>
      </c>
      <c r="J117" s="1" t="s">
        <v>264</v>
      </c>
      <c r="L117" s="1" t="s">
        <v>32</v>
      </c>
      <c r="M117" s="5">
        <v>42846</v>
      </c>
      <c r="N117" s="1" t="s">
        <v>67</v>
      </c>
      <c r="O117" s="1" t="s">
        <v>25</v>
      </c>
      <c r="P117" s="1">
        <v>2447348</v>
      </c>
    </row>
    <row r="118" spans="1:16" ht="13.2">
      <c r="A118" s="3">
        <v>42772</v>
      </c>
      <c r="B118" s="1" t="s">
        <v>101</v>
      </c>
      <c r="C118" s="1" t="s">
        <v>107</v>
      </c>
      <c r="D118" s="1" t="s">
        <v>167</v>
      </c>
      <c r="F118" s="1" t="s">
        <v>265</v>
      </c>
      <c r="H118" s="1" t="s">
        <v>266</v>
      </c>
      <c r="I118" s="1" t="s">
        <v>120</v>
      </c>
      <c r="J118" s="1" t="s">
        <v>267</v>
      </c>
      <c r="L118" s="1" t="s">
        <v>32</v>
      </c>
      <c r="M118" s="5">
        <v>42798</v>
      </c>
      <c r="N118" s="1" t="s">
        <v>170</v>
      </c>
      <c r="O118" s="1" t="s">
        <v>68</v>
      </c>
      <c r="P118" s="1">
        <v>2329445</v>
      </c>
    </row>
    <row r="119" spans="1:16" ht="13.2">
      <c r="A119" s="3">
        <v>42832</v>
      </c>
      <c r="B119" s="1" t="s">
        <v>38</v>
      </c>
      <c r="C119" s="1" t="s">
        <v>159</v>
      </c>
      <c r="D119" s="1" t="s">
        <v>40</v>
      </c>
      <c r="F119" s="4"/>
      <c r="H119" s="1" t="s">
        <v>192</v>
      </c>
      <c r="I119" s="1" t="s">
        <v>54</v>
      </c>
      <c r="J119" s="1">
        <v>33441</v>
      </c>
      <c r="L119" s="1" t="s">
        <v>23</v>
      </c>
      <c r="M119" s="5">
        <v>42832</v>
      </c>
      <c r="N119" s="1" t="s">
        <v>33</v>
      </c>
      <c r="O119" s="1" t="s">
        <v>25</v>
      </c>
      <c r="P119" s="1">
        <v>2424946</v>
      </c>
    </row>
    <row r="120" spans="1:16" ht="13.2">
      <c r="A120" s="3">
        <v>42842</v>
      </c>
      <c r="B120" s="1" t="s">
        <v>38</v>
      </c>
      <c r="C120" s="1" t="s">
        <v>182</v>
      </c>
      <c r="D120" s="1" t="s">
        <v>187</v>
      </c>
      <c r="F120" s="4"/>
      <c r="G120" s="1" t="s">
        <v>19</v>
      </c>
      <c r="H120" s="1" t="s">
        <v>93</v>
      </c>
      <c r="I120" s="1" t="s">
        <v>99</v>
      </c>
      <c r="J120" s="1" t="s">
        <v>268</v>
      </c>
      <c r="K120" s="1" t="s">
        <v>22</v>
      </c>
      <c r="L120" s="1" t="s">
        <v>32</v>
      </c>
      <c r="M120" s="5">
        <v>42843</v>
      </c>
      <c r="N120" s="1" t="s">
        <v>33</v>
      </c>
      <c r="O120" s="1" t="s">
        <v>25</v>
      </c>
      <c r="P120" s="1">
        <v>2437750</v>
      </c>
    </row>
    <row r="121" spans="1:16" ht="13.2">
      <c r="A121" s="3">
        <v>42822</v>
      </c>
      <c r="B121" s="1" t="s">
        <v>34</v>
      </c>
      <c r="D121" s="1" t="s">
        <v>269</v>
      </c>
      <c r="F121" s="4"/>
      <c r="H121" s="1" t="s">
        <v>129</v>
      </c>
      <c r="I121" s="1" t="s">
        <v>270</v>
      </c>
      <c r="J121" s="1" t="s">
        <v>260</v>
      </c>
      <c r="L121" s="1" t="s">
        <v>32</v>
      </c>
      <c r="M121" s="5">
        <v>42822</v>
      </c>
      <c r="N121" s="1" t="s">
        <v>33</v>
      </c>
      <c r="O121" s="1" t="s">
        <v>25</v>
      </c>
      <c r="P121" s="1">
        <v>2406906</v>
      </c>
    </row>
    <row r="122" spans="1:16" ht="13.2">
      <c r="A122" s="3">
        <v>42824</v>
      </c>
      <c r="B122" s="1" t="s">
        <v>16</v>
      </c>
      <c r="D122" s="1" t="s">
        <v>17</v>
      </c>
      <c r="E122" s="1" t="s">
        <v>18</v>
      </c>
      <c r="F122" s="4"/>
      <c r="H122" s="1" t="s">
        <v>55</v>
      </c>
      <c r="I122" s="1" t="s">
        <v>105</v>
      </c>
      <c r="J122" s="1" t="s">
        <v>271</v>
      </c>
      <c r="K122" s="1" t="s">
        <v>115</v>
      </c>
      <c r="L122" s="1" t="s">
        <v>32</v>
      </c>
      <c r="M122" s="5">
        <v>42851</v>
      </c>
      <c r="N122" s="1" t="s">
        <v>51</v>
      </c>
      <c r="O122" s="1" t="s">
        <v>25</v>
      </c>
      <c r="P122" s="1">
        <v>2410915</v>
      </c>
    </row>
    <row r="123" spans="1:16" ht="13.2">
      <c r="A123" s="3">
        <v>42810</v>
      </c>
      <c r="B123" s="1" t="s">
        <v>38</v>
      </c>
      <c r="C123" s="1" t="s">
        <v>39</v>
      </c>
      <c r="D123" s="1" t="s">
        <v>187</v>
      </c>
      <c r="F123" s="4"/>
      <c r="G123" s="1" t="s">
        <v>272</v>
      </c>
      <c r="H123" s="1" t="s">
        <v>273</v>
      </c>
      <c r="I123" s="1" t="s">
        <v>114</v>
      </c>
      <c r="J123" s="1">
        <v>20176</v>
      </c>
      <c r="L123" s="1" t="s">
        <v>32</v>
      </c>
      <c r="M123" s="5">
        <v>42844</v>
      </c>
      <c r="N123" s="1" t="s">
        <v>33</v>
      </c>
      <c r="O123" s="1" t="s">
        <v>25</v>
      </c>
      <c r="P123" s="1">
        <v>2390487</v>
      </c>
    </row>
    <row r="124" spans="1:16" ht="13.2">
      <c r="A124" s="3">
        <v>42845</v>
      </c>
      <c r="B124" s="1" t="s">
        <v>26</v>
      </c>
      <c r="C124" s="1" t="s">
        <v>233</v>
      </c>
      <c r="D124" s="1" t="s">
        <v>28</v>
      </c>
      <c r="E124" s="1" t="s">
        <v>48</v>
      </c>
      <c r="F124" s="4"/>
      <c r="H124" s="1" t="s">
        <v>274</v>
      </c>
      <c r="I124" s="1" t="s">
        <v>54</v>
      </c>
      <c r="J124" s="1" t="s">
        <v>275</v>
      </c>
      <c r="L124" s="1" t="s">
        <v>32</v>
      </c>
      <c r="M124" s="5">
        <v>42845</v>
      </c>
      <c r="N124" s="1" t="s">
        <v>33</v>
      </c>
      <c r="O124" s="1" t="s">
        <v>25</v>
      </c>
      <c r="P124" s="1">
        <v>2444869</v>
      </c>
    </row>
    <row r="125" spans="1:16" ht="13.2">
      <c r="A125" s="3">
        <v>42844</v>
      </c>
      <c r="B125" s="1" t="s">
        <v>57</v>
      </c>
      <c r="C125" s="1" t="s">
        <v>58</v>
      </c>
      <c r="D125" s="1" t="s">
        <v>59</v>
      </c>
      <c r="F125" s="4"/>
      <c r="G125" s="1" t="s">
        <v>19</v>
      </c>
      <c r="H125" s="1" t="s">
        <v>78</v>
      </c>
      <c r="I125" s="1" t="s">
        <v>89</v>
      </c>
      <c r="J125" s="1" t="s">
        <v>213</v>
      </c>
      <c r="L125" s="1" t="s">
        <v>32</v>
      </c>
      <c r="M125" s="5">
        <v>42844</v>
      </c>
      <c r="N125" s="1" t="s">
        <v>67</v>
      </c>
      <c r="O125" s="1" t="s">
        <v>25</v>
      </c>
      <c r="P125" s="1">
        <v>2442124</v>
      </c>
    </row>
    <row r="126" spans="1:16" ht="13.2">
      <c r="A126" s="3">
        <v>42835</v>
      </c>
      <c r="B126" s="1" t="s">
        <v>38</v>
      </c>
      <c r="C126" s="1" t="s">
        <v>39</v>
      </c>
      <c r="D126" s="1" t="s">
        <v>40</v>
      </c>
      <c r="F126" s="4"/>
      <c r="H126" s="1" t="s">
        <v>276</v>
      </c>
      <c r="I126" s="1" t="s">
        <v>56</v>
      </c>
      <c r="J126" s="1">
        <v>8832</v>
      </c>
      <c r="K126" s="1" t="s">
        <v>22</v>
      </c>
      <c r="L126" s="1" t="s">
        <v>23</v>
      </c>
      <c r="M126" s="5">
        <v>42835</v>
      </c>
      <c r="N126" s="1" t="s">
        <v>33</v>
      </c>
      <c r="O126" s="1" t="s">
        <v>68</v>
      </c>
      <c r="P126" s="1">
        <v>2428039</v>
      </c>
    </row>
    <row r="127" spans="1:16" ht="13.2">
      <c r="A127" s="3">
        <v>42846</v>
      </c>
      <c r="B127" s="1" t="s">
        <v>26</v>
      </c>
      <c r="C127" s="1" t="s">
        <v>173</v>
      </c>
      <c r="D127" s="1" t="s">
        <v>28</v>
      </c>
      <c r="E127" s="1" t="s">
        <v>135</v>
      </c>
      <c r="F127" s="4"/>
      <c r="H127" s="1" t="s">
        <v>277</v>
      </c>
      <c r="I127" s="1" t="s">
        <v>54</v>
      </c>
      <c r="J127" s="1" t="s">
        <v>278</v>
      </c>
      <c r="L127" s="1" t="s">
        <v>32</v>
      </c>
      <c r="M127" s="5">
        <v>42846</v>
      </c>
      <c r="N127" s="1" t="s">
        <v>33</v>
      </c>
      <c r="O127" s="1" t="s">
        <v>25</v>
      </c>
      <c r="P127" s="1">
        <v>2445935</v>
      </c>
    </row>
    <row r="128" spans="1:16" ht="13.2">
      <c r="A128" s="3">
        <v>42549</v>
      </c>
      <c r="B128" s="1" t="s">
        <v>26</v>
      </c>
      <c r="C128" s="1" t="s">
        <v>27</v>
      </c>
      <c r="D128" s="1" t="s">
        <v>279</v>
      </c>
      <c r="E128" s="1" t="s">
        <v>280</v>
      </c>
      <c r="F128" s="4"/>
      <c r="H128" s="1" t="s">
        <v>124</v>
      </c>
      <c r="I128" s="1" t="s">
        <v>177</v>
      </c>
      <c r="J128" s="1">
        <v>48219</v>
      </c>
      <c r="L128" s="1" t="s">
        <v>37</v>
      </c>
      <c r="M128" s="5">
        <v>42550</v>
      </c>
      <c r="N128" s="1" t="s">
        <v>33</v>
      </c>
      <c r="O128" s="1" t="s">
        <v>25</v>
      </c>
      <c r="P128" s="1">
        <v>1989521</v>
      </c>
    </row>
    <row r="129" spans="1:16" ht="13.2">
      <c r="A129" s="3">
        <v>42798</v>
      </c>
      <c r="B129" s="1" t="s">
        <v>69</v>
      </c>
      <c r="C129" s="1" t="s">
        <v>70</v>
      </c>
      <c r="D129" s="1" t="s">
        <v>96</v>
      </c>
      <c r="E129" s="1" t="s">
        <v>97</v>
      </c>
      <c r="F129" s="1" t="s">
        <v>281</v>
      </c>
      <c r="H129" s="1" t="s">
        <v>73</v>
      </c>
      <c r="I129" s="1" t="s">
        <v>130</v>
      </c>
      <c r="J129" s="1" t="s">
        <v>282</v>
      </c>
      <c r="L129" s="1" t="s">
        <v>32</v>
      </c>
      <c r="M129" s="5">
        <v>42798</v>
      </c>
      <c r="N129" s="1" t="s">
        <v>33</v>
      </c>
      <c r="O129" s="1" t="s">
        <v>25</v>
      </c>
      <c r="P129" s="1">
        <v>2371677</v>
      </c>
    </row>
    <row r="130" spans="1:16" ht="13.2">
      <c r="A130" s="3">
        <v>42842</v>
      </c>
      <c r="B130" s="1" t="s">
        <v>116</v>
      </c>
      <c r="C130" s="1" t="s">
        <v>283</v>
      </c>
      <c r="D130" s="1" t="s">
        <v>156</v>
      </c>
      <c r="F130" s="4"/>
      <c r="G130" s="1" t="s">
        <v>41</v>
      </c>
      <c r="H130" s="1" t="s">
        <v>119</v>
      </c>
      <c r="I130" s="1" t="s">
        <v>21</v>
      </c>
      <c r="J130" s="1">
        <v>76053</v>
      </c>
      <c r="L130" s="1" t="s">
        <v>23</v>
      </c>
      <c r="M130" s="5">
        <v>42843</v>
      </c>
      <c r="N130" s="1" t="s">
        <v>33</v>
      </c>
      <c r="O130" s="1" t="s">
        <v>25</v>
      </c>
      <c r="P130" s="1">
        <v>2438333</v>
      </c>
    </row>
    <row r="131" spans="1:16" ht="13.2">
      <c r="A131" s="3">
        <v>42843</v>
      </c>
      <c r="B131" s="1" t="s">
        <v>38</v>
      </c>
      <c r="C131" s="1" t="s">
        <v>62</v>
      </c>
      <c r="D131" s="1" t="s">
        <v>40</v>
      </c>
      <c r="F131" s="4"/>
      <c r="H131" s="1" t="s">
        <v>83</v>
      </c>
      <c r="I131" s="1" t="s">
        <v>79</v>
      </c>
      <c r="J131" s="1">
        <v>21157</v>
      </c>
      <c r="L131" s="1" t="s">
        <v>32</v>
      </c>
      <c r="M131" s="5">
        <v>42843</v>
      </c>
      <c r="N131" s="1" t="s">
        <v>33</v>
      </c>
      <c r="O131" s="1" t="s">
        <v>25</v>
      </c>
      <c r="P131" s="1">
        <v>2440817</v>
      </c>
    </row>
    <row r="132" spans="1:16" ht="13.2">
      <c r="A132" s="3">
        <v>41473</v>
      </c>
      <c r="B132" s="1" t="s">
        <v>26</v>
      </c>
      <c r="C132" s="1" t="s">
        <v>173</v>
      </c>
      <c r="D132" s="1" t="s">
        <v>199</v>
      </c>
      <c r="E132" s="1" t="s">
        <v>200</v>
      </c>
      <c r="F132" s="4"/>
      <c r="H132" s="1" t="s">
        <v>284</v>
      </c>
      <c r="I132" s="1" t="s">
        <v>56</v>
      </c>
      <c r="J132" s="1">
        <v>8031</v>
      </c>
      <c r="L132" s="1" t="s">
        <v>32</v>
      </c>
      <c r="M132" s="5">
        <v>41509</v>
      </c>
      <c r="N132" s="1" t="s">
        <v>285</v>
      </c>
      <c r="O132" s="1" t="s">
        <v>68</v>
      </c>
      <c r="P132" s="1">
        <v>460443</v>
      </c>
    </row>
    <row r="133" spans="1:16" ht="13.2">
      <c r="A133" s="3">
        <v>42828</v>
      </c>
      <c r="B133" s="1" t="s">
        <v>16</v>
      </c>
      <c r="D133" s="1" t="s">
        <v>17</v>
      </c>
      <c r="E133" s="1" t="s">
        <v>18</v>
      </c>
      <c r="F133" s="4"/>
      <c r="H133" s="1" t="s">
        <v>111</v>
      </c>
      <c r="I133" s="1" t="s">
        <v>286</v>
      </c>
      <c r="J133" s="1" t="s">
        <v>287</v>
      </c>
      <c r="L133" s="1" t="s">
        <v>32</v>
      </c>
      <c r="M133" s="5">
        <v>42828</v>
      </c>
      <c r="N133" s="1" t="s">
        <v>33</v>
      </c>
      <c r="O133" s="1" t="s">
        <v>25</v>
      </c>
      <c r="P133" s="1">
        <v>2416355</v>
      </c>
    </row>
    <row r="134" spans="1:16" ht="13.2">
      <c r="A134" s="3">
        <v>42008</v>
      </c>
      <c r="B134" s="1" t="s">
        <v>101</v>
      </c>
      <c r="C134" s="1" t="s">
        <v>107</v>
      </c>
      <c r="D134" s="1" t="s">
        <v>167</v>
      </c>
      <c r="F134" s="4"/>
      <c r="H134" s="1" t="s">
        <v>201</v>
      </c>
      <c r="I134" s="1" t="s">
        <v>56</v>
      </c>
      <c r="J134" s="1">
        <v>8901</v>
      </c>
      <c r="L134" s="1" t="s">
        <v>32</v>
      </c>
      <c r="M134" s="5">
        <v>42012</v>
      </c>
      <c r="N134" s="1" t="s">
        <v>67</v>
      </c>
      <c r="O134" s="1" t="s">
        <v>25</v>
      </c>
      <c r="P134" s="1">
        <v>1179936</v>
      </c>
    </row>
    <row r="135" spans="1:16" ht="13.2">
      <c r="A135" s="3">
        <v>42065</v>
      </c>
      <c r="B135" s="1" t="s">
        <v>26</v>
      </c>
      <c r="C135" s="1" t="s">
        <v>95</v>
      </c>
      <c r="D135" s="1" t="s">
        <v>28</v>
      </c>
      <c r="E135" s="1" t="s">
        <v>29</v>
      </c>
      <c r="F135" s="4"/>
      <c r="H135" s="1" t="s">
        <v>288</v>
      </c>
      <c r="I135" s="1" t="s">
        <v>43</v>
      </c>
      <c r="J135" s="1">
        <v>90008</v>
      </c>
      <c r="L135" s="1" t="s">
        <v>47</v>
      </c>
      <c r="M135" s="5">
        <v>42072</v>
      </c>
      <c r="N135" s="1" t="s">
        <v>33</v>
      </c>
      <c r="O135" s="1" t="s">
        <v>68</v>
      </c>
      <c r="P135" s="1">
        <v>1263989</v>
      </c>
    </row>
    <row r="136" spans="1:16" ht="13.2">
      <c r="A136" s="3">
        <v>42699</v>
      </c>
      <c r="B136" s="1" t="s">
        <v>26</v>
      </c>
      <c r="C136" s="1" t="s">
        <v>27</v>
      </c>
      <c r="D136" s="1" t="s">
        <v>28</v>
      </c>
      <c r="E136" s="1" t="s">
        <v>48</v>
      </c>
      <c r="F136" s="4"/>
      <c r="H136" s="1" t="s">
        <v>289</v>
      </c>
      <c r="I136" s="1" t="s">
        <v>50</v>
      </c>
      <c r="J136" s="1">
        <v>13760</v>
      </c>
      <c r="L136" s="1" t="s">
        <v>32</v>
      </c>
      <c r="M136" s="5">
        <v>42798</v>
      </c>
      <c r="N136" s="1" t="s">
        <v>33</v>
      </c>
      <c r="O136" s="1" t="s">
        <v>25</v>
      </c>
      <c r="P136" s="1">
        <v>2223190</v>
      </c>
    </row>
    <row r="137" spans="1:16" ht="13.2">
      <c r="A137" s="3">
        <v>42832</v>
      </c>
      <c r="B137" s="1" t="s">
        <v>101</v>
      </c>
      <c r="C137" s="1" t="s">
        <v>102</v>
      </c>
      <c r="D137" s="1" t="s">
        <v>167</v>
      </c>
      <c r="F137" s="4"/>
      <c r="G137" s="1" t="s">
        <v>19</v>
      </c>
      <c r="H137" s="1" t="s">
        <v>241</v>
      </c>
      <c r="I137" s="1" t="s">
        <v>130</v>
      </c>
      <c r="J137" s="1">
        <v>37650</v>
      </c>
      <c r="L137" s="1" t="s">
        <v>37</v>
      </c>
      <c r="M137" s="5">
        <v>42832</v>
      </c>
      <c r="N137" s="1" t="s">
        <v>33</v>
      </c>
      <c r="O137" s="1" t="s">
        <v>25</v>
      </c>
      <c r="P137" s="1">
        <v>2425260</v>
      </c>
    </row>
    <row r="138" spans="1:16" ht="13.2">
      <c r="A138" s="3">
        <v>42829</v>
      </c>
      <c r="B138" s="1" t="s">
        <v>57</v>
      </c>
      <c r="C138" s="1" t="s">
        <v>85</v>
      </c>
      <c r="D138" s="1" t="s">
        <v>163</v>
      </c>
      <c r="F138" s="4"/>
      <c r="G138" s="1" t="s">
        <v>19</v>
      </c>
      <c r="H138" s="1" t="s">
        <v>241</v>
      </c>
      <c r="I138" s="1" t="s">
        <v>89</v>
      </c>
      <c r="J138" s="1">
        <v>30047</v>
      </c>
      <c r="L138" s="1" t="s">
        <v>32</v>
      </c>
      <c r="M138" s="5">
        <v>42829</v>
      </c>
      <c r="N138" s="1" t="s">
        <v>33</v>
      </c>
      <c r="O138" s="1" t="s">
        <v>25</v>
      </c>
      <c r="P138" s="1">
        <v>2417442</v>
      </c>
    </row>
    <row r="139" spans="1:16" ht="13.2">
      <c r="A139" s="3">
        <v>42831</v>
      </c>
      <c r="B139" s="1" t="s">
        <v>26</v>
      </c>
      <c r="C139" s="1" t="s">
        <v>34</v>
      </c>
      <c r="D139" s="1" t="s">
        <v>28</v>
      </c>
      <c r="E139" s="1" t="s">
        <v>48</v>
      </c>
      <c r="F139" s="4"/>
      <c r="G139" s="1" t="s">
        <v>19</v>
      </c>
      <c r="H139" s="1" t="s">
        <v>36</v>
      </c>
      <c r="I139" s="1" t="s">
        <v>50</v>
      </c>
      <c r="J139" s="1">
        <v>11226</v>
      </c>
      <c r="L139" s="1" t="s">
        <v>32</v>
      </c>
      <c r="M139" s="5">
        <v>42831</v>
      </c>
      <c r="N139" s="1" t="s">
        <v>33</v>
      </c>
      <c r="O139" s="1" t="s">
        <v>25</v>
      </c>
      <c r="P139" s="1">
        <v>2422048</v>
      </c>
    </row>
    <row r="140" spans="1:16" ht="13.2">
      <c r="A140" s="3">
        <v>42843</v>
      </c>
      <c r="B140" s="1" t="s">
        <v>57</v>
      </c>
      <c r="C140" s="1" t="s">
        <v>58</v>
      </c>
      <c r="D140" s="1" t="s">
        <v>86</v>
      </c>
      <c r="F140" s="4"/>
      <c r="H140" s="1" t="s">
        <v>93</v>
      </c>
      <c r="I140" s="1" t="s">
        <v>43</v>
      </c>
      <c r="J140" s="1">
        <v>91941</v>
      </c>
      <c r="L140" s="1" t="s">
        <v>47</v>
      </c>
      <c r="M140" s="5">
        <v>42844</v>
      </c>
      <c r="N140" s="1" t="s">
        <v>51</v>
      </c>
      <c r="O140" s="1" t="s">
        <v>25</v>
      </c>
      <c r="P140" s="1">
        <v>2439541</v>
      </c>
    </row>
    <row r="141" spans="1:16" ht="13.2">
      <c r="A141" s="3">
        <v>42843</v>
      </c>
      <c r="B141" s="1" t="s">
        <v>75</v>
      </c>
      <c r="C141" s="1" t="s">
        <v>290</v>
      </c>
      <c r="D141" s="1" t="s">
        <v>291</v>
      </c>
      <c r="F141" s="4"/>
      <c r="H141" s="1" t="s">
        <v>292</v>
      </c>
      <c r="I141" s="1" t="s">
        <v>94</v>
      </c>
      <c r="J141" s="1">
        <v>98122</v>
      </c>
      <c r="L141" s="1" t="s">
        <v>32</v>
      </c>
      <c r="M141" s="5">
        <v>42843</v>
      </c>
      <c r="N141" s="1" t="s">
        <v>51</v>
      </c>
      <c r="O141" s="1" t="s">
        <v>25</v>
      </c>
      <c r="P141" s="1">
        <v>2441469</v>
      </c>
    </row>
    <row r="142" spans="1:16" ht="13.2">
      <c r="A142" s="3">
        <v>42840</v>
      </c>
      <c r="B142" s="1" t="s">
        <v>69</v>
      </c>
      <c r="C142" s="1" t="s">
        <v>70</v>
      </c>
      <c r="D142" s="1" t="s">
        <v>71</v>
      </c>
      <c r="E142" s="1" t="s">
        <v>293</v>
      </c>
      <c r="F142" s="4"/>
      <c r="H142" s="1" t="s">
        <v>73</v>
      </c>
      <c r="I142" s="1" t="s">
        <v>130</v>
      </c>
      <c r="J142" s="1">
        <v>38016</v>
      </c>
      <c r="L142" s="1" t="s">
        <v>32</v>
      </c>
      <c r="M142" s="5">
        <v>42842</v>
      </c>
      <c r="N142" s="1" t="s">
        <v>24</v>
      </c>
      <c r="O142" s="1" t="s">
        <v>25</v>
      </c>
      <c r="P142" s="1">
        <v>2435011</v>
      </c>
    </row>
    <row r="143" spans="1:16" ht="13.2">
      <c r="A143" s="3">
        <v>42798</v>
      </c>
      <c r="B143" s="1" t="s">
        <v>16</v>
      </c>
      <c r="D143" s="1" t="s">
        <v>109</v>
      </c>
      <c r="E143" s="1" t="s">
        <v>294</v>
      </c>
      <c r="F143" s="4"/>
      <c r="H143" s="1" t="s">
        <v>111</v>
      </c>
      <c r="I143" s="1" t="s">
        <v>50</v>
      </c>
      <c r="J143" s="1">
        <v>14610</v>
      </c>
      <c r="L143" s="1" t="s">
        <v>32</v>
      </c>
      <c r="M143" s="5">
        <v>42798</v>
      </c>
      <c r="N143" s="1" t="s">
        <v>33</v>
      </c>
      <c r="O143" s="1" t="s">
        <v>25</v>
      </c>
      <c r="P143" s="1">
        <v>2371598</v>
      </c>
    </row>
    <row r="144" spans="1:16" ht="13.2">
      <c r="A144" s="3">
        <v>42816</v>
      </c>
      <c r="B144" s="1" t="s">
        <v>16</v>
      </c>
      <c r="D144" s="1" t="s">
        <v>17</v>
      </c>
      <c r="E144" s="1" t="s">
        <v>149</v>
      </c>
      <c r="F144" s="4"/>
      <c r="G144" s="1" t="s">
        <v>19</v>
      </c>
      <c r="H144" s="1" t="s">
        <v>20</v>
      </c>
      <c r="I144" s="1" t="s">
        <v>43</v>
      </c>
      <c r="J144" s="1">
        <v>93313</v>
      </c>
      <c r="L144" s="1" t="s">
        <v>32</v>
      </c>
      <c r="M144" s="5">
        <v>42816</v>
      </c>
      <c r="N144" s="1" t="s">
        <v>33</v>
      </c>
      <c r="O144" s="1" t="s">
        <v>25</v>
      </c>
      <c r="P144" s="1">
        <v>2397947</v>
      </c>
    </row>
    <row r="145" spans="1:16" ht="13.2">
      <c r="A145" s="3">
        <v>42831</v>
      </c>
      <c r="B145" s="1" t="s">
        <v>116</v>
      </c>
      <c r="C145" s="1" t="s">
        <v>295</v>
      </c>
      <c r="D145" s="1" t="s">
        <v>77</v>
      </c>
      <c r="F145" s="4"/>
      <c r="H145" s="1" t="s">
        <v>296</v>
      </c>
      <c r="I145" s="1" t="s">
        <v>105</v>
      </c>
      <c r="J145" s="1" t="s">
        <v>271</v>
      </c>
      <c r="L145" s="1" t="s">
        <v>32</v>
      </c>
      <c r="M145" s="5">
        <v>42832</v>
      </c>
      <c r="N145" s="1" t="s">
        <v>33</v>
      </c>
      <c r="O145" s="1" t="s">
        <v>25</v>
      </c>
      <c r="P145" s="1">
        <v>2423435</v>
      </c>
    </row>
    <row r="146" spans="1:16" ht="13.2">
      <c r="A146" s="3">
        <v>42843</v>
      </c>
      <c r="B146" s="1" t="s">
        <v>34</v>
      </c>
      <c r="D146" s="1" t="s">
        <v>44</v>
      </c>
      <c r="F146" s="4"/>
      <c r="H146" s="1" t="s">
        <v>126</v>
      </c>
      <c r="I146" s="1" t="s">
        <v>297</v>
      </c>
      <c r="J146" s="1" t="s">
        <v>298</v>
      </c>
      <c r="L146" s="1" t="s">
        <v>32</v>
      </c>
      <c r="M146" s="5">
        <v>42844</v>
      </c>
      <c r="N146" s="1" t="s">
        <v>33</v>
      </c>
      <c r="O146" s="1" t="s">
        <v>25</v>
      </c>
      <c r="P146" s="1">
        <v>2440298</v>
      </c>
    </row>
    <row r="147" spans="1:16" ht="13.2">
      <c r="A147" s="3">
        <v>41884</v>
      </c>
      <c r="B147" s="1" t="s">
        <v>16</v>
      </c>
      <c r="D147" s="1" t="s">
        <v>17</v>
      </c>
      <c r="E147" s="1" t="s">
        <v>217</v>
      </c>
      <c r="F147" s="4"/>
      <c r="H147" s="1" t="s">
        <v>254</v>
      </c>
      <c r="I147" s="1" t="s">
        <v>54</v>
      </c>
      <c r="J147" s="1">
        <v>33928</v>
      </c>
      <c r="L147" s="1" t="s">
        <v>32</v>
      </c>
      <c r="M147" s="5">
        <v>41884</v>
      </c>
      <c r="N147" s="1" t="s">
        <v>33</v>
      </c>
      <c r="O147" s="1" t="s">
        <v>25</v>
      </c>
      <c r="P147" s="1">
        <v>1009652</v>
      </c>
    </row>
    <row r="148" spans="1:16" ht="13.2">
      <c r="A148" s="3">
        <v>42829</v>
      </c>
      <c r="B148" s="1" t="s">
        <v>57</v>
      </c>
      <c r="C148" s="1" t="s">
        <v>58</v>
      </c>
      <c r="D148" s="1" t="s">
        <v>59</v>
      </c>
      <c r="F148" s="1" t="s">
        <v>299</v>
      </c>
      <c r="G148" s="1" t="s">
        <v>19</v>
      </c>
      <c r="H148" s="1" t="s">
        <v>93</v>
      </c>
      <c r="I148" s="1" t="s">
        <v>244</v>
      </c>
      <c r="J148" s="1" t="s">
        <v>300</v>
      </c>
      <c r="L148" s="1" t="s">
        <v>32</v>
      </c>
      <c r="M148" s="5">
        <v>42829</v>
      </c>
      <c r="N148" s="1" t="s">
        <v>33</v>
      </c>
      <c r="O148" s="1" t="s">
        <v>25</v>
      </c>
      <c r="P148" s="1">
        <v>2419713</v>
      </c>
    </row>
    <row r="149" spans="1:16" ht="13.2">
      <c r="A149" s="3">
        <v>42844</v>
      </c>
      <c r="B149" s="1" t="s">
        <v>34</v>
      </c>
      <c r="D149" s="1" t="s">
        <v>301</v>
      </c>
      <c r="F149" s="4"/>
      <c r="G149" s="1" t="s">
        <v>19</v>
      </c>
      <c r="H149" s="1" t="s">
        <v>36</v>
      </c>
      <c r="I149" s="1" t="s">
        <v>127</v>
      </c>
      <c r="J149" s="1">
        <v>20009</v>
      </c>
      <c r="K149" s="1" t="s">
        <v>115</v>
      </c>
      <c r="L149" s="1" t="s">
        <v>32</v>
      </c>
      <c r="M149" s="5">
        <v>42844</v>
      </c>
      <c r="N149" s="1" t="s">
        <v>24</v>
      </c>
      <c r="O149" s="1" t="s">
        <v>25</v>
      </c>
      <c r="P149" s="1">
        <v>2443056</v>
      </c>
    </row>
    <row r="150" spans="1:16" ht="13.2">
      <c r="A150" s="3">
        <v>42815</v>
      </c>
      <c r="B150" s="1" t="s">
        <v>16</v>
      </c>
      <c r="D150" s="1" t="s">
        <v>17</v>
      </c>
      <c r="E150" s="1" t="s">
        <v>149</v>
      </c>
      <c r="F150" s="4"/>
      <c r="G150" s="1" t="s">
        <v>19</v>
      </c>
      <c r="H150" s="1" t="s">
        <v>20</v>
      </c>
      <c r="I150" s="1" t="s">
        <v>50</v>
      </c>
      <c r="J150" s="1">
        <v>11226</v>
      </c>
      <c r="L150" s="1" t="s">
        <v>32</v>
      </c>
      <c r="M150" s="5">
        <v>42815</v>
      </c>
      <c r="N150" s="1" t="s">
        <v>24</v>
      </c>
      <c r="O150" s="1" t="s">
        <v>25</v>
      </c>
      <c r="P150" s="1">
        <v>2397805</v>
      </c>
    </row>
    <row r="151" spans="1:16" ht="13.2">
      <c r="A151" s="3">
        <v>42845</v>
      </c>
      <c r="B151" s="1" t="s">
        <v>57</v>
      </c>
      <c r="C151" s="1" t="s">
        <v>92</v>
      </c>
      <c r="D151" s="1" t="s">
        <v>163</v>
      </c>
      <c r="F151" s="4"/>
      <c r="H151" s="1" t="s">
        <v>126</v>
      </c>
      <c r="I151" s="1" t="s">
        <v>43</v>
      </c>
      <c r="J151" s="1">
        <v>90220</v>
      </c>
      <c r="L151" s="1" t="s">
        <v>32</v>
      </c>
      <c r="M151" s="5">
        <v>42845</v>
      </c>
      <c r="N151" s="1" t="s">
        <v>67</v>
      </c>
      <c r="O151" s="1" t="s">
        <v>25</v>
      </c>
      <c r="P151" s="1">
        <v>2441543</v>
      </c>
    </row>
    <row r="152" spans="1:16" ht="13.2">
      <c r="A152" s="3">
        <v>42843</v>
      </c>
      <c r="B152" s="1" t="s">
        <v>69</v>
      </c>
      <c r="C152" s="1" t="s">
        <v>95</v>
      </c>
      <c r="D152" s="1" t="s">
        <v>71</v>
      </c>
      <c r="E152" s="1" t="s">
        <v>302</v>
      </c>
      <c r="F152" s="4"/>
      <c r="H152" s="1" t="s">
        <v>98</v>
      </c>
      <c r="I152" s="1" t="s">
        <v>43</v>
      </c>
      <c r="J152" s="1" t="s">
        <v>157</v>
      </c>
      <c r="L152" s="1" t="s">
        <v>32</v>
      </c>
      <c r="M152" s="5">
        <v>42843</v>
      </c>
      <c r="N152" s="1" t="s">
        <v>33</v>
      </c>
      <c r="O152" s="1" t="s">
        <v>25</v>
      </c>
      <c r="P152" s="1">
        <v>2441333</v>
      </c>
    </row>
    <row r="153" spans="1:16" ht="13.2">
      <c r="A153" s="3">
        <v>42845</v>
      </c>
      <c r="B153" s="1" t="s">
        <v>38</v>
      </c>
      <c r="C153" s="1" t="s">
        <v>182</v>
      </c>
      <c r="D153" s="1" t="s">
        <v>52</v>
      </c>
      <c r="F153" s="4"/>
      <c r="H153" s="1" t="s">
        <v>126</v>
      </c>
      <c r="I153" s="1" t="s">
        <v>31</v>
      </c>
      <c r="J153" s="1">
        <v>60130</v>
      </c>
      <c r="L153" s="1" t="s">
        <v>37</v>
      </c>
      <c r="M153" s="5">
        <v>42846</v>
      </c>
      <c r="N153" s="1" t="s">
        <v>51</v>
      </c>
      <c r="O153" s="1" t="s">
        <v>25</v>
      </c>
      <c r="P153" s="1">
        <v>2444064</v>
      </c>
    </row>
    <row r="154" spans="1:16" ht="13.2">
      <c r="A154" s="3">
        <v>42830</v>
      </c>
      <c r="B154" s="1" t="s">
        <v>57</v>
      </c>
      <c r="C154" s="1" t="s">
        <v>250</v>
      </c>
      <c r="D154" s="1" t="s">
        <v>86</v>
      </c>
      <c r="F154" s="1" t="s">
        <v>303</v>
      </c>
      <c r="G154" s="1" t="s">
        <v>19</v>
      </c>
      <c r="H154" s="1" t="s">
        <v>241</v>
      </c>
      <c r="I154" s="1" t="s">
        <v>31</v>
      </c>
      <c r="J154" s="1" t="s">
        <v>304</v>
      </c>
      <c r="L154" s="1" t="s">
        <v>32</v>
      </c>
      <c r="M154" s="5">
        <v>42830</v>
      </c>
      <c r="N154" s="1" t="s">
        <v>33</v>
      </c>
      <c r="O154" s="1" t="s">
        <v>25</v>
      </c>
      <c r="P154" s="1">
        <v>2420825</v>
      </c>
    </row>
    <row r="155" spans="1:16" ht="13.2">
      <c r="A155" s="3">
        <v>42454</v>
      </c>
      <c r="B155" s="1" t="s">
        <v>26</v>
      </c>
      <c r="C155" s="1" t="s">
        <v>27</v>
      </c>
      <c r="D155" s="1" t="s">
        <v>28</v>
      </c>
      <c r="E155" s="1" t="s">
        <v>48</v>
      </c>
      <c r="F155" s="4"/>
      <c r="H155" s="1" t="s">
        <v>305</v>
      </c>
      <c r="I155" s="1" t="s">
        <v>89</v>
      </c>
      <c r="J155" s="1">
        <v>30014</v>
      </c>
      <c r="L155" s="1" t="s">
        <v>37</v>
      </c>
      <c r="M155" s="5">
        <v>42458</v>
      </c>
      <c r="N155" s="1" t="s">
        <v>33</v>
      </c>
      <c r="O155" s="1" t="s">
        <v>68</v>
      </c>
      <c r="P155" s="1">
        <v>1849932</v>
      </c>
    </row>
    <row r="156" spans="1:16" ht="13.2">
      <c r="A156" s="3">
        <v>42817</v>
      </c>
      <c r="B156" s="1" t="s">
        <v>101</v>
      </c>
      <c r="C156" s="1" t="s">
        <v>306</v>
      </c>
      <c r="D156" s="1" t="s">
        <v>307</v>
      </c>
      <c r="F156" s="1" t="s">
        <v>308</v>
      </c>
      <c r="G156" s="1" t="s">
        <v>19</v>
      </c>
      <c r="H156" s="1" t="s">
        <v>55</v>
      </c>
      <c r="I156" s="1" t="s">
        <v>99</v>
      </c>
      <c r="J156" s="1" t="s">
        <v>309</v>
      </c>
      <c r="K156" s="1" t="s">
        <v>115</v>
      </c>
      <c r="L156" s="1" t="s">
        <v>32</v>
      </c>
      <c r="M156" s="5">
        <v>42817</v>
      </c>
      <c r="N156" s="1" t="s">
        <v>33</v>
      </c>
      <c r="O156" s="1" t="s">
        <v>25</v>
      </c>
      <c r="P156" s="1">
        <v>2401871</v>
      </c>
    </row>
    <row r="157" spans="1:16" ht="13.2">
      <c r="A157" s="3">
        <v>42824</v>
      </c>
      <c r="B157" s="1" t="s">
        <v>38</v>
      </c>
      <c r="C157" s="1" t="s">
        <v>62</v>
      </c>
      <c r="D157" s="1" t="s">
        <v>52</v>
      </c>
      <c r="F157" s="4"/>
      <c r="H157" s="1" t="s">
        <v>310</v>
      </c>
      <c r="I157" s="1" t="s">
        <v>172</v>
      </c>
      <c r="J157" s="1" t="s">
        <v>264</v>
      </c>
      <c r="K157" s="1" t="s">
        <v>22</v>
      </c>
      <c r="L157" s="1" t="s">
        <v>32</v>
      </c>
      <c r="M157" s="5">
        <v>42824</v>
      </c>
      <c r="N157" s="1" t="s">
        <v>33</v>
      </c>
      <c r="O157" s="1" t="s">
        <v>25</v>
      </c>
      <c r="P157" s="1">
        <v>2410895</v>
      </c>
    </row>
    <row r="158" spans="1:16" ht="13.2">
      <c r="A158" s="3">
        <v>42815</v>
      </c>
      <c r="B158" s="1" t="s">
        <v>16</v>
      </c>
      <c r="D158" s="1" t="s">
        <v>17</v>
      </c>
      <c r="E158" s="1" t="s">
        <v>18</v>
      </c>
      <c r="F158" s="1" t="s">
        <v>311</v>
      </c>
      <c r="G158" s="1" t="s">
        <v>19</v>
      </c>
      <c r="H158" s="1" t="s">
        <v>20</v>
      </c>
      <c r="I158" s="1" t="s">
        <v>31</v>
      </c>
      <c r="J158" s="1" t="s">
        <v>312</v>
      </c>
      <c r="L158" s="1" t="s">
        <v>32</v>
      </c>
      <c r="M158" s="5">
        <v>42815</v>
      </c>
      <c r="N158" s="1" t="s">
        <v>24</v>
      </c>
      <c r="O158" s="1" t="s">
        <v>25</v>
      </c>
      <c r="P158" s="1">
        <v>2397046</v>
      </c>
    </row>
    <row r="159" spans="1:16" ht="13.2">
      <c r="A159" s="3">
        <v>42846</v>
      </c>
      <c r="B159" s="1" t="s">
        <v>38</v>
      </c>
      <c r="C159" s="1" t="s">
        <v>182</v>
      </c>
      <c r="D159" s="1" t="s">
        <v>52</v>
      </c>
      <c r="F159" s="4"/>
      <c r="G159" s="1" t="s">
        <v>19</v>
      </c>
      <c r="H159" s="1" t="s">
        <v>55</v>
      </c>
      <c r="I159" s="1" t="s">
        <v>270</v>
      </c>
      <c r="J159" s="1">
        <v>55439</v>
      </c>
      <c r="K159" s="1" t="s">
        <v>22</v>
      </c>
      <c r="L159" s="1" t="s">
        <v>47</v>
      </c>
      <c r="M159" s="5">
        <v>42850</v>
      </c>
      <c r="N159" s="1" t="s">
        <v>33</v>
      </c>
      <c r="O159" s="1" t="s">
        <v>25</v>
      </c>
      <c r="P159" s="1">
        <v>2446753</v>
      </c>
    </row>
    <row r="160" spans="1:16" ht="13.2">
      <c r="A160" s="3">
        <v>42842</v>
      </c>
      <c r="B160" s="1" t="s">
        <v>38</v>
      </c>
      <c r="C160" s="1" t="s">
        <v>62</v>
      </c>
      <c r="D160" s="1" t="s">
        <v>52</v>
      </c>
      <c r="F160" s="4"/>
      <c r="G160" s="1" t="s">
        <v>19</v>
      </c>
      <c r="H160" s="1" t="s">
        <v>88</v>
      </c>
      <c r="I160" s="1" t="s">
        <v>114</v>
      </c>
      <c r="J160" s="1">
        <v>24212</v>
      </c>
      <c r="K160" s="1" t="s">
        <v>22</v>
      </c>
      <c r="L160" s="1" t="s">
        <v>23</v>
      </c>
      <c r="M160" s="5">
        <v>42843</v>
      </c>
      <c r="N160" s="1" t="s">
        <v>33</v>
      </c>
      <c r="O160" s="1" t="s">
        <v>25</v>
      </c>
      <c r="P160" s="1">
        <v>2439229</v>
      </c>
    </row>
    <row r="161" spans="1:16" ht="13.2">
      <c r="A161" s="3">
        <v>42815</v>
      </c>
      <c r="B161" s="1" t="s">
        <v>34</v>
      </c>
      <c r="D161" s="1" t="s">
        <v>125</v>
      </c>
      <c r="F161" s="4"/>
      <c r="H161" s="1" t="s">
        <v>129</v>
      </c>
      <c r="I161" s="1" t="s">
        <v>54</v>
      </c>
      <c r="J161" s="1">
        <v>32255</v>
      </c>
      <c r="L161" s="1" t="s">
        <v>32</v>
      </c>
      <c r="M161" s="5">
        <v>42816</v>
      </c>
      <c r="N161" s="1" t="s">
        <v>67</v>
      </c>
      <c r="O161" s="1" t="s">
        <v>25</v>
      </c>
      <c r="P161" s="1">
        <v>2395796</v>
      </c>
    </row>
    <row r="162" spans="1:16" ht="13.2">
      <c r="A162" s="3">
        <v>42846</v>
      </c>
      <c r="B162" s="1" t="s">
        <v>16</v>
      </c>
      <c r="D162" s="1" t="s">
        <v>17</v>
      </c>
      <c r="E162" s="1" t="s">
        <v>18</v>
      </c>
      <c r="F162" s="4"/>
      <c r="H162" s="1" t="s">
        <v>254</v>
      </c>
      <c r="I162" s="1" t="s">
        <v>177</v>
      </c>
      <c r="J162" s="1">
        <v>48224</v>
      </c>
      <c r="L162" s="1" t="s">
        <v>32</v>
      </c>
      <c r="M162" s="5">
        <v>42846</v>
      </c>
      <c r="N162" s="1" t="s">
        <v>51</v>
      </c>
      <c r="O162" s="1" t="s">
        <v>25</v>
      </c>
      <c r="P162" s="1">
        <v>2446495</v>
      </c>
    </row>
    <row r="163" spans="1:16" ht="13.2">
      <c r="A163" s="3">
        <v>42839</v>
      </c>
      <c r="B163" s="1" t="s">
        <v>26</v>
      </c>
      <c r="C163" s="1" t="s">
        <v>27</v>
      </c>
      <c r="D163" s="1" t="s">
        <v>199</v>
      </c>
      <c r="E163" s="1" t="s">
        <v>313</v>
      </c>
      <c r="F163" s="4"/>
      <c r="H163" s="1" t="s">
        <v>314</v>
      </c>
      <c r="I163" s="1" t="s">
        <v>21</v>
      </c>
      <c r="J163" s="1" t="s">
        <v>315</v>
      </c>
      <c r="L163" s="1" t="s">
        <v>32</v>
      </c>
      <c r="M163" s="5">
        <v>42839</v>
      </c>
      <c r="N163" s="1" t="s">
        <v>33</v>
      </c>
      <c r="O163" s="1" t="s">
        <v>25</v>
      </c>
      <c r="P163" s="1">
        <v>2434854</v>
      </c>
    </row>
    <row r="164" spans="1:16" ht="13.2">
      <c r="A164" s="3">
        <v>42843</v>
      </c>
      <c r="B164" s="1" t="s">
        <v>38</v>
      </c>
      <c r="C164" s="1" t="s">
        <v>62</v>
      </c>
      <c r="D164" s="1" t="s">
        <v>52</v>
      </c>
      <c r="F164" s="4"/>
      <c r="G164" s="1" t="s">
        <v>19</v>
      </c>
      <c r="H164" s="1" t="s">
        <v>88</v>
      </c>
      <c r="I164" s="1" t="s">
        <v>43</v>
      </c>
      <c r="J164" s="1" t="s">
        <v>316</v>
      </c>
      <c r="L164" s="1" t="s">
        <v>32</v>
      </c>
      <c r="M164" s="5">
        <v>42843</v>
      </c>
      <c r="N164" s="1" t="s">
        <v>33</v>
      </c>
      <c r="O164" s="1" t="s">
        <v>25</v>
      </c>
      <c r="P164" s="1">
        <v>2439707</v>
      </c>
    </row>
    <row r="165" spans="1:16" ht="13.2">
      <c r="A165" s="3">
        <v>41283</v>
      </c>
      <c r="B165" s="1" t="s">
        <v>38</v>
      </c>
      <c r="C165" s="1" t="s">
        <v>39</v>
      </c>
      <c r="D165" s="1" t="s">
        <v>40</v>
      </c>
      <c r="F165" s="4"/>
      <c r="H165" s="1" t="s">
        <v>55</v>
      </c>
      <c r="I165" s="1" t="s">
        <v>43</v>
      </c>
      <c r="J165" s="1">
        <v>94590</v>
      </c>
      <c r="L165" s="1" t="s">
        <v>37</v>
      </c>
      <c r="M165" s="5">
        <v>41288</v>
      </c>
      <c r="N165" s="1" t="s">
        <v>33</v>
      </c>
      <c r="O165" s="1" t="s">
        <v>25</v>
      </c>
      <c r="P165" s="1">
        <v>224922</v>
      </c>
    </row>
    <row r="166" spans="1:16" ht="13.2">
      <c r="A166" s="3">
        <v>42798</v>
      </c>
      <c r="B166" s="1" t="s">
        <v>38</v>
      </c>
      <c r="C166" s="1" t="s">
        <v>62</v>
      </c>
      <c r="D166" s="1" t="s">
        <v>52</v>
      </c>
      <c r="F166" s="4"/>
      <c r="G166" s="1" t="s">
        <v>41</v>
      </c>
      <c r="H166" s="1" t="s">
        <v>83</v>
      </c>
      <c r="I166" s="1" t="s">
        <v>177</v>
      </c>
      <c r="J166" s="1">
        <v>48328</v>
      </c>
      <c r="L166" s="1" t="s">
        <v>32</v>
      </c>
      <c r="M166" s="5">
        <v>42798</v>
      </c>
      <c r="N166" s="1" t="s">
        <v>33</v>
      </c>
      <c r="O166" s="1" t="s">
        <v>25</v>
      </c>
      <c r="P166" s="1">
        <v>2371574</v>
      </c>
    </row>
    <row r="167" spans="1:16" ht="13.2">
      <c r="A167" s="3">
        <v>42798</v>
      </c>
      <c r="B167" s="1" t="s">
        <v>26</v>
      </c>
      <c r="C167" s="1" t="s">
        <v>27</v>
      </c>
      <c r="D167" s="1" t="s">
        <v>28</v>
      </c>
      <c r="E167" s="1" t="s">
        <v>48</v>
      </c>
      <c r="F167" s="4"/>
      <c r="H167" s="1" t="s">
        <v>317</v>
      </c>
      <c r="I167" s="1" t="s">
        <v>197</v>
      </c>
      <c r="J167" s="1">
        <v>4069</v>
      </c>
      <c r="L167" s="1" t="s">
        <v>32</v>
      </c>
      <c r="M167" s="5">
        <v>42798</v>
      </c>
      <c r="N167" s="1" t="s">
        <v>33</v>
      </c>
      <c r="O167" s="1" t="s">
        <v>25</v>
      </c>
      <c r="P167" s="1">
        <v>2371781</v>
      </c>
    </row>
    <row r="168" spans="1:16" ht="13.2">
      <c r="A168" s="3">
        <v>42795</v>
      </c>
      <c r="B168" s="1" t="s">
        <v>69</v>
      </c>
      <c r="C168" s="1" t="s">
        <v>70</v>
      </c>
      <c r="D168" s="1" t="s">
        <v>71</v>
      </c>
      <c r="E168" s="1" t="s">
        <v>293</v>
      </c>
      <c r="F168" s="4"/>
      <c r="H168" s="1" t="s">
        <v>73</v>
      </c>
      <c r="L168" s="1" t="s">
        <v>37</v>
      </c>
      <c r="M168" s="5">
        <v>42802</v>
      </c>
      <c r="N168" s="1" t="s">
        <v>33</v>
      </c>
      <c r="O168" s="1" t="s">
        <v>25</v>
      </c>
      <c r="P168" s="1">
        <v>2367674</v>
      </c>
    </row>
    <row r="169" spans="1:16" ht="13.2">
      <c r="A169" s="3">
        <v>42795</v>
      </c>
      <c r="B169" s="1" t="s">
        <v>26</v>
      </c>
      <c r="C169" s="1" t="s">
        <v>233</v>
      </c>
      <c r="D169" s="1" t="s">
        <v>122</v>
      </c>
      <c r="E169" s="1" t="s">
        <v>123</v>
      </c>
      <c r="F169" s="4"/>
      <c r="H169" s="1" t="s">
        <v>318</v>
      </c>
      <c r="I169" s="1" t="s">
        <v>172</v>
      </c>
      <c r="J169" s="1">
        <v>85295</v>
      </c>
      <c r="L169" s="1" t="s">
        <v>32</v>
      </c>
      <c r="M169" s="5">
        <v>42798</v>
      </c>
      <c r="N169" s="1" t="s">
        <v>33</v>
      </c>
      <c r="O169" s="1" t="s">
        <v>25</v>
      </c>
      <c r="P169" s="1">
        <v>2367513</v>
      </c>
    </row>
    <row r="170" spans="1:16" ht="13.2">
      <c r="A170" s="3">
        <v>42799</v>
      </c>
      <c r="B170" s="1" t="s">
        <v>26</v>
      </c>
      <c r="C170" s="1" t="s">
        <v>233</v>
      </c>
      <c r="D170" s="1" t="s">
        <v>199</v>
      </c>
      <c r="E170" s="1" t="s">
        <v>228</v>
      </c>
      <c r="F170" s="1" t="s">
        <v>319</v>
      </c>
      <c r="G170" s="1" t="s">
        <v>19</v>
      </c>
      <c r="H170" s="1" t="s">
        <v>320</v>
      </c>
      <c r="I170" s="1" t="s">
        <v>21</v>
      </c>
      <c r="J170" s="1" t="s">
        <v>208</v>
      </c>
      <c r="L170" s="1" t="s">
        <v>32</v>
      </c>
      <c r="M170" s="5">
        <v>42799</v>
      </c>
      <c r="N170" s="1" t="s">
        <v>33</v>
      </c>
      <c r="O170" s="1" t="s">
        <v>25</v>
      </c>
      <c r="P170" s="1">
        <v>2372209</v>
      </c>
    </row>
    <row r="171" spans="1:16" ht="13.2">
      <c r="A171" s="3">
        <v>42843</v>
      </c>
      <c r="B171" s="1" t="s">
        <v>57</v>
      </c>
      <c r="C171" s="1" t="s">
        <v>92</v>
      </c>
      <c r="D171" s="1" t="s">
        <v>86</v>
      </c>
      <c r="F171" s="4"/>
      <c r="G171" s="1" t="s">
        <v>19</v>
      </c>
      <c r="H171" s="1" t="s">
        <v>93</v>
      </c>
      <c r="I171" s="1" t="s">
        <v>54</v>
      </c>
      <c r="J171" s="1" t="s">
        <v>321</v>
      </c>
      <c r="K171" s="1" t="s">
        <v>115</v>
      </c>
      <c r="L171" s="1" t="s">
        <v>32</v>
      </c>
      <c r="M171" s="5">
        <v>42843</v>
      </c>
      <c r="N171" s="1" t="s">
        <v>33</v>
      </c>
      <c r="O171" s="1" t="s">
        <v>25</v>
      </c>
      <c r="P171" s="1">
        <v>2440617</v>
      </c>
    </row>
    <row r="172" spans="1:16" ht="13.2">
      <c r="A172" s="3">
        <v>42798</v>
      </c>
      <c r="B172" s="1" t="s">
        <v>26</v>
      </c>
      <c r="C172" s="1" t="s">
        <v>27</v>
      </c>
      <c r="D172" s="1" t="s">
        <v>279</v>
      </c>
      <c r="E172" s="1" t="s">
        <v>322</v>
      </c>
      <c r="F172" s="1" t="s">
        <v>323</v>
      </c>
      <c r="H172" s="1" t="s">
        <v>324</v>
      </c>
      <c r="I172" s="1" t="s">
        <v>114</v>
      </c>
      <c r="J172" s="1" t="s">
        <v>325</v>
      </c>
      <c r="L172" s="1" t="s">
        <v>32</v>
      </c>
      <c r="M172" s="5">
        <v>42798</v>
      </c>
      <c r="N172" s="1" t="s">
        <v>24</v>
      </c>
      <c r="O172" s="1" t="s">
        <v>68</v>
      </c>
      <c r="P172" s="1">
        <v>2371864</v>
      </c>
    </row>
    <row r="173" spans="1:16" ht="13.2">
      <c r="A173" s="3">
        <v>42845</v>
      </c>
      <c r="B173" s="1" t="s">
        <v>26</v>
      </c>
      <c r="C173" s="1" t="s">
        <v>173</v>
      </c>
      <c r="D173" s="1" t="s">
        <v>235</v>
      </c>
      <c r="E173" s="1" t="s">
        <v>326</v>
      </c>
      <c r="F173" s="4"/>
      <c r="H173" s="1" t="s">
        <v>274</v>
      </c>
      <c r="I173" s="1" t="s">
        <v>244</v>
      </c>
      <c r="J173" s="1">
        <v>1720</v>
      </c>
      <c r="L173" s="1" t="s">
        <v>32</v>
      </c>
      <c r="M173" s="5">
        <v>42845</v>
      </c>
      <c r="N173" s="1" t="s">
        <v>33</v>
      </c>
      <c r="O173" s="1" t="s">
        <v>25</v>
      </c>
      <c r="P173" s="1">
        <v>2445786</v>
      </c>
    </row>
    <row r="174" spans="1:16" ht="13.2">
      <c r="A174" s="3">
        <v>42845</v>
      </c>
      <c r="B174" s="1" t="s">
        <v>57</v>
      </c>
      <c r="C174" s="1" t="s">
        <v>58</v>
      </c>
      <c r="D174" s="1" t="s">
        <v>163</v>
      </c>
      <c r="F174" s="4"/>
      <c r="G174" s="1" t="s">
        <v>41</v>
      </c>
      <c r="H174" s="1" t="s">
        <v>327</v>
      </c>
      <c r="I174" s="1" t="s">
        <v>43</v>
      </c>
      <c r="J174" s="1">
        <v>92694</v>
      </c>
      <c r="L174" s="1" t="s">
        <v>32</v>
      </c>
      <c r="M174" s="5">
        <v>42845</v>
      </c>
      <c r="N174" s="1" t="s">
        <v>33</v>
      </c>
      <c r="O174" s="1" t="s">
        <v>25</v>
      </c>
      <c r="P174" s="1">
        <v>2444609</v>
      </c>
    </row>
    <row r="175" spans="1:16" ht="13.2">
      <c r="A175" s="3">
        <v>42843</v>
      </c>
      <c r="B175" s="1" t="s">
        <v>26</v>
      </c>
      <c r="C175" s="1" t="s">
        <v>27</v>
      </c>
      <c r="D175" s="1" t="s">
        <v>28</v>
      </c>
      <c r="E175" s="1" t="s">
        <v>135</v>
      </c>
      <c r="F175" s="4"/>
      <c r="H175" s="1" t="s">
        <v>328</v>
      </c>
      <c r="I175" s="1" t="s">
        <v>89</v>
      </c>
      <c r="J175" s="1" t="s">
        <v>213</v>
      </c>
      <c r="L175" s="1" t="s">
        <v>32</v>
      </c>
      <c r="M175" s="5">
        <v>42843</v>
      </c>
      <c r="N175" s="1" t="s">
        <v>170</v>
      </c>
      <c r="O175" s="1" t="s">
        <v>68</v>
      </c>
      <c r="P175" s="1">
        <v>2439908</v>
      </c>
    </row>
    <row r="176" spans="1:16" ht="13.2">
      <c r="A176" s="3">
        <v>42840</v>
      </c>
      <c r="B176" s="1" t="s">
        <v>34</v>
      </c>
      <c r="D176" s="1" t="s">
        <v>246</v>
      </c>
      <c r="F176" s="4"/>
      <c r="G176" s="1" t="s">
        <v>19</v>
      </c>
      <c r="H176" s="1" t="s">
        <v>113</v>
      </c>
      <c r="I176" s="1" t="s">
        <v>21</v>
      </c>
      <c r="J176" s="1">
        <v>77407</v>
      </c>
      <c r="L176" s="1" t="s">
        <v>32</v>
      </c>
      <c r="M176" s="5">
        <v>42840</v>
      </c>
      <c r="N176" s="1" t="s">
        <v>33</v>
      </c>
      <c r="O176" s="1" t="s">
        <v>25</v>
      </c>
      <c r="P176" s="1">
        <v>2436789</v>
      </c>
    </row>
    <row r="177" spans="1:16" ht="13.2">
      <c r="A177" s="3">
        <v>42843</v>
      </c>
      <c r="B177" s="1" t="s">
        <v>26</v>
      </c>
      <c r="C177" s="1" t="s">
        <v>233</v>
      </c>
      <c r="D177" s="1" t="s">
        <v>199</v>
      </c>
      <c r="E177" s="1" t="s">
        <v>200</v>
      </c>
      <c r="F177" s="4"/>
      <c r="H177" s="1" t="s">
        <v>329</v>
      </c>
      <c r="I177" s="1" t="s">
        <v>89</v>
      </c>
      <c r="J177" s="1" t="s">
        <v>330</v>
      </c>
      <c r="L177" s="1" t="s">
        <v>32</v>
      </c>
      <c r="M177" s="5">
        <v>42843</v>
      </c>
      <c r="N177" s="1" t="s">
        <v>33</v>
      </c>
      <c r="O177" s="1" t="s">
        <v>25</v>
      </c>
      <c r="P177" s="1">
        <v>2439443</v>
      </c>
    </row>
    <row r="178" spans="1:16" ht="13.2">
      <c r="A178" s="3">
        <v>42826</v>
      </c>
      <c r="B178" s="1" t="s">
        <v>16</v>
      </c>
      <c r="D178" s="1" t="s">
        <v>331</v>
      </c>
      <c r="E178" s="1" t="s">
        <v>332</v>
      </c>
      <c r="F178" s="4"/>
      <c r="H178" s="1" t="s">
        <v>196</v>
      </c>
      <c r="I178" s="1" t="s">
        <v>270</v>
      </c>
      <c r="J178" s="1">
        <v>55406</v>
      </c>
      <c r="K178" s="1" t="s">
        <v>115</v>
      </c>
      <c r="L178" s="1" t="s">
        <v>32</v>
      </c>
      <c r="M178" s="5">
        <v>42826</v>
      </c>
      <c r="N178" s="1" t="s">
        <v>33</v>
      </c>
      <c r="O178" s="1" t="s">
        <v>25</v>
      </c>
      <c r="P178" s="1">
        <v>2414640</v>
      </c>
    </row>
    <row r="179" spans="1:16" ht="13.2">
      <c r="A179" s="3">
        <v>42844</v>
      </c>
      <c r="B179" s="1" t="s">
        <v>38</v>
      </c>
      <c r="C179" s="1" t="s">
        <v>82</v>
      </c>
      <c r="D179" s="1" t="s">
        <v>40</v>
      </c>
      <c r="F179" s="4"/>
      <c r="H179" s="1" t="s">
        <v>55</v>
      </c>
      <c r="I179" s="1" t="s">
        <v>43</v>
      </c>
      <c r="J179" s="1" t="s">
        <v>333</v>
      </c>
      <c r="L179" s="1" t="s">
        <v>32</v>
      </c>
      <c r="M179" s="5">
        <v>42844</v>
      </c>
      <c r="N179" s="1" t="s">
        <v>51</v>
      </c>
      <c r="O179" s="1" t="s">
        <v>25</v>
      </c>
      <c r="P179" s="1">
        <v>2442478</v>
      </c>
    </row>
    <row r="180" spans="1:16" ht="13.2">
      <c r="A180" s="3">
        <v>42843</v>
      </c>
      <c r="B180" s="1" t="s">
        <v>38</v>
      </c>
      <c r="C180" s="1" t="s">
        <v>62</v>
      </c>
      <c r="D180" s="1" t="s">
        <v>52</v>
      </c>
      <c r="F180" s="4"/>
      <c r="G180" s="1" t="s">
        <v>19</v>
      </c>
      <c r="H180" s="1" t="s">
        <v>55</v>
      </c>
      <c r="I180" s="1" t="s">
        <v>43</v>
      </c>
      <c r="J180" s="1" t="s">
        <v>334</v>
      </c>
      <c r="L180" s="1" t="s">
        <v>32</v>
      </c>
      <c r="M180" s="5">
        <v>42843</v>
      </c>
      <c r="N180" s="1" t="s">
        <v>33</v>
      </c>
      <c r="O180" s="1" t="s">
        <v>25</v>
      </c>
      <c r="P180" s="1">
        <v>2439795</v>
      </c>
    </row>
    <row r="181" spans="1:16" ht="13.2">
      <c r="A181" s="3">
        <v>42817</v>
      </c>
      <c r="B181" s="1" t="s">
        <v>16</v>
      </c>
      <c r="D181" s="1" t="s">
        <v>17</v>
      </c>
      <c r="E181" s="1" t="s">
        <v>18</v>
      </c>
      <c r="F181" s="4"/>
      <c r="H181" s="1" t="s">
        <v>335</v>
      </c>
      <c r="I181" s="1" t="s">
        <v>172</v>
      </c>
      <c r="J181" s="1" t="s">
        <v>336</v>
      </c>
      <c r="L181" s="1" t="s">
        <v>32</v>
      </c>
      <c r="M181" s="5">
        <v>42817</v>
      </c>
      <c r="N181" s="1" t="s">
        <v>33</v>
      </c>
      <c r="O181" s="1" t="s">
        <v>68</v>
      </c>
      <c r="P181" s="1">
        <v>2399826</v>
      </c>
    </row>
    <row r="182" spans="1:16" ht="13.2">
      <c r="A182" s="3">
        <v>41264</v>
      </c>
      <c r="B182" s="1" t="s">
        <v>34</v>
      </c>
      <c r="D182" s="1" t="s">
        <v>337</v>
      </c>
      <c r="F182" s="4"/>
      <c r="H182" s="1" t="s">
        <v>201</v>
      </c>
      <c r="I182" s="1" t="s">
        <v>43</v>
      </c>
      <c r="J182" s="1">
        <v>91108</v>
      </c>
      <c r="L182" s="1" t="s">
        <v>184</v>
      </c>
      <c r="M182" s="5">
        <v>41264</v>
      </c>
      <c r="N182" s="1" t="s">
        <v>33</v>
      </c>
      <c r="O182" s="1" t="s">
        <v>25</v>
      </c>
      <c r="P182" s="1">
        <v>215434</v>
      </c>
    </row>
    <row r="183" spans="1:16" ht="13.2">
      <c r="A183" s="3">
        <v>42807</v>
      </c>
      <c r="B183" s="1" t="s">
        <v>26</v>
      </c>
      <c r="C183" s="1" t="s">
        <v>233</v>
      </c>
      <c r="D183" s="1" t="s">
        <v>199</v>
      </c>
      <c r="E183" s="1" t="s">
        <v>313</v>
      </c>
      <c r="F183" s="1" t="s">
        <v>338</v>
      </c>
      <c r="G183" s="1" t="s">
        <v>339</v>
      </c>
      <c r="H183" s="1" t="s">
        <v>174</v>
      </c>
      <c r="I183" s="1" t="s">
        <v>340</v>
      </c>
      <c r="J183" s="1" t="s">
        <v>341</v>
      </c>
      <c r="L183" s="1" t="s">
        <v>32</v>
      </c>
      <c r="M183" s="5">
        <v>42809</v>
      </c>
      <c r="N183" s="1" t="s">
        <v>33</v>
      </c>
      <c r="O183" s="1" t="s">
        <v>68</v>
      </c>
      <c r="P183" s="1">
        <v>2383241</v>
      </c>
    </row>
    <row r="184" spans="1:16" ht="13.2">
      <c r="A184" s="3">
        <v>42843</v>
      </c>
      <c r="B184" s="1" t="s">
        <v>38</v>
      </c>
      <c r="C184" s="1" t="s">
        <v>39</v>
      </c>
      <c r="D184" s="1" t="s">
        <v>52</v>
      </c>
      <c r="F184" s="4"/>
      <c r="H184" s="1" t="s">
        <v>342</v>
      </c>
      <c r="I184" s="1" t="s">
        <v>21</v>
      </c>
      <c r="J184" s="1" t="s">
        <v>343</v>
      </c>
      <c r="L184" s="1" t="s">
        <v>32</v>
      </c>
      <c r="M184" s="5">
        <v>42845</v>
      </c>
      <c r="N184" s="1" t="s">
        <v>51</v>
      </c>
      <c r="O184" s="1" t="s">
        <v>25</v>
      </c>
      <c r="P184" s="1">
        <v>2440991</v>
      </c>
    </row>
    <row r="185" spans="1:16" ht="13.2">
      <c r="A185" s="3">
        <v>42845</v>
      </c>
      <c r="B185" s="1" t="s">
        <v>101</v>
      </c>
      <c r="C185" s="1" t="s">
        <v>107</v>
      </c>
      <c r="D185" s="1" t="s">
        <v>103</v>
      </c>
      <c r="F185" s="4"/>
      <c r="H185" s="1" t="s">
        <v>93</v>
      </c>
      <c r="I185" s="1" t="s">
        <v>105</v>
      </c>
      <c r="J185" s="1" t="s">
        <v>344</v>
      </c>
      <c r="L185" s="1" t="s">
        <v>32</v>
      </c>
      <c r="M185" s="5">
        <v>42846</v>
      </c>
      <c r="N185" s="1" t="s">
        <v>51</v>
      </c>
      <c r="O185" s="1" t="s">
        <v>25</v>
      </c>
      <c r="P185" s="1">
        <v>2444625</v>
      </c>
    </row>
    <row r="186" spans="1:16" ht="13.2">
      <c r="A186" s="3">
        <v>42841</v>
      </c>
      <c r="B186" s="1" t="s">
        <v>57</v>
      </c>
      <c r="C186" s="1" t="s">
        <v>58</v>
      </c>
      <c r="D186" s="1" t="s">
        <v>86</v>
      </c>
      <c r="F186" s="1" t="s">
        <v>345</v>
      </c>
      <c r="G186" s="1" t="s">
        <v>19</v>
      </c>
      <c r="H186" s="1" t="s">
        <v>45</v>
      </c>
      <c r="I186" s="1" t="s">
        <v>61</v>
      </c>
      <c r="J186" s="1" t="s">
        <v>346</v>
      </c>
      <c r="L186" s="1" t="s">
        <v>32</v>
      </c>
      <c r="M186" s="5">
        <v>42841</v>
      </c>
      <c r="N186" s="1" t="s">
        <v>24</v>
      </c>
      <c r="O186" s="1" t="s">
        <v>25</v>
      </c>
      <c r="P186" s="1">
        <v>2437217</v>
      </c>
    </row>
    <row r="187" spans="1:16" ht="13.2">
      <c r="A187" s="3">
        <v>42837</v>
      </c>
      <c r="B187" s="1" t="s">
        <v>57</v>
      </c>
      <c r="C187" s="1" t="s">
        <v>92</v>
      </c>
      <c r="D187" s="1" t="s">
        <v>163</v>
      </c>
      <c r="F187" s="4"/>
      <c r="H187" s="1" t="s">
        <v>126</v>
      </c>
      <c r="I187" s="1" t="s">
        <v>43</v>
      </c>
      <c r="J187" s="1">
        <v>91913</v>
      </c>
      <c r="L187" s="1" t="s">
        <v>37</v>
      </c>
      <c r="M187" s="5">
        <v>42838</v>
      </c>
      <c r="N187" s="1" t="s">
        <v>67</v>
      </c>
      <c r="O187" s="1" t="s">
        <v>25</v>
      </c>
      <c r="P187" s="1">
        <v>2432049</v>
      </c>
    </row>
    <row r="188" spans="1:16" ht="13.2">
      <c r="A188" s="3">
        <v>42801</v>
      </c>
      <c r="B188" s="1" t="s">
        <v>26</v>
      </c>
      <c r="C188" s="1" t="s">
        <v>27</v>
      </c>
      <c r="D188" s="1" t="s">
        <v>235</v>
      </c>
      <c r="E188" s="1" t="s">
        <v>236</v>
      </c>
      <c r="F188" s="4"/>
      <c r="H188" s="1" t="s">
        <v>143</v>
      </c>
      <c r="I188" s="1" t="s">
        <v>56</v>
      </c>
      <c r="J188" s="1">
        <v>7111</v>
      </c>
      <c r="L188" s="1" t="s">
        <v>23</v>
      </c>
      <c r="M188" s="5">
        <v>42801</v>
      </c>
      <c r="N188" s="1" t="s">
        <v>33</v>
      </c>
      <c r="O188" s="1" t="s">
        <v>25</v>
      </c>
      <c r="P188" s="1">
        <v>2374511</v>
      </c>
    </row>
    <row r="189" spans="1:16" ht="13.2">
      <c r="A189" s="3">
        <v>42825</v>
      </c>
      <c r="B189" s="1" t="s">
        <v>193</v>
      </c>
      <c r="C189" s="1" t="s">
        <v>347</v>
      </c>
      <c r="D189" s="1" t="s">
        <v>348</v>
      </c>
      <c r="F189" s="1" t="s">
        <v>349</v>
      </c>
      <c r="G189" s="1" t="s">
        <v>19</v>
      </c>
      <c r="H189" s="1" t="s">
        <v>93</v>
      </c>
      <c r="I189" s="1" t="s">
        <v>50</v>
      </c>
      <c r="J189" s="1" t="s">
        <v>350</v>
      </c>
      <c r="L189" s="1" t="s">
        <v>32</v>
      </c>
      <c r="M189" s="5">
        <v>42828</v>
      </c>
      <c r="N189" s="1" t="s">
        <v>33</v>
      </c>
      <c r="O189" s="1" t="s">
        <v>25</v>
      </c>
      <c r="P189" s="1">
        <v>2412744</v>
      </c>
    </row>
    <row r="190" spans="1:16" ht="13.2">
      <c r="A190" s="3">
        <v>42843</v>
      </c>
      <c r="B190" s="1" t="s">
        <v>57</v>
      </c>
      <c r="C190" s="1" t="s">
        <v>58</v>
      </c>
      <c r="D190" s="1" t="s">
        <v>86</v>
      </c>
      <c r="F190" s="4"/>
      <c r="H190" s="1" t="s">
        <v>55</v>
      </c>
      <c r="I190" s="1" t="s">
        <v>21</v>
      </c>
      <c r="J190" s="1">
        <v>78676</v>
      </c>
      <c r="L190" s="1" t="s">
        <v>37</v>
      </c>
      <c r="M190" s="5">
        <v>42843</v>
      </c>
      <c r="N190" s="1" t="s">
        <v>51</v>
      </c>
      <c r="O190" s="1" t="s">
        <v>25</v>
      </c>
      <c r="P190" s="1">
        <v>2440790</v>
      </c>
    </row>
    <row r="191" spans="1:16" ht="13.2">
      <c r="A191" s="3">
        <v>42845</v>
      </c>
      <c r="B191" s="1" t="s">
        <v>26</v>
      </c>
      <c r="C191" s="1" t="s">
        <v>134</v>
      </c>
      <c r="D191" s="1" t="s">
        <v>199</v>
      </c>
      <c r="E191" s="1" t="s">
        <v>228</v>
      </c>
      <c r="F191" s="4"/>
      <c r="H191" s="1" t="s">
        <v>136</v>
      </c>
      <c r="I191" s="1" t="s">
        <v>202</v>
      </c>
      <c r="J191" s="1">
        <v>89156</v>
      </c>
      <c r="L191" s="1" t="s">
        <v>32</v>
      </c>
      <c r="M191" s="5">
        <v>42846</v>
      </c>
      <c r="N191" s="1" t="s">
        <v>33</v>
      </c>
      <c r="O191" s="1" t="s">
        <v>25</v>
      </c>
      <c r="P191" s="1">
        <v>2444349</v>
      </c>
    </row>
    <row r="192" spans="1:16" ht="13.2">
      <c r="A192" s="3">
        <v>41932</v>
      </c>
      <c r="B192" s="1" t="s">
        <v>34</v>
      </c>
      <c r="D192" s="1" t="s">
        <v>125</v>
      </c>
      <c r="F192" s="4"/>
      <c r="H192" s="1" t="s">
        <v>201</v>
      </c>
      <c r="I192" s="1" t="s">
        <v>43</v>
      </c>
      <c r="J192" s="1">
        <v>91602</v>
      </c>
      <c r="L192" s="1" t="s">
        <v>47</v>
      </c>
      <c r="M192" s="5">
        <v>41936</v>
      </c>
      <c r="N192" s="1" t="s">
        <v>33</v>
      </c>
      <c r="O192" s="1" t="s">
        <v>25</v>
      </c>
      <c r="P192" s="1">
        <v>1077763</v>
      </c>
    </row>
    <row r="193" spans="1:16" ht="13.2">
      <c r="A193" s="3">
        <v>42845</v>
      </c>
      <c r="B193" s="1" t="s">
        <v>69</v>
      </c>
      <c r="C193" s="1" t="s">
        <v>95</v>
      </c>
      <c r="D193" s="1" t="s">
        <v>96</v>
      </c>
      <c r="E193" s="1" t="s">
        <v>142</v>
      </c>
      <c r="F193" s="4"/>
      <c r="H193" s="1" t="s">
        <v>98</v>
      </c>
      <c r="I193" s="1" t="s">
        <v>105</v>
      </c>
      <c r="J193" s="1" t="s">
        <v>351</v>
      </c>
      <c r="L193" s="1" t="s">
        <v>32</v>
      </c>
      <c r="M193" s="5">
        <v>42845</v>
      </c>
      <c r="N193" s="1" t="s">
        <v>33</v>
      </c>
      <c r="O193" s="1" t="s">
        <v>25</v>
      </c>
      <c r="P193" s="1">
        <v>2443963</v>
      </c>
    </row>
    <row r="194" spans="1:16" ht="13.2">
      <c r="A194" s="3">
        <v>42844</v>
      </c>
      <c r="B194" s="1" t="s">
        <v>34</v>
      </c>
      <c r="D194" s="1" t="s">
        <v>171</v>
      </c>
      <c r="F194" s="4"/>
      <c r="G194" s="1" t="s">
        <v>19</v>
      </c>
      <c r="H194" s="1" t="s">
        <v>36</v>
      </c>
      <c r="I194" s="1" t="s">
        <v>50</v>
      </c>
      <c r="J194" s="1">
        <v>10001</v>
      </c>
      <c r="L194" s="1" t="s">
        <v>47</v>
      </c>
      <c r="M194" s="5">
        <v>42844</v>
      </c>
      <c r="N194" s="1" t="s">
        <v>33</v>
      </c>
      <c r="O194" s="1" t="s">
        <v>25</v>
      </c>
      <c r="P194" s="1">
        <v>2443667</v>
      </c>
    </row>
    <row r="195" spans="1:16" ht="13.2">
      <c r="A195" s="3">
        <v>42798</v>
      </c>
      <c r="B195" s="1" t="s">
        <v>26</v>
      </c>
      <c r="C195" s="1" t="s">
        <v>34</v>
      </c>
      <c r="D195" s="1" t="s">
        <v>235</v>
      </c>
      <c r="E195" s="1" t="s">
        <v>352</v>
      </c>
      <c r="F195" s="4"/>
      <c r="H195" s="1" t="s">
        <v>314</v>
      </c>
      <c r="I195" s="1" t="s">
        <v>79</v>
      </c>
      <c r="J195" s="1">
        <v>21244</v>
      </c>
      <c r="L195" s="1" t="s">
        <v>32</v>
      </c>
      <c r="M195" s="5">
        <v>42798</v>
      </c>
      <c r="N195" s="1" t="s">
        <v>24</v>
      </c>
      <c r="O195" s="1" t="s">
        <v>25</v>
      </c>
      <c r="P195" s="1">
        <v>2371786</v>
      </c>
    </row>
    <row r="196" spans="1:16" ht="13.2">
      <c r="A196" s="3">
        <v>42843</v>
      </c>
      <c r="B196" s="1" t="s">
        <v>101</v>
      </c>
      <c r="C196" s="1" t="s">
        <v>102</v>
      </c>
      <c r="D196" s="1" t="s">
        <v>167</v>
      </c>
      <c r="F196" s="4"/>
      <c r="H196" s="1" t="s">
        <v>243</v>
      </c>
      <c r="I196" s="1" t="s">
        <v>154</v>
      </c>
      <c r="J196" s="1" t="s">
        <v>353</v>
      </c>
      <c r="L196" s="1" t="s">
        <v>32</v>
      </c>
      <c r="M196" s="5">
        <v>42843</v>
      </c>
      <c r="N196" s="1" t="s">
        <v>51</v>
      </c>
      <c r="O196" s="1" t="s">
        <v>25</v>
      </c>
      <c r="P196" s="1">
        <v>2440699</v>
      </c>
    </row>
    <row r="197" spans="1:16" ht="13.2">
      <c r="A197" s="3">
        <v>42843</v>
      </c>
      <c r="B197" s="1" t="s">
        <v>26</v>
      </c>
      <c r="C197" s="1" t="s">
        <v>34</v>
      </c>
      <c r="D197" s="1" t="s">
        <v>199</v>
      </c>
      <c r="E197" s="1" t="s">
        <v>200</v>
      </c>
      <c r="F197" s="4"/>
      <c r="H197" s="1" t="s">
        <v>354</v>
      </c>
      <c r="I197" s="1" t="s">
        <v>50</v>
      </c>
      <c r="J197" s="1" t="s">
        <v>355</v>
      </c>
      <c r="L197" s="1" t="s">
        <v>32</v>
      </c>
      <c r="M197" s="5">
        <v>42843</v>
      </c>
      <c r="N197" s="1" t="s">
        <v>170</v>
      </c>
      <c r="O197" s="1" t="s">
        <v>68</v>
      </c>
      <c r="P197" s="1">
        <v>2439575</v>
      </c>
    </row>
    <row r="198" spans="1:16" ht="13.2">
      <c r="A198" s="3">
        <v>42843</v>
      </c>
      <c r="B198" s="1" t="s">
        <v>57</v>
      </c>
      <c r="C198" s="1" t="s">
        <v>58</v>
      </c>
      <c r="D198" s="1" t="s">
        <v>86</v>
      </c>
      <c r="F198" s="4"/>
      <c r="G198" s="1" t="s">
        <v>19</v>
      </c>
      <c r="H198" s="1" t="s">
        <v>45</v>
      </c>
      <c r="I198" s="1" t="s">
        <v>356</v>
      </c>
      <c r="J198" s="1">
        <v>64081</v>
      </c>
      <c r="L198" s="1" t="s">
        <v>37</v>
      </c>
      <c r="M198" s="5">
        <v>42843</v>
      </c>
      <c r="N198" s="1" t="s">
        <v>67</v>
      </c>
      <c r="O198" s="1" t="s">
        <v>25</v>
      </c>
      <c r="P198" s="1">
        <v>2440060</v>
      </c>
    </row>
    <row r="199" spans="1:16" ht="13.2">
      <c r="A199" s="3">
        <v>42798</v>
      </c>
      <c r="B199" s="1" t="s">
        <v>26</v>
      </c>
      <c r="C199" s="1" t="s">
        <v>34</v>
      </c>
      <c r="D199" s="1" t="s">
        <v>199</v>
      </c>
      <c r="E199" s="1" t="s">
        <v>228</v>
      </c>
      <c r="F199" s="4"/>
      <c r="H199" s="1" t="s">
        <v>357</v>
      </c>
      <c r="I199" s="1" t="s">
        <v>120</v>
      </c>
      <c r="J199" s="1">
        <v>27597</v>
      </c>
      <c r="L199" s="1" t="s">
        <v>32</v>
      </c>
      <c r="M199" s="5">
        <v>42798</v>
      </c>
      <c r="N199" s="1" t="s">
        <v>33</v>
      </c>
      <c r="O199" s="1" t="s">
        <v>25</v>
      </c>
      <c r="P199" s="1">
        <v>2371600</v>
      </c>
    </row>
    <row r="200" spans="1:16" ht="13.2">
      <c r="A200" s="3">
        <v>42843</v>
      </c>
      <c r="B200" s="1" t="s">
        <v>38</v>
      </c>
      <c r="C200" s="1" t="s">
        <v>39</v>
      </c>
      <c r="D200" s="1" t="s">
        <v>52</v>
      </c>
      <c r="F200" s="4"/>
      <c r="G200" s="1" t="s">
        <v>19</v>
      </c>
      <c r="H200" s="1" t="s">
        <v>36</v>
      </c>
      <c r="I200" s="1" t="s">
        <v>79</v>
      </c>
      <c r="J200" s="1">
        <v>21215</v>
      </c>
      <c r="L200" s="1" t="s">
        <v>37</v>
      </c>
      <c r="M200" s="5">
        <v>42845</v>
      </c>
      <c r="N200" s="1" t="s">
        <v>24</v>
      </c>
      <c r="O200" s="1" t="s">
        <v>25</v>
      </c>
      <c r="P200" s="1">
        <v>2440304</v>
      </c>
    </row>
    <row r="201" spans="1:16" ht="13.2">
      <c r="A201" s="3">
        <v>42682</v>
      </c>
      <c r="B201" s="1" t="s">
        <v>16</v>
      </c>
      <c r="D201" s="1" t="s">
        <v>17</v>
      </c>
      <c r="E201" s="1" t="s">
        <v>18</v>
      </c>
      <c r="F201" s="4"/>
      <c r="H201" s="1" t="s">
        <v>111</v>
      </c>
      <c r="I201" s="1" t="s">
        <v>172</v>
      </c>
      <c r="J201" s="1">
        <v>85296</v>
      </c>
      <c r="L201" s="1" t="s">
        <v>32</v>
      </c>
      <c r="M201" s="5">
        <v>42682</v>
      </c>
      <c r="N201" s="1" t="s">
        <v>33</v>
      </c>
      <c r="O201" s="1" t="s">
        <v>25</v>
      </c>
      <c r="P201" s="1">
        <v>2199513</v>
      </c>
    </row>
    <row r="202" spans="1:16" ht="13.2">
      <c r="A202" s="3"/>
      <c r="F202" s="4"/>
    </row>
    <row r="203" spans="1:16" ht="13.2">
      <c r="A203" s="3"/>
      <c r="F203" s="4"/>
    </row>
    <row r="204" spans="1:16" ht="13.2">
      <c r="A204" s="3"/>
      <c r="F204" s="4"/>
    </row>
    <row r="205" spans="1:16" ht="13.2">
      <c r="A205" s="3"/>
      <c r="F205" s="4"/>
    </row>
    <row r="206" spans="1:16" ht="13.2">
      <c r="A206" s="3"/>
      <c r="F206" s="4"/>
    </row>
    <row r="207" spans="1:16" ht="13.2">
      <c r="A207" s="3"/>
      <c r="F207" s="4"/>
    </row>
    <row r="208" spans="1:16" ht="13.2">
      <c r="A208" s="3"/>
      <c r="F208" s="4"/>
    </row>
    <row r="209" spans="1:6" ht="13.2">
      <c r="A209" s="3"/>
      <c r="F209" s="4"/>
    </row>
    <row r="210" spans="1:6" ht="13.2">
      <c r="A210" s="3"/>
      <c r="F210" s="4"/>
    </row>
    <row r="211" spans="1:6" ht="13.2">
      <c r="A211" s="3"/>
      <c r="F211" s="4"/>
    </row>
    <row r="212" spans="1:6" ht="13.2">
      <c r="A212" s="3"/>
      <c r="F212" s="4"/>
    </row>
    <row r="213" spans="1:6" ht="13.2">
      <c r="A213" s="3"/>
      <c r="F213" s="4"/>
    </row>
    <row r="214" spans="1:6" ht="13.2">
      <c r="A214" s="3"/>
      <c r="F214" s="4"/>
    </row>
    <row r="215" spans="1:6" ht="13.2">
      <c r="A215" s="3"/>
      <c r="F215" s="4"/>
    </row>
    <row r="216" spans="1:6" ht="13.2">
      <c r="A216" s="3"/>
      <c r="F216" s="4"/>
    </row>
    <row r="217" spans="1:6" ht="13.2">
      <c r="A217" s="3"/>
      <c r="F217" s="4"/>
    </row>
    <row r="218" spans="1:6" ht="13.2">
      <c r="A218" s="3"/>
      <c r="F218" s="4"/>
    </row>
    <row r="219" spans="1:6" ht="13.2">
      <c r="A219" s="3"/>
      <c r="F219" s="4"/>
    </row>
    <row r="220" spans="1:6" ht="13.2">
      <c r="A220" s="3"/>
      <c r="F220" s="4"/>
    </row>
    <row r="221" spans="1:6" ht="13.2">
      <c r="A221" s="3"/>
      <c r="F221" s="4"/>
    </row>
    <row r="222" spans="1:6" ht="13.2">
      <c r="A222" s="3"/>
      <c r="F222" s="4"/>
    </row>
    <row r="223" spans="1:6" ht="13.2">
      <c r="A223" s="3"/>
      <c r="F223" s="4"/>
    </row>
    <row r="224" spans="1:6" ht="13.2">
      <c r="A224" s="3"/>
      <c r="F224" s="4"/>
    </row>
    <row r="225" spans="1:6" ht="13.2">
      <c r="A225" s="3"/>
      <c r="F225" s="4"/>
    </row>
    <row r="226" spans="1:6" ht="13.2">
      <c r="A226" s="3"/>
      <c r="F226" s="4"/>
    </row>
    <row r="227" spans="1:6" ht="13.2">
      <c r="A227" s="3"/>
      <c r="F227" s="4"/>
    </row>
    <row r="228" spans="1:6" ht="13.2">
      <c r="A228" s="3"/>
      <c r="F228" s="4"/>
    </row>
    <row r="229" spans="1:6" ht="13.2">
      <c r="A229" s="3"/>
      <c r="F229" s="4"/>
    </row>
    <row r="230" spans="1:6" ht="13.2">
      <c r="A230" s="3"/>
      <c r="F230" s="4"/>
    </row>
    <row r="231" spans="1:6" ht="13.2">
      <c r="A231" s="3"/>
      <c r="F231" s="4"/>
    </row>
    <row r="232" spans="1:6" ht="13.2">
      <c r="A232" s="3"/>
      <c r="F232" s="4"/>
    </row>
    <row r="233" spans="1:6" ht="13.2">
      <c r="A233" s="3"/>
      <c r="F233" s="4"/>
    </row>
    <row r="234" spans="1:6" ht="13.2">
      <c r="A234" s="3"/>
      <c r="F234" s="4"/>
    </row>
    <row r="235" spans="1:6" ht="13.2">
      <c r="A235" s="3"/>
      <c r="F235" s="4"/>
    </row>
    <row r="236" spans="1:6" ht="13.2">
      <c r="A236" s="3"/>
      <c r="F236" s="4"/>
    </row>
    <row r="237" spans="1:6" ht="13.2">
      <c r="A237" s="3"/>
      <c r="F237" s="4"/>
    </row>
    <row r="238" spans="1:6" ht="13.2">
      <c r="A238" s="3"/>
      <c r="F238" s="4"/>
    </row>
    <row r="239" spans="1:6" ht="13.2">
      <c r="A239" s="3"/>
      <c r="F239" s="4"/>
    </row>
    <row r="240" spans="1:6" ht="13.2">
      <c r="A240" s="3"/>
      <c r="F240" s="4"/>
    </row>
    <row r="241" spans="1:6" ht="13.2">
      <c r="A241" s="3"/>
      <c r="F241" s="4"/>
    </row>
    <row r="242" spans="1:6" ht="13.2">
      <c r="A242" s="3"/>
      <c r="F242" s="4"/>
    </row>
    <row r="243" spans="1:6" ht="13.2">
      <c r="A243" s="3"/>
      <c r="F243" s="4"/>
    </row>
    <row r="244" spans="1:6" ht="13.2">
      <c r="A244" s="3"/>
      <c r="F244" s="4"/>
    </row>
    <row r="245" spans="1:6" ht="13.2">
      <c r="A245" s="3"/>
      <c r="F245" s="4"/>
    </row>
    <row r="246" spans="1:6" ht="13.2">
      <c r="A246" s="3"/>
      <c r="F246" s="4"/>
    </row>
    <row r="247" spans="1:6" ht="13.2">
      <c r="A247" s="3"/>
      <c r="F247" s="4"/>
    </row>
    <row r="248" spans="1:6" ht="13.2">
      <c r="A248" s="3"/>
      <c r="F248" s="4"/>
    </row>
    <row r="249" spans="1:6" ht="13.2">
      <c r="A249" s="3"/>
      <c r="F249" s="4"/>
    </row>
    <row r="250" spans="1:6" ht="13.2">
      <c r="A250" s="3"/>
      <c r="F250" s="4"/>
    </row>
    <row r="251" spans="1:6" ht="13.2">
      <c r="A251" s="3"/>
      <c r="F251" s="4"/>
    </row>
    <row r="252" spans="1:6" ht="13.2">
      <c r="A252" s="3"/>
      <c r="F252" s="4"/>
    </row>
    <row r="253" spans="1:6" ht="13.2">
      <c r="A253" s="3"/>
      <c r="F253" s="4"/>
    </row>
    <row r="254" spans="1:6" ht="13.2">
      <c r="A254" s="3"/>
      <c r="F254" s="4"/>
    </row>
    <row r="255" spans="1:6" ht="13.2">
      <c r="A255" s="3"/>
      <c r="F255" s="4"/>
    </row>
    <row r="256" spans="1:6" ht="13.2">
      <c r="A256" s="3"/>
      <c r="F256" s="4"/>
    </row>
    <row r="257" spans="1:6" ht="13.2">
      <c r="A257" s="3"/>
      <c r="F257" s="4"/>
    </row>
    <row r="258" spans="1:6" ht="13.2">
      <c r="A258" s="3"/>
      <c r="F258" s="4"/>
    </row>
    <row r="259" spans="1:6" ht="13.2">
      <c r="A259" s="3"/>
      <c r="F259" s="4"/>
    </row>
    <row r="260" spans="1:6" ht="13.2">
      <c r="A260" s="3"/>
      <c r="F260" s="4"/>
    </row>
    <row r="261" spans="1:6" ht="13.2">
      <c r="A261" s="3"/>
      <c r="F261" s="4"/>
    </row>
    <row r="262" spans="1:6" ht="13.2">
      <c r="A262" s="3"/>
      <c r="F262" s="4"/>
    </row>
    <row r="263" spans="1:6" ht="13.2">
      <c r="A263" s="3"/>
      <c r="F263" s="4"/>
    </row>
    <row r="264" spans="1:6" ht="13.2">
      <c r="A264" s="3"/>
      <c r="F264" s="4"/>
    </row>
    <row r="265" spans="1:6" ht="13.2">
      <c r="A265" s="3"/>
      <c r="F265" s="4"/>
    </row>
    <row r="266" spans="1:6" ht="13.2">
      <c r="A266" s="3"/>
      <c r="F266" s="4"/>
    </row>
    <row r="267" spans="1:6" ht="13.2">
      <c r="A267" s="3"/>
      <c r="F267" s="4"/>
    </row>
    <row r="268" spans="1:6" ht="13.2">
      <c r="A268" s="3"/>
      <c r="F268" s="4"/>
    </row>
    <row r="269" spans="1:6" ht="13.2">
      <c r="A269" s="3"/>
      <c r="F269" s="4"/>
    </row>
    <row r="270" spans="1:6" ht="13.2">
      <c r="A270" s="3"/>
      <c r="F270" s="4"/>
    </row>
    <row r="271" spans="1:6" ht="13.2">
      <c r="A271" s="3"/>
      <c r="F271" s="4"/>
    </row>
    <row r="272" spans="1:6" ht="13.2">
      <c r="A272" s="3"/>
      <c r="F272" s="4"/>
    </row>
    <row r="273" spans="1:6" ht="13.2">
      <c r="A273" s="3"/>
      <c r="F273" s="4"/>
    </row>
    <row r="274" spans="1:6" ht="13.2">
      <c r="A274" s="3"/>
      <c r="F274" s="4"/>
    </row>
    <row r="275" spans="1:6" ht="13.2">
      <c r="A275" s="3"/>
      <c r="F275" s="4"/>
    </row>
    <row r="276" spans="1:6" ht="13.2">
      <c r="A276" s="3"/>
      <c r="F276" s="4"/>
    </row>
    <row r="277" spans="1:6" ht="13.2">
      <c r="A277" s="3"/>
      <c r="F277" s="4"/>
    </row>
    <row r="278" spans="1:6" ht="13.2">
      <c r="A278" s="3"/>
      <c r="F278" s="4"/>
    </row>
    <row r="279" spans="1:6" ht="13.2">
      <c r="A279" s="3"/>
      <c r="F279" s="4"/>
    </row>
    <row r="280" spans="1:6" ht="13.2">
      <c r="A280" s="3"/>
      <c r="F280" s="4"/>
    </row>
    <row r="281" spans="1:6" ht="13.2">
      <c r="A281" s="3"/>
      <c r="F281" s="4"/>
    </row>
    <row r="282" spans="1:6" ht="13.2">
      <c r="A282" s="3"/>
      <c r="F282" s="4"/>
    </row>
    <row r="283" spans="1:6" ht="13.2">
      <c r="A283" s="3"/>
      <c r="F283" s="4"/>
    </row>
    <row r="284" spans="1:6" ht="13.2">
      <c r="A284" s="3"/>
      <c r="F284" s="4"/>
    </row>
    <row r="285" spans="1:6" ht="13.2">
      <c r="A285" s="3"/>
      <c r="F285" s="4"/>
    </row>
    <row r="286" spans="1:6" ht="13.2">
      <c r="A286" s="3"/>
      <c r="F286" s="4"/>
    </row>
    <row r="287" spans="1:6" ht="13.2">
      <c r="A287" s="3"/>
      <c r="F287" s="4"/>
    </row>
    <row r="288" spans="1:6" ht="13.2">
      <c r="A288" s="3"/>
      <c r="F288" s="4"/>
    </row>
    <row r="289" spans="1:6" ht="13.2">
      <c r="A289" s="3"/>
      <c r="F289" s="4"/>
    </row>
    <row r="290" spans="1:6" ht="13.2">
      <c r="A290" s="3"/>
      <c r="F290" s="4"/>
    </row>
    <row r="291" spans="1:6" ht="13.2">
      <c r="A291" s="3"/>
      <c r="F291" s="4"/>
    </row>
    <row r="292" spans="1:6" ht="13.2">
      <c r="A292" s="3"/>
      <c r="F292" s="4"/>
    </row>
    <row r="293" spans="1:6" ht="13.2">
      <c r="A293" s="3"/>
      <c r="F293" s="4"/>
    </row>
    <row r="294" spans="1:6" ht="13.2">
      <c r="A294" s="3"/>
      <c r="F294" s="4"/>
    </row>
    <row r="295" spans="1:6" ht="13.2">
      <c r="A295" s="3"/>
      <c r="F295" s="4"/>
    </row>
    <row r="296" spans="1:6" ht="13.2">
      <c r="A296" s="3"/>
      <c r="F296" s="4"/>
    </row>
    <row r="297" spans="1:6" ht="13.2">
      <c r="A297" s="3"/>
      <c r="F297" s="4"/>
    </row>
    <row r="298" spans="1:6" ht="13.2">
      <c r="A298" s="3"/>
      <c r="F298" s="4"/>
    </row>
    <row r="299" spans="1:6" ht="13.2">
      <c r="A299" s="3"/>
      <c r="F299" s="4"/>
    </row>
    <row r="300" spans="1:6" ht="13.2">
      <c r="A300" s="3"/>
      <c r="F300" s="4"/>
    </row>
    <row r="301" spans="1:6" ht="13.2">
      <c r="A301" s="3"/>
      <c r="F301" s="4"/>
    </row>
    <row r="302" spans="1:6" ht="13.2">
      <c r="A302" s="3"/>
      <c r="F302" s="4"/>
    </row>
    <row r="303" spans="1:6" ht="13.2">
      <c r="A303" s="3"/>
      <c r="F303" s="4"/>
    </row>
    <row r="304" spans="1:6" ht="13.2">
      <c r="A304" s="3"/>
      <c r="F304" s="4"/>
    </row>
    <row r="305" spans="1:6" ht="13.2">
      <c r="A305" s="3"/>
      <c r="F305" s="4"/>
    </row>
    <row r="306" spans="1:6" ht="13.2">
      <c r="A306" s="3"/>
      <c r="F306" s="4"/>
    </row>
    <row r="307" spans="1:6" ht="13.2">
      <c r="A307" s="3"/>
      <c r="F307" s="4"/>
    </row>
    <row r="308" spans="1:6" ht="13.2">
      <c r="A308" s="3"/>
      <c r="F308" s="4"/>
    </row>
    <row r="309" spans="1:6" ht="13.2">
      <c r="A309" s="3"/>
      <c r="F309" s="4"/>
    </row>
    <row r="310" spans="1:6" ht="13.2">
      <c r="A310" s="3"/>
      <c r="F310" s="4"/>
    </row>
    <row r="311" spans="1:6" ht="13.2">
      <c r="A311" s="3"/>
      <c r="F311" s="4"/>
    </row>
    <row r="312" spans="1:6" ht="13.2">
      <c r="A312" s="3"/>
      <c r="F312" s="4"/>
    </row>
    <row r="313" spans="1:6" ht="13.2">
      <c r="A313" s="3"/>
      <c r="F313" s="4"/>
    </row>
    <row r="314" spans="1:6" ht="13.2">
      <c r="A314" s="3"/>
      <c r="F314" s="4"/>
    </row>
    <row r="315" spans="1:6" ht="13.2">
      <c r="A315" s="3"/>
      <c r="F315" s="4"/>
    </row>
    <row r="316" spans="1:6" ht="13.2">
      <c r="A316" s="3"/>
      <c r="F316" s="4"/>
    </row>
    <row r="317" spans="1:6" ht="13.2">
      <c r="A317" s="3"/>
      <c r="F317" s="4"/>
    </row>
    <row r="318" spans="1:6" ht="13.2">
      <c r="A318" s="3"/>
      <c r="F318" s="4"/>
    </row>
    <row r="319" spans="1:6" ht="13.2">
      <c r="A319" s="3"/>
      <c r="F319" s="4"/>
    </row>
    <row r="320" spans="1:6" ht="13.2">
      <c r="A320" s="3"/>
      <c r="F320" s="4"/>
    </row>
    <row r="321" spans="1:6" ht="13.2">
      <c r="A321" s="3"/>
      <c r="F321" s="4"/>
    </row>
    <row r="322" spans="1:6" ht="13.2">
      <c r="A322" s="3"/>
      <c r="F322" s="4"/>
    </row>
    <row r="323" spans="1:6" ht="13.2">
      <c r="A323" s="3"/>
      <c r="F323" s="4"/>
    </row>
    <row r="324" spans="1:6" ht="13.2">
      <c r="A324" s="3"/>
      <c r="F324" s="4"/>
    </row>
    <row r="325" spans="1:6" ht="13.2">
      <c r="A325" s="3"/>
      <c r="F325" s="4"/>
    </row>
    <row r="326" spans="1:6" ht="13.2">
      <c r="A326" s="3"/>
      <c r="F326" s="4"/>
    </row>
    <row r="327" spans="1:6" ht="13.2">
      <c r="A327" s="3"/>
      <c r="F327" s="4"/>
    </row>
    <row r="328" spans="1:6" ht="13.2">
      <c r="A328" s="3"/>
      <c r="F328" s="4"/>
    </row>
    <row r="329" spans="1:6" ht="13.2">
      <c r="A329" s="3"/>
      <c r="F329" s="4"/>
    </row>
    <row r="330" spans="1:6" ht="13.2">
      <c r="A330" s="3"/>
      <c r="F330" s="4"/>
    </row>
    <row r="331" spans="1:6" ht="13.2">
      <c r="A331" s="3"/>
      <c r="F331" s="4"/>
    </row>
    <row r="332" spans="1:6" ht="13.2">
      <c r="A332" s="3"/>
      <c r="F332" s="4"/>
    </row>
    <row r="333" spans="1:6" ht="13.2">
      <c r="A333" s="3"/>
      <c r="F333" s="4"/>
    </row>
    <row r="334" spans="1:6" ht="13.2">
      <c r="A334" s="3"/>
      <c r="F334" s="4"/>
    </row>
    <row r="335" spans="1:6" ht="13.2">
      <c r="A335" s="3"/>
      <c r="F335" s="4"/>
    </row>
    <row r="336" spans="1:6" ht="13.2">
      <c r="A336" s="3"/>
      <c r="F336" s="4"/>
    </row>
    <row r="337" spans="1:6" ht="13.2">
      <c r="A337" s="3"/>
      <c r="F337" s="4"/>
    </row>
    <row r="338" spans="1:6" ht="13.2">
      <c r="A338" s="3"/>
      <c r="F338" s="4"/>
    </row>
    <row r="339" spans="1:6" ht="13.2">
      <c r="A339" s="3"/>
      <c r="F339" s="4"/>
    </row>
    <row r="340" spans="1:6" ht="13.2">
      <c r="A340" s="3"/>
      <c r="F340" s="4"/>
    </row>
    <row r="341" spans="1:6" ht="13.2">
      <c r="A341" s="3"/>
      <c r="F341" s="4"/>
    </row>
    <row r="342" spans="1:6" ht="13.2">
      <c r="A342" s="3"/>
      <c r="F342" s="4"/>
    </row>
    <row r="343" spans="1:6" ht="13.2">
      <c r="A343" s="3"/>
      <c r="F343" s="4"/>
    </row>
    <row r="344" spans="1:6" ht="13.2">
      <c r="A344" s="3"/>
      <c r="F344" s="4"/>
    </row>
    <row r="345" spans="1:6" ht="13.2">
      <c r="A345" s="3"/>
      <c r="F345" s="4"/>
    </row>
    <row r="346" spans="1:6" ht="13.2">
      <c r="A346" s="3"/>
      <c r="F346" s="4"/>
    </row>
    <row r="347" spans="1:6" ht="13.2">
      <c r="A347" s="3"/>
      <c r="F347" s="4"/>
    </row>
    <row r="348" spans="1:6" ht="13.2">
      <c r="A348" s="3"/>
      <c r="F348" s="4"/>
    </row>
    <row r="349" spans="1:6" ht="13.2">
      <c r="A349" s="3"/>
      <c r="F349" s="4"/>
    </row>
    <row r="350" spans="1:6" ht="13.2">
      <c r="A350" s="3"/>
      <c r="F350" s="4"/>
    </row>
    <row r="351" spans="1:6" ht="13.2">
      <c r="A351" s="3"/>
      <c r="F351" s="4"/>
    </row>
    <row r="352" spans="1:6" ht="13.2">
      <c r="A352" s="3"/>
      <c r="F352" s="4"/>
    </row>
    <row r="353" spans="1:6" ht="13.2">
      <c r="A353" s="3"/>
      <c r="F353" s="4"/>
    </row>
    <row r="354" spans="1:6" ht="13.2">
      <c r="A354" s="3"/>
      <c r="F354" s="4"/>
    </row>
    <row r="355" spans="1:6" ht="13.2">
      <c r="A355" s="3"/>
      <c r="F355" s="4"/>
    </row>
    <row r="356" spans="1:6" ht="13.2">
      <c r="A356" s="3"/>
      <c r="F356" s="4"/>
    </row>
    <row r="357" spans="1:6" ht="13.2">
      <c r="A357" s="3"/>
      <c r="F357" s="4"/>
    </row>
    <row r="358" spans="1:6" ht="13.2">
      <c r="A358" s="3"/>
      <c r="F358" s="4"/>
    </row>
    <row r="359" spans="1:6" ht="13.2">
      <c r="A359" s="3"/>
      <c r="F359" s="4"/>
    </row>
    <row r="360" spans="1:6" ht="13.2">
      <c r="A360" s="3"/>
      <c r="F360" s="4"/>
    </row>
    <row r="361" spans="1:6" ht="13.2">
      <c r="A361" s="3"/>
      <c r="F361" s="4"/>
    </row>
    <row r="362" spans="1:6" ht="13.2">
      <c r="A362" s="3"/>
      <c r="F362" s="4"/>
    </row>
    <row r="363" spans="1:6" ht="13.2">
      <c r="A363" s="3"/>
      <c r="F363" s="4"/>
    </row>
    <row r="364" spans="1:6" ht="13.2">
      <c r="A364" s="3"/>
      <c r="F364" s="4"/>
    </row>
    <row r="365" spans="1:6" ht="13.2">
      <c r="A365" s="3"/>
      <c r="F365" s="4"/>
    </row>
    <row r="366" spans="1:6" ht="13.2">
      <c r="A366" s="3"/>
      <c r="F366" s="4"/>
    </row>
    <row r="367" spans="1:6" ht="13.2">
      <c r="A367" s="3"/>
      <c r="F367" s="4"/>
    </row>
    <row r="368" spans="1:6" ht="13.2">
      <c r="A368" s="3"/>
      <c r="F368" s="4"/>
    </row>
    <row r="369" spans="1:6" ht="13.2">
      <c r="A369" s="3"/>
      <c r="F369" s="4"/>
    </row>
    <row r="370" spans="1:6" ht="13.2">
      <c r="A370" s="3"/>
      <c r="F370" s="4"/>
    </row>
    <row r="371" spans="1:6" ht="13.2">
      <c r="A371" s="3"/>
      <c r="F371" s="4"/>
    </row>
    <row r="372" spans="1:6" ht="13.2">
      <c r="A372" s="3"/>
      <c r="F372" s="4"/>
    </row>
    <row r="373" spans="1:6" ht="13.2">
      <c r="A373" s="3"/>
      <c r="F373" s="4"/>
    </row>
    <row r="374" spans="1:6" ht="13.2">
      <c r="A374" s="3"/>
      <c r="F374" s="4"/>
    </row>
    <row r="375" spans="1:6" ht="13.2">
      <c r="A375" s="3"/>
      <c r="F375" s="4"/>
    </row>
    <row r="376" spans="1:6" ht="13.2">
      <c r="A376" s="3"/>
      <c r="F376" s="4"/>
    </row>
    <row r="377" spans="1:6" ht="13.2">
      <c r="A377" s="3"/>
      <c r="F377" s="4"/>
    </row>
    <row r="378" spans="1:6" ht="13.2">
      <c r="A378" s="3"/>
      <c r="F378" s="4"/>
    </row>
    <row r="379" spans="1:6" ht="13.2">
      <c r="A379" s="3"/>
      <c r="F379" s="4"/>
    </row>
    <row r="380" spans="1:6" ht="13.2">
      <c r="A380" s="3"/>
      <c r="F380" s="4"/>
    </row>
    <row r="381" spans="1:6" ht="13.2">
      <c r="A381" s="3"/>
      <c r="F381" s="4"/>
    </row>
    <row r="382" spans="1:6" ht="13.2">
      <c r="A382" s="3"/>
      <c r="F382" s="4"/>
    </row>
    <row r="383" spans="1:6" ht="13.2">
      <c r="A383" s="3"/>
      <c r="F383" s="4"/>
    </row>
    <row r="384" spans="1:6" ht="13.2">
      <c r="A384" s="3"/>
      <c r="F384" s="4"/>
    </row>
    <row r="385" spans="1:6" ht="13.2">
      <c r="A385" s="3"/>
      <c r="F385" s="4"/>
    </row>
    <row r="386" spans="1:6" ht="13.2">
      <c r="A386" s="3"/>
      <c r="F386" s="4"/>
    </row>
    <row r="387" spans="1:6" ht="13.2">
      <c r="A387" s="3"/>
      <c r="F387" s="4"/>
    </row>
    <row r="388" spans="1:6" ht="13.2">
      <c r="A388" s="3"/>
      <c r="F388" s="4"/>
    </row>
    <row r="389" spans="1:6" ht="13.2">
      <c r="A389" s="3"/>
      <c r="F389" s="4"/>
    </row>
    <row r="390" spans="1:6" ht="13.2">
      <c r="A390" s="3"/>
      <c r="F390" s="4"/>
    </row>
    <row r="391" spans="1:6" ht="13.2">
      <c r="A391" s="3"/>
      <c r="F391" s="4"/>
    </row>
    <row r="392" spans="1:6" ht="13.2">
      <c r="A392" s="3"/>
      <c r="F392" s="4"/>
    </row>
    <row r="393" spans="1:6" ht="13.2">
      <c r="A393" s="3"/>
      <c r="F393" s="4"/>
    </row>
    <row r="394" spans="1:6" ht="13.2">
      <c r="A394" s="3"/>
      <c r="F394" s="4"/>
    </row>
    <row r="395" spans="1:6" ht="13.2">
      <c r="A395" s="3"/>
      <c r="F395" s="4"/>
    </row>
    <row r="396" spans="1:6" ht="13.2">
      <c r="A396" s="3"/>
      <c r="F396" s="4"/>
    </row>
    <row r="397" spans="1:6" ht="13.2">
      <c r="A397" s="3"/>
      <c r="F397" s="4"/>
    </row>
    <row r="398" spans="1:6" ht="13.2">
      <c r="A398" s="3"/>
      <c r="F398" s="4"/>
    </row>
    <row r="399" spans="1:6" ht="13.2">
      <c r="A399" s="3"/>
      <c r="F399" s="4"/>
    </row>
    <row r="400" spans="1:6" ht="13.2">
      <c r="A400" s="3"/>
      <c r="F400" s="4"/>
    </row>
    <row r="401" spans="1:6" ht="13.2">
      <c r="A401" s="3"/>
      <c r="F401" s="4"/>
    </row>
    <row r="402" spans="1:6" ht="13.2">
      <c r="A402" s="3"/>
      <c r="F402" s="4"/>
    </row>
    <row r="403" spans="1:6" ht="13.2">
      <c r="A403" s="3"/>
      <c r="F403" s="4"/>
    </row>
    <row r="404" spans="1:6" ht="13.2">
      <c r="A404" s="3"/>
      <c r="F404" s="4"/>
    </row>
    <row r="405" spans="1:6" ht="13.2">
      <c r="A405" s="3"/>
      <c r="F405" s="4"/>
    </row>
    <row r="406" spans="1:6" ht="13.2">
      <c r="A406" s="3"/>
      <c r="F406" s="4"/>
    </row>
    <row r="407" spans="1:6" ht="13.2">
      <c r="A407" s="3"/>
      <c r="F407" s="4"/>
    </row>
    <row r="408" spans="1:6" ht="13.2">
      <c r="A408" s="3"/>
      <c r="F408" s="4"/>
    </row>
    <row r="409" spans="1:6" ht="13.2">
      <c r="A409" s="3"/>
      <c r="F409" s="4"/>
    </row>
    <row r="410" spans="1:6" ht="13.2">
      <c r="A410" s="3"/>
      <c r="F410" s="4"/>
    </row>
    <row r="411" spans="1:6" ht="13.2">
      <c r="A411" s="3"/>
      <c r="F411" s="4"/>
    </row>
    <row r="412" spans="1:6" ht="13.2">
      <c r="A412" s="3"/>
      <c r="F412" s="4"/>
    </row>
    <row r="413" spans="1:6" ht="13.2">
      <c r="A413" s="3"/>
      <c r="F413" s="4"/>
    </row>
    <row r="414" spans="1:6" ht="13.2">
      <c r="A414" s="3"/>
      <c r="F414" s="4"/>
    </row>
    <row r="415" spans="1:6" ht="13.2">
      <c r="A415" s="3"/>
      <c r="F415" s="4"/>
    </row>
    <row r="416" spans="1:6" ht="13.2">
      <c r="A416" s="3"/>
      <c r="F416" s="4"/>
    </row>
    <row r="417" spans="1:6" ht="13.2">
      <c r="A417" s="3"/>
      <c r="F417" s="4"/>
    </row>
    <row r="418" spans="1:6" ht="13.2">
      <c r="A418" s="3"/>
      <c r="F418" s="4"/>
    </row>
    <row r="419" spans="1:6" ht="13.2">
      <c r="A419" s="3"/>
      <c r="F419" s="4"/>
    </row>
    <row r="420" spans="1:6" ht="13.2">
      <c r="A420" s="3"/>
      <c r="F420" s="4"/>
    </row>
    <row r="421" spans="1:6" ht="13.2">
      <c r="A421" s="3"/>
      <c r="F421" s="4"/>
    </row>
    <row r="422" spans="1:6" ht="13.2">
      <c r="A422" s="3"/>
      <c r="F422" s="4"/>
    </row>
    <row r="423" spans="1:6" ht="13.2">
      <c r="A423" s="3"/>
      <c r="F423" s="4"/>
    </row>
    <row r="424" spans="1:6" ht="13.2">
      <c r="A424" s="3"/>
      <c r="F424" s="4"/>
    </row>
    <row r="425" spans="1:6" ht="13.2">
      <c r="A425" s="3"/>
      <c r="F425" s="4"/>
    </row>
    <row r="426" spans="1:6" ht="13.2">
      <c r="A426" s="3"/>
      <c r="F426" s="4"/>
    </row>
    <row r="427" spans="1:6" ht="13.2">
      <c r="A427" s="3"/>
      <c r="F427" s="4"/>
    </row>
    <row r="428" spans="1:6" ht="13.2">
      <c r="A428" s="3"/>
      <c r="F428" s="4"/>
    </row>
    <row r="429" spans="1:6" ht="13.2">
      <c r="A429" s="3"/>
      <c r="F429" s="4"/>
    </row>
    <row r="430" spans="1:6" ht="13.2">
      <c r="A430" s="3"/>
      <c r="F430" s="4"/>
    </row>
    <row r="431" spans="1:6" ht="13.2">
      <c r="A431" s="3"/>
      <c r="F431" s="4"/>
    </row>
    <row r="432" spans="1:6" ht="13.2">
      <c r="A432" s="3"/>
      <c r="F432" s="4"/>
    </row>
    <row r="433" spans="1:6" ht="13.2">
      <c r="A433" s="3"/>
      <c r="F433" s="4"/>
    </row>
    <row r="434" spans="1:6" ht="13.2">
      <c r="A434" s="3"/>
      <c r="F434" s="4"/>
    </row>
    <row r="435" spans="1:6" ht="13.2">
      <c r="A435" s="3"/>
      <c r="F435" s="4"/>
    </row>
    <row r="436" spans="1:6" ht="13.2">
      <c r="A436" s="3"/>
      <c r="F436" s="4"/>
    </row>
    <row r="437" spans="1:6" ht="13.2">
      <c r="A437" s="3"/>
      <c r="F437" s="4"/>
    </row>
    <row r="438" spans="1:6" ht="13.2">
      <c r="A438" s="3"/>
      <c r="F438" s="4"/>
    </row>
    <row r="439" spans="1:6" ht="13.2">
      <c r="A439" s="3"/>
      <c r="F439" s="4"/>
    </row>
    <row r="440" spans="1:6" ht="13.2">
      <c r="A440" s="3"/>
      <c r="F440" s="4"/>
    </row>
    <row r="441" spans="1:6" ht="13.2">
      <c r="A441" s="3"/>
      <c r="F441" s="4"/>
    </row>
    <row r="442" spans="1:6" ht="13.2">
      <c r="A442" s="3"/>
      <c r="F442" s="4"/>
    </row>
    <row r="443" spans="1:6" ht="13.2">
      <c r="A443" s="3"/>
      <c r="F443" s="4"/>
    </row>
    <row r="444" spans="1:6" ht="13.2">
      <c r="A444" s="3"/>
      <c r="F444" s="4"/>
    </row>
    <row r="445" spans="1:6" ht="13.2">
      <c r="A445" s="3"/>
      <c r="F445" s="4"/>
    </row>
    <row r="446" spans="1:6" ht="13.2">
      <c r="A446" s="3"/>
      <c r="F446" s="4"/>
    </row>
    <row r="447" spans="1:6" ht="13.2">
      <c r="A447" s="3"/>
      <c r="F447" s="4"/>
    </row>
    <row r="448" spans="1:6" ht="13.2">
      <c r="A448" s="3"/>
      <c r="F448" s="4"/>
    </row>
    <row r="449" spans="1:6" ht="13.2">
      <c r="A449" s="3"/>
      <c r="F449" s="4"/>
    </row>
    <row r="450" spans="1:6" ht="13.2">
      <c r="A450" s="3"/>
      <c r="F450" s="4"/>
    </row>
    <row r="451" spans="1:6" ht="13.2">
      <c r="A451" s="3"/>
      <c r="F451" s="4"/>
    </row>
    <row r="452" spans="1:6" ht="13.2">
      <c r="A452" s="3"/>
      <c r="F452" s="4"/>
    </row>
    <row r="453" spans="1:6" ht="13.2">
      <c r="A453" s="3"/>
      <c r="F453" s="4"/>
    </row>
    <row r="454" spans="1:6" ht="13.2">
      <c r="A454" s="3"/>
      <c r="F454" s="4"/>
    </row>
    <row r="455" spans="1:6" ht="13.2">
      <c r="A455" s="3"/>
      <c r="F455" s="4"/>
    </row>
    <row r="456" spans="1:6" ht="13.2">
      <c r="A456" s="3"/>
      <c r="F456" s="4"/>
    </row>
    <row r="457" spans="1:6" ht="13.2">
      <c r="A457" s="3"/>
      <c r="F457" s="4"/>
    </row>
    <row r="458" spans="1:6" ht="13.2">
      <c r="A458" s="3"/>
      <c r="F458" s="4"/>
    </row>
    <row r="459" spans="1:6" ht="13.2">
      <c r="A459" s="3"/>
      <c r="F459" s="4"/>
    </row>
    <row r="460" spans="1:6" ht="13.2">
      <c r="A460" s="3"/>
      <c r="F460" s="4"/>
    </row>
    <row r="461" spans="1:6" ht="13.2">
      <c r="A461" s="3"/>
      <c r="F461" s="4"/>
    </row>
    <row r="462" spans="1:6" ht="13.2">
      <c r="A462" s="3"/>
      <c r="F462" s="4"/>
    </row>
    <row r="463" spans="1:6" ht="13.2">
      <c r="A463" s="3"/>
      <c r="F463" s="4"/>
    </row>
    <row r="464" spans="1:6" ht="13.2">
      <c r="A464" s="3"/>
      <c r="F464" s="4"/>
    </row>
    <row r="465" spans="1:6" ht="13.2">
      <c r="A465" s="3"/>
      <c r="F465" s="4"/>
    </row>
    <row r="466" spans="1:6" ht="13.2">
      <c r="A466" s="3"/>
      <c r="F466" s="4"/>
    </row>
    <row r="467" spans="1:6" ht="13.2">
      <c r="A467" s="3"/>
      <c r="F467" s="4"/>
    </row>
    <row r="468" spans="1:6" ht="13.2">
      <c r="A468" s="3"/>
      <c r="F468" s="4"/>
    </row>
    <row r="469" spans="1:6" ht="13.2">
      <c r="A469" s="3"/>
      <c r="F469" s="4"/>
    </row>
    <row r="470" spans="1:6" ht="13.2">
      <c r="A470" s="3"/>
      <c r="F470" s="4"/>
    </row>
    <row r="471" spans="1:6" ht="13.2">
      <c r="A471" s="3"/>
      <c r="F471" s="4"/>
    </row>
    <row r="472" spans="1:6" ht="13.2">
      <c r="A472" s="3"/>
      <c r="F472" s="4"/>
    </row>
    <row r="473" spans="1:6" ht="13.2">
      <c r="A473" s="3"/>
      <c r="F473" s="4"/>
    </row>
    <row r="474" spans="1:6" ht="13.2">
      <c r="A474" s="3"/>
      <c r="F474" s="4"/>
    </row>
    <row r="475" spans="1:6" ht="13.2">
      <c r="A475" s="3"/>
      <c r="F475" s="4"/>
    </row>
    <row r="476" spans="1:6" ht="13.2">
      <c r="A476" s="3"/>
      <c r="F476" s="4"/>
    </row>
    <row r="477" spans="1:6" ht="13.2">
      <c r="A477" s="3"/>
      <c r="F477" s="4"/>
    </row>
    <row r="478" spans="1:6" ht="13.2">
      <c r="A478" s="3"/>
      <c r="F478" s="4"/>
    </row>
    <row r="479" spans="1:6" ht="13.2">
      <c r="A479" s="3"/>
      <c r="F479" s="4"/>
    </row>
    <row r="480" spans="1:6" ht="13.2">
      <c r="A480" s="3"/>
      <c r="F480" s="4"/>
    </row>
    <row r="481" spans="1:6" ht="13.2">
      <c r="A481" s="3"/>
      <c r="F481" s="4"/>
    </row>
    <row r="482" spans="1:6" ht="13.2">
      <c r="A482" s="3"/>
      <c r="F482" s="4"/>
    </row>
    <row r="483" spans="1:6" ht="13.2">
      <c r="A483" s="3"/>
      <c r="F483" s="4"/>
    </row>
    <row r="484" spans="1:6" ht="13.2">
      <c r="A484" s="3"/>
      <c r="F484" s="4"/>
    </row>
    <row r="485" spans="1:6" ht="13.2">
      <c r="A485" s="3"/>
      <c r="F485" s="4"/>
    </row>
    <row r="486" spans="1:6" ht="13.2">
      <c r="A486" s="3"/>
      <c r="F486" s="4"/>
    </row>
    <row r="487" spans="1:6" ht="13.2">
      <c r="A487" s="3"/>
      <c r="F487" s="4"/>
    </row>
    <row r="488" spans="1:6" ht="13.2">
      <c r="A488" s="3"/>
      <c r="F488" s="4"/>
    </row>
    <row r="489" spans="1:6" ht="13.2">
      <c r="A489" s="3"/>
      <c r="F489" s="4"/>
    </row>
    <row r="490" spans="1:6" ht="13.2">
      <c r="A490" s="3"/>
      <c r="F490" s="4"/>
    </row>
    <row r="491" spans="1:6" ht="13.2">
      <c r="A491" s="3"/>
      <c r="F491" s="4"/>
    </row>
    <row r="492" spans="1:6" ht="13.2">
      <c r="A492" s="3"/>
      <c r="F492" s="4"/>
    </row>
    <row r="493" spans="1:6" ht="13.2">
      <c r="A493" s="3"/>
      <c r="F493" s="4"/>
    </row>
    <row r="494" spans="1:6" ht="13.2">
      <c r="A494" s="3"/>
      <c r="F494" s="4"/>
    </row>
    <row r="495" spans="1:6" ht="13.2">
      <c r="A495" s="3"/>
      <c r="F495" s="4"/>
    </row>
    <row r="496" spans="1:6" ht="13.2">
      <c r="A496" s="3"/>
      <c r="F496" s="4"/>
    </row>
    <row r="497" spans="1:6" ht="13.2">
      <c r="A497" s="3"/>
      <c r="F497" s="4"/>
    </row>
    <row r="498" spans="1:6" ht="13.2">
      <c r="A498" s="3"/>
      <c r="F498" s="4"/>
    </row>
    <row r="499" spans="1:6" ht="13.2">
      <c r="A499" s="3"/>
      <c r="F499" s="4"/>
    </row>
    <row r="500" spans="1:6" ht="13.2">
      <c r="A500" s="3"/>
      <c r="F500" s="4"/>
    </row>
    <row r="501" spans="1:6" ht="13.2">
      <c r="A501" s="3"/>
      <c r="F501" s="4"/>
    </row>
    <row r="502" spans="1:6" ht="13.2">
      <c r="A502" s="3"/>
      <c r="F502" s="4"/>
    </row>
    <row r="503" spans="1:6" ht="13.2">
      <c r="A503" s="3"/>
      <c r="F503" s="4"/>
    </row>
    <row r="504" spans="1:6" ht="13.2">
      <c r="A504" s="3"/>
      <c r="F504" s="4"/>
    </row>
    <row r="505" spans="1:6" ht="13.2">
      <c r="A505" s="3"/>
      <c r="F505" s="4"/>
    </row>
    <row r="506" spans="1:6" ht="13.2">
      <c r="A506" s="3"/>
      <c r="F506" s="4"/>
    </row>
    <row r="507" spans="1:6" ht="13.2">
      <c r="A507" s="3"/>
      <c r="F507" s="4"/>
    </row>
    <row r="508" spans="1:6" ht="13.2">
      <c r="A508" s="3"/>
      <c r="F508" s="4"/>
    </row>
    <row r="509" spans="1:6" ht="13.2">
      <c r="A509" s="3"/>
      <c r="F509" s="4"/>
    </row>
    <row r="510" spans="1:6" ht="13.2">
      <c r="A510" s="3"/>
      <c r="F510" s="4"/>
    </row>
    <row r="511" spans="1:6" ht="13.2">
      <c r="A511" s="3"/>
      <c r="F511" s="4"/>
    </row>
    <row r="512" spans="1:6" ht="13.2">
      <c r="A512" s="3"/>
      <c r="F512" s="4"/>
    </row>
    <row r="513" spans="1:6" ht="13.2">
      <c r="A513" s="3"/>
      <c r="F513" s="4"/>
    </row>
    <row r="514" spans="1:6" ht="13.2">
      <c r="A514" s="3"/>
      <c r="F514" s="4"/>
    </row>
    <row r="515" spans="1:6" ht="13.2">
      <c r="A515" s="3"/>
      <c r="F515" s="4"/>
    </row>
    <row r="516" spans="1:6" ht="13.2">
      <c r="A516" s="3"/>
      <c r="F516" s="4"/>
    </row>
    <row r="517" spans="1:6" ht="13.2">
      <c r="A517" s="3"/>
      <c r="F517" s="4"/>
    </row>
    <row r="518" spans="1:6" ht="13.2">
      <c r="A518" s="3"/>
      <c r="F518" s="4"/>
    </row>
    <row r="519" spans="1:6" ht="13.2">
      <c r="A519" s="3"/>
      <c r="F519" s="4"/>
    </row>
    <row r="520" spans="1:6" ht="13.2">
      <c r="A520" s="3"/>
      <c r="F520" s="4"/>
    </row>
    <row r="521" spans="1:6" ht="13.2">
      <c r="A521" s="3"/>
      <c r="F521" s="4"/>
    </row>
    <row r="522" spans="1:6" ht="13.2">
      <c r="A522" s="3"/>
      <c r="F522" s="4"/>
    </row>
    <row r="523" spans="1:6" ht="13.2">
      <c r="A523" s="3"/>
      <c r="F523" s="4"/>
    </row>
    <row r="524" spans="1:6" ht="13.2">
      <c r="A524" s="3"/>
      <c r="F524" s="4"/>
    </row>
    <row r="525" spans="1:6" ht="13.2">
      <c r="A525" s="3"/>
      <c r="F525" s="4"/>
    </row>
    <row r="526" spans="1:6" ht="13.2">
      <c r="A526" s="3"/>
      <c r="F526" s="4"/>
    </row>
    <row r="527" spans="1:6" ht="13.2">
      <c r="A527" s="3"/>
      <c r="F527" s="4"/>
    </row>
    <row r="528" spans="1:6" ht="13.2">
      <c r="A528" s="3"/>
      <c r="F528" s="4"/>
    </row>
    <row r="529" spans="1:6" ht="13.2">
      <c r="A529" s="3"/>
      <c r="F529" s="4"/>
    </row>
    <row r="530" spans="1:6" ht="13.2">
      <c r="A530" s="3"/>
      <c r="F530" s="4"/>
    </row>
    <row r="531" spans="1:6" ht="13.2">
      <c r="A531" s="3"/>
      <c r="F531" s="4"/>
    </row>
    <row r="532" spans="1:6" ht="13.2">
      <c r="A532" s="3"/>
      <c r="F532" s="4"/>
    </row>
    <row r="533" spans="1:6" ht="13.2">
      <c r="A533" s="3"/>
      <c r="F533" s="4"/>
    </row>
    <row r="534" spans="1:6" ht="13.2">
      <c r="A534" s="3"/>
      <c r="F534" s="4"/>
    </row>
    <row r="535" spans="1:6" ht="13.2">
      <c r="A535" s="3"/>
      <c r="F535" s="4"/>
    </row>
    <row r="536" spans="1:6" ht="13.2">
      <c r="A536" s="3"/>
      <c r="F536" s="4"/>
    </row>
    <row r="537" spans="1:6" ht="13.2">
      <c r="A537" s="3"/>
      <c r="F537" s="4"/>
    </row>
    <row r="538" spans="1:6" ht="13.2">
      <c r="A538" s="3"/>
      <c r="F538" s="4"/>
    </row>
    <row r="539" spans="1:6" ht="13.2">
      <c r="A539" s="3"/>
      <c r="F539" s="4"/>
    </row>
    <row r="540" spans="1:6" ht="13.2">
      <c r="A540" s="3"/>
      <c r="F540" s="4"/>
    </row>
    <row r="541" spans="1:6" ht="13.2">
      <c r="A541" s="3"/>
      <c r="F541" s="4"/>
    </row>
    <row r="542" spans="1:6" ht="13.2">
      <c r="A542" s="3"/>
      <c r="F542" s="4"/>
    </row>
    <row r="543" spans="1:6" ht="13.2">
      <c r="A543" s="3"/>
      <c r="F543" s="4"/>
    </row>
    <row r="544" spans="1:6" ht="13.2">
      <c r="A544" s="3"/>
      <c r="F544" s="4"/>
    </row>
    <row r="545" spans="1:6" ht="13.2">
      <c r="A545" s="3"/>
      <c r="F545" s="4"/>
    </row>
    <row r="546" spans="1:6" ht="13.2">
      <c r="A546" s="3"/>
      <c r="F546" s="4"/>
    </row>
    <row r="547" spans="1:6" ht="13.2">
      <c r="A547" s="3"/>
      <c r="F547" s="4"/>
    </row>
    <row r="548" spans="1:6" ht="13.2">
      <c r="A548" s="3"/>
      <c r="F548" s="4"/>
    </row>
    <row r="549" spans="1:6" ht="13.2">
      <c r="A549" s="3"/>
      <c r="F549" s="4"/>
    </row>
    <row r="550" spans="1:6" ht="13.2">
      <c r="A550" s="3"/>
      <c r="F550" s="4"/>
    </row>
    <row r="551" spans="1:6" ht="13.2">
      <c r="A551" s="3"/>
      <c r="F551" s="4"/>
    </row>
    <row r="552" spans="1:6" ht="13.2">
      <c r="A552" s="3"/>
      <c r="F552" s="4"/>
    </row>
    <row r="553" spans="1:6" ht="13.2">
      <c r="A553" s="3"/>
      <c r="F553" s="4"/>
    </row>
    <row r="554" spans="1:6" ht="13.2">
      <c r="A554" s="3"/>
      <c r="F554" s="4"/>
    </row>
    <row r="555" spans="1:6" ht="13.2">
      <c r="A555" s="3"/>
      <c r="F555" s="4"/>
    </row>
    <row r="556" spans="1:6" ht="13.2">
      <c r="A556" s="3"/>
      <c r="F556" s="4"/>
    </row>
    <row r="557" spans="1:6" ht="13.2">
      <c r="A557" s="3"/>
      <c r="F557" s="4"/>
    </row>
    <row r="558" spans="1:6" ht="13.2">
      <c r="A558" s="3"/>
      <c r="F558" s="4"/>
    </row>
    <row r="559" spans="1:6" ht="13.2">
      <c r="A559" s="3"/>
      <c r="F559" s="4"/>
    </row>
    <row r="560" spans="1:6" ht="13.2">
      <c r="A560" s="3"/>
      <c r="F560" s="4"/>
    </row>
    <row r="561" spans="1:6" ht="13.2">
      <c r="A561" s="3"/>
      <c r="F561" s="4"/>
    </row>
    <row r="562" spans="1:6" ht="13.2">
      <c r="A562" s="3"/>
      <c r="F562" s="4"/>
    </row>
    <row r="563" spans="1:6" ht="13.2">
      <c r="A563" s="3"/>
      <c r="F563" s="4"/>
    </row>
    <row r="564" spans="1:6" ht="13.2">
      <c r="A564" s="3"/>
      <c r="F564" s="4"/>
    </row>
    <row r="565" spans="1:6" ht="13.2">
      <c r="A565" s="3"/>
      <c r="F565" s="4"/>
    </row>
    <row r="566" spans="1:6" ht="13.2">
      <c r="A566" s="3"/>
      <c r="F566" s="4"/>
    </row>
    <row r="567" spans="1:6" ht="13.2">
      <c r="A567" s="3"/>
      <c r="F567" s="4"/>
    </row>
    <row r="568" spans="1:6" ht="13.2">
      <c r="A568" s="3"/>
      <c r="F568" s="4"/>
    </row>
    <row r="569" spans="1:6" ht="13.2">
      <c r="A569" s="3"/>
      <c r="F569" s="4"/>
    </row>
    <row r="570" spans="1:6" ht="13.2">
      <c r="A570" s="3"/>
      <c r="F570" s="4"/>
    </row>
    <row r="571" spans="1:6" ht="13.2">
      <c r="A571" s="3"/>
      <c r="F571" s="4"/>
    </row>
    <row r="572" spans="1:6" ht="13.2">
      <c r="A572" s="3"/>
      <c r="F572" s="4"/>
    </row>
    <row r="573" spans="1:6" ht="13.2">
      <c r="A573" s="3"/>
      <c r="F573" s="4"/>
    </row>
    <row r="574" spans="1:6" ht="13.2">
      <c r="A574" s="3"/>
      <c r="F574" s="4"/>
    </row>
    <row r="575" spans="1:6" ht="13.2">
      <c r="A575" s="3"/>
      <c r="F575" s="4"/>
    </row>
    <row r="576" spans="1:6" ht="13.2">
      <c r="A576" s="3"/>
      <c r="F576" s="4"/>
    </row>
    <row r="577" spans="1:6" ht="13.2">
      <c r="A577" s="3"/>
      <c r="F577" s="4"/>
    </row>
    <row r="578" spans="1:6" ht="13.2">
      <c r="A578" s="3"/>
      <c r="F578" s="4"/>
    </row>
    <row r="579" spans="1:6" ht="13.2">
      <c r="A579" s="3"/>
      <c r="F579" s="4"/>
    </row>
    <row r="580" spans="1:6" ht="13.2">
      <c r="A580" s="3"/>
      <c r="F580" s="4"/>
    </row>
    <row r="581" spans="1:6" ht="13.2">
      <c r="A581" s="3"/>
      <c r="F581" s="4"/>
    </row>
    <row r="582" spans="1:6" ht="13.2">
      <c r="A582" s="3"/>
      <c r="F582" s="4"/>
    </row>
    <row r="583" spans="1:6" ht="13.2">
      <c r="A583" s="3"/>
      <c r="F583" s="4"/>
    </row>
    <row r="584" spans="1:6" ht="13.2">
      <c r="A584" s="3"/>
      <c r="F584" s="4"/>
    </row>
    <row r="585" spans="1:6" ht="13.2">
      <c r="A585" s="3"/>
      <c r="F585" s="4"/>
    </row>
    <row r="586" spans="1:6" ht="13.2">
      <c r="A586" s="3"/>
      <c r="F586" s="4"/>
    </row>
    <row r="587" spans="1:6" ht="13.2">
      <c r="A587" s="3"/>
      <c r="F587" s="4"/>
    </row>
    <row r="588" spans="1:6" ht="13.2">
      <c r="A588" s="3"/>
      <c r="F588" s="4"/>
    </row>
    <row r="589" spans="1:6" ht="13.2">
      <c r="A589" s="3"/>
      <c r="F589" s="4"/>
    </row>
    <row r="590" spans="1:6" ht="13.2">
      <c r="A590" s="3"/>
      <c r="F590" s="4"/>
    </row>
    <row r="591" spans="1:6" ht="13.2">
      <c r="A591" s="3"/>
      <c r="F591" s="4"/>
    </row>
    <row r="592" spans="1:6" ht="13.2">
      <c r="A592" s="3"/>
      <c r="F592" s="4"/>
    </row>
    <row r="593" spans="1:6" ht="13.2">
      <c r="A593" s="3"/>
      <c r="F593" s="4"/>
    </row>
    <row r="594" spans="1:6" ht="13.2">
      <c r="A594" s="3"/>
      <c r="F594" s="4"/>
    </row>
    <row r="595" spans="1:6" ht="13.2">
      <c r="A595" s="3"/>
      <c r="F595" s="4"/>
    </row>
    <row r="596" spans="1:6" ht="13.2">
      <c r="A596" s="3"/>
      <c r="F596" s="4"/>
    </row>
    <row r="597" spans="1:6" ht="13.2">
      <c r="A597" s="3"/>
      <c r="F597" s="4"/>
    </row>
    <row r="598" spans="1:6" ht="13.2">
      <c r="A598" s="3"/>
      <c r="F598" s="4"/>
    </row>
    <row r="599" spans="1:6" ht="13.2">
      <c r="A599" s="3"/>
      <c r="F599" s="4"/>
    </row>
    <row r="600" spans="1:6" ht="13.2">
      <c r="A600" s="3"/>
      <c r="F600" s="4"/>
    </row>
    <row r="601" spans="1:6" ht="13.2">
      <c r="A601" s="3"/>
      <c r="F601" s="4"/>
    </row>
    <row r="602" spans="1:6" ht="13.2">
      <c r="A602" s="3"/>
      <c r="F602" s="4"/>
    </row>
    <row r="603" spans="1:6" ht="13.2">
      <c r="A603" s="3"/>
      <c r="F603" s="4"/>
    </row>
    <row r="604" spans="1:6" ht="13.2">
      <c r="A604" s="3"/>
      <c r="F604" s="4"/>
    </row>
    <row r="605" spans="1:6" ht="13.2">
      <c r="A605" s="3"/>
      <c r="F605" s="4"/>
    </row>
    <row r="606" spans="1:6" ht="13.2">
      <c r="A606" s="3"/>
      <c r="F606" s="4"/>
    </row>
    <row r="607" spans="1:6" ht="13.2">
      <c r="A607" s="3"/>
      <c r="F607" s="4"/>
    </row>
    <row r="608" spans="1:6" ht="13.2">
      <c r="A608" s="3"/>
      <c r="F608" s="4"/>
    </row>
    <row r="609" spans="1:6" ht="13.2">
      <c r="A609" s="3"/>
      <c r="F609" s="4"/>
    </row>
    <row r="610" spans="1:6" ht="13.2">
      <c r="A610" s="3"/>
      <c r="F610" s="4"/>
    </row>
    <row r="611" spans="1:6" ht="13.2">
      <c r="A611" s="3"/>
      <c r="F611" s="4"/>
    </row>
    <row r="612" spans="1:6" ht="13.2">
      <c r="A612" s="3"/>
      <c r="F612" s="4"/>
    </row>
    <row r="613" spans="1:6" ht="13.2">
      <c r="A613" s="3"/>
      <c r="F613" s="4"/>
    </row>
    <row r="614" spans="1:6" ht="13.2">
      <c r="A614" s="3"/>
      <c r="F614" s="4"/>
    </row>
    <row r="615" spans="1:6" ht="13.2">
      <c r="A615" s="3"/>
      <c r="F615" s="4"/>
    </row>
    <row r="616" spans="1:6" ht="13.2">
      <c r="A616" s="3"/>
      <c r="F616" s="4"/>
    </row>
    <row r="617" spans="1:6" ht="13.2">
      <c r="A617" s="3"/>
      <c r="F617" s="4"/>
    </row>
    <row r="618" spans="1:6" ht="13.2">
      <c r="A618" s="3"/>
      <c r="F618" s="4"/>
    </row>
    <row r="619" spans="1:6" ht="13.2">
      <c r="A619" s="3"/>
      <c r="F619" s="4"/>
    </row>
    <row r="620" spans="1:6" ht="13.2">
      <c r="A620" s="3"/>
      <c r="F620" s="4"/>
    </row>
    <row r="621" spans="1:6" ht="13.2">
      <c r="A621" s="3"/>
      <c r="F621" s="4"/>
    </row>
    <row r="622" spans="1:6" ht="13.2">
      <c r="A622" s="3"/>
      <c r="F622" s="4"/>
    </row>
    <row r="623" spans="1:6" ht="13.2">
      <c r="A623" s="3"/>
      <c r="F623" s="4"/>
    </row>
    <row r="624" spans="1:6" ht="13.2">
      <c r="A624" s="3"/>
      <c r="F624" s="4"/>
    </row>
    <row r="625" spans="1:6" ht="13.2">
      <c r="A625" s="3"/>
      <c r="F625" s="4"/>
    </row>
    <row r="626" spans="1:6" ht="13.2">
      <c r="A626" s="3"/>
      <c r="F626" s="4"/>
    </row>
    <row r="627" spans="1:6" ht="13.2">
      <c r="A627" s="3"/>
      <c r="F627" s="4"/>
    </row>
    <row r="628" spans="1:6" ht="13.2">
      <c r="A628" s="3"/>
      <c r="F628" s="4"/>
    </row>
    <row r="629" spans="1:6" ht="13.2">
      <c r="A629" s="3"/>
      <c r="F629" s="4"/>
    </row>
    <row r="630" spans="1:6" ht="13.2">
      <c r="A630" s="3"/>
      <c r="F630" s="4"/>
    </row>
    <row r="631" spans="1:6" ht="13.2">
      <c r="A631" s="3"/>
      <c r="F631" s="4"/>
    </row>
    <row r="632" spans="1:6" ht="13.2">
      <c r="A632" s="3"/>
      <c r="F632" s="4"/>
    </row>
    <row r="633" spans="1:6" ht="13.2">
      <c r="A633" s="3"/>
      <c r="F633" s="4"/>
    </row>
    <row r="634" spans="1:6" ht="13.2">
      <c r="A634" s="3"/>
      <c r="F634" s="4"/>
    </row>
    <row r="635" spans="1:6" ht="13.2">
      <c r="A635" s="3"/>
      <c r="F635" s="4"/>
    </row>
    <row r="636" spans="1:6" ht="13.2">
      <c r="A636" s="3"/>
      <c r="F636" s="4"/>
    </row>
    <row r="637" spans="1:6" ht="13.2">
      <c r="A637" s="3"/>
      <c r="F637" s="4"/>
    </row>
    <row r="638" spans="1:6" ht="13.2">
      <c r="A638" s="3"/>
      <c r="F638" s="4"/>
    </row>
    <row r="639" spans="1:6" ht="13.2">
      <c r="A639" s="3"/>
      <c r="F639" s="4"/>
    </row>
    <row r="640" spans="1:6" ht="13.2">
      <c r="A640" s="3"/>
      <c r="F640" s="4"/>
    </row>
    <row r="641" spans="1:6" ht="13.2">
      <c r="A641" s="3"/>
      <c r="F641" s="4"/>
    </row>
    <row r="642" spans="1:6" ht="13.2">
      <c r="A642" s="3"/>
      <c r="F642" s="4"/>
    </row>
    <row r="643" spans="1:6" ht="13.2">
      <c r="A643" s="3"/>
      <c r="F643" s="4"/>
    </row>
    <row r="644" spans="1:6" ht="13.2">
      <c r="A644" s="3"/>
      <c r="F644" s="4"/>
    </row>
    <row r="645" spans="1:6" ht="13.2">
      <c r="A645" s="3"/>
      <c r="F645" s="4"/>
    </row>
    <row r="646" spans="1:6" ht="13.2">
      <c r="A646" s="3"/>
      <c r="F646" s="4"/>
    </row>
    <row r="647" spans="1:6" ht="13.2">
      <c r="A647" s="3"/>
      <c r="F647" s="4"/>
    </row>
    <row r="648" spans="1:6" ht="13.2">
      <c r="A648" s="3"/>
      <c r="F648" s="4"/>
    </row>
    <row r="649" spans="1:6" ht="13.2">
      <c r="A649" s="3"/>
      <c r="F649" s="4"/>
    </row>
    <row r="650" spans="1:6" ht="13.2">
      <c r="A650" s="3"/>
      <c r="F650" s="4"/>
    </row>
    <row r="651" spans="1:6" ht="13.2">
      <c r="A651" s="3"/>
      <c r="F651" s="4"/>
    </row>
    <row r="652" spans="1:6" ht="13.2">
      <c r="A652" s="3"/>
      <c r="F652" s="4"/>
    </row>
    <row r="653" spans="1:6" ht="13.2">
      <c r="A653" s="3"/>
      <c r="F653" s="4"/>
    </row>
    <row r="654" spans="1:6" ht="13.2">
      <c r="A654" s="3"/>
      <c r="F654" s="4"/>
    </row>
    <row r="655" spans="1:6" ht="13.2">
      <c r="A655" s="3"/>
      <c r="F655" s="4"/>
    </row>
    <row r="656" spans="1:6" ht="13.2">
      <c r="A656" s="3"/>
      <c r="F656" s="4"/>
    </row>
    <row r="657" spans="1:6" ht="13.2">
      <c r="A657" s="3"/>
      <c r="F657" s="4"/>
    </row>
    <row r="658" spans="1:6" ht="13.2">
      <c r="A658" s="3"/>
      <c r="F658" s="4"/>
    </row>
    <row r="659" spans="1:6" ht="13.2">
      <c r="A659" s="3"/>
      <c r="F659" s="4"/>
    </row>
    <row r="660" spans="1:6" ht="13.2">
      <c r="A660" s="3"/>
      <c r="F660" s="4"/>
    </row>
    <row r="661" spans="1:6" ht="13.2">
      <c r="A661" s="3"/>
      <c r="F661" s="4"/>
    </row>
    <row r="662" spans="1:6" ht="13.2">
      <c r="A662" s="3"/>
      <c r="F662" s="4"/>
    </row>
    <row r="663" spans="1:6" ht="13.2">
      <c r="A663" s="3"/>
      <c r="F663" s="4"/>
    </row>
    <row r="664" spans="1:6" ht="13.2">
      <c r="A664" s="3"/>
      <c r="F664" s="4"/>
    </row>
    <row r="665" spans="1:6" ht="13.2">
      <c r="A665" s="3"/>
      <c r="F665" s="4"/>
    </row>
    <row r="666" spans="1:6" ht="13.2">
      <c r="A666" s="3"/>
      <c r="F666" s="4"/>
    </row>
    <row r="667" spans="1:6" ht="13.2">
      <c r="A667" s="3"/>
      <c r="F667" s="4"/>
    </row>
    <row r="668" spans="1:6" ht="13.2">
      <c r="A668" s="3"/>
      <c r="F668" s="4"/>
    </row>
    <row r="669" spans="1:6" ht="13.2">
      <c r="A669" s="3"/>
      <c r="F669" s="4"/>
    </row>
    <row r="670" spans="1:6" ht="13.2">
      <c r="A670" s="3"/>
      <c r="F670" s="4"/>
    </row>
    <row r="671" spans="1:6" ht="13.2">
      <c r="A671" s="3"/>
      <c r="F671" s="4"/>
    </row>
    <row r="672" spans="1:6" ht="13.2">
      <c r="A672" s="3"/>
      <c r="F672" s="4"/>
    </row>
    <row r="673" spans="1:6" ht="13.2">
      <c r="A673" s="3"/>
      <c r="F673" s="4"/>
    </row>
    <row r="674" spans="1:6" ht="13.2">
      <c r="A674" s="3"/>
      <c r="F674" s="4"/>
    </row>
    <row r="675" spans="1:6" ht="13.2">
      <c r="A675" s="3"/>
      <c r="F675" s="4"/>
    </row>
    <row r="676" spans="1:6" ht="13.2">
      <c r="A676" s="3"/>
      <c r="F676" s="4"/>
    </row>
    <row r="677" spans="1:6" ht="13.2">
      <c r="A677" s="3"/>
      <c r="F677" s="4"/>
    </row>
    <row r="678" spans="1:6" ht="13.2">
      <c r="A678" s="3"/>
      <c r="F678" s="4"/>
    </row>
    <row r="679" spans="1:6" ht="13.2">
      <c r="A679" s="3"/>
      <c r="F679" s="4"/>
    </row>
    <row r="680" spans="1:6" ht="13.2">
      <c r="A680" s="3"/>
      <c r="F680" s="4"/>
    </row>
    <row r="681" spans="1:6" ht="13.2">
      <c r="A681" s="3"/>
      <c r="F681" s="4"/>
    </row>
    <row r="682" spans="1:6" ht="13.2">
      <c r="A682" s="3"/>
      <c r="F682" s="4"/>
    </row>
    <row r="683" spans="1:6" ht="13.2">
      <c r="A683" s="3"/>
      <c r="F683" s="4"/>
    </row>
    <row r="684" spans="1:6" ht="13.2">
      <c r="A684" s="3"/>
      <c r="F684" s="4"/>
    </row>
    <row r="685" spans="1:6" ht="13.2">
      <c r="A685" s="3"/>
      <c r="F685" s="4"/>
    </row>
    <row r="686" spans="1:6" ht="13.2">
      <c r="A686" s="3"/>
      <c r="F686" s="4"/>
    </row>
    <row r="687" spans="1:6" ht="13.2">
      <c r="A687" s="3"/>
      <c r="F687" s="4"/>
    </row>
    <row r="688" spans="1:6" ht="13.2">
      <c r="A688" s="3"/>
      <c r="F688" s="4"/>
    </row>
    <row r="689" spans="1:6" ht="13.2">
      <c r="A689" s="3"/>
      <c r="F689" s="4"/>
    </row>
    <row r="690" spans="1:6" ht="13.2">
      <c r="A690" s="3"/>
      <c r="F690" s="4"/>
    </row>
    <row r="691" spans="1:6" ht="13.2">
      <c r="A691" s="3"/>
      <c r="F691" s="4"/>
    </row>
    <row r="692" spans="1:6" ht="13.2">
      <c r="A692" s="3"/>
      <c r="F692" s="4"/>
    </row>
    <row r="693" spans="1:6" ht="13.2">
      <c r="A693" s="3"/>
      <c r="F693" s="4"/>
    </row>
    <row r="694" spans="1:6" ht="13.2">
      <c r="A694" s="3"/>
      <c r="F694" s="4"/>
    </row>
    <row r="695" spans="1:6" ht="13.2">
      <c r="A695" s="3"/>
      <c r="F695" s="4"/>
    </row>
    <row r="696" spans="1:6" ht="13.2">
      <c r="A696" s="3"/>
      <c r="F696" s="4"/>
    </row>
    <row r="697" spans="1:6" ht="13.2">
      <c r="A697" s="3"/>
      <c r="F697" s="4"/>
    </row>
    <row r="698" spans="1:6" ht="13.2">
      <c r="A698" s="3"/>
      <c r="F698" s="4"/>
    </row>
    <row r="699" spans="1:6" ht="13.2">
      <c r="A699" s="3"/>
      <c r="F699" s="4"/>
    </row>
    <row r="700" spans="1:6" ht="13.2">
      <c r="A700" s="3"/>
      <c r="F700" s="4"/>
    </row>
    <row r="701" spans="1:6" ht="13.2">
      <c r="A701" s="3"/>
      <c r="F701" s="4"/>
    </row>
    <row r="702" spans="1:6" ht="13.2">
      <c r="A702" s="3"/>
      <c r="F702" s="4"/>
    </row>
    <row r="703" spans="1:6" ht="13.2">
      <c r="A703" s="3"/>
      <c r="F703" s="4"/>
    </row>
    <row r="704" spans="1:6" ht="13.2">
      <c r="A704" s="3"/>
      <c r="F704" s="4"/>
    </row>
    <row r="705" spans="1:6" ht="13.2">
      <c r="A705" s="3"/>
      <c r="F705" s="4"/>
    </row>
    <row r="706" spans="1:6" ht="13.2">
      <c r="A706" s="3"/>
      <c r="F706" s="4"/>
    </row>
    <row r="707" spans="1:6" ht="13.2">
      <c r="A707" s="3"/>
      <c r="F707" s="4"/>
    </row>
    <row r="708" spans="1:6" ht="13.2">
      <c r="A708" s="3"/>
      <c r="F708" s="4"/>
    </row>
    <row r="709" spans="1:6" ht="13.2">
      <c r="A709" s="3"/>
      <c r="F709" s="4"/>
    </row>
    <row r="710" spans="1:6" ht="13.2">
      <c r="A710" s="3"/>
      <c r="F710" s="4"/>
    </row>
    <row r="711" spans="1:6" ht="13.2">
      <c r="A711" s="3"/>
      <c r="F711" s="4"/>
    </row>
    <row r="712" spans="1:6" ht="13.2">
      <c r="A712" s="3"/>
      <c r="F712" s="4"/>
    </row>
    <row r="713" spans="1:6" ht="13.2">
      <c r="A713" s="3"/>
      <c r="F713" s="4"/>
    </row>
    <row r="714" spans="1:6" ht="13.2">
      <c r="A714" s="3"/>
      <c r="F714" s="4"/>
    </row>
    <row r="715" spans="1:6" ht="13.2">
      <c r="A715" s="3"/>
      <c r="F715" s="4"/>
    </row>
    <row r="716" spans="1:6" ht="13.2">
      <c r="A716" s="3"/>
      <c r="F716" s="4"/>
    </row>
    <row r="717" spans="1:6" ht="13.2">
      <c r="A717" s="3"/>
      <c r="F717" s="4"/>
    </row>
    <row r="718" spans="1:6" ht="13.2">
      <c r="A718" s="3"/>
      <c r="F718" s="4"/>
    </row>
    <row r="719" spans="1:6" ht="13.2">
      <c r="A719" s="3"/>
      <c r="F719" s="4"/>
    </row>
    <row r="720" spans="1:6" ht="13.2">
      <c r="A720" s="3"/>
      <c r="F720" s="4"/>
    </row>
    <row r="721" spans="1:6" ht="13.2">
      <c r="A721" s="3"/>
      <c r="F721" s="4"/>
    </row>
    <row r="722" spans="1:6" ht="13.2">
      <c r="A722" s="3"/>
      <c r="F722" s="4"/>
    </row>
    <row r="723" spans="1:6" ht="13.2">
      <c r="A723" s="3"/>
      <c r="F723" s="4"/>
    </row>
    <row r="724" spans="1:6" ht="13.2">
      <c r="A724" s="3"/>
      <c r="F724" s="4"/>
    </row>
    <row r="725" spans="1:6" ht="13.2">
      <c r="A725" s="3"/>
      <c r="F725" s="4"/>
    </row>
    <row r="726" spans="1:6" ht="13.2">
      <c r="A726" s="3"/>
      <c r="F726" s="4"/>
    </row>
    <row r="727" spans="1:6" ht="13.2">
      <c r="A727" s="3"/>
      <c r="F727" s="4"/>
    </row>
    <row r="728" spans="1:6" ht="13.2">
      <c r="A728" s="3"/>
      <c r="F728" s="4"/>
    </row>
    <row r="729" spans="1:6" ht="13.2">
      <c r="A729" s="3"/>
      <c r="F729" s="4"/>
    </row>
    <row r="730" spans="1:6" ht="13.2">
      <c r="A730" s="3"/>
      <c r="F730" s="4"/>
    </row>
    <row r="731" spans="1:6" ht="13.2">
      <c r="A731" s="3"/>
      <c r="F731" s="4"/>
    </row>
    <row r="732" spans="1:6" ht="13.2">
      <c r="A732" s="3"/>
      <c r="F732" s="4"/>
    </row>
    <row r="733" spans="1:6" ht="13.2">
      <c r="A733" s="3"/>
      <c r="F733" s="4"/>
    </row>
    <row r="734" spans="1:6" ht="13.2">
      <c r="A734" s="3"/>
      <c r="F734" s="4"/>
    </row>
    <row r="735" spans="1:6" ht="13.2">
      <c r="A735" s="3"/>
      <c r="F735" s="4"/>
    </row>
    <row r="736" spans="1:6" ht="13.2">
      <c r="A736" s="3"/>
      <c r="F736" s="4"/>
    </row>
    <row r="737" spans="1:6" ht="13.2">
      <c r="A737" s="3"/>
      <c r="F737" s="4"/>
    </row>
    <row r="738" spans="1:6" ht="13.2">
      <c r="A738" s="3"/>
      <c r="F738" s="4"/>
    </row>
    <row r="739" spans="1:6" ht="13.2">
      <c r="A739" s="3"/>
      <c r="F739" s="4"/>
    </row>
    <row r="740" spans="1:6" ht="13.2">
      <c r="A740" s="3"/>
      <c r="F740" s="4"/>
    </row>
    <row r="741" spans="1:6" ht="13.2">
      <c r="A741" s="3"/>
      <c r="F741" s="4"/>
    </row>
    <row r="742" spans="1:6" ht="13.2">
      <c r="A742" s="3"/>
      <c r="F742" s="4"/>
    </row>
    <row r="743" spans="1:6" ht="13.2">
      <c r="A743" s="3"/>
      <c r="F743" s="4"/>
    </row>
    <row r="744" spans="1:6" ht="13.2">
      <c r="A744" s="3"/>
      <c r="F744" s="4"/>
    </row>
    <row r="745" spans="1:6" ht="13.2">
      <c r="A745" s="3"/>
      <c r="F745" s="4"/>
    </row>
    <row r="746" spans="1:6" ht="13.2">
      <c r="A746" s="3"/>
      <c r="F746" s="4"/>
    </row>
    <row r="747" spans="1:6" ht="13.2">
      <c r="A747" s="3"/>
      <c r="F747" s="4"/>
    </row>
    <row r="748" spans="1:6" ht="13.2">
      <c r="A748" s="3"/>
      <c r="F748" s="4"/>
    </row>
    <row r="749" spans="1:6" ht="13.2">
      <c r="A749" s="3"/>
      <c r="F749" s="4"/>
    </row>
    <row r="750" spans="1:6" ht="13.2">
      <c r="A750" s="3"/>
      <c r="F750" s="4"/>
    </row>
    <row r="751" spans="1:6" ht="13.2">
      <c r="A751" s="3"/>
      <c r="F751" s="4"/>
    </row>
    <row r="752" spans="1:6" ht="13.2">
      <c r="A752" s="3"/>
      <c r="F752" s="4"/>
    </row>
    <row r="753" spans="1:6" ht="13.2">
      <c r="A753" s="3"/>
      <c r="F753" s="4"/>
    </row>
    <row r="754" spans="1:6" ht="13.2">
      <c r="A754" s="3"/>
      <c r="F754" s="4"/>
    </row>
    <row r="755" spans="1:6" ht="13.2">
      <c r="A755" s="3"/>
      <c r="F755" s="4"/>
    </row>
    <row r="756" spans="1:6" ht="13.2">
      <c r="A756" s="3"/>
      <c r="F756" s="4"/>
    </row>
    <row r="757" spans="1:6" ht="13.2">
      <c r="A757" s="3"/>
      <c r="F757" s="4"/>
    </row>
    <row r="758" spans="1:6" ht="13.2">
      <c r="A758" s="3"/>
      <c r="F758" s="4"/>
    </row>
    <row r="759" spans="1:6" ht="13.2">
      <c r="A759" s="3"/>
      <c r="F759" s="4"/>
    </row>
    <row r="760" spans="1:6" ht="13.2">
      <c r="A760" s="3"/>
      <c r="F760" s="4"/>
    </row>
    <row r="761" spans="1:6" ht="13.2">
      <c r="A761" s="3"/>
      <c r="F761" s="4"/>
    </row>
    <row r="762" spans="1:6" ht="13.2">
      <c r="A762" s="3"/>
      <c r="F762" s="4"/>
    </row>
    <row r="763" spans="1:6" ht="13.2">
      <c r="A763" s="3"/>
      <c r="F763" s="4"/>
    </row>
    <row r="764" spans="1:6" ht="13.2">
      <c r="A764" s="3"/>
      <c r="F764" s="4"/>
    </row>
    <row r="765" spans="1:6" ht="13.2">
      <c r="A765" s="3"/>
      <c r="F765" s="4"/>
    </row>
    <row r="766" spans="1:6" ht="13.2">
      <c r="A766" s="3"/>
      <c r="F766" s="4"/>
    </row>
    <row r="767" spans="1:6" ht="13.2">
      <c r="A767" s="3"/>
      <c r="F767" s="4"/>
    </row>
    <row r="768" spans="1:6" ht="13.2">
      <c r="A768" s="3"/>
      <c r="F768" s="4"/>
    </row>
    <row r="769" spans="1:6" ht="13.2">
      <c r="A769" s="3"/>
      <c r="F769" s="4"/>
    </row>
    <row r="770" spans="1:6" ht="13.2">
      <c r="A770" s="3"/>
      <c r="F770" s="4"/>
    </row>
    <row r="771" spans="1:6" ht="13.2">
      <c r="A771" s="3"/>
      <c r="F771" s="4"/>
    </row>
    <row r="772" spans="1:6" ht="13.2">
      <c r="A772" s="3"/>
      <c r="F772" s="4"/>
    </row>
    <row r="773" spans="1:6" ht="13.2">
      <c r="A773" s="3"/>
      <c r="F773" s="4"/>
    </row>
    <row r="774" spans="1:6" ht="13.2">
      <c r="A774" s="3"/>
      <c r="F774" s="4"/>
    </row>
    <row r="775" spans="1:6" ht="13.2">
      <c r="A775" s="3"/>
      <c r="F775" s="4"/>
    </row>
    <row r="776" spans="1:6" ht="13.2">
      <c r="A776" s="3"/>
      <c r="F776" s="4"/>
    </row>
    <row r="777" spans="1:6" ht="13.2">
      <c r="A777" s="3"/>
      <c r="F777" s="4"/>
    </row>
    <row r="778" spans="1:6" ht="13.2">
      <c r="A778" s="3"/>
      <c r="F778" s="4"/>
    </row>
    <row r="779" spans="1:6" ht="13.2">
      <c r="A779" s="3"/>
      <c r="F779" s="4"/>
    </row>
    <row r="780" spans="1:6" ht="13.2">
      <c r="A780" s="3"/>
      <c r="F780" s="4"/>
    </row>
    <row r="781" spans="1:6" ht="13.2">
      <c r="A781" s="3"/>
      <c r="F781" s="4"/>
    </row>
    <row r="782" spans="1:6" ht="13.2">
      <c r="A782" s="3"/>
      <c r="F782" s="4"/>
    </row>
    <row r="783" spans="1:6" ht="13.2">
      <c r="A783" s="3"/>
      <c r="F783" s="4"/>
    </row>
    <row r="784" spans="1:6" ht="13.2">
      <c r="A784" s="3"/>
      <c r="F784" s="4"/>
    </row>
    <row r="785" spans="1:6" ht="13.2">
      <c r="A785" s="3"/>
      <c r="F785" s="4"/>
    </row>
    <row r="786" spans="1:6" ht="13.2">
      <c r="A786" s="3"/>
      <c r="F786" s="4"/>
    </row>
    <row r="787" spans="1:6" ht="13.2">
      <c r="A787" s="3"/>
      <c r="F787" s="4"/>
    </row>
    <row r="788" spans="1:6" ht="13.2">
      <c r="A788" s="3"/>
      <c r="F788" s="4"/>
    </row>
    <row r="789" spans="1:6" ht="13.2">
      <c r="A789" s="3"/>
      <c r="F789" s="4"/>
    </row>
    <row r="790" spans="1:6" ht="13.2">
      <c r="A790" s="3"/>
      <c r="F790" s="4"/>
    </row>
    <row r="791" spans="1:6" ht="13.2">
      <c r="A791" s="3"/>
      <c r="F791" s="4"/>
    </row>
    <row r="792" spans="1:6" ht="13.2">
      <c r="A792" s="3"/>
      <c r="F792" s="4"/>
    </row>
    <row r="793" spans="1:6" ht="13.2">
      <c r="A793" s="3"/>
      <c r="F793" s="4"/>
    </row>
    <row r="794" spans="1:6" ht="13.2">
      <c r="A794" s="3"/>
      <c r="F794" s="4"/>
    </row>
    <row r="795" spans="1:6" ht="13.2">
      <c r="A795" s="3"/>
      <c r="F795" s="4"/>
    </row>
    <row r="796" spans="1:6" ht="13.2">
      <c r="A796" s="3"/>
      <c r="F796" s="4"/>
    </row>
    <row r="797" spans="1:6" ht="13.2">
      <c r="A797" s="3"/>
      <c r="F797" s="4"/>
    </row>
    <row r="798" spans="1:6" ht="13.2">
      <c r="A798" s="3"/>
      <c r="F798" s="4"/>
    </row>
    <row r="799" spans="1:6" ht="13.2">
      <c r="A799" s="3"/>
      <c r="F799" s="4"/>
    </row>
    <row r="800" spans="1:6" ht="13.2">
      <c r="A800" s="3"/>
      <c r="F800" s="4"/>
    </row>
    <row r="801" spans="1:6" ht="13.2">
      <c r="A801" s="3"/>
      <c r="F801" s="4"/>
    </row>
    <row r="802" spans="1:6" ht="13.2">
      <c r="A802" s="3"/>
      <c r="F802" s="4"/>
    </row>
    <row r="803" spans="1:6" ht="13.2">
      <c r="A803" s="3"/>
      <c r="F803" s="4"/>
    </row>
    <row r="804" spans="1:6" ht="13.2">
      <c r="A804" s="3"/>
      <c r="F804" s="4"/>
    </row>
    <row r="805" spans="1:6" ht="13.2">
      <c r="A805" s="3"/>
      <c r="F805" s="4"/>
    </row>
    <row r="806" spans="1:6" ht="13.2">
      <c r="A806" s="3"/>
      <c r="F806" s="4"/>
    </row>
    <row r="807" spans="1:6" ht="13.2">
      <c r="A807" s="3"/>
      <c r="F807" s="4"/>
    </row>
    <row r="808" spans="1:6" ht="13.2">
      <c r="A808" s="3"/>
      <c r="F808" s="4"/>
    </row>
    <row r="809" spans="1:6" ht="13.2">
      <c r="A809" s="3"/>
      <c r="F809" s="4"/>
    </row>
    <row r="810" spans="1:6" ht="13.2">
      <c r="A810" s="3"/>
      <c r="F810" s="4"/>
    </row>
    <row r="811" spans="1:6" ht="13.2">
      <c r="A811" s="3"/>
      <c r="F811" s="4"/>
    </row>
    <row r="812" spans="1:6" ht="13.2">
      <c r="A812" s="3"/>
      <c r="F812" s="4"/>
    </row>
    <row r="813" spans="1:6" ht="13.2">
      <c r="A813" s="3"/>
      <c r="F813" s="4"/>
    </row>
    <row r="814" spans="1:6" ht="13.2">
      <c r="A814" s="3"/>
      <c r="F814" s="4"/>
    </row>
    <row r="815" spans="1:6" ht="13.2">
      <c r="A815" s="3"/>
      <c r="F815" s="4"/>
    </row>
    <row r="816" spans="1:6" ht="13.2">
      <c r="A816" s="3"/>
      <c r="F816" s="4"/>
    </row>
    <row r="817" spans="1:6" ht="13.2">
      <c r="A817" s="3"/>
      <c r="F817" s="4"/>
    </row>
    <row r="818" spans="1:6" ht="13.2">
      <c r="A818" s="3"/>
      <c r="F818" s="4"/>
    </row>
    <row r="819" spans="1:6" ht="13.2">
      <c r="A819" s="3"/>
      <c r="F819" s="4"/>
    </row>
    <row r="820" spans="1:6" ht="13.2">
      <c r="A820" s="3"/>
      <c r="F820" s="4"/>
    </row>
    <row r="821" spans="1:6" ht="13.2">
      <c r="A821" s="3"/>
      <c r="F821" s="4"/>
    </row>
    <row r="822" spans="1:6" ht="13.2">
      <c r="A822" s="3"/>
      <c r="F822" s="4"/>
    </row>
    <row r="823" spans="1:6" ht="13.2">
      <c r="A823" s="3"/>
      <c r="F823" s="4"/>
    </row>
    <row r="824" spans="1:6" ht="13.2">
      <c r="A824" s="3"/>
      <c r="F824" s="4"/>
    </row>
    <row r="825" spans="1:6" ht="13.2">
      <c r="A825" s="3"/>
      <c r="F825" s="4"/>
    </row>
    <row r="826" spans="1:6" ht="13.2">
      <c r="A826" s="3"/>
      <c r="F826" s="4"/>
    </row>
    <row r="827" spans="1:6" ht="13.2">
      <c r="A827" s="3"/>
      <c r="F827" s="4"/>
    </row>
    <row r="828" spans="1:6" ht="13.2">
      <c r="A828" s="3"/>
      <c r="F828" s="4"/>
    </row>
    <row r="829" spans="1:6" ht="13.2">
      <c r="A829" s="3"/>
      <c r="F829" s="4"/>
    </row>
    <row r="830" spans="1:6" ht="13.2">
      <c r="A830" s="3"/>
      <c r="F830" s="4"/>
    </row>
    <row r="831" spans="1:6" ht="13.2">
      <c r="A831" s="3"/>
      <c r="F831" s="4"/>
    </row>
    <row r="832" spans="1:6" ht="13.2">
      <c r="A832" s="3"/>
      <c r="F832" s="4"/>
    </row>
    <row r="833" spans="1:6" ht="13.2">
      <c r="A833" s="3"/>
      <c r="F833" s="4"/>
    </row>
    <row r="834" spans="1:6" ht="13.2">
      <c r="A834" s="3"/>
      <c r="F834" s="4"/>
    </row>
    <row r="835" spans="1:6" ht="13.2">
      <c r="A835" s="3"/>
      <c r="F835" s="4"/>
    </row>
    <row r="836" spans="1:6" ht="13.2">
      <c r="A836" s="3"/>
      <c r="F836" s="4"/>
    </row>
    <row r="837" spans="1:6" ht="13.2">
      <c r="A837" s="3"/>
      <c r="F837" s="4"/>
    </row>
    <row r="838" spans="1:6" ht="13.2">
      <c r="A838" s="3"/>
      <c r="F838" s="4"/>
    </row>
    <row r="839" spans="1:6" ht="13.2">
      <c r="A839" s="3"/>
      <c r="F839" s="4"/>
    </row>
    <row r="840" spans="1:6" ht="13.2">
      <c r="A840" s="3"/>
      <c r="F840" s="4"/>
    </row>
    <row r="841" spans="1:6" ht="13.2">
      <c r="A841" s="3"/>
      <c r="F841" s="4"/>
    </row>
    <row r="842" spans="1:6" ht="13.2">
      <c r="A842" s="3"/>
      <c r="F842" s="4"/>
    </row>
    <row r="843" spans="1:6" ht="13.2">
      <c r="A843" s="3"/>
      <c r="F843" s="4"/>
    </row>
    <row r="844" spans="1:6" ht="13.2">
      <c r="A844" s="3"/>
      <c r="F844" s="4"/>
    </row>
    <row r="845" spans="1:6" ht="13.2">
      <c r="A845" s="3"/>
      <c r="F845" s="4"/>
    </row>
    <row r="846" spans="1:6" ht="13.2">
      <c r="A846" s="3"/>
      <c r="F846" s="4"/>
    </row>
    <row r="847" spans="1:6" ht="13.2">
      <c r="A847" s="3"/>
      <c r="F847" s="4"/>
    </row>
    <row r="848" spans="1:6" ht="13.2">
      <c r="A848" s="3"/>
      <c r="F848" s="4"/>
    </row>
    <row r="849" spans="1:6" ht="13.2">
      <c r="A849" s="3"/>
      <c r="F849" s="4"/>
    </row>
    <row r="850" spans="1:6" ht="13.2">
      <c r="A850" s="3"/>
      <c r="F850" s="4"/>
    </row>
    <row r="851" spans="1:6" ht="13.2">
      <c r="A851" s="3"/>
      <c r="F851" s="4"/>
    </row>
    <row r="852" spans="1:6" ht="13.2">
      <c r="A852" s="3"/>
      <c r="F852" s="4"/>
    </row>
    <row r="853" spans="1:6" ht="13.2">
      <c r="A853" s="3"/>
      <c r="F853" s="4"/>
    </row>
    <row r="854" spans="1:6" ht="13.2">
      <c r="A854" s="3"/>
      <c r="F854" s="4"/>
    </row>
    <row r="855" spans="1:6" ht="13.2">
      <c r="A855" s="3"/>
      <c r="F855" s="4"/>
    </row>
    <row r="856" spans="1:6" ht="13.2">
      <c r="A856" s="3"/>
      <c r="F856" s="4"/>
    </row>
    <row r="857" spans="1:6" ht="13.2">
      <c r="A857" s="3"/>
      <c r="F857" s="4"/>
    </row>
    <row r="858" spans="1:6" ht="13.2">
      <c r="A858" s="3"/>
      <c r="F858" s="4"/>
    </row>
    <row r="859" spans="1:6" ht="13.2">
      <c r="A859" s="3"/>
      <c r="F859" s="4"/>
    </row>
    <row r="860" spans="1:6" ht="13.2">
      <c r="A860" s="3"/>
      <c r="F860" s="4"/>
    </row>
    <row r="861" spans="1:6" ht="13.2">
      <c r="A861" s="3"/>
      <c r="F861" s="4"/>
    </row>
    <row r="862" spans="1:6" ht="13.2">
      <c r="A862" s="3"/>
      <c r="F862" s="4"/>
    </row>
    <row r="863" spans="1:6" ht="13.2">
      <c r="A863" s="3"/>
      <c r="F863" s="4"/>
    </row>
    <row r="864" spans="1:6" ht="13.2">
      <c r="A864" s="3"/>
      <c r="F864" s="4"/>
    </row>
    <row r="865" spans="1:6" ht="13.2">
      <c r="A865" s="3"/>
      <c r="F865" s="4"/>
    </row>
    <row r="866" spans="1:6" ht="13.2">
      <c r="A866" s="3"/>
      <c r="F866" s="4"/>
    </row>
    <row r="867" spans="1:6" ht="13.2">
      <c r="A867" s="3"/>
      <c r="F867" s="4"/>
    </row>
    <row r="868" spans="1:6" ht="13.2">
      <c r="A868" s="3"/>
      <c r="F868" s="4"/>
    </row>
    <row r="869" spans="1:6" ht="13.2">
      <c r="A869" s="3"/>
      <c r="F869" s="4"/>
    </row>
    <row r="870" spans="1:6" ht="13.2">
      <c r="A870" s="3"/>
      <c r="F870" s="4"/>
    </row>
    <row r="871" spans="1:6" ht="13.2">
      <c r="A871" s="3"/>
      <c r="F871" s="4"/>
    </row>
    <row r="872" spans="1:6" ht="13.2">
      <c r="A872" s="3"/>
      <c r="F872" s="4"/>
    </row>
    <row r="873" spans="1:6" ht="13.2">
      <c r="A873" s="3"/>
      <c r="F873" s="4"/>
    </row>
    <row r="874" spans="1:6" ht="13.2">
      <c r="A874" s="3"/>
      <c r="F874" s="4"/>
    </row>
    <row r="875" spans="1:6" ht="13.2">
      <c r="A875" s="3"/>
      <c r="F875" s="4"/>
    </row>
    <row r="876" spans="1:6" ht="13.2">
      <c r="A876" s="3"/>
      <c r="F876" s="4"/>
    </row>
    <row r="877" spans="1:6" ht="13.2">
      <c r="A877" s="3"/>
      <c r="F877" s="4"/>
    </row>
    <row r="878" spans="1:6" ht="13.2">
      <c r="A878" s="3"/>
      <c r="F878" s="4"/>
    </row>
    <row r="879" spans="1:6" ht="13.2">
      <c r="A879" s="3"/>
      <c r="F879" s="4"/>
    </row>
    <row r="880" spans="1:6" ht="13.2">
      <c r="A880" s="3"/>
      <c r="F880" s="4"/>
    </row>
    <row r="881" spans="1:6" ht="13.2">
      <c r="A881" s="3"/>
      <c r="F881" s="4"/>
    </row>
    <row r="882" spans="1:6" ht="13.2">
      <c r="A882" s="3"/>
      <c r="F882" s="4"/>
    </row>
    <row r="883" spans="1:6" ht="13.2">
      <c r="A883" s="3"/>
      <c r="F883" s="4"/>
    </row>
    <row r="884" spans="1:6" ht="13.2">
      <c r="A884" s="3"/>
      <c r="F884" s="4"/>
    </row>
    <row r="885" spans="1:6" ht="13.2">
      <c r="A885" s="3"/>
      <c r="F885" s="4"/>
    </row>
    <row r="886" spans="1:6" ht="13.2">
      <c r="A886" s="3"/>
      <c r="F886" s="4"/>
    </row>
    <row r="887" spans="1:6" ht="13.2">
      <c r="A887" s="3"/>
      <c r="F887" s="4"/>
    </row>
    <row r="888" spans="1:6" ht="13.2">
      <c r="A888" s="3"/>
      <c r="F888" s="4"/>
    </row>
    <row r="889" spans="1:6" ht="13.2">
      <c r="A889" s="3"/>
      <c r="F889" s="4"/>
    </row>
    <row r="890" spans="1:6" ht="13.2">
      <c r="A890" s="3"/>
      <c r="F890" s="4"/>
    </row>
    <row r="891" spans="1:6" ht="13.2">
      <c r="A891" s="3"/>
      <c r="F891" s="4"/>
    </row>
    <row r="892" spans="1:6" ht="13.2">
      <c r="A892" s="3"/>
      <c r="F892" s="4"/>
    </row>
    <row r="893" spans="1:6" ht="13.2">
      <c r="A893" s="3"/>
      <c r="F893" s="4"/>
    </row>
    <row r="894" spans="1:6" ht="13.2">
      <c r="A894" s="3"/>
      <c r="F894" s="4"/>
    </row>
    <row r="895" spans="1:6" ht="13.2">
      <c r="A895" s="3"/>
      <c r="F895" s="4"/>
    </row>
    <row r="896" spans="1:6" ht="13.2">
      <c r="A896" s="3"/>
      <c r="F896" s="4"/>
    </row>
    <row r="897" spans="1:6" ht="13.2">
      <c r="A897" s="3"/>
      <c r="F897" s="4"/>
    </row>
    <row r="898" spans="1:6" ht="13.2">
      <c r="A898" s="3"/>
      <c r="F898" s="4"/>
    </row>
    <row r="899" spans="1:6" ht="13.2">
      <c r="A899" s="3"/>
      <c r="F899" s="4"/>
    </row>
    <row r="900" spans="1:6" ht="13.2">
      <c r="A900" s="3"/>
      <c r="F900" s="4"/>
    </row>
    <row r="901" spans="1:6" ht="13.2">
      <c r="A901" s="3"/>
      <c r="F901" s="4"/>
    </row>
    <row r="902" spans="1:6" ht="13.2">
      <c r="A902" s="3"/>
      <c r="F902" s="4"/>
    </row>
    <row r="903" spans="1:6" ht="13.2">
      <c r="A903" s="3"/>
      <c r="F903" s="4"/>
    </row>
    <row r="904" spans="1:6" ht="13.2">
      <c r="A904" s="3"/>
      <c r="F904" s="4"/>
    </row>
    <row r="905" spans="1:6" ht="13.2">
      <c r="A905" s="3"/>
      <c r="F905" s="4"/>
    </row>
    <row r="906" spans="1:6" ht="13.2">
      <c r="A906" s="3"/>
      <c r="F906" s="4"/>
    </row>
    <row r="907" spans="1:6" ht="13.2">
      <c r="A907" s="3"/>
      <c r="F907" s="4"/>
    </row>
    <row r="908" spans="1:6" ht="13.2">
      <c r="A908" s="3"/>
      <c r="F908" s="4"/>
    </row>
    <row r="909" spans="1:6" ht="13.2">
      <c r="A909" s="3"/>
      <c r="F909" s="4"/>
    </row>
    <row r="910" spans="1:6" ht="13.2">
      <c r="A910" s="3"/>
      <c r="F910" s="4"/>
    </row>
    <row r="911" spans="1:6" ht="13.2">
      <c r="A911" s="3"/>
      <c r="F911" s="4"/>
    </row>
    <row r="912" spans="1:6" ht="13.2">
      <c r="A912" s="3"/>
      <c r="F912" s="4"/>
    </row>
    <row r="913" spans="1:6" ht="13.2">
      <c r="A913" s="3"/>
      <c r="F913" s="4"/>
    </row>
    <row r="914" spans="1:6" ht="13.2">
      <c r="A914" s="3"/>
      <c r="F914" s="4"/>
    </row>
    <row r="915" spans="1:6" ht="13.2">
      <c r="A915" s="3"/>
      <c r="F915" s="4"/>
    </row>
    <row r="916" spans="1:6" ht="13.2">
      <c r="A916" s="3"/>
      <c r="F916" s="4"/>
    </row>
    <row r="917" spans="1:6" ht="13.2">
      <c r="A917" s="3"/>
      <c r="F917" s="4"/>
    </row>
    <row r="918" spans="1:6" ht="13.2">
      <c r="A918" s="3"/>
      <c r="F918" s="4"/>
    </row>
    <row r="919" spans="1:6" ht="13.2">
      <c r="A919" s="3"/>
      <c r="F919" s="4"/>
    </row>
    <row r="920" spans="1:6" ht="13.2">
      <c r="A920" s="3"/>
      <c r="F920" s="4"/>
    </row>
    <row r="921" spans="1:6" ht="13.2">
      <c r="A921" s="3"/>
      <c r="F921" s="4"/>
    </row>
    <row r="922" spans="1:6" ht="13.2">
      <c r="A922" s="3"/>
      <c r="F922" s="4"/>
    </row>
    <row r="923" spans="1:6" ht="13.2">
      <c r="A923" s="3"/>
      <c r="F923" s="4"/>
    </row>
    <row r="924" spans="1:6" ht="13.2">
      <c r="A924" s="3"/>
      <c r="F924" s="4"/>
    </row>
    <row r="925" spans="1:6" ht="13.2">
      <c r="A925" s="3"/>
      <c r="F925" s="4"/>
    </row>
    <row r="926" spans="1:6" ht="13.2">
      <c r="A926" s="3"/>
      <c r="F926" s="4"/>
    </row>
    <row r="927" spans="1:6" ht="13.2">
      <c r="A927" s="3"/>
      <c r="F927" s="4"/>
    </row>
    <row r="928" spans="1:6" ht="13.2">
      <c r="A928" s="3"/>
      <c r="F928" s="4"/>
    </row>
    <row r="929" spans="1:6" ht="13.2">
      <c r="A929" s="3"/>
      <c r="F929" s="4"/>
    </row>
    <row r="930" spans="1:6" ht="13.2">
      <c r="A930" s="3"/>
      <c r="F930" s="4"/>
    </row>
    <row r="931" spans="1:6" ht="13.2">
      <c r="A931" s="3"/>
      <c r="F931" s="4"/>
    </row>
    <row r="932" spans="1:6" ht="13.2">
      <c r="A932" s="3"/>
      <c r="F932" s="4"/>
    </row>
    <row r="933" spans="1:6" ht="13.2">
      <c r="A933" s="3"/>
      <c r="F933" s="4"/>
    </row>
    <row r="934" spans="1:6" ht="13.2">
      <c r="A934" s="3"/>
      <c r="F934" s="4"/>
    </row>
    <row r="935" spans="1:6" ht="13.2">
      <c r="A935" s="3"/>
      <c r="F935" s="4"/>
    </row>
    <row r="936" spans="1:6" ht="13.2">
      <c r="A936" s="3"/>
      <c r="F936" s="4"/>
    </row>
    <row r="937" spans="1:6" ht="13.2">
      <c r="A937" s="3"/>
      <c r="F937" s="4"/>
    </row>
    <row r="938" spans="1:6" ht="13.2">
      <c r="A938" s="3"/>
      <c r="F938" s="4"/>
    </row>
    <row r="939" spans="1:6" ht="13.2">
      <c r="A939" s="3"/>
      <c r="F939" s="4"/>
    </row>
    <row r="940" spans="1:6" ht="13.2">
      <c r="A940" s="3"/>
      <c r="F940" s="4"/>
    </row>
    <row r="941" spans="1:6" ht="13.2">
      <c r="A941" s="3"/>
      <c r="F941" s="4"/>
    </row>
    <row r="942" spans="1:6" ht="13.2">
      <c r="A942" s="3"/>
      <c r="F942" s="4"/>
    </row>
    <row r="943" spans="1:6" ht="13.2">
      <c r="A943" s="3"/>
      <c r="F943" s="4"/>
    </row>
    <row r="944" spans="1:6" ht="13.2">
      <c r="A944" s="3"/>
      <c r="F944" s="4"/>
    </row>
    <row r="945" spans="1:6" ht="13.2">
      <c r="A945" s="3"/>
      <c r="F945" s="4"/>
    </row>
    <row r="946" spans="1:6" ht="13.2">
      <c r="A946" s="3"/>
      <c r="F946" s="4"/>
    </row>
    <row r="947" spans="1:6" ht="13.2">
      <c r="A947" s="3"/>
      <c r="F947" s="4"/>
    </row>
    <row r="948" spans="1:6" ht="13.2">
      <c r="A948" s="3"/>
      <c r="F948" s="4"/>
    </row>
    <row r="949" spans="1:6" ht="13.2">
      <c r="A949" s="3"/>
      <c r="F949" s="4"/>
    </row>
    <row r="950" spans="1:6" ht="13.2">
      <c r="A950" s="3"/>
      <c r="F950" s="4"/>
    </row>
    <row r="951" spans="1:6" ht="13.2">
      <c r="A951" s="3"/>
      <c r="F951" s="4"/>
    </row>
    <row r="952" spans="1:6" ht="13.2">
      <c r="A952" s="3"/>
      <c r="F952" s="4"/>
    </row>
    <row r="953" spans="1:6" ht="13.2">
      <c r="A953" s="3"/>
      <c r="F953" s="4"/>
    </row>
    <row r="954" spans="1:6" ht="13.2">
      <c r="A954" s="3"/>
      <c r="F954" s="4"/>
    </row>
    <row r="955" spans="1:6" ht="13.2">
      <c r="A955" s="3"/>
      <c r="F955" s="4"/>
    </row>
    <row r="956" spans="1:6" ht="13.2">
      <c r="A956" s="3"/>
      <c r="F956" s="4"/>
    </row>
    <row r="957" spans="1:6" ht="13.2">
      <c r="A957" s="3"/>
      <c r="F957" s="4"/>
    </row>
    <row r="958" spans="1:6" ht="13.2">
      <c r="A958" s="3"/>
      <c r="F958" s="4"/>
    </row>
    <row r="959" spans="1:6" ht="13.2">
      <c r="A959" s="3"/>
      <c r="F959" s="4"/>
    </row>
    <row r="960" spans="1:6" ht="13.2">
      <c r="A960" s="3"/>
      <c r="F960" s="4"/>
    </row>
    <row r="961" spans="1:6" ht="13.2">
      <c r="A961" s="3"/>
      <c r="F961" s="4"/>
    </row>
    <row r="962" spans="1:6" ht="13.2">
      <c r="A962" s="3"/>
      <c r="F962" s="4"/>
    </row>
    <row r="963" spans="1:6" ht="13.2">
      <c r="A963" s="3"/>
      <c r="F963" s="4"/>
    </row>
    <row r="964" spans="1:6" ht="13.2">
      <c r="A964" s="3"/>
      <c r="F964" s="4"/>
    </row>
    <row r="965" spans="1:6" ht="13.2">
      <c r="A965" s="3"/>
      <c r="F965" s="4"/>
    </row>
    <row r="966" spans="1:6" ht="13.2">
      <c r="A966" s="3"/>
      <c r="F966" s="4"/>
    </row>
    <row r="967" spans="1:6" ht="13.2">
      <c r="A967" s="3"/>
      <c r="F967" s="4"/>
    </row>
    <row r="968" spans="1:6" ht="13.2">
      <c r="A968" s="3"/>
      <c r="F968" s="4"/>
    </row>
    <row r="969" spans="1:6" ht="13.2">
      <c r="A969" s="3"/>
      <c r="F969" s="4"/>
    </row>
    <row r="970" spans="1:6" ht="13.2">
      <c r="A970" s="3"/>
      <c r="F970" s="4"/>
    </row>
    <row r="971" spans="1:6" ht="13.2">
      <c r="A971" s="3"/>
      <c r="F971" s="4"/>
    </row>
    <row r="972" spans="1:6" ht="13.2">
      <c r="A972" s="3"/>
      <c r="F972" s="4"/>
    </row>
    <row r="973" spans="1:6" ht="13.2">
      <c r="A973" s="3"/>
      <c r="F973" s="4"/>
    </row>
    <row r="974" spans="1:6" ht="13.2">
      <c r="A974" s="3"/>
      <c r="F974" s="4"/>
    </row>
    <row r="975" spans="1:6" ht="13.2">
      <c r="A975" s="3"/>
      <c r="F975" s="4"/>
    </row>
    <row r="976" spans="1:6" ht="13.2">
      <c r="A976" s="3"/>
      <c r="F976" s="4"/>
    </row>
    <row r="977" spans="1:6" ht="13.2">
      <c r="A977" s="3"/>
      <c r="F977" s="4"/>
    </row>
    <row r="978" spans="1:6" ht="13.2">
      <c r="A978" s="3"/>
      <c r="F978" s="4"/>
    </row>
    <row r="979" spans="1:6" ht="13.2">
      <c r="A979" s="3"/>
      <c r="F979" s="4"/>
    </row>
    <row r="980" spans="1:6" ht="13.2">
      <c r="A980" s="3"/>
      <c r="F980" s="4"/>
    </row>
    <row r="981" spans="1:6" ht="13.2">
      <c r="A981" s="3"/>
      <c r="F981" s="4"/>
    </row>
    <row r="982" spans="1:6" ht="13.2">
      <c r="A982" s="3"/>
      <c r="F982" s="4"/>
    </row>
    <row r="983" spans="1:6" ht="13.2">
      <c r="A983" s="3"/>
      <c r="F983" s="4"/>
    </row>
    <row r="984" spans="1:6" ht="13.2">
      <c r="A984" s="3"/>
      <c r="F984" s="4"/>
    </row>
    <row r="985" spans="1:6" ht="13.2">
      <c r="A985" s="3"/>
      <c r="F985" s="4"/>
    </row>
    <row r="986" spans="1:6" ht="13.2">
      <c r="A986" s="3"/>
      <c r="F986" s="4"/>
    </row>
    <row r="987" spans="1:6" ht="13.2">
      <c r="A987" s="3"/>
      <c r="F987" s="4"/>
    </row>
    <row r="988" spans="1:6" ht="13.2">
      <c r="A988" s="3"/>
      <c r="F988" s="4"/>
    </row>
    <row r="989" spans="1:6" ht="13.2">
      <c r="A989" s="3"/>
      <c r="F989" s="4"/>
    </row>
    <row r="990" spans="1:6" ht="13.2">
      <c r="A990" s="3"/>
      <c r="F990" s="4"/>
    </row>
    <row r="991" spans="1:6" ht="13.2">
      <c r="A991" s="3"/>
      <c r="F991" s="4"/>
    </row>
    <row r="992" spans="1:6" ht="13.2">
      <c r="A992" s="3"/>
      <c r="F992" s="4"/>
    </row>
    <row r="993" spans="1:6" ht="13.2">
      <c r="A993" s="3"/>
      <c r="F993" s="4"/>
    </row>
    <row r="994" spans="1:6" ht="13.2">
      <c r="A994" s="3"/>
      <c r="F994" s="4"/>
    </row>
    <row r="995" spans="1:6" ht="13.2">
      <c r="A995" s="3"/>
      <c r="F995" s="4"/>
    </row>
    <row r="996" spans="1:6" ht="13.2">
      <c r="A996" s="3"/>
      <c r="F996" s="4"/>
    </row>
    <row r="997" spans="1:6" ht="13.2">
      <c r="A997" s="3"/>
      <c r="F997" s="4"/>
    </row>
    <row r="998" spans="1:6" ht="13.2">
      <c r="A998" s="3"/>
      <c r="F998" s="4"/>
    </row>
    <row r="999" spans="1:6" ht="13.2">
      <c r="A999" s="3"/>
      <c r="F999" s="4"/>
    </row>
    <row r="1000" spans="1:6" ht="13.2">
      <c r="A1000" s="3"/>
      <c r="F1000"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8479F-3F10-478B-ADB1-A7C782A8A4AF}">
  <sheetPr filterMode="1">
    <tabColor theme="7"/>
  </sheetPr>
  <dimension ref="A1:R201"/>
  <sheetViews>
    <sheetView workbookViewId="0">
      <selection activeCell="C2" sqref="C2"/>
    </sheetView>
  </sheetViews>
  <sheetFormatPr defaultRowHeight="13.2"/>
  <cols>
    <col min="1" max="1" width="16.5546875" bestFit="1" customWidth="1"/>
    <col min="2" max="2" width="17.77734375" style="7" bestFit="1" customWidth="1"/>
    <col min="3" max="3" width="25.33203125" style="7" bestFit="1" customWidth="1"/>
    <col min="18" max="18" width="12.88671875" bestFit="1" customWidth="1"/>
  </cols>
  <sheetData>
    <row r="1" spans="1:18" s="6" customFormat="1" ht="19.2" thickBot="1">
      <c r="A1" s="8" t="s">
        <v>15</v>
      </c>
      <c r="B1" s="9" t="s">
        <v>0</v>
      </c>
      <c r="C1" s="10" t="s">
        <v>12</v>
      </c>
      <c r="R1" s="14" t="s">
        <v>358</v>
      </c>
    </row>
    <row r="2" spans="1:18">
      <c r="A2" s="11">
        <v>81081</v>
      </c>
      <c r="B2" s="37">
        <v>41046</v>
      </c>
      <c r="C2" s="37">
        <v>41051</v>
      </c>
      <c r="R2" s="33">
        <f>_xlfn.DAYS(C2,B2)</f>
        <v>5</v>
      </c>
    </row>
    <row r="3" spans="1:18">
      <c r="A3" s="11">
        <v>139273</v>
      </c>
      <c r="B3" s="37">
        <v>41142</v>
      </c>
      <c r="C3" s="37">
        <v>41142</v>
      </c>
      <c r="R3" s="33">
        <f t="shared" ref="R3:R20" si="0">_xlfn.DAYS(C3,B3)</f>
        <v>0</v>
      </c>
    </row>
    <row r="4" spans="1:18">
      <c r="A4" s="11">
        <v>215434</v>
      </c>
      <c r="B4" s="37">
        <v>41264</v>
      </c>
      <c r="C4" s="37">
        <v>41264</v>
      </c>
      <c r="R4" s="33">
        <f t="shared" si="0"/>
        <v>0</v>
      </c>
    </row>
    <row r="5" spans="1:18">
      <c r="A5" s="11">
        <v>215643</v>
      </c>
      <c r="B5" s="37">
        <v>41274</v>
      </c>
      <c r="C5" s="37">
        <v>41276</v>
      </c>
      <c r="R5" s="33">
        <f t="shared" si="0"/>
        <v>2</v>
      </c>
    </row>
    <row r="6" spans="1:18">
      <c r="A6" s="11">
        <v>224922</v>
      </c>
      <c r="B6" s="37">
        <v>41283</v>
      </c>
      <c r="C6" s="37">
        <v>41288</v>
      </c>
      <c r="R6" s="33">
        <f t="shared" si="0"/>
        <v>5</v>
      </c>
    </row>
    <row r="7" spans="1:18">
      <c r="A7" s="11">
        <v>460443</v>
      </c>
      <c r="B7" s="37">
        <v>41473</v>
      </c>
      <c r="C7" s="37">
        <v>41509</v>
      </c>
      <c r="R7" s="33">
        <f t="shared" si="0"/>
        <v>36</v>
      </c>
    </row>
    <row r="8" spans="1:18">
      <c r="A8" s="11">
        <v>924254</v>
      </c>
      <c r="B8" s="37">
        <v>41826</v>
      </c>
      <c r="C8" s="37">
        <v>41826</v>
      </c>
      <c r="R8" s="33">
        <f t="shared" si="0"/>
        <v>0</v>
      </c>
    </row>
    <row r="9" spans="1:18">
      <c r="A9" s="11">
        <v>1009652</v>
      </c>
      <c r="B9" s="37">
        <v>41884</v>
      </c>
      <c r="C9" s="37">
        <v>41884</v>
      </c>
      <c r="R9" s="33">
        <f t="shared" si="0"/>
        <v>0</v>
      </c>
    </row>
    <row r="10" spans="1:18">
      <c r="A10" s="11">
        <v>1077763</v>
      </c>
      <c r="B10" s="37">
        <v>41932</v>
      </c>
      <c r="C10" s="37">
        <v>41936</v>
      </c>
      <c r="R10" s="33">
        <f t="shared" si="0"/>
        <v>4</v>
      </c>
    </row>
    <row r="11" spans="1:18">
      <c r="A11" s="11">
        <v>1084242</v>
      </c>
      <c r="B11" s="37">
        <v>41935</v>
      </c>
      <c r="C11" s="37">
        <v>41940</v>
      </c>
      <c r="R11" s="33">
        <f t="shared" si="0"/>
        <v>5</v>
      </c>
    </row>
    <row r="12" spans="1:18">
      <c r="A12" s="11">
        <v>1179936</v>
      </c>
      <c r="B12" s="37">
        <v>42008</v>
      </c>
      <c r="C12" s="37">
        <v>42012</v>
      </c>
      <c r="R12" s="33">
        <f t="shared" si="0"/>
        <v>4</v>
      </c>
    </row>
    <row r="13" spans="1:18">
      <c r="A13" s="11">
        <v>1263989</v>
      </c>
      <c r="B13" s="37">
        <v>42065</v>
      </c>
      <c r="C13" s="37">
        <v>42072</v>
      </c>
      <c r="R13" s="33">
        <f t="shared" si="0"/>
        <v>7</v>
      </c>
    </row>
    <row r="14" spans="1:18">
      <c r="A14" s="11">
        <v>1706577</v>
      </c>
      <c r="B14" s="37">
        <v>42355</v>
      </c>
      <c r="C14" s="37">
        <v>42355</v>
      </c>
      <c r="R14" s="33">
        <f t="shared" si="0"/>
        <v>0</v>
      </c>
    </row>
    <row r="15" spans="1:18">
      <c r="A15" s="11">
        <v>1776912</v>
      </c>
      <c r="B15" s="37">
        <v>42408</v>
      </c>
      <c r="C15" s="37">
        <v>42408</v>
      </c>
      <c r="R15" s="33">
        <f t="shared" si="0"/>
        <v>0</v>
      </c>
    </row>
    <row r="16" spans="1:18">
      <c r="A16" s="11">
        <v>1849932</v>
      </c>
      <c r="B16" s="37">
        <v>42454</v>
      </c>
      <c r="C16" s="37">
        <v>42458</v>
      </c>
      <c r="R16" s="33">
        <f t="shared" si="0"/>
        <v>4</v>
      </c>
    </row>
    <row r="17" spans="1:18">
      <c r="A17" s="11">
        <v>1901482</v>
      </c>
      <c r="B17" s="37">
        <v>42489</v>
      </c>
      <c r="C17" s="37">
        <v>42489</v>
      </c>
      <c r="R17" s="33">
        <f t="shared" si="0"/>
        <v>0</v>
      </c>
    </row>
    <row r="18" spans="1:18">
      <c r="A18" s="11">
        <v>1914423</v>
      </c>
      <c r="B18" s="37">
        <v>42496</v>
      </c>
      <c r="C18" s="37">
        <v>42496</v>
      </c>
      <c r="R18" s="33">
        <f t="shared" si="0"/>
        <v>0</v>
      </c>
    </row>
    <row r="19" spans="1:18">
      <c r="A19" s="11">
        <v>1931957</v>
      </c>
      <c r="B19" s="37">
        <v>42508</v>
      </c>
      <c r="C19" s="37">
        <v>42513</v>
      </c>
      <c r="R19" s="33">
        <f t="shared" si="0"/>
        <v>5</v>
      </c>
    </row>
    <row r="20" spans="1:18">
      <c r="A20" s="11">
        <v>1989521</v>
      </c>
      <c r="B20" s="37">
        <v>42549</v>
      </c>
      <c r="C20" s="37">
        <v>42550</v>
      </c>
      <c r="R20" s="33">
        <f t="shared" si="0"/>
        <v>1</v>
      </c>
    </row>
    <row r="21" spans="1:18" hidden="1">
      <c r="A21" s="11">
        <v>2199513</v>
      </c>
      <c r="B21" s="12">
        <v>42682</v>
      </c>
      <c r="C21" s="12">
        <v>42682</v>
      </c>
      <c r="R21">
        <f t="shared" ref="R21:R67" si="1">C21-B21</f>
        <v>0</v>
      </c>
    </row>
    <row r="22" spans="1:18" hidden="1">
      <c r="A22" s="11">
        <v>2214174</v>
      </c>
      <c r="B22" s="12">
        <v>42691</v>
      </c>
      <c r="C22" s="12">
        <v>42692</v>
      </c>
      <c r="R22">
        <f t="shared" si="1"/>
        <v>1</v>
      </c>
    </row>
    <row r="23" spans="1:18" hidden="1">
      <c r="A23" s="11">
        <v>2216206</v>
      </c>
      <c r="B23" s="12">
        <v>42692</v>
      </c>
      <c r="C23" s="12">
        <v>42695</v>
      </c>
      <c r="R23">
        <f t="shared" si="1"/>
        <v>3</v>
      </c>
    </row>
    <row r="24" spans="1:18" hidden="1">
      <c r="A24" s="11">
        <v>2223190</v>
      </c>
      <c r="B24" s="12">
        <v>42699</v>
      </c>
      <c r="C24" s="12">
        <v>42798</v>
      </c>
      <c r="R24">
        <f t="shared" si="1"/>
        <v>99</v>
      </c>
    </row>
    <row r="25" spans="1:18" hidden="1">
      <c r="A25" s="11">
        <v>2329445</v>
      </c>
      <c r="B25" s="12">
        <v>42772</v>
      </c>
      <c r="C25" s="12">
        <v>42798</v>
      </c>
      <c r="R25">
        <f t="shared" si="1"/>
        <v>26</v>
      </c>
    </row>
    <row r="26" spans="1:18" hidden="1">
      <c r="A26" s="11">
        <v>2364897</v>
      </c>
      <c r="B26" s="12">
        <v>42794</v>
      </c>
      <c r="C26" s="12">
        <v>42798</v>
      </c>
      <c r="R26">
        <f t="shared" si="1"/>
        <v>4</v>
      </c>
    </row>
    <row r="27" spans="1:18" hidden="1">
      <c r="A27" s="11">
        <v>2367513</v>
      </c>
      <c r="B27" s="12">
        <v>42795</v>
      </c>
      <c r="C27" s="12">
        <v>42798</v>
      </c>
      <c r="R27">
        <f t="shared" si="1"/>
        <v>3</v>
      </c>
    </row>
    <row r="28" spans="1:18" hidden="1">
      <c r="A28" s="11">
        <v>2367674</v>
      </c>
      <c r="B28" s="12">
        <v>42795</v>
      </c>
      <c r="C28" s="12">
        <v>42802</v>
      </c>
      <c r="R28">
        <f t="shared" si="1"/>
        <v>7</v>
      </c>
    </row>
    <row r="29" spans="1:18" hidden="1">
      <c r="A29" s="11">
        <v>2369802</v>
      </c>
      <c r="B29" s="12">
        <v>42796</v>
      </c>
      <c r="C29" s="12">
        <v>42800</v>
      </c>
      <c r="R29">
        <f t="shared" si="1"/>
        <v>4</v>
      </c>
    </row>
    <row r="30" spans="1:18" hidden="1">
      <c r="A30" s="11">
        <v>2371574</v>
      </c>
      <c r="B30" s="12">
        <v>42798</v>
      </c>
      <c r="C30" s="12">
        <v>42798</v>
      </c>
      <c r="R30">
        <f t="shared" si="1"/>
        <v>0</v>
      </c>
    </row>
    <row r="31" spans="1:18" hidden="1">
      <c r="A31" s="11">
        <v>2371593</v>
      </c>
      <c r="B31" s="12">
        <v>42798</v>
      </c>
      <c r="C31" s="12">
        <v>42798</v>
      </c>
      <c r="R31">
        <f t="shared" si="1"/>
        <v>0</v>
      </c>
    </row>
    <row r="32" spans="1:18" hidden="1">
      <c r="A32" s="11">
        <v>2371598</v>
      </c>
      <c r="B32" s="12">
        <v>42798</v>
      </c>
      <c r="C32" s="12">
        <v>42798</v>
      </c>
      <c r="R32">
        <f t="shared" si="1"/>
        <v>0</v>
      </c>
    </row>
    <row r="33" spans="1:18" hidden="1">
      <c r="A33" s="11">
        <v>2371600</v>
      </c>
      <c r="B33" s="12">
        <v>42798</v>
      </c>
      <c r="C33" s="12">
        <v>42798</v>
      </c>
      <c r="R33">
        <f t="shared" si="1"/>
        <v>0</v>
      </c>
    </row>
    <row r="34" spans="1:18" hidden="1">
      <c r="A34" s="11">
        <v>2371616</v>
      </c>
      <c r="B34" s="12">
        <v>42798</v>
      </c>
      <c r="C34" s="12">
        <v>42798</v>
      </c>
      <c r="R34">
        <f t="shared" si="1"/>
        <v>0</v>
      </c>
    </row>
    <row r="35" spans="1:18" hidden="1">
      <c r="A35" s="11">
        <v>2371632</v>
      </c>
      <c r="B35" s="12">
        <v>42798</v>
      </c>
      <c r="C35" s="12">
        <v>42798</v>
      </c>
      <c r="R35">
        <f t="shared" si="1"/>
        <v>0</v>
      </c>
    </row>
    <row r="36" spans="1:18" hidden="1">
      <c r="A36" s="11">
        <v>2371634</v>
      </c>
      <c r="B36" s="12">
        <v>42798</v>
      </c>
      <c r="C36" s="12">
        <v>42798</v>
      </c>
      <c r="R36">
        <f t="shared" si="1"/>
        <v>0</v>
      </c>
    </row>
    <row r="37" spans="1:18" hidden="1">
      <c r="A37" s="11">
        <v>2371642</v>
      </c>
      <c r="B37" s="12">
        <v>42798</v>
      </c>
      <c r="C37" s="12">
        <v>42798</v>
      </c>
      <c r="R37">
        <f t="shared" si="1"/>
        <v>0</v>
      </c>
    </row>
    <row r="38" spans="1:18" hidden="1">
      <c r="A38" s="11">
        <v>2371648</v>
      </c>
      <c r="B38" s="12">
        <v>42798</v>
      </c>
      <c r="C38" s="12">
        <v>42798</v>
      </c>
      <c r="R38">
        <f t="shared" si="1"/>
        <v>0</v>
      </c>
    </row>
    <row r="39" spans="1:18" hidden="1">
      <c r="A39" s="11">
        <v>2371677</v>
      </c>
      <c r="B39" s="12">
        <v>42798</v>
      </c>
      <c r="C39" s="12">
        <v>42798</v>
      </c>
      <c r="R39">
        <f t="shared" si="1"/>
        <v>0</v>
      </c>
    </row>
    <row r="40" spans="1:18" hidden="1">
      <c r="A40" s="11">
        <v>2371691</v>
      </c>
      <c r="B40" s="12">
        <v>42798</v>
      </c>
      <c r="C40" s="12">
        <v>42798</v>
      </c>
      <c r="R40">
        <f t="shared" si="1"/>
        <v>0</v>
      </c>
    </row>
    <row r="41" spans="1:18" hidden="1">
      <c r="A41" s="11">
        <v>2371744</v>
      </c>
      <c r="B41" s="12">
        <v>42798</v>
      </c>
      <c r="C41" s="12">
        <v>42798</v>
      </c>
      <c r="R41">
        <f t="shared" si="1"/>
        <v>0</v>
      </c>
    </row>
    <row r="42" spans="1:18" hidden="1">
      <c r="A42" s="11">
        <v>2371764</v>
      </c>
      <c r="B42" s="12">
        <v>42798</v>
      </c>
      <c r="C42" s="12">
        <v>42798</v>
      </c>
      <c r="R42">
        <f t="shared" si="1"/>
        <v>0</v>
      </c>
    </row>
    <row r="43" spans="1:18" hidden="1">
      <c r="A43" s="11">
        <v>2371781</v>
      </c>
      <c r="B43" s="12">
        <v>42798</v>
      </c>
      <c r="C43" s="12">
        <v>42798</v>
      </c>
      <c r="R43">
        <f t="shared" si="1"/>
        <v>0</v>
      </c>
    </row>
    <row r="44" spans="1:18" hidden="1">
      <c r="A44" s="11">
        <v>2371786</v>
      </c>
      <c r="B44" s="12">
        <v>42798</v>
      </c>
      <c r="C44" s="12">
        <v>42798</v>
      </c>
      <c r="R44">
        <f t="shared" si="1"/>
        <v>0</v>
      </c>
    </row>
    <row r="45" spans="1:18" hidden="1">
      <c r="A45" s="11">
        <v>2371789</v>
      </c>
      <c r="B45" s="12">
        <v>42798</v>
      </c>
      <c r="C45" s="12">
        <v>42798</v>
      </c>
      <c r="R45">
        <f t="shared" si="1"/>
        <v>0</v>
      </c>
    </row>
    <row r="46" spans="1:18" hidden="1">
      <c r="A46" s="11">
        <v>2371815</v>
      </c>
      <c r="B46" s="12">
        <v>42798</v>
      </c>
      <c r="C46" s="12">
        <v>42798</v>
      </c>
      <c r="R46">
        <f t="shared" si="1"/>
        <v>0</v>
      </c>
    </row>
    <row r="47" spans="1:18" hidden="1">
      <c r="A47" s="11">
        <v>2371846</v>
      </c>
      <c r="B47" s="12">
        <v>42798</v>
      </c>
      <c r="C47" s="12">
        <v>42798</v>
      </c>
      <c r="R47">
        <f t="shared" si="1"/>
        <v>0</v>
      </c>
    </row>
    <row r="48" spans="1:18" hidden="1">
      <c r="A48" s="11">
        <v>2371864</v>
      </c>
      <c r="B48" s="12">
        <v>42798</v>
      </c>
      <c r="C48" s="12">
        <v>42798</v>
      </c>
      <c r="R48">
        <f t="shared" si="1"/>
        <v>0</v>
      </c>
    </row>
    <row r="49" spans="1:18" hidden="1">
      <c r="A49" s="11">
        <v>2371893</v>
      </c>
      <c r="B49" s="12">
        <v>42798</v>
      </c>
      <c r="C49" s="12">
        <v>42798</v>
      </c>
      <c r="R49">
        <f t="shared" si="1"/>
        <v>0</v>
      </c>
    </row>
    <row r="50" spans="1:18" hidden="1">
      <c r="A50" s="11">
        <v>2371928</v>
      </c>
      <c r="B50" s="12">
        <v>42798</v>
      </c>
      <c r="C50" s="12">
        <v>42798</v>
      </c>
      <c r="R50">
        <f t="shared" si="1"/>
        <v>0</v>
      </c>
    </row>
    <row r="51" spans="1:18" hidden="1">
      <c r="A51" s="11">
        <v>2371938</v>
      </c>
      <c r="B51" s="12">
        <v>42798</v>
      </c>
      <c r="C51" s="12">
        <v>42798</v>
      </c>
      <c r="R51">
        <f t="shared" si="1"/>
        <v>0</v>
      </c>
    </row>
    <row r="52" spans="1:18" hidden="1">
      <c r="A52" s="11">
        <v>2372209</v>
      </c>
      <c r="B52" s="12">
        <v>42799</v>
      </c>
      <c r="C52" s="12">
        <v>42799</v>
      </c>
      <c r="R52">
        <f t="shared" si="1"/>
        <v>0</v>
      </c>
    </row>
    <row r="53" spans="1:18" hidden="1">
      <c r="A53" s="11">
        <v>2373228</v>
      </c>
      <c r="B53" s="12">
        <v>42800</v>
      </c>
      <c r="C53" s="12">
        <v>42802</v>
      </c>
      <c r="R53">
        <f t="shared" si="1"/>
        <v>2</v>
      </c>
    </row>
    <row r="54" spans="1:18" hidden="1">
      <c r="A54" s="11">
        <v>2374511</v>
      </c>
      <c r="B54" s="12">
        <v>42801</v>
      </c>
      <c r="C54" s="12">
        <v>42801</v>
      </c>
      <c r="R54">
        <f t="shared" si="1"/>
        <v>0</v>
      </c>
    </row>
    <row r="55" spans="1:18" hidden="1">
      <c r="A55" s="11">
        <v>2380778</v>
      </c>
      <c r="B55" s="12">
        <v>42804</v>
      </c>
      <c r="C55" s="12">
        <v>42808</v>
      </c>
      <c r="R55">
        <f t="shared" si="1"/>
        <v>4</v>
      </c>
    </row>
    <row r="56" spans="1:18" hidden="1">
      <c r="A56" s="11">
        <v>2381695</v>
      </c>
      <c r="B56" s="12">
        <v>42804</v>
      </c>
      <c r="C56" s="12">
        <v>42808</v>
      </c>
      <c r="R56">
        <f t="shared" si="1"/>
        <v>4</v>
      </c>
    </row>
    <row r="57" spans="1:18" hidden="1">
      <c r="A57" s="11">
        <v>2383241</v>
      </c>
      <c r="B57" s="12">
        <v>42807</v>
      </c>
      <c r="C57" s="12">
        <v>42809</v>
      </c>
      <c r="R57">
        <f t="shared" si="1"/>
        <v>2</v>
      </c>
    </row>
    <row r="58" spans="1:18" hidden="1">
      <c r="A58" s="11">
        <v>2389782</v>
      </c>
      <c r="B58" s="12">
        <v>42811</v>
      </c>
      <c r="C58" s="12">
        <v>42812</v>
      </c>
      <c r="R58">
        <f t="shared" si="1"/>
        <v>1</v>
      </c>
    </row>
    <row r="59" spans="1:18" hidden="1">
      <c r="A59" s="11">
        <v>2390487</v>
      </c>
      <c r="B59" s="12">
        <v>42810</v>
      </c>
      <c r="C59" s="12">
        <v>42844</v>
      </c>
      <c r="R59">
        <f t="shared" si="1"/>
        <v>34</v>
      </c>
    </row>
    <row r="60" spans="1:18" hidden="1">
      <c r="A60" s="11">
        <v>2393048</v>
      </c>
      <c r="B60" s="12">
        <v>42811</v>
      </c>
      <c r="C60" s="12">
        <v>42814</v>
      </c>
      <c r="R60">
        <f t="shared" si="1"/>
        <v>3</v>
      </c>
    </row>
    <row r="61" spans="1:18" hidden="1">
      <c r="A61" s="11">
        <v>2395796</v>
      </c>
      <c r="B61" s="12">
        <v>42815</v>
      </c>
      <c r="C61" s="12">
        <v>42816</v>
      </c>
      <c r="R61">
        <f t="shared" si="1"/>
        <v>1</v>
      </c>
    </row>
    <row r="62" spans="1:18" hidden="1">
      <c r="A62" s="11">
        <v>2397046</v>
      </c>
      <c r="B62" s="12">
        <v>42815</v>
      </c>
      <c r="C62" s="12">
        <v>42815</v>
      </c>
      <c r="R62">
        <f t="shared" si="1"/>
        <v>0</v>
      </c>
    </row>
    <row r="63" spans="1:18" hidden="1">
      <c r="A63" s="11">
        <v>2397100</v>
      </c>
      <c r="B63" s="12">
        <v>42815</v>
      </c>
      <c r="C63" s="12">
        <v>42815</v>
      </c>
      <c r="R63">
        <f t="shared" si="1"/>
        <v>0</v>
      </c>
    </row>
    <row r="64" spans="1:18" hidden="1">
      <c r="A64" s="11">
        <v>2397793</v>
      </c>
      <c r="B64" s="12">
        <v>42815</v>
      </c>
      <c r="C64" s="12">
        <v>42815</v>
      </c>
      <c r="R64">
        <f t="shared" si="1"/>
        <v>0</v>
      </c>
    </row>
    <row r="65" spans="1:18" hidden="1">
      <c r="A65" s="11">
        <v>2397805</v>
      </c>
      <c r="B65" s="12">
        <v>42815</v>
      </c>
      <c r="C65" s="12">
        <v>42815</v>
      </c>
      <c r="R65">
        <f t="shared" si="1"/>
        <v>0</v>
      </c>
    </row>
    <row r="66" spans="1:18" hidden="1">
      <c r="A66" s="11">
        <v>2397947</v>
      </c>
      <c r="B66" s="12">
        <v>42816</v>
      </c>
      <c r="C66" s="12">
        <v>42816</v>
      </c>
      <c r="R66">
        <f t="shared" si="1"/>
        <v>0</v>
      </c>
    </row>
    <row r="67" spans="1:18" hidden="1">
      <c r="A67" s="11">
        <v>2398113</v>
      </c>
      <c r="B67" s="12">
        <v>42815</v>
      </c>
      <c r="C67" s="12">
        <v>42815</v>
      </c>
      <c r="R67">
        <f t="shared" si="1"/>
        <v>0</v>
      </c>
    </row>
    <row r="68" spans="1:18" hidden="1">
      <c r="A68" s="11">
        <v>2398200</v>
      </c>
      <c r="B68" s="12">
        <v>42815</v>
      </c>
      <c r="C68" s="12">
        <v>42815</v>
      </c>
      <c r="R68">
        <f t="shared" ref="R68:R131" si="2">C68-B68</f>
        <v>0</v>
      </c>
    </row>
    <row r="69" spans="1:18" hidden="1">
      <c r="A69" s="11">
        <v>2398377</v>
      </c>
      <c r="B69" s="12">
        <v>42815</v>
      </c>
      <c r="C69" s="12">
        <v>42815</v>
      </c>
      <c r="R69">
        <f t="shared" si="2"/>
        <v>0</v>
      </c>
    </row>
    <row r="70" spans="1:18" hidden="1">
      <c r="A70" s="11">
        <v>2399826</v>
      </c>
      <c r="B70" s="12">
        <v>42817</v>
      </c>
      <c r="C70" s="12">
        <v>42817</v>
      </c>
      <c r="R70">
        <f t="shared" si="2"/>
        <v>0</v>
      </c>
    </row>
    <row r="71" spans="1:18" hidden="1">
      <c r="A71" s="11">
        <v>2399982</v>
      </c>
      <c r="B71" s="12">
        <v>42816</v>
      </c>
      <c r="C71" s="12">
        <v>42816</v>
      </c>
      <c r="R71">
        <f t="shared" si="2"/>
        <v>0</v>
      </c>
    </row>
    <row r="72" spans="1:18" hidden="1">
      <c r="A72" s="11">
        <v>2401871</v>
      </c>
      <c r="B72" s="12">
        <v>42817</v>
      </c>
      <c r="C72" s="12">
        <v>42817</v>
      </c>
      <c r="R72">
        <f t="shared" si="2"/>
        <v>0</v>
      </c>
    </row>
    <row r="73" spans="1:18" hidden="1">
      <c r="A73" s="11">
        <v>2404727</v>
      </c>
      <c r="B73" s="12">
        <v>42821</v>
      </c>
      <c r="C73" s="12">
        <v>42821</v>
      </c>
      <c r="R73">
        <f t="shared" si="2"/>
        <v>0</v>
      </c>
    </row>
    <row r="74" spans="1:18" hidden="1">
      <c r="A74" s="11">
        <v>2406906</v>
      </c>
      <c r="B74" s="12">
        <v>42822</v>
      </c>
      <c r="C74" s="12">
        <v>42822</v>
      </c>
      <c r="R74">
        <f t="shared" si="2"/>
        <v>0</v>
      </c>
    </row>
    <row r="75" spans="1:18" hidden="1">
      <c r="A75" s="11">
        <v>2410895</v>
      </c>
      <c r="B75" s="12">
        <v>42824</v>
      </c>
      <c r="C75" s="12">
        <v>42824</v>
      </c>
      <c r="R75">
        <f t="shared" si="2"/>
        <v>0</v>
      </c>
    </row>
    <row r="76" spans="1:18" hidden="1">
      <c r="A76" s="11">
        <v>2410915</v>
      </c>
      <c r="B76" s="12">
        <v>42824</v>
      </c>
      <c r="C76" s="12">
        <v>42851</v>
      </c>
      <c r="R76">
        <f t="shared" si="2"/>
        <v>27</v>
      </c>
    </row>
    <row r="77" spans="1:18" hidden="1">
      <c r="A77" s="11">
        <v>2411860</v>
      </c>
      <c r="B77" s="12">
        <v>42825</v>
      </c>
      <c r="C77" s="12">
        <v>42825</v>
      </c>
      <c r="R77">
        <f t="shared" si="2"/>
        <v>0</v>
      </c>
    </row>
    <row r="78" spans="1:18" hidden="1">
      <c r="A78" s="11">
        <v>2412732</v>
      </c>
      <c r="B78" s="12">
        <v>42825</v>
      </c>
      <c r="C78" s="12">
        <v>42828</v>
      </c>
      <c r="R78">
        <f t="shared" si="2"/>
        <v>3</v>
      </c>
    </row>
    <row r="79" spans="1:18" hidden="1">
      <c r="A79" s="11">
        <v>2412744</v>
      </c>
      <c r="B79" s="12">
        <v>42825</v>
      </c>
      <c r="C79" s="12">
        <v>42828</v>
      </c>
      <c r="R79">
        <f t="shared" si="2"/>
        <v>3</v>
      </c>
    </row>
    <row r="80" spans="1:18" hidden="1">
      <c r="A80" s="11">
        <v>2414034</v>
      </c>
      <c r="B80" s="12">
        <v>42825</v>
      </c>
      <c r="C80" s="12">
        <v>42858</v>
      </c>
      <c r="R80">
        <f t="shared" si="2"/>
        <v>33</v>
      </c>
    </row>
    <row r="81" spans="1:18" hidden="1">
      <c r="A81" s="11">
        <v>2414640</v>
      </c>
      <c r="B81" s="12">
        <v>42826</v>
      </c>
      <c r="C81" s="12">
        <v>42826</v>
      </c>
      <c r="R81">
        <f t="shared" si="2"/>
        <v>0</v>
      </c>
    </row>
    <row r="82" spans="1:18" hidden="1">
      <c r="A82" s="11">
        <v>2414717</v>
      </c>
      <c r="B82" s="12">
        <v>42826</v>
      </c>
      <c r="C82" s="12">
        <v>42826</v>
      </c>
      <c r="R82">
        <f t="shared" si="2"/>
        <v>0</v>
      </c>
    </row>
    <row r="83" spans="1:18" hidden="1">
      <c r="A83" s="11">
        <v>2416121</v>
      </c>
      <c r="B83" s="12">
        <v>42829</v>
      </c>
      <c r="C83" s="12">
        <v>42829</v>
      </c>
      <c r="R83">
        <f t="shared" si="2"/>
        <v>0</v>
      </c>
    </row>
    <row r="84" spans="1:18" hidden="1">
      <c r="A84" s="11">
        <v>2416355</v>
      </c>
      <c r="B84" s="12">
        <v>42828</v>
      </c>
      <c r="C84" s="12">
        <v>42828</v>
      </c>
      <c r="R84">
        <f t="shared" si="2"/>
        <v>0</v>
      </c>
    </row>
    <row r="85" spans="1:18" hidden="1">
      <c r="A85" s="11">
        <v>2416625</v>
      </c>
      <c r="B85" s="12">
        <v>42828</v>
      </c>
      <c r="C85" s="12">
        <v>42829</v>
      </c>
      <c r="R85">
        <f t="shared" si="2"/>
        <v>1</v>
      </c>
    </row>
    <row r="86" spans="1:18" hidden="1">
      <c r="A86" s="11">
        <v>2417137</v>
      </c>
      <c r="B86" s="12">
        <v>42828</v>
      </c>
      <c r="C86" s="12">
        <v>42828</v>
      </c>
      <c r="R86">
        <f t="shared" si="2"/>
        <v>0</v>
      </c>
    </row>
    <row r="87" spans="1:18" hidden="1">
      <c r="A87" s="11">
        <v>2417442</v>
      </c>
      <c r="B87" s="12">
        <v>42829</v>
      </c>
      <c r="C87" s="12">
        <v>42829</v>
      </c>
      <c r="R87">
        <f t="shared" si="2"/>
        <v>0</v>
      </c>
    </row>
    <row r="88" spans="1:18" hidden="1">
      <c r="A88" s="11">
        <v>2418794</v>
      </c>
      <c r="B88" s="12">
        <v>42829</v>
      </c>
      <c r="C88" s="12">
        <v>42830</v>
      </c>
      <c r="R88">
        <f t="shared" si="2"/>
        <v>1</v>
      </c>
    </row>
    <row r="89" spans="1:18" hidden="1">
      <c r="A89" s="11">
        <v>2419089</v>
      </c>
      <c r="B89" s="12">
        <v>42829</v>
      </c>
      <c r="C89" s="12">
        <v>42829</v>
      </c>
      <c r="R89">
        <f t="shared" si="2"/>
        <v>0</v>
      </c>
    </row>
    <row r="90" spans="1:18" hidden="1">
      <c r="A90" s="11">
        <v>2419713</v>
      </c>
      <c r="B90" s="12">
        <v>42829</v>
      </c>
      <c r="C90" s="12">
        <v>42829</v>
      </c>
      <c r="R90">
        <f t="shared" si="2"/>
        <v>0</v>
      </c>
    </row>
    <row r="91" spans="1:18" hidden="1">
      <c r="A91" s="11">
        <v>2420825</v>
      </c>
      <c r="B91" s="12">
        <v>42830</v>
      </c>
      <c r="C91" s="12">
        <v>42830</v>
      </c>
      <c r="R91">
        <f t="shared" si="2"/>
        <v>0</v>
      </c>
    </row>
    <row r="92" spans="1:18" hidden="1">
      <c r="A92" s="11">
        <v>2421040</v>
      </c>
      <c r="B92" s="12">
        <v>42831</v>
      </c>
      <c r="C92" s="12">
        <v>42831</v>
      </c>
      <c r="R92">
        <f t="shared" si="2"/>
        <v>0</v>
      </c>
    </row>
    <row r="93" spans="1:18" hidden="1">
      <c r="A93" s="11">
        <v>2421775</v>
      </c>
      <c r="B93" s="12">
        <v>42830</v>
      </c>
      <c r="C93" s="12">
        <v>42831</v>
      </c>
      <c r="R93">
        <f t="shared" si="2"/>
        <v>1</v>
      </c>
    </row>
    <row r="94" spans="1:18" hidden="1">
      <c r="A94" s="11">
        <v>2422048</v>
      </c>
      <c r="B94" s="12">
        <v>42831</v>
      </c>
      <c r="C94" s="12">
        <v>42831</v>
      </c>
      <c r="R94">
        <f t="shared" si="2"/>
        <v>0</v>
      </c>
    </row>
    <row r="95" spans="1:18" hidden="1">
      <c r="A95" s="11">
        <v>2423410</v>
      </c>
      <c r="B95" s="12">
        <v>42831</v>
      </c>
      <c r="C95" s="12">
        <v>42831</v>
      </c>
      <c r="R95">
        <f t="shared" si="2"/>
        <v>0</v>
      </c>
    </row>
    <row r="96" spans="1:18" hidden="1">
      <c r="A96" s="11">
        <v>2423435</v>
      </c>
      <c r="B96" s="12">
        <v>42831</v>
      </c>
      <c r="C96" s="12">
        <v>42832</v>
      </c>
      <c r="R96">
        <f t="shared" si="2"/>
        <v>1</v>
      </c>
    </row>
    <row r="97" spans="1:18" hidden="1">
      <c r="A97" s="11">
        <v>2423941</v>
      </c>
      <c r="B97" s="12">
        <v>42832</v>
      </c>
      <c r="C97" s="12">
        <v>42832</v>
      </c>
      <c r="R97">
        <f t="shared" si="2"/>
        <v>0</v>
      </c>
    </row>
    <row r="98" spans="1:18" hidden="1">
      <c r="A98" s="11">
        <v>2424942</v>
      </c>
      <c r="B98" s="12">
        <v>42832</v>
      </c>
      <c r="C98" s="12">
        <v>42832</v>
      </c>
      <c r="R98">
        <f t="shared" si="2"/>
        <v>0</v>
      </c>
    </row>
    <row r="99" spans="1:18" hidden="1">
      <c r="A99" s="11">
        <v>2424946</v>
      </c>
      <c r="B99" s="12">
        <v>42832</v>
      </c>
      <c r="C99" s="12">
        <v>42832</v>
      </c>
      <c r="R99">
        <f t="shared" si="2"/>
        <v>0</v>
      </c>
    </row>
    <row r="100" spans="1:18" hidden="1">
      <c r="A100" s="11">
        <v>2425048</v>
      </c>
      <c r="B100" s="12">
        <v>42832</v>
      </c>
      <c r="C100" s="12">
        <v>42832</v>
      </c>
      <c r="R100">
        <f t="shared" si="2"/>
        <v>0</v>
      </c>
    </row>
    <row r="101" spans="1:18" hidden="1">
      <c r="A101" s="11">
        <v>2425260</v>
      </c>
      <c r="B101" s="12">
        <v>42832</v>
      </c>
      <c r="C101" s="12">
        <v>42832</v>
      </c>
      <c r="R101">
        <f t="shared" si="2"/>
        <v>0</v>
      </c>
    </row>
    <row r="102" spans="1:18" hidden="1">
      <c r="A102" s="11">
        <v>2425815</v>
      </c>
      <c r="B102" s="12">
        <v>42832</v>
      </c>
      <c r="C102" s="12">
        <v>42832</v>
      </c>
      <c r="R102">
        <f t="shared" si="2"/>
        <v>0</v>
      </c>
    </row>
    <row r="103" spans="1:18" hidden="1">
      <c r="A103" s="11">
        <v>2426136</v>
      </c>
      <c r="B103" s="12">
        <v>42833</v>
      </c>
      <c r="C103" s="12">
        <v>42833</v>
      </c>
      <c r="R103">
        <f t="shared" si="2"/>
        <v>0</v>
      </c>
    </row>
    <row r="104" spans="1:18" hidden="1">
      <c r="A104" s="11">
        <v>2426593</v>
      </c>
      <c r="B104" s="12">
        <v>42834</v>
      </c>
      <c r="C104" s="12">
        <v>42834</v>
      </c>
      <c r="R104">
        <f t="shared" si="2"/>
        <v>0</v>
      </c>
    </row>
    <row r="105" spans="1:18" hidden="1">
      <c r="A105" s="11">
        <v>2428039</v>
      </c>
      <c r="B105" s="12">
        <v>42835</v>
      </c>
      <c r="C105" s="12">
        <v>42835</v>
      </c>
      <c r="R105">
        <f t="shared" si="2"/>
        <v>0</v>
      </c>
    </row>
    <row r="106" spans="1:18" hidden="1">
      <c r="A106" s="11">
        <v>2431565</v>
      </c>
      <c r="B106" s="12">
        <v>42837</v>
      </c>
      <c r="C106" s="12">
        <v>42837</v>
      </c>
      <c r="R106">
        <f t="shared" si="2"/>
        <v>0</v>
      </c>
    </row>
    <row r="107" spans="1:18" hidden="1">
      <c r="A107" s="11">
        <v>2432049</v>
      </c>
      <c r="B107" s="12">
        <v>42837</v>
      </c>
      <c r="C107" s="12">
        <v>42838</v>
      </c>
      <c r="R107">
        <f t="shared" si="2"/>
        <v>1</v>
      </c>
    </row>
    <row r="108" spans="1:18" hidden="1">
      <c r="A108" s="11">
        <v>2434854</v>
      </c>
      <c r="B108" s="12">
        <v>42839</v>
      </c>
      <c r="C108" s="12">
        <v>42839</v>
      </c>
      <c r="R108">
        <f t="shared" si="2"/>
        <v>0</v>
      </c>
    </row>
    <row r="109" spans="1:18" hidden="1">
      <c r="A109" s="11">
        <v>2435011</v>
      </c>
      <c r="B109" s="12">
        <v>42840</v>
      </c>
      <c r="C109" s="12">
        <v>42842</v>
      </c>
      <c r="R109">
        <f t="shared" si="2"/>
        <v>2</v>
      </c>
    </row>
    <row r="110" spans="1:18" hidden="1">
      <c r="A110" s="11">
        <v>2436165</v>
      </c>
      <c r="B110" s="12">
        <v>42839</v>
      </c>
      <c r="C110" s="12">
        <v>42839</v>
      </c>
      <c r="R110">
        <f t="shared" si="2"/>
        <v>0</v>
      </c>
    </row>
    <row r="111" spans="1:18" hidden="1">
      <c r="A111" s="11">
        <v>2436277</v>
      </c>
      <c r="B111" s="12">
        <v>42839</v>
      </c>
      <c r="C111" s="12">
        <v>42839</v>
      </c>
      <c r="R111">
        <f t="shared" si="2"/>
        <v>0</v>
      </c>
    </row>
    <row r="112" spans="1:18" hidden="1">
      <c r="A112" s="11">
        <v>2436789</v>
      </c>
      <c r="B112" s="12">
        <v>42840</v>
      </c>
      <c r="C112" s="12">
        <v>42840</v>
      </c>
      <c r="R112">
        <f t="shared" si="2"/>
        <v>0</v>
      </c>
    </row>
    <row r="113" spans="1:18" hidden="1">
      <c r="A113" s="11">
        <v>2436823</v>
      </c>
      <c r="B113" s="12">
        <v>42840</v>
      </c>
      <c r="C113" s="12">
        <v>42842</v>
      </c>
      <c r="R113">
        <f t="shared" si="2"/>
        <v>2</v>
      </c>
    </row>
    <row r="114" spans="1:18" hidden="1">
      <c r="A114" s="11">
        <v>2436894</v>
      </c>
      <c r="B114" s="12">
        <v>42840</v>
      </c>
      <c r="C114" s="12">
        <v>42840</v>
      </c>
      <c r="R114">
        <f t="shared" si="2"/>
        <v>0</v>
      </c>
    </row>
    <row r="115" spans="1:18" hidden="1">
      <c r="A115" s="11">
        <v>2437217</v>
      </c>
      <c r="B115" s="12">
        <v>42841</v>
      </c>
      <c r="C115" s="12">
        <v>42841</v>
      </c>
      <c r="R115">
        <f t="shared" si="2"/>
        <v>0</v>
      </c>
    </row>
    <row r="116" spans="1:18" hidden="1">
      <c r="A116" s="11">
        <v>2437313</v>
      </c>
      <c r="B116" s="12">
        <v>42841</v>
      </c>
      <c r="C116" s="12">
        <v>42841</v>
      </c>
      <c r="R116">
        <f t="shared" si="2"/>
        <v>0</v>
      </c>
    </row>
    <row r="117" spans="1:18" hidden="1">
      <c r="A117" s="11">
        <v>2437474</v>
      </c>
      <c r="B117" s="12">
        <v>42842</v>
      </c>
      <c r="C117" s="12">
        <v>42842</v>
      </c>
      <c r="R117">
        <f t="shared" si="2"/>
        <v>0</v>
      </c>
    </row>
    <row r="118" spans="1:18" hidden="1">
      <c r="A118" s="11">
        <v>2437553</v>
      </c>
      <c r="B118" s="12">
        <v>42843</v>
      </c>
      <c r="C118" s="12">
        <v>42843</v>
      </c>
      <c r="R118">
        <f t="shared" si="2"/>
        <v>0</v>
      </c>
    </row>
    <row r="119" spans="1:18" hidden="1">
      <c r="A119" s="11">
        <v>2437750</v>
      </c>
      <c r="B119" s="12">
        <v>42842</v>
      </c>
      <c r="C119" s="12">
        <v>42843</v>
      </c>
      <c r="R119">
        <f t="shared" si="2"/>
        <v>1</v>
      </c>
    </row>
    <row r="120" spans="1:18" hidden="1">
      <c r="A120" s="11">
        <v>2437915</v>
      </c>
      <c r="B120" s="12">
        <v>42842</v>
      </c>
      <c r="C120" s="12">
        <v>42843</v>
      </c>
      <c r="R120">
        <f t="shared" si="2"/>
        <v>1</v>
      </c>
    </row>
    <row r="121" spans="1:18" hidden="1">
      <c r="A121" s="11">
        <v>2438333</v>
      </c>
      <c r="B121" s="12">
        <v>42842</v>
      </c>
      <c r="C121" s="12">
        <v>42843</v>
      </c>
      <c r="R121">
        <f t="shared" si="2"/>
        <v>1</v>
      </c>
    </row>
    <row r="122" spans="1:18" hidden="1">
      <c r="A122" s="11">
        <v>2438698</v>
      </c>
      <c r="B122" s="12">
        <v>42842</v>
      </c>
      <c r="C122" s="12">
        <v>42843</v>
      </c>
      <c r="R122">
        <f t="shared" si="2"/>
        <v>1</v>
      </c>
    </row>
    <row r="123" spans="1:18" hidden="1">
      <c r="A123" s="11">
        <v>2438700</v>
      </c>
      <c r="B123" s="12">
        <v>42842</v>
      </c>
      <c r="C123" s="12">
        <v>42842</v>
      </c>
      <c r="R123">
        <f t="shared" si="2"/>
        <v>0</v>
      </c>
    </row>
    <row r="124" spans="1:18" hidden="1">
      <c r="A124" s="11">
        <v>2438909</v>
      </c>
      <c r="B124" s="12">
        <v>42843</v>
      </c>
      <c r="C124" s="12">
        <v>42843</v>
      </c>
      <c r="R124">
        <f t="shared" si="2"/>
        <v>0</v>
      </c>
    </row>
    <row r="125" spans="1:18" hidden="1">
      <c r="A125" s="11">
        <v>2439229</v>
      </c>
      <c r="B125" s="12">
        <v>42842</v>
      </c>
      <c r="C125" s="12">
        <v>42843</v>
      </c>
      <c r="R125">
        <f t="shared" si="2"/>
        <v>1</v>
      </c>
    </row>
    <row r="126" spans="1:18" hidden="1">
      <c r="A126" s="11">
        <v>2439263</v>
      </c>
      <c r="B126" s="12">
        <v>42842</v>
      </c>
      <c r="C126" s="12">
        <v>42843</v>
      </c>
      <c r="R126">
        <f t="shared" si="2"/>
        <v>1</v>
      </c>
    </row>
    <row r="127" spans="1:18" hidden="1">
      <c r="A127" s="11">
        <v>2439443</v>
      </c>
      <c r="B127" s="12">
        <v>42843</v>
      </c>
      <c r="C127" s="12">
        <v>42843</v>
      </c>
      <c r="R127">
        <f t="shared" si="2"/>
        <v>0</v>
      </c>
    </row>
    <row r="128" spans="1:18" hidden="1">
      <c r="A128" s="11">
        <v>2439541</v>
      </c>
      <c r="B128" s="12">
        <v>42843</v>
      </c>
      <c r="C128" s="12">
        <v>42844</v>
      </c>
      <c r="R128">
        <f t="shared" si="2"/>
        <v>1</v>
      </c>
    </row>
    <row r="129" spans="1:18" hidden="1">
      <c r="A129" s="11">
        <v>2439575</v>
      </c>
      <c r="B129" s="12">
        <v>42843</v>
      </c>
      <c r="C129" s="12">
        <v>42843</v>
      </c>
      <c r="R129">
        <f t="shared" si="2"/>
        <v>0</v>
      </c>
    </row>
    <row r="130" spans="1:18" hidden="1">
      <c r="A130" s="11">
        <v>2439594</v>
      </c>
      <c r="B130" s="12">
        <v>42843</v>
      </c>
      <c r="C130" s="12">
        <v>42844</v>
      </c>
      <c r="R130">
        <f t="shared" si="2"/>
        <v>1</v>
      </c>
    </row>
    <row r="131" spans="1:18" hidden="1">
      <c r="A131" s="11">
        <v>2439654</v>
      </c>
      <c r="B131" s="12">
        <v>42843</v>
      </c>
      <c r="C131" s="12">
        <v>42843</v>
      </c>
      <c r="R131">
        <f t="shared" si="2"/>
        <v>0</v>
      </c>
    </row>
    <row r="132" spans="1:18" hidden="1">
      <c r="A132" s="11">
        <v>2439707</v>
      </c>
      <c r="B132" s="12">
        <v>42843</v>
      </c>
      <c r="C132" s="12">
        <v>42843</v>
      </c>
      <c r="R132">
        <f t="shared" ref="R132:R195" si="3">C132-B132</f>
        <v>0</v>
      </c>
    </row>
    <row r="133" spans="1:18" hidden="1">
      <c r="A133" s="11">
        <v>2439795</v>
      </c>
      <c r="B133" s="12">
        <v>42843</v>
      </c>
      <c r="C133" s="12">
        <v>42843</v>
      </c>
      <c r="R133">
        <f t="shared" si="3"/>
        <v>0</v>
      </c>
    </row>
    <row r="134" spans="1:18" hidden="1">
      <c r="A134" s="11">
        <v>2439908</v>
      </c>
      <c r="B134" s="12">
        <v>42843</v>
      </c>
      <c r="C134" s="12">
        <v>42843</v>
      </c>
      <c r="R134">
        <f t="shared" si="3"/>
        <v>0</v>
      </c>
    </row>
    <row r="135" spans="1:18" hidden="1">
      <c r="A135" s="11">
        <v>2440060</v>
      </c>
      <c r="B135" s="12">
        <v>42843</v>
      </c>
      <c r="C135" s="12">
        <v>42843</v>
      </c>
      <c r="R135">
        <f t="shared" si="3"/>
        <v>0</v>
      </c>
    </row>
    <row r="136" spans="1:18" hidden="1">
      <c r="A136" s="11">
        <v>2440213</v>
      </c>
      <c r="B136" s="12">
        <v>42843</v>
      </c>
      <c r="C136" s="12">
        <v>42843</v>
      </c>
      <c r="R136">
        <f t="shared" si="3"/>
        <v>0</v>
      </c>
    </row>
    <row r="137" spans="1:18" hidden="1">
      <c r="A137" s="11">
        <v>2440279</v>
      </c>
      <c r="B137" s="12">
        <v>42843</v>
      </c>
      <c r="C137" s="12">
        <v>42843</v>
      </c>
      <c r="R137">
        <f t="shared" si="3"/>
        <v>0</v>
      </c>
    </row>
    <row r="138" spans="1:18" hidden="1">
      <c r="A138" s="11">
        <v>2440285</v>
      </c>
      <c r="B138" s="12">
        <v>42843</v>
      </c>
      <c r="C138" s="12">
        <v>42843</v>
      </c>
      <c r="R138">
        <f t="shared" si="3"/>
        <v>0</v>
      </c>
    </row>
    <row r="139" spans="1:18" hidden="1">
      <c r="A139" s="11">
        <v>2440298</v>
      </c>
      <c r="B139" s="12">
        <v>42843</v>
      </c>
      <c r="C139" s="12">
        <v>42844</v>
      </c>
      <c r="R139">
        <f t="shared" si="3"/>
        <v>1</v>
      </c>
    </row>
    <row r="140" spans="1:18" hidden="1">
      <c r="A140" s="11">
        <v>2440304</v>
      </c>
      <c r="B140" s="12">
        <v>42843</v>
      </c>
      <c r="C140" s="12">
        <v>42845</v>
      </c>
      <c r="R140">
        <f t="shared" si="3"/>
        <v>2</v>
      </c>
    </row>
    <row r="141" spans="1:18" hidden="1">
      <c r="A141" s="11">
        <v>2440352</v>
      </c>
      <c r="B141" s="12">
        <v>42843</v>
      </c>
      <c r="C141" s="12">
        <v>42843</v>
      </c>
      <c r="R141">
        <f t="shared" si="3"/>
        <v>0</v>
      </c>
    </row>
    <row r="142" spans="1:18" hidden="1">
      <c r="A142" s="11">
        <v>2440364</v>
      </c>
      <c r="B142" s="12">
        <v>42843</v>
      </c>
      <c r="C142" s="12">
        <v>42844</v>
      </c>
      <c r="R142">
        <f t="shared" si="3"/>
        <v>1</v>
      </c>
    </row>
    <row r="143" spans="1:18" hidden="1">
      <c r="A143" s="11">
        <v>2440401</v>
      </c>
      <c r="B143" s="12">
        <v>42843</v>
      </c>
      <c r="C143" s="12">
        <v>42843</v>
      </c>
      <c r="R143">
        <f t="shared" si="3"/>
        <v>0</v>
      </c>
    </row>
    <row r="144" spans="1:18" hidden="1">
      <c r="A144" s="11">
        <v>2440513</v>
      </c>
      <c r="B144" s="12">
        <v>42843</v>
      </c>
      <c r="C144" s="12">
        <v>42844</v>
      </c>
      <c r="R144">
        <f t="shared" si="3"/>
        <v>1</v>
      </c>
    </row>
    <row r="145" spans="1:18" hidden="1">
      <c r="A145" s="11">
        <v>2440617</v>
      </c>
      <c r="B145" s="12">
        <v>42843</v>
      </c>
      <c r="C145" s="12">
        <v>42843</v>
      </c>
      <c r="R145">
        <f t="shared" si="3"/>
        <v>0</v>
      </c>
    </row>
    <row r="146" spans="1:18" hidden="1">
      <c r="A146" s="11">
        <v>2440699</v>
      </c>
      <c r="B146" s="12">
        <v>42843</v>
      </c>
      <c r="C146" s="12">
        <v>42843</v>
      </c>
      <c r="R146">
        <f t="shared" si="3"/>
        <v>0</v>
      </c>
    </row>
    <row r="147" spans="1:18" hidden="1">
      <c r="A147" s="11">
        <v>2440790</v>
      </c>
      <c r="B147" s="12">
        <v>42843</v>
      </c>
      <c r="C147" s="12">
        <v>42843</v>
      </c>
      <c r="R147">
        <f t="shared" si="3"/>
        <v>0</v>
      </c>
    </row>
    <row r="148" spans="1:18" hidden="1">
      <c r="A148" s="11">
        <v>2440817</v>
      </c>
      <c r="B148" s="12">
        <v>42843</v>
      </c>
      <c r="C148" s="12">
        <v>42843</v>
      </c>
      <c r="R148">
        <f t="shared" si="3"/>
        <v>0</v>
      </c>
    </row>
    <row r="149" spans="1:18" hidden="1">
      <c r="A149" s="11">
        <v>2440969</v>
      </c>
      <c r="B149" s="12">
        <v>42843</v>
      </c>
      <c r="C149" s="12">
        <v>42843</v>
      </c>
      <c r="R149">
        <f t="shared" si="3"/>
        <v>0</v>
      </c>
    </row>
    <row r="150" spans="1:18" hidden="1">
      <c r="A150" s="11">
        <v>2440991</v>
      </c>
      <c r="B150" s="12">
        <v>42843</v>
      </c>
      <c r="C150" s="12">
        <v>42845</v>
      </c>
      <c r="R150">
        <f t="shared" si="3"/>
        <v>2</v>
      </c>
    </row>
    <row r="151" spans="1:18" hidden="1">
      <c r="A151" s="11">
        <v>2441095</v>
      </c>
      <c r="B151" s="12">
        <v>42843</v>
      </c>
      <c r="C151" s="12">
        <v>42843</v>
      </c>
      <c r="R151">
        <f t="shared" si="3"/>
        <v>0</v>
      </c>
    </row>
    <row r="152" spans="1:18" hidden="1">
      <c r="A152" s="11">
        <v>2441323</v>
      </c>
      <c r="B152" s="12">
        <v>42843</v>
      </c>
      <c r="C152" s="12">
        <v>42843</v>
      </c>
      <c r="R152">
        <f t="shared" si="3"/>
        <v>0</v>
      </c>
    </row>
    <row r="153" spans="1:18" hidden="1">
      <c r="A153" s="11">
        <v>2441333</v>
      </c>
      <c r="B153" s="12">
        <v>42843</v>
      </c>
      <c r="C153" s="12">
        <v>42843</v>
      </c>
      <c r="R153">
        <f t="shared" si="3"/>
        <v>0</v>
      </c>
    </row>
    <row r="154" spans="1:18" hidden="1">
      <c r="A154" s="11">
        <v>2441409</v>
      </c>
      <c r="B154" s="12">
        <v>42843</v>
      </c>
      <c r="C154" s="12">
        <v>42844</v>
      </c>
      <c r="R154">
        <f t="shared" si="3"/>
        <v>1</v>
      </c>
    </row>
    <row r="155" spans="1:18" hidden="1">
      <c r="A155" s="11">
        <v>2441457</v>
      </c>
      <c r="B155" s="12">
        <v>42843</v>
      </c>
      <c r="C155" s="12">
        <v>42843</v>
      </c>
      <c r="R155">
        <f t="shared" si="3"/>
        <v>0</v>
      </c>
    </row>
    <row r="156" spans="1:18" hidden="1">
      <c r="A156" s="11">
        <v>2441469</v>
      </c>
      <c r="B156" s="12">
        <v>42843</v>
      </c>
      <c r="C156" s="12">
        <v>42843</v>
      </c>
      <c r="R156">
        <f t="shared" si="3"/>
        <v>0</v>
      </c>
    </row>
    <row r="157" spans="1:18" hidden="1">
      <c r="A157" s="11">
        <v>2441543</v>
      </c>
      <c r="B157" s="12">
        <v>42845</v>
      </c>
      <c r="C157" s="12">
        <v>42845</v>
      </c>
      <c r="R157">
        <f t="shared" si="3"/>
        <v>0</v>
      </c>
    </row>
    <row r="158" spans="1:18" hidden="1">
      <c r="A158" s="11">
        <v>2441726</v>
      </c>
      <c r="B158" s="12">
        <v>42844</v>
      </c>
      <c r="C158" s="12">
        <v>42846</v>
      </c>
      <c r="R158">
        <f t="shared" si="3"/>
        <v>2</v>
      </c>
    </row>
    <row r="159" spans="1:18" hidden="1">
      <c r="A159" s="11">
        <v>2441777</v>
      </c>
      <c r="B159" s="12">
        <v>42844</v>
      </c>
      <c r="C159" s="12">
        <v>42845</v>
      </c>
      <c r="R159">
        <f t="shared" si="3"/>
        <v>1</v>
      </c>
    </row>
    <row r="160" spans="1:18" hidden="1">
      <c r="A160" s="11">
        <v>2441788</v>
      </c>
      <c r="B160" s="12">
        <v>42844</v>
      </c>
      <c r="C160" s="12">
        <v>42844</v>
      </c>
      <c r="R160">
        <f t="shared" si="3"/>
        <v>0</v>
      </c>
    </row>
    <row r="161" spans="1:18" hidden="1">
      <c r="A161" s="11">
        <v>2441825</v>
      </c>
      <c r="B161" s="12">
        <v>42844</v>
      </c>
      <c r="C161" s="12">
        <v>42845</v>
      </c>
      <c r="R161">
        <f t="shared" si="3"/>
        <v>1</v>
      </c>
    </row>
    <row r="162" spans="1:18" hidden="1">
      <c r="A162" s="11">
        <v>2441830</v>
      </c>
      <c r="B162" s="12">
        <v>42844</v>
      </c>
      <c r="C162" s="12">
        <v>42845</v>
      </c>
      <c r="R162">
        <f t="shared" si="3"/>
        <v>1</v>
      </c>
    </row>
    <row r="163" spans="1:18" hidden="1">
      <c r="A163" s="11">
        <v>2441982</v>
      </c>
      <c r="B163" s="12">
        <v>42844</v>
      </c>
      <c r="C163" s="12">
        <v>42844</v>
      </c>
      <c r="R163">
        <f t="shared" si="3"/>
        <v>0</v>
      </c>
    </row>
    <row r="164" spans="1:18" hidden="1">
      <c r="A164" s="11">
        <v>2442124</v>
      </c>
      <c r="B164" s="12">
        <v>42844</v>
      </c>
      <c r="C164" s="12">
        <v>42844</v>
      </c>
      <c r="R164">
        <f t="shared" si="3"/>
        <v>0</v>
      </c>
    </row>
    <row r="165" spans="1:18" hidden="1">
      <c r="A165" s="11">
        <v>2442270</v>
      </c>
      <c r="B165" s="12">
        <v>42844</v>
      </c>
      <c r="C165" s="12">
        <v>42844</v>
      </c>
      <c r="R165">
        <f t="shared" si="3"/>
        <v>0</v>
      </c>
    </row>
    <row r="166" spans="1:18" hidden="1">
      <c r="A166" s="11">
        <v>2442478</v>
      </c>
      <c r="B166" s="12">
        <v>42844</v>
      </c>
      <c r="C166" s="12">
        <v>42844</v>
      </c>
      <c r="R166">
        <f t="shared" si="3"/>
        <v>0</v>
      </c>
    </row>
    <row r="167" spans="1:18" hidden="1">
      <c r="A167" s="11">
        <v>2442733</v>
      </c>
      <c r="B167" s="12">
        <v>42844</v>
      </c>
      <c r="C167" s="12">
        <v>42844</v>
      </c>
      <c r="R167">
        <f t="shared" si="3"/>
        <v>0</v>
      </c>
    </row>
    <row r="168" spans="1:18" hidden="1">
      <c r="A168" s="11">
        <v>2442864</v>
      </c>
      <c r="B168" s="12">
        <v>42844</v>
      </c>
      <c r="C168" s="12">
        <v>42844</v>
      </c>
      <c r="R168">
        <f t="shared" si="3"/>
        <v>0</v>
      </c>
    </row>
    <row r="169" spans="1:18" hidden="1">
      <c r="A169" s="11">
        <v>2442917</v>
      </c>
      <c r="B169" s="12">
        <v>42844</v>
      </c>
      <c r="C169" s="12">
        <v>42846</v>
      </c>
      <c r="R169">
        <f t="shared" si="3"/>
        <v>2</v>
      </c>
    </row>
    <row r="170" spans="1:18" hidden="1">
      <c r="A170" s="11">
        <v>2443056</v>
      </c>
      <c r="B170" s="12">
        <v>42844</v>
      </c>
      <c r="C170" s="12">
        <v>42844</v>
      </c>
      <c r="R170">
        <f t="shared" si="3"/>
        <v>0</v>
      </c>
    </row>
    <row r="171" spans="1:18" hidden="1">
      <c r="A171" s="11">
        <v>2443256</v>
      </c>
      <c r="B171" s="12">
        <v>42844</v>
      </c>
      <c r="C171" s="12">
        <v>42845</v>
      </c>
      <c r="R171">
        <f t="shared" si="3"/>
        <v>1</v>
      </c>
    </row>
    <row r="172" spans="1:18" hidden="1">
      <c r="A172" s="11">
        <v>2443388</v>
      </c>
      <c r="B172" s="12">
        <v>42844</v>
      </c>
      <c r="C172" s="12">
        <v>42846</v>
      </c>
      <c r="R172">
        <f t="shared" si="3"/>
        <v>2</v>
      </c>
    </row>
    <row r="173" spans="1:18" hidden="1">
      <c r="A173" s="11">
        <v>2443560</v>
      </c>
      <c r="B173" s="12">
        <v>42844</v>
      </c>
      <c r="C173" s="12">
        <v>42844</v>
      </c>
      <c r="R173">
        <f t="shared" si="3"/>
        <v>0</v>
      </c>
    </row>
    <row r="174" spans="1:18" hidden="1">
      <c r="A174" s="11">
        <v>2443667</v>
      </c>
      <c r="B174" s="12">
        <v>42844</v>
      </c>
      <c r="C174" s="12">
        <v>42844</v>
      </c>
      <c r="R174">
        <f t="shared" si="3"/>
        <v>0</v>
      </c>
    </row>
    <row r="175" spans="1:18" hidden="1">
      <c r="A175" s="11">
        <v>2443787</v>
      </c>
      <c r="B175" s="12">
        <v>42845</v>
      </c>
      <c r="C175" s="12">
        <v>42845</v>
      </c>
      <c r="R175">
        <f t="shared" si="3"/>
        <v>0</v>
      </c>
    </row>
    <row r="176" spans="1:18" hidden="1">
      <c r="A176" s="11">
        <v>2443963</v>
      </c>
      <c r="B176" s="12">
        <v>42845</v>
      </c>
      <c r="C176" s="12">
        <v>42845</v>
      </c>
      <c r="R176">
        <f t="shared" si="3"/>
        <v>0</v>
      </c>
    </row>
    <row r="177" spans="1:18" hidden="1">
      <c r="A177" s="11">
        <v>2444064</v>
      </c>
      <c r="B177" s="12">
        <v>42845</v>
      </c>
      <c r="C177" s="12">
        <v>42846</v>
      </c>
      <c r="R177">
        <f t="shared" si="3"/>
        <v>1</v>
      </c>
    </row>
    <row r="178" spans="1:18" hidden="1">
      <c r="A178" s="11">
        <v>2444123</v>
      </c>
      <c r="B178" s="12">
        <v>42845</v>
      </c>
      <c r="C178" s="12">
        <v>42846</v>
      </c>
      <c r="R178">
        <f t="shared" si="3"/>
        <v>1</v>
      </c>
    </row>
    <row r="179" spans="1:18" hidden="1">
      <c r="A179" s="11">
        <v>2444285</v>
      </c>
      <c r="B179" s="12">
        <v>42845</v>
      </c>
      <c r="C179" s="12">
        <v>42845</v>
      </c>
      <c r="R179">
        <f t="shared" si="3"/>
        <v>0</v>
      </c>
    </row>
    <row r="180" spans="1:18" hidden="1">
      <c r="A180" s="11">
        <v>2444349</v>
      </c>
      <c r="B180" s="12">
        <v>42845</v>
      </c>
      <c r="C180" s="12">
        <v>42846</v>
      </c>
      <c r="R180">
        <f t="shared" si="3"/>
        <v>1</v>
      </c>
    </row>
    <row r="181" spans="1:18" hidden="1">
      <c r="A181" s="11">
        <v>2444452</v>
      </c>
      <c r="B181" s="12">
        <v>42845</v>
      </c>
      <c r="C181" s="12">
        <v>42845</v>
      </c>
      <c r="R181">
        <f t="shared" si="3"/>
        <v>0</v>
      </c>
    </row>
    <row r="182" spans="1:18" hidden="1">
      <c r="A182" s="11">
        <v>2444547</v>
      </c>
      <c r="B182" s="12">
        <v>42845</v>
      </c>
      <c r="C182" s="12">
        <v>42846</v>
      </c>
      <c r="R182">
        <f t="shared" si="3"/>
        <v>1</v>
      </c>
    </row>
    <row r="183" spans="1:18" hidden="1">
      <c r="A183" s="11">
        <v>2444577</v>
      </c>
      <c r="B183" s="12">
        <v>42846</v>
      </c>
      <c r="C183" s="12">
        <v>42846</v>
      </c>
      <c r="R183">
        <f t="shared" si="3"/>
        <v>0</v>
      </c>
    </row>
    <row r="184" spans="1:18" hidden="1">
      <c r="A184" s="11">
        <v>2444582</v>
      </c>
      <c r="B184" s="12">
        <v>42846</v>
      </c>
      <c r="C184" s="12">
        <v>42846</v>
      </c>
      <c r="R184">
        <f t="shared" si="3"/>
        <v>0</v>
      </c>
    </row>
    <row r="185" spans="1:18" hidden="1">
      <c r="A185" s="11">
        <v>2444609</v>
      </c>
      <c r="B185" s="12">
        <v>42845</v>
      </c>
      <c r="C185" s="12">
        <v>42845</v>
      </c>
      <c r="R185">
        <f t="shared" si="3"/>
        <v>0</v>
      </c>
    </row>
    <row r="186" spans="1:18" hidden="1">
      <c r="A186" s="11">
        <v>2444625</v>
      </c>
      <c r="B186" s="12">
        <v>42845</v>
      </c>
      <c r="C186" s="12">
        <v>42846</v>
      </c>
      <c r="R186">
        <f t="shared" si="3"/>
        <v>1</v>
      </c>
    </row>
    <row r="187" spans="1:18" hidden="1">
      <c r="A187" s="11">
        <v>2444661</v>
      </c>
      <c r="B187" s="12">
        <v>42845</v>
      </c>
      <c r="C187" s="12">
        <v>42846</v>
      </c>
      <c r="R187">
        <f t="shared" si="3"/>
        <v>1</v>
      </c>
    </row>
    <row r="188" spans="1:18" hidden="1">
      <c r="A188" s="11">
        <v>2444768</v>
      </c>
      <c r="B188" s="12">
        <v>42846</v>
      </c>
      <c r="C188" s="12">
        <v>42846</v>
      </c>
      <c r="R188">
        <f t="shared" si="3"/>
        <v>0</v>
      </c>
    </row>
    <row r="189" spans="1:18" hidden="1">
      <c r="A189" s="11">
        <v>2444790</v>
      </c>
      <c r="B189" s="12">
        <v>42845</v>
      </c>
      <c r="C189" s="12">
        <v>42846</v>
      </c>
      <c r="R189">
        <f t="shared" si="3"/>
        <v>1</v>
      </c>
    </row>
    <row r="190" spans="1:18" hidden="1">
      <c r="A190" s="11">
        <v>2444855</v>
      </c>
      <c r="B190" s="12">
        <v>42845</v>
      </c>
      <c r="C190" s="12">
        <v>42845</v>
      </c>
      <c r="R190">
        <f t="shared" si="3"/>
        <v>0</v>
      </c>
    </row>
    <row r="191" spans="1:18" hidden="1">
      <c r="A191" s="11">
        <v>2444869</v>
      </c>
      <c r="B191" s="12">
        <v>42845</v>
      </c>
      <c r="C191" s="12">
        <v>42845</v>
      </c>
      <c r="R191">
        <f t="shared" si="3"/>
        <v>0</v>
      </c>
    </row>
    <row r="192" spans="1:18" hidden="1">
      <c r="A192" s="11">
        <v>2445609</v>
      </c>
      <c r="B192" s="12">
        <v>42846</v>
      </c>
      <c r="C192" s="12">
        <v>42846</v>
      </c>
      <c r="R192">
        <f t="shared" si="3"/>
        <v>0</v>
      </c>
    </row>
    <row r="193" spans="1:18" hidden="1">
      <c r="A193" s="11">
        <v>2445786</v>
      </c>
      <c r="B193" s="12">
        <v>42845</v>
      </c>
      <c r="C193" s="12">
        <v>42845</v>
      </c>
      <c r="R193">
        <f t="shared" si="3"/>
        <v>0</v>
      </c>
    </row>
    <row r="194" spans="1:18" hidden="1">
      <c r="A194" s="11">
        <v>2445935</v>
      </c>
      <c r="B194" s="12">
        <v>42846</v>
      </c>
      <c r="C194" s="12">
        <v>42846</v>
      </c>
      <c r="R194">
        <f t="shared" si="3"/>
        <v>0</v>
      </c>
    </row>
    <row r="195" spans="1:18" hidden="1">
      <c r="A195" s="11">
        <v>2446495</v>
      </c>
      <c r="B195" s="12">
        <v>42846</v>
      </c>
      <c r="C195" s="12">
        <v>42846</v>
      </c>
      <c r="R195">
        <f t="shared" si="3"/>
        <v>0</v>
      </c>
    </row>
    <row r="196" spans="1:18" hidden="1">
      <c r="A196" s="11">
        <v>2446753</v>
      </c>
      <c r="B196" s="12">
        <v>42846</v>
      </c>
      <c r="C196" s="12">
        <v>42850</v>
      </c>
      <c r="R196">
        <f t="shared" ref="R196:R201" si="4">C196-B196</f>
        <v>4</v>
      </c>
    </row>
    <row r="197" spans="1:18" hidden="1">
      <c r="A197" s="11">
        <v>2446884</v>
      </c>
      <c r="B197" s="12">
        <v>42846</v>
      </c>
      <c r="C197" s="12">
        <v>42846</v>
      </c>
      <c r="R197">
        <f t="shared" si="4"/>
        <v>0</v>
      </c>
    </row>
    <row r="198" spans="1:18" hidden="1">
      <c r="A198" s="11">
        <v>2446912</v>
      </c>
      <c r="B198" s="12">
        <v>42846</v>
      </c>
      <c r="C198" s="12">
        <v>42851</v>
      </c>
      <c r="R198">
        <f t="shared" si="4"/>
        <v>5</v>
      </c>
    </row>
    <row r="199" spans="1:18" hidden="1">
      <c r="A199" s="11">
        <v>2447348</v>
      </c>
      <c r="B199" s="12">
        <v>42846</v>
      </c>
      <c r="C199" s="12">
        <v>42846</v>
      </c>
      <c r="R199">
        <f t="shared" si="4"/>
        <v>0</v>
      </c>
    </row>
    <row r="200" spans="1:18" hidden="1">
      <c r="A200" s="11">
        <v>2447351</v>
      </c>
      <c r="B200" s="12">
        <v>42846</v>
      </c>
      <c r="C200" s="12">
        <v>42846</v>
      </c>
      <c r="R200">
        <f t="shared" si="4"/>
        <v>0</v>
      </c>
    </row>
    <row r="201" spans="1:18" hidden="1">
      <c r="A201" s="11">
        <v>2447675</v>
      </c>
      <c r="B201" s="12">
        <v>42847</v>
      </c>
      <c r="C201" s="12">
        <v>42847</v>
      </c>
      <c r="R201">
        <f t="shared" si="4"/>
        <v>0</v>
      </c>
    </row>
  </sheetData>
  <autoFilter ref="A1:C201" xr:uid="{1CC8479F-3F10-478B-ADB1-A7C782A8A4AF}">
    <filterColumn colId="1">
      <customFilters>
        <customFilter operator="lessThan" val="42590"/>
      </custom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5140B-2441-457C-8E2A-A76A37FE2844}">
  <sheetPr>
    <tabColor rgb="FF00B0F0"/>
  </sheetPr>
  <dimension ref="A1:L202"/>
  <sheetViews>
    <sheetView tabSelected="1" workbookViewId="0">
      <selection activeCell="D101" sqref="D101"/>
    </sheetView>
  </sheetViews>
  <sheetFormatPr defaultColWidth="20.109375" defaultRowHeight="13.2"/>
  <cols>
    <col min="1" max="16384" width="20.109375" style="16"/>
  </cols>
  <sheetData>
    <row r="1" spans="1:12" ht="55.8">
      <c r="A1" s="21" t="s">
        <v>8</v>
      </c>
      <c r="B1" s="22" t="s">
        <v>359</v>
      </c>
      <c r="C1" s="23" t="s">
        <v>360</v>
      </c>
      <c r="D1" s="24" t="s">
        <v>362</v>
      </c>
    </row>
    <row r="2" spans="1:12">
      <c r="A2" s="25" t="s">
        <v>21</v>
      </c>
      <c r="B2" s="26">
        <f>COUNTIF(A2:A201,A2)</f>
        <v>18</v>
      </c>
      <c r="C2" s="27">
        <f>B2/$L$7</f>
        <v>1.5679442508710801E-2</v>
      </c>
      <c r="D2" s="34">
        <f>ROUND(C2,2)</f>
        <v>0.02</v>
      </c>
    </row>
    <row r="3" spans="1:12">
      <c r="A3" s="25" t="s">
        <v>31</v>
      </c>
      <c r="B3" s="26">
        <f>COUNTIF(A3:A202,A3)</f>
        <v>7</v>
      </c>
      <c r="C3" s="27">
        <f t="shared" ref="C3:C66" si="0">B3/$L$7</f>
        <v>6.0975609756097563E-3</v>
      </c>
      <c r="D3" s="34">
        <f t="shared" ref="D3:D66" si="1">ROUND(C3,2)</f>
        <v>0.01</v>
      </c>
    </row>
    <row r="4" spans="1:12">
      <c r="A4" s="25" t="s">
        <v>31</v>
      </c>
      <c r="B4" s="26">
        <f>COUNTIF(A4:A203,A4)</f>
        <v>6</v>
      </c>
      <c r="C4" s="27">
        <f t="shared" si="0"/>
        <v>5.2264808362369342E-3</v>
      </c>
      <c r="D4" s="34">
        <f t="shared" si="1"/>
        <v>0.01</v>
      </c>
    </row>
    <row r="5" spans="1:12">
      <c r="A5" s="25" t="s">
        <v>43</v>
      </c>
      <c r="B5" s="26">
        <f>COUNTIF(A5:A204,A5)</f>
        <v>27</v>
      </c>
      <c r="C5" s="27">
        <f t="shared" si="0"/>
        <v>2.3519163763066203E-2</v>
      </c>
      <c r="D5" s="34">
        <f t="shared" si="1"/>
        <v>0.02</v>
      </c>
    </row>
    <row r="6" spans="1:12">
      <c r="A6" s="25" t="s">
        <v>46</v>
      </c>
      <c r="B6" s="26">
        <f>COUNTIF(A6:A205,A6)</f>
        <v>2</v>
      </c>
      <c r="C6" s="27">
        <f t="shared" si="0"/>
        <v>1.7421602787456446E-3</v>
      </c>
      <c r="D6" s="34">
        <f t="shared" si="1"/>
        <v>0</v>
      </c>
    </row>
    <row r="7" spans="1:12">
      <c r="A7" s="25" t="s">
        <v>50</v>
      </c>
      <c r="B7" s="26">
        <f>COUNTIF(A7:A206,A7)</f>
        <v>11</v>
      </c>
      <c r="C7" s="27">
        <f t="shared" si="0"/>
        <v>9.5818815331010446E-3</v>
      </c>
      <c r="D7" s="34">
        <f t="shared" si="1"/>
        <v>0.01</v>
      </c>
      <c r="K7" s="17" t="s">
        <v>361</v>
      </c>
      <c r="L7" s="18">
        <f>SUM(B2:B201)</f>
        <v>1148</v>
      </c>
    </row>
    <row r="8" spans="1:12">
      <c r="A8" s="25" t="s">
        <v>54</v>
      </c>
      <c r="B8" s="26">
        <f>COUNTIF(A8:A207,A8)</f>
        <v>11</v>
      </c>
      <c r="C8" s="27">
        <f t="shared" si="0"/>
        <v>9.5818815331010446E-3</v>
      </c>
      <c r="D8" s="34">
        <f t="shared" si="1"/>
        <v>0.01</v>
      </c>
    </row>
    <row r="9" spans="1:12">
      <c r="A9" s="25" t="s">
        <v>56</v>
      </c>
      <c r="B9" s="26">
        <f>COUNTIF(A9:A208,A9)</f>
        <v>9</v>
      </c>
      <c r="C9" s="27">
        <f t="shared" si="0"/>
        <v>7.8397212543554005E-3</v>
      </c>
      <c r="D9" s="34">
        <f t="shared" si="1"/>
        <v>0.01</v>
      </c>
    </row>
    <row r="10" spans="1:12">
      <c r="A10" s="25" t="s">
        <v>61</v>
      </c>
      <c r="B10" s="26">
        <f>COUNTIF(A10:A209,A10)</f>
        <v>3</v>
      </c>
      <c r="C10" s="27">
        <f t="shared" si="0"/>
        <v>2.6132404181184671E-3</v>
      </c>
      <c r="D10" s="34">
        <f t="shared" si="1"/>
        <v>0</v>
      </c>
    </row>
    <row r="11" spans="1:12">
      <c r="A11" s="25" t="s">
        <v>56</v>
      </c>
      <c r="B11" s="26">
        <f>COUNTIF(A11:A210,A11)</f>
        <v>8</v>
      </c>
      <c r="C11" s="27">
        <f t="shared" si="0"/>
        <v>6.9686411149825784E-3</v>
      </c>
      <c r="D11" s="34">
        <f t="shared" si="1"/>
        <v>0.01</v>
      </c>
    </row>
    <row r="12" spans="1:12">
      <c r="A12" s="25" t="s">
        <v>43</v>
      </c>
      <c r="B12" s="26">
        <f>COUNTIF(A12:A211,A12)</f>
        <v>26</v>
      </c>
      <c r="C12" s="27">
        <f t="shared" si="0"/>
        <v>2.2648083623693381E-2</v>
      </c>
      <c r="D12" s="34">
        <f t="shared" si="1"/>
        <v>0.02</v>
      </c>
    </row>
    <row r="13" spans="1:12">
      <c r="A13" s="25" t="s">
        <v>79</v>
      </c>
      <c r="B13" s="26">
        <f>COUNTIF(A13:A212,A13)</f>
        <v>9</v>
      </c>
      <c r="C13" s="27">
        <f t="shared" si="0"/>
        <v>7.8397212543554005E-3</v>
      </c>
      <c r="D13" s="34">
        <f t="shared" si="1"/>
        <v>0.01</v>
      </c>
    </row>
    <row r="14" spans="1:12">
      <c r="A14" s="25" t="s">
        <v>43</v>
      </c>
      <c r="B14" s="26">
        <f>COUNTIF(A14:A213,A14)</f>
        <v>25</v>
      </c>
      <c r="C14" s="27">
        <f t="shared" si="0"/>
        <v>2.1777003484320559E-2</v>
      </c>
      <c r="D14" s="34">
        <f t="shared" si="1"/>
        <v>0.02</v>
      </c>
    </row>
    <row r="15" spans="1:12">
      <c r="A15" s="25" t="s">
        <v>43</v>
      </c>
      <c r="B15" s="26">
        <f>COUNTIF(A15:A214,A15)</f>
        <v>24</v>
      </c>
      <c r="C15" s="27">
        <f t="shared" si="0"/>
        <v>2.0905923344947737E-2</v>
      </c>
      <c r="D15" s="34">
        <f t="shared" si="1"/>
        <v>0.02</v>
      </c>
    </row>
    <row r="16" spans="1:12">
      <c r="A16" s="25" t="s">
        <v>31</v>
      </c>
      <c r="B16" s="26">
        <f>COUNTIF(A16:A215,A16)</f>
        <v>5</v>
      </c>
      <c r="C16" s="27">
        <f t="shared" si="0"/>
        <v>4.3554006968641113E-3</v>
      </c>
      <c r="D16" s="34">
        <f t="shared" si="1"/>
        <v>0</v>
      </c>
    </row>
    <row r="17" spans="1:4">
      <c r="A17" s="25" t="s">
        <v>89</v>
      </c>
      <c r="B17" s="26">
        <f>COUNTIF(A17:A216,A17)</f>
        <v>11</v>
      </c>
      <c r="C17" s="27">
        <f t="shared" si="0"/>
        <v>9.5818815331010446E-3</v>
      </c>
      <c r="D17" s="34">
        <f t="shared" si="1"/>
        <v>0.01</v>
      </c>
    </row>
    <row r="18" spans="1:4">
      <c r="A18" s="25" t="s">
        <v>43</v>
      </c>
      <c r="B18" s="26">
        <f>COUNTIF(A18:A217,A18)</f>
        <v>23</v>
      </c>
      <c r="C18" s="27">
        <f t="shared" si="0"/>
        <v>2.0034843205574911E-2</v>
      </c>
      <c r="D18" s="34">
        <f t="shared" si="1"/>
        <v>0.02</v>
      </c>
    </row>
    <row r="19" spans="1:4">
      <c r="A19" s="25" t="s">
        <v>94</v>
      </c>
      <c r="B19" s="26">
        <f>COUNTIF(A19:A218,A19)</f>
        <v>6</v>
      </c>
      <c r="C19" s="27">
        <f t="shared" si="0"/>
        <v>5.2264808362369342E-3</v>
      </c>
      <c r="D19" s="34">
        <f t="shared" si="1"/>
        <v>0.01</v>
      </c>
    </row>
    <row r="20" spans="1:4">
      <c r="A20" s="25" t="s">
        <v>99</v>
      </c>
      <c r="B20" s="26">
        <f>COUNTIF(A20:A219,A20)</f>
        <v>8</v>
      </c>
      <c r="C20" s="27">
        <f t="shared" si="0"/>
        <v>6.9686411149825784E-3</v>
      </c>
      <c r="D20" s="34">
        <f t="shared" si="1"/>
        <v>0.01</v>
      </c>
    </row>
    <row r="21" spans="1:4">
      <c r="A21" s="25" t="s">
        <v>105</v>
      </c>
      <c r="B21" s="26">
        <f>COUNTIF(A21:A220,A21)</f>
        <v>5</v>
      </c>
      <c r="C21" s="27">
        <f t="shared" si="0"/>
        <v>4.3554006968641113E-3</v>
      </c>
      <c r="D21" s="34">
        <f t="shared" si="1"/>
        <v>0</v>
      </c>
    </row>
    <row r="22" spans="1:4">
      <c r="A22" s="25" t="s">
        <v>21</v>
      </c>
      <c r="B22" s="26">
        <f>COUNTIF(A22:A221,A22)</f>
        <v>17</v>
      </c>
      <c r="C22" s="27">
        <f t="shared" si="0"/>
        <v>1.4808362369337979E-2</v>
      </c>
      <c r="D22" s="34">
        <f t="shared" si="1"/>
        <v>0.01</v>
      </c>
    </row>
    <row r="23" spans="1:4">
      <c r="A23" s="25" t="s">
        <v>43</v>
      </c>
      <c r="B23" s="26">
        <f>COUNTIF(A23:A222,A23)</f>
        <v>22</v>
      </c>
      <c r="C23" s="27">
        <f t="shared" si="0"/>
        <v>1.9163763066202089E-2</v>
      </c>
      <c r="D23" s="34">
        <f t="shared" si="1"/>
        <v>0.02</v>
      </c>
    </row>
    <row r="24" spans="1:4">
      <c r="A24" s="25" t="s">
        <v>43</v>
      </c>
      <c r="B24" s="26">
        <f>COUNTIF(A24:A223,A24)</f>
        <v>21</v>
      </c>
      <c r="C24" s="27">
        <f t="shared" si="0"/>
        <v>1.8292682926829267E-2</v>
      </c>
      <c r="D24" s="34">
        <f t="shared" si="1"/>
        <v>0.02</v>
      </c>
    </row>
    <row r="25" spans="1:4">
      <c r="A25" s="25" t="s">
        <v>114</v>
      </c>
      <c r="B25" s="26">
        <f>COUNTIF(A25:A224,A25)</f>
        <v>6</v>
      </c>
      <c r="C25" s="27">
        <f t="shared" si="0"/>
        <v>5.2264808362369342E-3</v>
      </c>
      <c r="D25" s="34">
        <f t="shared" si="1"/>
        <v>0.01</v>
      </c>
    </row>
    <row r="26" spans="1:4">
      <c r="A26" s="25" t="s">
        <v>120</v>
      </c>
      <c r="B26" s="26">
        <f>COUNTIF(A26:A225,A26)</f>
        <v>10</v>
      </c>
      <c r="C26" s="27">
        <f t="shared" si="0"/>
        <v>8.7108013937282226E-3</v>
      </c>
      <c r="D26" s="34">
        <f t="shared" si="1"/>
        <v>0.01</v>
      </c>
    </row>
    <row r="27" spans="1:4">
      <c r="A27" s="25" t="s">
        <v>21</v>
      </c>
      <c r="B27" s="26">
        <f>COUNTIF(A27:A226,A27)</f>
        <v>16</v>
      </c>
      <c r="C27" s="27">
        <f t="shared" si="0"/>
        <v>1.3937282229965157E-2</v>
      </c>
      <c r="D27" s="34">
        <f t="shared" si="1"/>
        <v>0.01</v>
      </c>
    </row>
    <row r="28" spans="1:4">
      <c r="A28" s="25" t="s">
        <v>127</v>
      </c>
      <c r="B28" s="26">
        <f>COUNTIF(A28:A227,A28)</f>
        <v>4</v>
      </c>
      <c r="C28" s="27">
        <f t="shared" si="0"/>
        <v>3.4843205574912892E-3</v>
      </c>
      <c r="D28" s="34">
        <f t="shared" si="1"/>
        <v>0</v>
      </c>
    </row>
    <row r="29" spans="1:4">
      <c r="A29" s="25" t="s">
        <v>130</v>
      </c>
      <c r="B29" s="26">
        <f>COUNTIF(A29:A228,A29)</f>
        <v>6</v>
      </c>
      <c r="C29" s="27">
        <f t="shared" si="0"/>
        <v>5.2264808362369342E-3</v>
      </c>
      <c r="D29" s="34">
        <f t="shared" si="1"/>
        <v>0.01</v>
      </c>
    </row>
    <row r="30" spans="1:4">
      <c r="A30" s="25" t="s">
        <v>120</v>
      </c>
      <c r="B30" s="26">
        <f>COUNTIF(A30:A229,A30)</f>
        <v>9</v>
      </c>
      <c r="C30" s="27">
        <f t="shared" si="0"/>
        <v>7.8397212543554005E-3</v>
      </c>
      <c r="D30" s="34">
        <f t="shared" si="1"/>
        <v>0.01</v>
      </c>
    </row>
    <row r="31" spans="1:4">
      <c r="A31" s="25" t="s">
        <v>21</v>
      </c>
      <c r="B31" s="26">
        <f>COUNTIF(A31:A230,A31)</f>
        <v>15</v>
      </c>
      <c r="C31" s="27">
        <f t="shared" si="0"/>
        <v>1.3066202090592335E-2</v>
      </c>
      <c r="D31" s="34">
        <f t="shared" si="1"/>
        <v>0.01</v>
      </c>
    </row>
    <row r="32" spans="1:4">
      <c r="A32" s="25" t="s">
        <v>21</v>
      </c>
      <c r="B32" s="26">
        <f>COUNTIF(A32:A231,A32)</f>
        <v>14</v>
      </c>
      <c r="C32" s="27">
        <f t="shared" si="0"/>
        <v>1.2195121951219513E-2</v>
      </c>
      <c r="D32" s="34">
        <f t="shared" si="1"/>
        <v>0.01</v>
      </c>
    </row>
    <row r="33" spans="1:4">
      <c r="A33" s="25" t="s">
        <v>46</v>
      </c>
      <c r="B33" s="26">
        <f>COUNTIF(A33:A232,A33)</f>
        <v>1</v>
      </c>
      <c r="C33" s="27">
        <f t="shared" si="0"/>
        <v>8.710801393728223E-4</v>
      </c>
      <c r="D33" s="34">
        <f t="shared" si="1"/>
        <v>0</v>
      </c>
    </row>
    <row r="34" spans="1:4">
      <c r="A34" s="25" t="s">
        <v>79</v>
      </c>
      <c r="B34" s="26">
        <f>COUNTIF(A34:A233,A34)</f>
        <v>8</v>
      </c>
      <c r="C34" s="27">
        <f t="shared" si="0"/>
        <v>6.9686411149825784E-3</v>
      </c>
      <c r="D34" s="34">
        <f t="shared" si="1"/>
        <v>0.01</v>
      </c>
    </row>
    <row r="35" spans="1:4">
      <c r="A35" s="25" t="s">
        <v>120</v>
      </c>
      <c r="B35" s="26">
        <f>COUNTIF(A35:A234,A35)</f>
        <v>8</v>
      </c>
      <c r="C35" s="27">
        <f t="shared" si="0"/>
        <v>6.9686411149825784E-3</v>
      </c>
      <c r="D35" s="34">
        <f t="shared" si="1"/>
        <v>0.01</v>
      </c>
    </row>
    <row r="36" spans="1:4">
      <c r="A36" s="25" t="s">
        <v>50</v>
      </c>
      <c r="B36" s="26">
        <f>COUNTIF(A36:A235,A36)</f>
        <v>10</v>
      </c>
      <c r="C36" s="27">
        <f t="shared" si="0"/>
        <v>8.7108013937282226E-3</v>
      </c>
      <c r="D36" s="34">
        <f t="shared" si="1"/>
        <v>0.01</v>
      </c>
    </row>
    <row r="37" spans="1:4">
      <c r="A37" s="25" t="s">
        <v>146</v>
      </c>
      <c r="B37" s="26">
        <f>COUNTIF(A37:A236,A37)</f>
        <v>1</v>
      </c>
      <c r="C37" s="27">
        <f t="shared" si="0"/>
        <v>8.710801393728223E-4</v>
      </c>
      <c r="D37" s="34">
        <f t="shared" si="1"/>
        <v>0</v>
      </c>
    </row>
    <row r="38" spans="1:4">
      <c r="A38" s="25" t="s">
        <v>21</v>
      </c>
      <c r="B38" s="26">
        <f>COUNTIF(A38:A237,A38)</f>
        <v>13</v>
      </c>
      <c r="C38" s="27">
        <f t="shared" si="0"/>
        <v>1.1324041811846691E-2</v>
      </c>
      <c r="D38" s="34">
        <f t="shared" si="1"/>
        <v>0.01</v>
      </c>
    </row>
    <row r="39" spans="1:4">
      <c r="A39" s="25" t="s">
        <v>54</v>
      </c>
      <c r="B39" s="26">
        <f>COUNTIF(A39:A238,A39)</f>
        <v>10</v>
      </c>
      <c r="C39" s="27">
        <f t="shared" si="0"/>
        <v>8.7108013937282226E-3</v>
      </c>
      <c r="D39" s="34">
        <f t="shared" si="1"/>
        <v>0.01</v>
      </c>
    </row>
    <row r="40" spans="1:4">
      <c r="A40" s="25" t="s">
        <v>151</v>
      </c>
      <c r="B40" s="26">
        <f>COUNTIF(A40:A239,A40)</f>
        <v>3</v>
      </c>
      <c r="C40" s="27">
        <f t="shared" si="0"/>
        <v>2.6132404181184671E-3</v>
      </c>
      <c r="D40" s="34">
        <f t="shared" si="1"/>
        <v>0</v>
      </c>
    </row>
    <row r="41" spans="1:4">
      <c r="A41" s="25" t="s">
        <v>154</v>
      </c>
      <c r="B41" s="26">
        <f>COUNTIF(A41:A240,A41)</f>
        <v>2</v>
      </c>
      <c r="C41" s="27">
        <f t="shared" si="0"/>
        <v>1.7421602787456446E-3</v>
      </c>
      <c r="D41" s="34">
        <f t="shared" si="1"/>
        <v>0</v>
      </c>
    </row>
    <row r="42" spans="1:4">
      <c r="A42" s="25" t="s">
        <v>43</v>
      </c>
      <c r="B42" s="26">
        <f>COUNTIF(A42:A241,A42)</f>
        <v>20</v>
      </c>
      <c r="C42" s="27">
        <f t="shared" si="0"/>
        <v>1.7421602787456445E-2</v>
      </c>
      <c r="D42" s="34">
        <f t="shared" si="1"/>
        <v>0.02</v>
      </c>
    </row>
    <row r="43" spans="1:4">
      <c r="A43" s="25" t="s">
        <v>94</v>
      </c>
      <c r="B43" s="26">
        <f>COUNTIF(A43:A242,A43)</f>
        <v>5</v>
      </c>
      <c r="C43" s="27">
        <f t="shared" si="0"/>
        <v>4.3554006968641113E-3</v>
      </c>
      <c r="D43" s="34">
        <f t="shared" si="1"/>
        <v>0</v>
      </c>
    </row>
    <row r="44" spans="1:4">
      <c r="A44" s="25" t="s">
        <v>99</v>
      </c>
      <c r="B44" s="26">
        <f>COUNTIF(A44:A243,A44)</f>
        <v>7</v>
      </c>
      <c r="C44" s="27">
        <f t="shared" si="0"/>
        <v>6.0975609756097563E-3</v>
      </c>
      <c r="D44" s="34">
        <f t="shared" si="1"/>
        <v>0.01</v>
      </c>
    </row>
    <row r="45" spans="1:4">
      <c r="A45" s="25" t="s">
        <v>114</v>
      </c>
      <c r="B45" s="26">
        <f>COUNTIF(A45:A244,A45)</f>
        <v>5</v>
      </c>
      <c r="C45" s="27">
        <f t="shared" si="0"/>
        <v>4.3554006968641113E-3</v>
      </c>
      <c r="D45" s="34">
        <f t="shared" si="1"/>
        <v>0</v>
      </c>
    </row>
    <row r="46" spans="1:4">
      <c r="A46" s="25" t="s">
        <v>114</v>
      </c>
      <c r="B46" s="26">
        <f>COUNTIF(A46:A245,A46)</f>
        <v>4</v>
      </c>
      <c r="C46" s="27">
        <f t="shared" si="0"/>
        <v>3.4843205574912892E-3</v>
      </c>
      <c r="D46" s="34">
        <f t="shared" si="1"/>
        <v>0</v>
      </c>
    </row>
    <row r="47" spans="1:4">
      <c r="A47" s="25" t="s">
        <v>43</v>
      </c>
      <c r="B47" s="26">
        <f>COUNTIF(A47:A246,A47)</f>
        <v>19</v>
      </c>
      <c r="C47" s="27">
        <f t="shared" si="0"/>
        <v>1.6550522648083623E-2</v>
      </c>
      <c r="D47" s="34">
        <f t="shared" si="1"/>
        <v>0.02</v>
      </c>
    </row>
    <row r="48" spans="1:4">
      <c r="A48" s="25" t="s">
        <v>43</v>
      </c>
      <c r="B48" s="26">
        <f>COUNTIF(A48:A247,A48)</f>
        <v>18</v>
      </c>
      <c r="C48" s="27">
        <f t="shared" si="0"/>
        <v>1.5679442508710801E-2</v>
      </c>
      <c r="D48" s="34">
        <f t="shared" si="1"/>
        <v>0.02</v>
      </c>
    </row>
    <row r="49" spans="1:4">
      <c r="A49" s="25" t="s">
        <v>164</v>
      </c>
      <c r="B49" s="26">
        <f>COUNTIF(A49:A248,A49)</f>
        <v>1</v>
      </c>
      <c r="C49" s="27">
        <f t="shared" si="0"/>
        <v>8.710801393728223E-4</v>
      </c>
      <c r="D49" s="34">
        <f t="shared" si="1"/>
        <v>0</v>
      </c>
    </row>
    <row r="50" spans="1:4">
      <c r="A50" s="25" t="s">
        <v>89</v>
      </c>
      <c r="B50" s="26">
        <f>COUNTIF(A50:A249,A50)</f>
        <v>10</v>
      </c>
      <c r="C50" s="27">
        <f t="shared" si="0"/>
        <v>8.7108013937282226E-3</v>
      </c>
      <c r="D50" s="34">
        <f t="shared" si="1"/>
        <v>0.01</v>
      </c>
    </row>
    <row r="51" spans="1:4">
      <c r="A51" s="25" t="s">
        <v>61</v>
      </c>
      <c r="B51" s="26">
        <f>COUNTIF(A51:A250,A51)</f>
        <v>2</v>
      </c>
      <c r="C51" s="27">
        <f t="shared" si="0"/>
        <v>1.7421602787456446E-3</v>
      </c>
      <c r="D51" s="34">
        <f t="shared" si="1"/>
        <v>0</v>
      </c>
    </row>
    <row r="52" spans="1:4">
      <c r="A52" s="25" t="s">
        <v>169</v>
      </c>
      <c r="B52" s="26">
        <f>COUNTIF(A52:A251,A52)</f>
        <v>1</v>
      </c>
      <c r="C52" s="27">
        <f t="shared" si="0"/>
        <v>8.710801393728223E-4</v>
      </c>
      <c r="D52" s="34">
        <f t="shared" si="1"/>
        <v>0</v>
      </c>
    </row>
    <row r="53" spans="1:4">
      <c r="A53" s="25" t="s">
        <v>172</v>
      </c>
      <c r="B53" s="26">
        <f>COUNTIF(A53:A252,A53)</f>
        <v>7</v>
      </c>
      <c r="C53" s="27">
        <f t="shared" si="0"/>
        <v>6.0975609756097563E-3</v>
      </c>
      <c r="D53" s="34">
        <f t="shared" si="1"/>
        <v>0.01</v>
      </c>
    </row>
    <row r="54" spans="1:4">
      <c r="A54" s="25" t="s">
        <v>151</v>
      </c>
      <c r="B54" s="26">
        <f>COUNTIF(A54:A253,A54)</f>
        <v>2</v>
      </c>
      <c r="C54" s="27">
        <f t="shared" si="0"/>
        <v>1.7421602787456446E-3</v>
      </c>
      <c r="D54" s="34">
        <f t="shared" si="1"/>
        <v>0</v>
      </c>
    </row>
    <row r="55" spans="1:4">
      <c r="A55" s="25" t="s">
        <v>120</v>
      </c>
      <c r="B55" s="26">
        <f>COUNTIF(A55:A254,A55)</f>
        <v>7</v>
      </c>
      <c r="C55" s="27">
        <f t="shared" si="0"/>
        <v>6.0975609756097563E-3</v>
      </c>
      <c r="D55" s="34">
        <f t="shared" si="1"/>
        <v>0.01</v>
      </c>
    </row>
    <row r="56" spans="1:4">
      <c r="A56" s="25" t="s">
        <v>99</v>
      </c>
      <c r="B56" s="26">
        <f>COUNTIF(A56:A255,A56)</f>
        <v>6</v>
      </c>
      <c r="C56" s="27">
        <f t="shared" si="0"/>
        <v>5.2264808362369342E-3</v>
      </c>
      <c r="D56" s="34">
        <f t="shared" si="1"/>
        <v>0.01</v>
      </c>
    </row>
    <row r="57" spans="1:4">
      <c r="A57" s="25" t="s">
        <v>177</v>
      </c>
      <c r="B57" s="26">
        <f>COUNTIF(A57:A256,A57)</f>
        <v>5</v>
      </c>
      <c r="C57" s="27">
        <f t="shared" si="0"/>
        <v>4.3554006968641113E-3</v>
      </c>
      <c r="D57" s="34">
        <f t="shared" si="1"/>
        <v>0</v>
      </c>
    </row>
    <row r="58" spans="1:4">
      <c r="A58" s="25" t="s">
        <v>120</v>
      </c>
      <c r="B58" s="26">
        <f>COUNTIF(A58:A257,A58)</f>
        <v>6</v>
      </c>
      <c r="C58" s="27">
        <f t="shared" si="0"/>
        <v>5.2264808362369342E-3</v>
      </c>
      <c r="D58" s="34">
        <f t="shared" si="1"/>
        <v>0.01</v>
      </c>
    </row>
    <row r="59" spans="1:4">
      <c r="A59" s="25" t="s">
        <v>43</v>
      </c>
      <c r="B59" s="26">
        <f>COUNTIF(A59:A258,A59)</f>
        <v>17</v>
      </c>
      <c r="C59" s="27">
        <f t="shared" si="0"/>
        <v>1.4808362369337979E-2</v>
      </c>
      <c r="D59" s="34">
        <f t="shared" si="1"/>
        <v>0.01</v>
      </c>
    </row>
    <row r="60" spans="1:4">
      <c r="A60" s="25" t="s">
        <v>178</v>
      </c>
      <c r="B60" s="26">
        <f>COUNTIF(A60:A259,A60)</f>
        <v>1</v>
      </c>
      <c r="C60" s="27">
        <f t="shared" si="0"/>
        <v>8.710801393728223E-4</v>
      </c>
      <c r="D60" s="34">
        <f t="shared" si="1"/>
        <v>0</v>
      </c>
    </row>
    <row r="61" spans="1:4">
      <c r="A61" s="25" t="s">
        <v>127</v>
      </c>
      <c r="B61" s="26">
        <f>COUNTIF(A61:A260,A61)</f>
        <v>3</v>
      </c>
      <c r="C61" s="27">
        <f t="shared" si="0"/>
        <v>2.6132404181184671E-3</v>
      </c>
      <c r="D61" s="34">
        <f t="shared" si="1"/>
        <v>0</v>
      </c>
    </row>
    <row r="62" spans="1:4">
      <c r="A62" s="25" t="s">
        <v>56</v>
      </c>
      <c r="B62" s="26">
        <f>COUNTIF(A62:A261,A62)</f>
        <v>7</v>
      </c>
      <c r="C62" s="27">
        <f t="shared" si="0"/>
        <v>6.0975609756097563E-3</v>
      </c>
      <c r="D62" s="34">
        <f t="shared" si="1"/>
        <v>0.01</v>
      </c>
    </row>
    <row r="63" spans="1:4">
      <c r="A63" s="25" t="s">
        <v>94</v>
      </c>
      <c r="B63" s="26">
        <f>COUNTIF(A63:A262,A63)</f>
        <v>4</v>
      </c>
      <c r="C63" s="27">
        <f t="shared" si="0"/>
        <v>3.4843205574912892E-3</v>
      </c>
      <c r="D63" s="34">
        <f t="shared" si="1"/>
        <v>0</v>
      </c>
    </row>
    <row r="64" spans="1:4">
      <c r="A64" s="25" t="s">
        <v>94</v>
      </c>
      <c r="B64" s="26">
        <f>COUNTIF(A64:A263,A64)</f>
        <v>3</v>
      </c>
      <c r="C64" s="27">
        <f t="shared" si="0"/>
        <v>2.6132404181184671E-3</v>
      </c>
      <c r="D64" s="34">
        <f t="shared" si="1"/>
        <v>0</v>
      </c>
    </row>
    <row r="65" spans="1:4">
      <c r="A65" s="25" t="s">
        <v>120</v>
      </c>
      <c r="B65" s="26">
        <f>COUNTIF(A65:A264,A65)</f>
        <v>5</v>
      </c>
      <c r="C65" s="27">
        <f t="shared" si="0"/>
        <v>4.3554006968641113E-3</v>
      </c>
      <c r="D65" s="34">
        <f t="shared" si="1"/>
        <v>0</v>
      </c>
    </row>
    <row r="66" spans="1:4">
      <c r="A66" s="25" t="s">
        <v>79</v>
      </c>
      <c r="B66" s="26">
        <f>COUNTIF(A66:A265,A66)</f>
        <v>7</v>
      </c>
      <c r="C66" s="27">
        <f t="shared" si="0"/>
        <v>6.0975609756097563E-3</v>
      </c>
      <c r="D66" s="34">
        <f t="shared" si="1"/>
        <v>0.01</v>
      </c>
    </row>
    <row r="67" spans="1:4">
      <c r="A67" s="25" t="s">
        <v>130</v>
      </c>
      <c r="B67" s="26">
        <f>COUNTIF(A67:A266,A67)</f>
        <v>5</v>
      </c>
      <c r="C67" s="27">
        <f t="shared" ref="C67:C130" si="2">B67/$L$7</f>
        <v>4.3554006968641113E-3</v>
      </c>
      <c r="D67" s="34">
        <f t="shared" ref="D67:D130" si="3">ROUND(C67,2)</f>
        <v>0</v>
      </c>
    </row>
    <row r="68" spans="1:4">
      <c r="A68" s="25" t="s">
        <v>56</v>
      </c>
      <c r="B68" s="26">
        <f>COUNTIF(A68:A267,A68)</f>
        <v>6</v>
      </c>
      <c r="C68" s="27">
        <f t="shared" si="2"/>
        <v>5.2264808362369342E-3</v>
      </c>
      <c r="D68" s="34">
        <f t="shared" si="3"/>
        <v>0.01</v>
      </c>
    </row>
    <row r="69" spans="1:4">
      <c r="A69" s="25" t="s">
        <v>50</v>
      </c>
      <c r="B69" s="26">
        <f>COUNTIF(A69:A268,A69)</f>
        <v>9</v>
      </c>
      <c r="C69" s="27">
        <f t="shared" si="2"/>
        <v>7.8397212543554005E-3</v>
      </c>
      <c r="D69" s="34">
        <f t="shared" si="3"/>
        <v>0.01</v>
      </c>
    </row>
    <row r="70" spans="1:4">
      <c r="A70" s="25" t="s">
        <v>56</v>
      </c>
      <c r="B70" s="26">
        <f>COUNTIF(A70:A269,A70)</f>
        <v>5</v>
      </c>
      <c r="C70" s="27">
        <f t="shared" si="2"/>
        <v>4.3554006968641113E-3</v>
      </c>
      <c r="D70" s="34">
        <f t="shared" si="3"/>
        <v>0</v>
      </c>
    </row>
    <row r="71" spans="1:4">
      <c r="A71" s="25" t="s">
        <v>197</v>
      </c>
      <c r="B71" s="26">
        <f>COUNTIF(A71:A270,A71)</f>
        <v>2</v>
      </c>
      <c r="C71" s="27">
        <f t="shared" si="2"/>
        <v>1.7421602787456446E-3</v>
      </c>
      <c r="D71" s="34">
        <f t="shared" si="3"/>
        <v>0</v>
      </c>
    </row>
    <row r="72" spans="1:4">
      <c r="A72" s="25" t="s">
        <v>99</v>
      </c>
      <c r="B72" s="26">
        <f>COUNTIF(A72:A271,A72)</f>
        <v>5</v>
      </c>
      <c r="C72" s="27">
        <f t="shared" si="2"/>
        <v>4.3554006968641113E-3</v>
      </c>
      <c r="D72" s="34">
        <f t="shared" si="3"/>
        <v>0</v>
      </c>
    </row>
    <row r="73" spans="1:4">
      <c r="A73" s="25" t="s">
        <v>94</v>
      </c>
      <c r="B73" s="26">
        <f>COUNTIF(A73:A272,A73)</f>
        <v>2</v>
      </c>
      <c r="C73" s="27">
        <f t="shared" si="2"/>
        <v>1.7421602787456446E-3</v>
      </c>
      <c r="D73" s="34">
        <f t="shared" si="3"/>
        <v>0</v>
      </c>
    </row>
    <row r="74" spans="1:4">
      <c r="A74" s="25" t="s">
        <v>202</v>
      </c>
      <c r="B74" s="26">
        <f>COUNTIF(A74:A273,A74)</f>
        <v>3</v>
      </c>
      <c r="C74" s="27">
        <f t="shared" si="2"/>
        <v>2.6132404181184671E-3</v>
      </c>
      <c r="D74" s="34">
        <f t="shared" si="3"/>
        <v>0</v>
      </c>
    </row>
    <row r="75" spans="1:4">
      <c r="A75" s="25" t="s">
        <v>99</v>
      </c>
      <c r="B75" s="26">
        <f>COUNTIF(A75:A274,A75)</f>
        <v>4</v>
      </c>
      <c r="C75" s="27">
        <f t="shared" si="2"/>
        <v>3.4843205574912892E-3</v>
      </c>
      <c r="D75" s="34">
        <f t="shared" si="3"/>
        <v>0</v>
      </c>
    </row>
    <row r="76" spans="1:4">
      <c r="A76" s="25" t="s">
        <v>21</v>
      </c>
      <c r="B76" s="26">
        <f>COUNTIF(A76:A275,A76)</f>
        <v>12</v>
      </c>
      <c r="C76" s="27">
        <f t="shared" si="2"/>
        <v>1.0452961672473868E-2</v>
      </c>
      <c r="D76" s="34">
        <f t="shared" si="3"/>
        <v>0.01</v>
      </c>
    </row>
    <row r="77" spans="1:4">
      <c r="A77" s="25" t="s">
        <v>79</v>
      </c>
      <c r="B77" s="26">
        <f>COUNTIF(A77:A276,A77)</f>
        <v>6</v>
      </c>
      <c r="C77" s="27">
        <f t="shared" si="2"/>
        <v>5.2264808362369342E-3</v>
      </c>
      <c r="D77" s="34">
        <f t="shared" si="3"/>
        <v>0.01</v>
      </c>
    </row>
    <row r="78" spans="1:4">
      <c r="A78" s="25" t="s">
        <v>21</v>
      </c>
      <c r="B78" s="26">
        <f>COUNTIF(A78:A277,A78)</f>
        <v>11</v>
      </c>
      <c r="C78" s="27">
        <f t="shared" si="2"/>
        <v>9.5818815331010446E-3</v>
      </c>
      <c r="D78" s="34">
        <f t="shared" si="3"/>
        <v>0.01</v>
      </c>
    </row>
    <row r="79" spans="1:4">
      <c r="A79" s="25" t="s">
        <v>89</v>
      </c>
      <c r="B79" s="26">
        <f>COUNTIF(A79:A278,A79)</f>
        <v>9</v>
      </c>
      <c r="C79" s="27">
        <f t="shared" si="2"/>
        <v>7.8397212543554005E-3</v>
      </c>
      <c r="D79" s="34">
        <f t="shared" si="3"/>
        <v>0.01</v>
      </c>
    </row>
    <row r="80" spans="1:4">
      <c r="A80" s="25" t="s">
        <v>89</v>
      </c>
      <c r="B80" s="26">
        <f>COUNTIF(A80:A279,A80)</f>
        <v>8</v>
      </c>
      <c r="C80" s="27">
        <f t="shared" si="2"/>
        <v>6.9686411149825784E-3</v>
      </c>
      <c r="D80" s="34">
        <f t="shared" si="3"/>
        <v>0.01</v>
      </c>
    </row>
    <row r="81" spans="1:4">
      <c r="A81" s="25" t="s">
        <v>214</v>
      </c>
      <c r="B81" s="26">
        <f>COUNTIF(A81:A280,A81)</f>
        <v>2</v>
      </c>
      <c r="C81" s="27">
        <f t="shared" si="2"/>
        <v>1.7421602787456446E-3</v>
      </c>
      <c r="D81" s="34">
        <f t="shared" si="3"/>
        <v>0</v>
      </c>
    </row>
    <row r="82" spans="1:4">
      <c r="A82" s="25" t="s">
        <v>21</v>
      </c>
      <c r="B82" s="26">
        <f>COUNTIF(A82:A281,A82)</f>
        <v>10</v>
      </c>
      <c r="C82" s="27">
        <f t="shared" si="2"/>
        <v>8.7108013937282226E-3</v>
      </c>
      <c r="D82" s="34">
        <f t="shared" si="3"/>
        <v>0.01</v>
      </c>
    </row>
    <row r="83" spans="1:4">
      <c r="A83" s="25" t="s">
        <v>54</v>
      </c>
      <c r="B83" s="26">
        <f>COUNTIF(A83:A282,A83)</f>
        <v>9</v>
      </c>
      <c r="C83" s="27">
        <f t="shared" si="2"/>
        <v>7.8397212543554005E-3</v>
      </c>
      <c r="D83" s="34">
        <f t="shared" si="3"/>
        <v>0.01</v>
      </c>
    </row>
    <row r="84" spans="1:4">
      <c r="A84" s="25" t="s">
        <v>31</v>
      </c>
      <c r="B84" s="26">
        <f>COUNTIF(A84:A283,A84)</f>
        <v>4</v>
      </c>
      <c r="C84" s="27">
        <f t="shared" si="2"/>
        <v>3.4843205574912892E-3</v>
      </c>
      <c r="D84" s="34">
        <f t="shared" si="3"/>
        <v>0</v>
      </c>
    </row>
    <row r="85" spans="1:4">
      <c r="A85" s="25" t="s">
        <v>21</v>
      </c>
      <c r="B85" s="26">
        <f>COUNTIF(A85:A284,A85)</f>
        <v>9</v>
      </c>
      <c r="C85" s="27">
        <f t="shared" si="2"/>
        <v>7.8397212543554005E-3</v>
      </c>
      <c r="D85" s="34">
        <f t="shared" si="3"/>
        <v>0.01</v>
      </c>
    </row>
    <row r="86" spans="1:4">
      <c r="A86" s="25" t="s">
        <v>43</v>
      </c>
      <c r="B86" s="26">
        <f>COUNTIF(A86:A285,A86)</f>
        <v>16</v>
      </c>
      <c r="C86" s="27">
        <f t="shared" si="2"/>
        <v>1.3937282229965157E-2</v>
      </c>
      <c r="D86" s="34">
        <f t="shared" si="3"/>
        <v>0.01</v>
      </c>
    </row>
    <row r="87" spans="1:4">
      <c r="A87" s="25" t="s">
        <v>127</v>
      </c>
      <c r="B87" s="26">
        <f>COUNTIF(A87:A286,A87)</f>
        <v>2</v>
      </c>
      <c r="C87" s="27">
        <f t="shared" si="2"/>
        <v>1.7421602787456446E-3</v>
      </c>
      <c r="D87" s="34">
        <f t="shared" si="3"/>
        <v>0</v>
      </c>
    </row>
    <row r="88" spans="1:4">
      <c r="A88" s="25" t="s">
        <v>43</v>
      </c>
      <c r="B88" s="26">
        <f>COUNTIF(A88:A287,A88)</f>
        <v>15</v>
      </c>
      <c r="C88" s="27">
        <f t="shared" si="2"/>
        <v>1.3066202090592335E-2</v>
      </c>
      <c r="D88" s="34">
        <f t="shared" si="3"/>
        <v>0.01</v>
      </c>
    </row>
    <row r="89" spans="1:4">
      <c r="A89" s="25" t="s">
        <v>227</v>
      </c>
      <c r="B89" s="26">
        <f>COUNTIF(A89:A288,A89)</f>
        <v>2</v>
      </c>
      <c r="C89" s="27">
        <f t="shared" si="2"/>
        <v>1.7421602787456446E-3</v>
      </c>
      <c r="D89" s="34">
        <f t="shared" si="3"/>
        <v>0</v>
      </c>
    </row>
    <row r="90" spans="1:4">
      <c r="A90" s="25" t="s">
        <v>120</v>
      </c>
      <c r="B90" s="26">
        <f>COUNTIF(A90:A289,A90)</f>
        <v>4</v>
      </c>
      <c r="C90" s="27">
        <f t="shared" si="2"/>
        <v>3.4843205574912892E-3</v>
      </c>
      <c r="D90" s="34">
        <f t="shared" si="3"/>
        <v>0</v>
      </c>
    </row>
    <row r="91" spans="1:4">
      <c r="A91" s="25" t="s">
        <v>151</v>
      </c>
      <c r="B91" s="26">
        <f>COUNTIF(A91:A290,A91)</f>
        <v>1</v>
      </c>
      <c r="C91" s="27">
        <f t="shared" si="2"/>
        <v>8.710801393728223E-4</v>
      </c>
      <c r="D91" s="34">
        <f t="shared" si="3"/>
        <v>0</v>
      </c>
    </row>
    <row r="92" spans="1:4">
      <c r="A92" s="25" t="s">
        <v>99</v>
      </c>
      <c r="B92" s="26">
        <f>COUNTIF(A92:A291,A92)</f>
        <v>3</v>
      </c>
      <c r="C92" s="27">
        <f t="shared" si="2"/>
        <v>2.6132404181184671E-3</v>
      </c>
      <c r="D92" s="34">
        <f t="shared" si="3"/>
        <v>0</v>
      </c>
    </row>
    <row r="93" spans="1:4">
      <c r="A93" s="25" t="s">
        <v>231</v>
      </c>
      <c r="B93" s="26">
        <f>COUNTIF(A93:A292,A93)</f>
        <v>1</v>
      </c>
      <c r="C93" s="27">
        <f t="shared" si="2"/>
        <v>8.710801393728223E-4</v>
      </c>
      <c r="D93" s="34">
        <f t="shared" si="3"/>
        <v>0</v>
      </c>
    </row>
    <row r="94" spans="1:4">
      <c r="A94" s="25" t="s">
        <v>21</v>
      </c>
      <c r="B94" s="26">
        <f>COUNTIF(A94:A293,A94)</f>
        <v>8</v>
      </c>
      <c r="C94" s="27">
        <f t="shared" si="2"/>
        <v>6.9686411149825784E-3</v>
      </c>
      <c r="D94" s="34">
        <f t="shared" si="3"/>
        <v>0.01</v>
      </c>
    </row>
    <row r="95" spans="1:4">
      <c r="A95" s="25" t="s">
        <v>177</v>
      </c>
      <c r="B95" s="26">
        <f>COUNTIF(A95:A294,A95)</f>
        <v>4</v>
      </c>
      <c r="C95" s="27">
        <f t="shared" si="2"/>
        <v>3.4843205574912892E-3</v>
      </c>
      <c r="D95" s="34">
        <f t="shared" si="3"/>
        <v>0</v>
      </c>
    </row>
    <row r="96" spans="1:4">
      <c r="A96" s="25" t="s">
        <v>130</v>
      </c>
      <c r="B96" s="26">
        <f>COUNTIF(A96:A295,A96)</f>
        <v>4</v>
      </c>
      <c r="C96" s="27">
        <f t="shared" si="2"/>
        <v>3.4843205574912892E-3</v>
      </c>
      <c r="D96" s="34">
        <f t="shared" si="3"/>
        <v>0</v>
      </c>
    </row>
    <row r="97" spans="1:4">
      <c r="A97" s="25" t="s">
        <v>43</v>
      </c>
      <c r="B97" s="26">
        <f>COUNTIF(A97:A296,A97)</f>
        <v>14</v>
      </c>
      <c r="C97" s="27">
        <f t="shared" si="2"/>
        <v>1.2195121951219513E-2</v>
      </c>
      <c r="D97" s="34">
        <f t="shared" si="3"/>
        <v>0.01</v>
      </c>
    </row>
    <row r="98" spans="1:4">
      <c r="A98" s="25" t="s">
        <v>244</v>
      </c>
      <c r="B98" s="26">
        <f>COUNTIF(A98:A297,A98)</f>
        <v>3</v>
      </c>
      <c r="C98" s="27">
        <f t="shared" si="2"/>
        <v>2.6132404181184671E-3</v>
      </c>
      <c r="D98" s="34">
        <f t="shared" si="3"/>
        <v>0</v>
      </c>
    </row>
    <row r="99" spans="1:4">
      <c r="A99" s="25" t="s">
        <v>214</v>
      </c>
      <c r="B99" s="26">
        <f>COUNTIF(A99:A298,A99)</f>
        <v>1</v>
      </c>
      <c r="C99" s="27">
        <f t="shared" si="2"/>
        <v>8.710801393728223E-4</v>
      </c>
      <c r="D99" s="34">
        <f t="shared" si="3"/>
        <v>0</v>
      </c>
    </row>
    <row r="100" spans="1:4">
      <c r="A100" s="25" t="s">
        <v>21</v>
      </c>
      <c r="B100" s="26">
        <f>COUNTIF(A100:A299,A100)</f>
        <v>7</v>
      </c>
      <c r="C100" s="27">
        <f t="shared" si="2"/>
        <v>6.0975609756097563E-3</v>
      </c>
      <c r="D100" s="34">
        <f t="shared" si="3"/>
        <v>0.01</v>
      </c>
    </row>
    <row r="101" spans="1:4">
      <c r="A101" s="25" t="s">
        <v>172</v>
      </c>
      <c r="B101" s="26">
        <f>COUNTIF(A101:A300,A101)</f>
        <v>6</v>
      </c>
      <c r="C101" s="27">
        <f>B101/$L$7</f>
        <v>5.2264808362369342E-3</v>
      </c>
      <c r="D101" s="34">
        <f>ROUND(C101,2)</f>
        <v>0.01</v>
      </c>
    </row>
    <row r="102" spans="1:4" s="40" customFormat="1">
      <c r="A102" s="43"/>
      <c r="B102" s="43"/>
      <c r="C102" s="43"/>
      <c r="D102" s="43"/>
    </row>
    <row r="103" spans="1:4">
      <c r="A103" s="25" t="s">
        <v>79</v>
      </c>
      <c r="B103" s="26">
        <f>COUNTIF(A103:A302,A103)</f>
        <v>5</v>
      </c>
      <c r="C103" s="27">
        <f t="shared" si="2"/>
        <v>4.3554006968641113E-3</v>
      </c>
      <c r="D103" s="34">
        <f t="shared" si="3"/>
        <v>0</v>
      </c>
    </row>
    <row r="104" spans="1:4">
      <c r="A104" s="25" t="s">
        <v>120</v>
      </c>
      <c r="B104" s="26">
        <f>COUNTIF(A104:A303,A104)</f>
        <v>3</v>
      </c>
      <c r="C104" s="27">
        <f t="shared" si="2"/>
        <v>2.6132404181184671E-3</v>
      </c>
      <c r="D104" s="34">
        <f t="shared" si="3"/>
        <v>0</v>
      </c>
    </row>
    <row r="105" spans="1:4">
      <c r="A105" s="25" t="s">
        <v>50</v>
      </c>
      <c r="B105" s="26">
        <f>COUNTIF(A105:A304,A105)</f>
        <v>8</v>
      </c>
      <c r="C105" s="27">
        <f t="shared" si="2"/>
        <v>6.9686411149825784E-3</v>
      </c>
      <c r="D105" s="34">
        <f t="shared" si="3"/>
        <v>0.01</v>
      </c>
    </row>
    <row r="106" spans="1:4">
      <c r="A106" s="25" t="s">
        <v>54</v>
      </c>
      <c r="B106" s="26">
        <f>COUNTIF(A106:A305,A106)</f>
        <v>8</v>
      </c>
      <c r="C106" s="27">
        <f t="shared" si="2"/>
        <v>6.9686411149825784E-3</v>
      </c>
      <c r="D106" s="34">
        <f t="shared" si="3"/>
        <v>0.01</v>
      </c>
    </row>
    <row r="107" spans="1:4">
      <c r="A107" s="25" t="s">
        <v>252</v>
      </c>
      <c r="B107" s="26">
        <f>COUNTIF(A107:A306,A107)</f>
        <v>3</v>
      </c>
      <c r="C107" s="27">
        <f t="shared" si="2"/>
        <v>2.6132404181184671E-3</v>
      </c>
      <c r="D107" s="34">
        <f t="shared" si="3"/>
        <v>0</v>
      </c>
    </row>
    <row r="108" spans="1:4">
      <c r="A108" s="25" t="s">
        <v>79</v>
      </c>
      <c r="B108" s="26">
        <f>COUNTIF(A108:A307,A108)</f>
        <v>4</v>
      </c>
      <c r="C108" s="27">
        <f t="shared" si="2"/>
        <v>3.4843205574912892E-3</v>
      </c>
      <c r="D108" s="34">
        <f t="shared" si="3"/>
        <v>0</v>
      </c>
    </row>
    <row r="109" spans="1:4">
      <c r="A109" s="25" t="s">
        <v>89</v>
      </c>
      <c r="B109" s="26">
        <f>COUNTIF(A109:A308,A109)</f>
        <v>7</v>
      </c>
      <c r="C109" s="27">
        <f t="shared" si="2"/>
        <v>6.0975609756097563E-3</v>
      </c>
      <c r="D109" s="34">
        <f t="shared" si="3"/>
        <v>0.01</v>
      </c>
    </row>
    <row r="110" spans="1:4">
      <c r="A110" s="25" t="s">
        <v>54</v>
      </c>
      <c r="B110" s="26">
        <f>COUNTIF(A110:A309,A110)</f>
        <v>7</v>
      </c>
      <c r="C110" s="27">
        <f t="shared" si="2"/>
        <v>6.0975609756097563E-3</v>
      </c>
      <c r="D110" s="34">
        <f t="shared" si="3"/>
        <v>0.01</v>
      </c>
    </row>
    <row r="111" spans="1:4">
      <c r="A111" s="25" t="s">
        <v>202</v>
      </c>
      <c r="B111" s="26">
        <f>COUNTIF(A111:A310,A111)</f>
        <v>2</v>
      </c>
      <c r="C111" s="27">
        <f t="shared" si="2"/>
        <v>1.7421602787456446E-3</v>
      </c>
      <c r="D111" s="34">
        <f t="shared" si="3"/>
        <v>0</v>
      </c>
    </row>
    <row r="112" spans="1:4">
      <c r="A112" s="25" t="s">
        <v>252</v>
      </c>
      <c r="B112" s="26">
        <f>COUNTIF(A112:A311,A112)</f>
        <v>2</v>
      </c>
      <c r="C112" s="27">
        <f t="shared" si="2"/>
        <v>1.7421602787456446E-3</v>
      </c>
      <c r="D112" s="34">
        <f t="shared" si="3"/>
        <v>0</v>
      </c>
    </row>
    <row r="113" spans="1:4">
      <c r="A113" s="25" t="s">
        <v>252</v>
      </c>
      <c r="B113" s="26">
        <f>COUNTIF(A113:A312,A113)</f>
        <v>1</v>
      </c>
      <c r="C113" s="27">
        <f t="shared" si="2"/>
        <v>8.710801393728223E-4</v>
      </c>
      <c r="D113" s="34">
        <f t="shared" si="3"/>
        <v>0</v>
      </c>
    </row>
    <row r="114" spans="1:4">
      <c r="A114" s="25" t="s">
        <v>227</v>
      </c>
      <c r="B114" s="26">
        <f>COUNTIF(A114:A313,A114)</f>
        <v>1</v>
      </c>
      <c r="C114" s="27">
        <f t="shared" si="2"/>
        <v>8.710801393728223E-4</v>
      </c>
      <c r="D114" s="34">
        <f t="shared" si="3"/>
        <v>0</v>
      </c>
    </row>
    <row r="115" spans="1:4">
      <c r="A115" s="25" t="s">
        <v>259</v>
      </c>
      <c r="B115" s="26">
        <f>COUNTIF(A115:A314,A115)</f>
        <v>1</v>
      </c>
      <c r="C115" s="27">
        <f t="shared" si="2"/>
        <v>8.710801393728223E-4</v>
      </c>
      <c r="D115" s="34">
        <f t="shared" si="3"/>
        <v>0</v>
      </c>
    </row>
    <row r="116" spans="1:4">
      <c r="A116" s="25" t="s">
        <v>89</v>
      </c>
      <c r="B116" s="26">
        <f>COUNTIF(A116:A315,A116)</f>
        <v>6</v>
      </c>
      <c r="C116" s="27">
        <f t="shared" si="2"/>
        <v>5.2264808362369342E-3</v>
      </c>
      <c r="D116" s="34">
        <f t="shared" si="3"/>
        <v>0.01</v>
      </c>
    </row>
    <row r="117" spans="1:4">
      <c r="A117" s="25" t="s">
        <v>172</v>
      </c>
      <c r="B117" s="26">
        <f>COUNTIF(A117:A316,A117)</f>
        <v>5</v>
      </c>
      <c r="C117" s="27">
        <f t="shared" si="2"/>
        <v>4.3554006968641113E-3</v>
      </c>
      <c r="D117" s="34">
        <f t="shared" si="3"/>
        <v>0</v>
      </c>
    </row>
    <row r="118" spans="1:4">
      <c r="A118" s="25" t="s">
        <v>120</v>
      </c>
      <c r="B118" s="26">
        <f>COUNTIF(A118:A317,A118)</f>
        <v>2</v>
      </c>
      <c r="C118" s="27">
        <f t="shared" si="2"/>
        <v>1.7421602787456446E-3</v>
      </c>
      <c r="D118" s="34">
        <f t="shared" si="3"/>
        <v>0</v>
      </c>
    </row>
    <row r="119" spans="1:4">
      <c r="A119" s="25" t="s">
        <v>54</v>
      </c>
      <c r="B119" s="26">
        <f>COUNTIF(A119:A318,A119)</f>
        <v>6</v>
      </c>
      <c r="C119" s="27">
        <f t="shared" si="2"/>
        <v>5.2264808362369342E-3</v>
      </c>
      <c r="D119" s="34">
        <f t="shared" si="3"/>
        <v>0.01</v>
      </c>
    </row>
    <row r="120" spans="1:4">
      <c r="A120" s="25" t="s">
        <v>99</v>
      </c>
      <c r="B120" s="26">
        <f>COUNTIF(A120:A319,A120)</f>
        <v>2</v>
      </c>
      <c r="C120" s="27">
        <f t="shared" si="2"/>
        <v>1.7421602787456446E-3</v>
      </c>
      <c r="D120" s="34">
        <f t="shared" si="3"/>
        <v>0</v>
      </c>
    </row>
    <row r="121" spans="1:4">
      <c r="A121" s="25" t="s">
        <v>270</v>
      </c>
      <c r="B121" s="26">
        <f>COUNTIF(A121:A320,A121)</f>
        <v>3</v>
      </c>
      <c r="C121" s="27">
        <f t="shared" si="2"/>
        <v>2.6132404181184671E-3</v>
      </c>
      <c r="D121" s="34">
        <f t="shared" si="3"/>
        <v>0</v>
      </c>
    </row>
    <row r="122" spans="1:4">
      <c r="A122" s="25" t="s">
        <v>105</v>
      </c>
      <c r="B122" s="26">
        <f>COUNTIF(A122:A321,A122)</f>
        <v>4</v>
      </c>
      <c r="C122" s="27">
        <f t="shared" si="2"/>
        <v>3.4843205574912892E-3</v>
      </c>
      <c r="D122" s="34">
        <f t="shared" si="3"/>
        <v>0</v>
      </c>
    </row>
    <row r="123" spans="1:4">
      <c r="A123" s="25" t="s">
        <v>114</v>
      </c>
      <c r="B123" s="26">
        <f>COUNTIF(A123:A322,A123)</f>
        <v>3</v>
      </c>
      <c r="C123" s="27">
        <f t="shared" si="2"/>
        <v>2.6132404181184671E-3</v>
      </c>
      <c r="D123" s="34">
        <f t="shared" si="3"/>
        <v>0</v>
      </c>
    </row>
    <row r="124" spans="1:4">
      <c r="A124" s="25" t="s">
        <v>54</v>
      </c>
      <c r="B124" s="26">
        <f>COUNTIF(A124:A323,A124)</f>
        <v>5</v>
      </c>
      <c r="C124" s="27">
        <f t="shared" si="2"/>
        <v>4.3554006968641113E-3</v>
      </c>
      <c r="D124" s="34">
        <f t="shared" si="3"/>
        <v>0</v>
      </c>
    </row>
    <row r="125" spans="1:4">
      <c r="A125" s="25" t="s">
        <v>89</v>
      </c>
      <c r="B125" s="26">
        <f>COUNTIF(A125:A324,A125)</f>
        <v>5</v>
      </c>
      <c r="C125" s="27">
        <f t="shared" si="2"/>
        <v>4.3554006968641113E-3</v>
      </c>
      <c r="D125" s="34">
        <f t="shared" si="3"/>
        <v>0</v>
      </c>
    </row>
    <row r="126" spans="1:4">
      <c r="A126" s="25" t="s">
        <v>56</v>
      </c>
      <c r="B126" s="26">
        <f>COUNTIF(A126:A325,A126)</f>
        <v>4</v>
      </c>
      <c r="C126" s="27">
        <f t="shared" si="2"/>
        <v>3.4843205574912892E-3</v>
      </c>
      <c r="D126" s="34">
        <f t="shared" si="3"/>
        <v>0</v>
      </c>
    </row>
    <row r="127" spans="1:4">
      <c r="A127" s="25" t="s">
        <v>54</v>
      </c>
      <c r="B127" s="26">
        <f>COUNTIF(A127:A326,A127)</f>
        <v>4</v>
      </c>
      <c r="C127" s="27">
        <f t="shared" si="2"/>
        <v>3.4843205574912892E-3</v>
      </c>
      <c r="D127" s="34">
        <f t="shared" si="3"/>
        <v>0</v>
      </c>
    </row>
    <row r="128" spans="1:4">
      <c r="A128" s="25" t="s">
        <v>177</v>
      </c>
      <c r="B128" s="26">
        <f>COUNTIF(A128:A327,A128)</f>
        <v>3</v>
      </c>
      <c r="C128" s="27">
        <f t="shared" si="2"/>
        <v>2.6132404181184671E-3</v>
      </c>
      <c r="D128" s="34">
        <f t="shared" si="3"/>
        <v>0</v>
      </c>
    </row>
    <row r="129" spans="1:4">
      <c r="A129" s="25" t="s">
        <v>130</v>
      </c>
      <c r="B129" s="26">
        <f>COUNTIF(A129:A328,A129)</f>
        <v>3</v>
      </c>
      <c r="C129" s="27">
        <f t="shared" si="2"/>
        <v>2.6132404181184671E-3</v>
      </c>
      <c r="D129" s="34">
        <f t="shared" si="3"/>
        <v>0</v>
      </c>
    </row>
    <row r="130" spans="1:4">
      <c r="A130" s="25" t="s">
        <v>21</v>
      </c>
      <c r="B130" s="26">
        <f>COUNTIF(A130:A329,A130)</f>
        <v>6</v>
      </c>
      <c r="C130" s="27">
        <f t="shared" si="2"/>
        <v>5.2264808362369342E-3</v>
      </c>
      <c r="D130" s="34">
        <f t="shared" si="3"/>
        <v>0.01</v>
      </c>
    </row>
    <row r="131" spans="1:4">
      <c r="A131" s="25" t="s">
        <v>79</v>
      </c>
      <c r="B131" s="26">
        <f>COUNTIF(A131:A330,A131)</f>
        <v>3</v>
      </c>
      <c r="C131" s="27">
        <f t="shared" ref="C131:C194" si="4">B131/$L$7</f>
        <v>2.6132404181184671E-3</v>
      </c>
      <c r="D131" s="34">
        <f t="shared" ref="D131:D194" si="5">ROUND(C131,2)</f>
        <v>0</v>
      </c>
    </row>
    <row r="132" spans="1:4">
      <c r="A132" s="25" t="s">
        <v>56</v>
      </c>
      <c r="B132" s="26">
        <f>COUNTIF(A132:A331,A132)</f>
        <v>3</v>
      </c>
      <c r="C132" s="27">
        <f t="shared" si="4"/>
        <v>2.6132404181184671E-3</v>
      </c>
      <c r="D132" s="34">
        <f t="shared" si="5"/>
        <v>0</v>
      </c>
    </row>
    <row r="133" spans="1:4">
      <c r="A133" s="25" t="s">
        <v>286</v>
      </c>
      <c r="B133" s="26">
        <f>COUNTIF(A133:A332,A133)</f>
        <v>1</v>
      </c>
      <c r="C133" s="27">
        <f t="shared" si="4"/>
        <v>8.710801393728223E-4</v>
      </c>
      <c r="D133" s="34">
        <f t="shared" si="5"/>
        <v>0</v>
      </c>
    </row>
    <row r="134" spans="1:4">
      <c r="A134" s="25" t="s">
        <v>56</v>
      </c>
      <c r="B134" s="26">
        <f>COUNTIF(A134:A333,A134)</f>
        <v>2</v>
      </c>
      <c r="C134" s="27">
        <f t="shared" si="4"/>
        <v>1.7421602787456446E-3</v>
      </c>
      <c r="D134" s="34">
        <f t="shared" si="5"/>
        <v>0</v>
      </c>
    </row>
    <row r="135" spans="1:4">
      <c r="A135" s="25" t="s">
        <v>43</v>
      </c>
      <c r="B135" s="26">
        <f>COUNTIF(A135:A334,A135)</f>
        <v>13</v>
      </c>
      <c r="C135" s="27">
        <f t="shared" si="4"/>
        <v>1.1324041811846691E-2</v>
      </c>
      <c r="D135" s="34">
        <f t="shared" si="5"/>
        <v>0.01</v>
      </c>
    </row>
    <row r="136" spans="1:4">
      <c r="A136" s="25" t="s">
        <v>50</v>
      </c>
      <c r="B136" s="26">
        <f>COUNTIF(A136:A335,A136)</f>
        <v>7</v>
      </c>
      <c r="C136" s="27">
        <f t="shared" si="4"/>
        <v>6.0975609756097563E-3</v>
      </c>
      <c r="D136" s="34">
        <f t="shared" si="5"/>
        <v>0.01</v>
      </c>
    </row>
    <row r="137" spans="1:4">
      <c r="A137" s="25" t="s">
        <v>130</v>
      </c>
      <c r="B137" s="26">
        <f>COUNTIF(A137:A336,A137)</f>
        <v>2</v>
      </c>
      <c r="C137" s="27">
        <f t="shared" si="4"/>
        <v>1.7421602787456446E-3</v>
      </c>
      <c r="D137" s="34">
        <f t="shared" si="5"/>
        <v>0</v>
      </c>
    </row>
    <row r="138" spans="1:4">
      <c r="A138" s="25" t="s">
        <v>89</v>
      </c>
      <c r="B138" s="26">
        <f>COUNTIF(A138:A337,A138)</f>
        <v>4</v>
      </c>
      <c r="C138" s="27">
        <f t="shared" si="4"/>
        <v>3.4843205574912892E-3</v>
      </c>
      <c r="D138" s="34">
        <f t="shared" si="5"/>
        <v>0</v>
      </c>
    </row>
    <row r="139" spans="1:4">
      <c r="A139" s="25" t="s">
        <v>50</v>
      </c>
      <c r="B139" s="26">
        <f>COUNTIF(A139:A338,A139)</f>
        <v>6</v>
      </c>
      <c r="C139" s="27">
        <f t="shared" si="4"/>
        <v>5.2264808362369342E-3</v>
      </c>
      <c r="D139" s="34">
        <f t="shared" si="5"/>
        <v>0.01</v>
      </c>
    </row>
    <row r="140" spans="1:4">
      <c r="A140" s="25" t="s">
        <v>43</v>
      </c>
      <c r="B140" s="26">
        <f>COUNTIF(A140:A339,A140)</f>
        <v>12</v>
      </c>
      <c r="C140" s="27">
        <f t="shared" si="4"/>
        <v>1.0452961672473868E-2</v>
      </c>
      <c r="D140" s="34">
        <f t="shared" si="5"/>
        <v>0.01</v>
      </c>
    </row>
    <row r="141" spans="1:4">
      <c r="A141" s="25" t="s">
        <v>94</v>
      </c>
      <c r="B141" s="26">
        <f>COUNTIF(A141:A340,A141)</f>
        <v>1</v>
      </c>
      <c r="C141" s="27">
        <f t="shared" si="4"/>
        <v>8.710801393728223E-4</v>
      </c>
      <c r="D141" s="34">
        <f t="shared" si="5"/>
        <v>0</v>
      </c>
    </row>
    <row r="142" spans="1:4">
      <c r="A142" s="25" t="s">
        <v>130</v>
      </c>
      <c r="B142" s="26">
        <f>COUNTIF(A142:A341,A142)</f>
        <v>1</v>
      </c>
      <c r="C142" s="27">
        <f t="shared" si="4"/>
        <v>8.710801393728223E-4</v>
      </c>
      <c r="D142" s="34">
        <f t="shared" si="5"/>
        <v>0</v>
      </c>
    </row>
    <row r="143" spans="1:4">
      <c r="A143" s="25" t="s">
        <v>50</v>
      </c>
      <c r="B143" s="26">
        <f>COUNTIF(A143:A342,A143)</f>
        <v>5</v>
      </c>
      <c r="C143" s="27">
        <f t="shared" si="4"/>
        <v>4.3554006968641113E-3</v>
      </c>
      <c r="D143" s="34">
        <f t="shared" si="5"/>
        <v>0</v>
      </c>
    </row>
    <row r="144" spans="1:4">
      <c r="A144" s="25" t="s">
        <v>43</v>
      </c>
      <c r="B144" s="26">
        <f>COUNTIF(A144:A343,A144)</f>
        <v>11</v>
      </c>
      <c r="C144" s="27">
        <f t="shared" si="4"/>
        <v>9.5818815331010446E-3</v>
      </c>
      <c r="D144" s="34">
        <f t="shared" si="5"/>
        <v>0.01</v>
      </c>
    </row>
    <row r="145" spans="1:4">
      <c r="A145" s="25" t="s">
        <v>105</v>
      </c>
      <c r="B145" s="26">
        <f>COUNTIF(A145:A344,A145)</f>
        <v>3</v>
      </c>
      <c r="C145" s="27">
        <f t="shared" si="4"/>
        <v>2.6132404181184671E-3</v>
      </c>
      <c r="D145" s="34">
        <f t="shared" si="5"/>
        <v>0</v>
      </c>
    </row>
    <row r="146" spans="1:4">
      <c r="A146" s="25" t="s">
        <v>297</v>
      </c>
      <c r="B146" s="26">
        <f>COUNTIF(A146:A345,A146)</f>
        <v>1</v>
      </c>
      <c r="C146" s="27">
        <f t="shared" si="4"/>
        <v>8.710801393728223E-4</v>
      </c>
      <c r="D146" s="34">
        <f t="shared" si="5"/>
        <v>0</v>
      </c>
    </row>
    <row r="147" spans="1:4">
      <c r="A147" s="25" t="s">
        <v>54</v>
      </c>
      <c r="B147" s="26">
        <f>COUNTIF(A147:A346,A147)</f>
        <v>3</v>
      </c>
      <c r="C147" s="27">
        <f t="shared" si="4"/>
        <v>2.6132404181184671E-3</v>
      </c>
      <c r="D147" s="34">
        <f t="shared" si="5"/>
        <v>0</v>
      </c>
    </row>
    <row r="148" spans="1:4">
      <c r="A148" s="25" t="s">
        <v>244</v>
      </c>
      <c r="B148" s="26">
        <f>COUNTIF(A148:A347,A148)</f>
        <v>2</v>
      </c>
      <c r="C148" s="27">
        <f t="shared" si="4"/>
        <v>1.7421602787456446E-3</v>
      </c>
      <c r="D148" s="34">
        <f t="shared" si="5"/>
        <v>0</v>
      </c>
    </row>
    <row r="149" spans="1:4">
      <c r="A149" s="25" t="s">
        <v>127</v>
      </c>
      <c r="B149" s="26">
        <f>COUNTIF(A149:A348,A149)</f>
        <v>1</v>
      </c>
      <c r="C149" s="27">
        <f t="shared" si="4"/>
        <v>8.710801393728223E-4</v>
      </c>
      <c r="D149" s="34">
        <f t="shared" si="5"/>
        <v>0</v>
      </c>
    </row>
    <row r="150" spans="1:4">
      <c r="A150" s="25" t="s">
        <v>50</v>
      </c>
      <c r="B150" s="26">
        <f>COUNTIF(A150:A349,A150)</f>
        <v>4</v>
      </c>
      <c r="C150" s="27">
        <f t="shared" si="4"/>
        <v>3.4843205574912892E-3</v>
      </c>
      <c r="D150" s="34">
        <f t="shared" si="5"/>
        <v>0</v>
      </c>
    </row>
    <row r="151" spans="1:4">
      <c r="A151" s="25" t="s">
        <v>43</v>
      </c>
      <c r="B151" s="26">
        <f>COUNTIF(A151:A350,A151)</f>
        <v>10</v>
      </c>
      <c r="C151" s="27">
        <f t="shared" si="4"/>
        <v>8.7108013937282226E-3</v>
      </c>
      <c r="D151" s="34">
        <f t="shared" si="5"/>
        <v>0.01</v>
      </c>
    </row>
    <row r="152" spans="1:4">
      <c r="A152" s="25" t="s">
        <v>43</v>
      </c>
      <c r="B152" s="26">
        <f>COUNTIF(A152:A351,A152)</f>
        <v>9</v>
      </c>
      <c r="C152" s="27">
        <f t="shared" si="4"/>
        <v>7.8397212543554005E-3</v>
      </c>
      <c r="D152" s="34">
        <f t="shared" si="5"/>
        <v>0.01</v>
      </c>
    </row>
    <row r="153" spans="1:4">
      <c r="A153" s="25" t="s">
        <v>31</v>
      </c>
      <c r="B153" s="26">
        <f>COUNTIF(A153:A352,A153)</f>
        <v>3</v>
      </c>
      <c r="C153" s="27">
        <f t="shared" si="4"/>
        <v>2.6132404181184671E-3</v>
      </c>
      <c r="D153" s="34">
        <f t="shared" si="5"/>
        <v>0</v>
      </c>
    </row>
    <row r="154" spans="1:4">
      <c r="A154" s="25" t="s">
        <v>31</v>
      </c>
      <c r="B154" s="26">
        <f>COUNTIF(A154:A353,A154)</f>
        <v>2</v>
      </c>
      <c r="C154" s="27">
        <f t="shared" si="4"/>
        <v>1.7421602787456446E-3</v>
      </c>
      <c r="D154" s="34">
        <f t="shared" si="5"/>
        <v>0</v>
      </c>
    </row>
    <row r="155" spans="1:4">
      <c r="A155" s="25" t="s">
        <v>89</v>
      </c>
      <c r="B155" s="26">
        <f>COUNTIF(A155:A354,A155)</f>
        <v>3</v>
      </c>
      <c r="C155" s="27">
        <f t="shared" si="4"/>
        <v>2.6132404181184671E-3</v>
      </c>
      <c r="D155" s="34">
        <f t="shared" si="5"/>
        <v>0</v>
      </c>
    </row>
    <row r="156" spans="1:4">
      <c r="A156" s="25" t="s">
        <v>99</v>
      </c>
      <c r="B156" s="26">
        <f>COUNTIF(A156:A355,A156)</f>
        <v>1</v>
      </c>
      <c r="C156" s="27">
        <f t="shared" si="4"/>
        <v>8.710801393728223E-4</v>
      </c>
      <c r="D156" s="34">
        <f t="shared" si="5"/>
        <v>0</v>
      </c>
    </row>
    <row r="157" spans="1:4">
      <c r="A157" s="25" t="s">
        <v>172</v>
      </c>
      <c r="B157" s="26">
        <f>COUNTIF(A157:A356,A157)</f>
        <v>4</v>
      </c>
      <c r="C157" s="27">
        <f t="shared" si="4"/>
        <v>3.4843205574912892E-3</v>
      </c>
      <c r="D157" s="34">
        <f t="shared" si="5"/>
        <v>0</v>
      </c>
    </row>
    <row r="158" spans="1:4">
      <c r="A158" s="25" t="s">
        <v>31</v>
      </c>
      <c r="B158" s="26">
        <f>COUNTIF(A158:A357,A158)</f>
        <v>1</v>
      </c>
      <c r="C158" s="27">
        <f t="shared" si="4"/>
        <v>8.710801393728223E-4</v>
      </c>
      <c r="D158" s="34">
        <f t="shared" si="5"/>
        <v>0</v>
      </c>
    </row>
    <row r="159" spans="1:4">
      <c r="A159" s="25" t="s">
        <v>270</v>
      </c>
      <c r="B159" s="26">
        <f>COUNTIF(A159:A358,A159)</f>
        <v>2</v>
      </c>
      <c r="C159" s="27">
        <f t="shared" si="4"/>
        <v>1.7421602787456446E-3</v>
      </c>
      <c r="D159" s="34">
        <f t="shared" si="5"/>
        <v>0</v>
      </c>
    </row>
    <row r="160" spans="1:4">
      <c r="A160" s="25" t="s">
        <v>114</v>
      </c>
      <c r="B160" s="26">
        <f>COUNTIF(A160:A359,A160)</f>
        <v>2</v>
      </c>
      <c r="C160" s="27">
        <f t="shared" si="4"/>
        <v>1.7421602787456446E-3</v>
      </c>
      <c r="D160" s="34">
        <f t="shared" si="5"/>
        <v>0</v>
      </c>
    </row>
    <row r="161" spans="1:4">
      <c r="A161" s="25" t="s">
        <v>54</v>
      </c>
      <c r="B161" s="26">
        <f>COUNTIF(A161:A360,A161)</f>
        <v>2</v>
      </c>
      <c r="C161" s="27">
        <f t="shared" si="4"/>
        <v>1.7421602787456446E-3</v>
      </c>
      <c r="D161" s="34">
        <f t="shared" si="5"/>
        <v>0</v>
      </c>
    </row>
    <row r="162" spans="1:4">
      <c r="A162" s="25" t="s">
        <v>177</v>
      </c>
      <c r="B162" s="26">
        <f>COUNTIF(A162:A361,A162)</f>
        <v>2</v>
      </c>
      <c r="C162" s="27">
        <f t="shared" si="4"/>
        <v>1.7421602787456446E-3</v>
      </c>
      <c r="D162" s="34">
        <f t="shared" si="5"/>
        <v>0</v>
      </c>
    </row>
    <row r="163" spans="1:4">
      <c r="A163" s="25" t="s">
        <v>21</v>
      </c>
      <c r="B163" s="26">
        <f>COUNTIF(A163:A362,A163)</f>
        <v>5</v>
      </c>
      <c r="C163" s="27">
        <f t="shared" si="4"/>
        <v>4.3554006968641113E-3</v>
      </c>
      <c r="D163" s="34">
        <f t="shared" si="5"/>
        <v>0</v>
      </c>
    </row>
    <row r="164" spans="1:4">
      <c r="A164" s="25" t="s">
        <v>43</v>
      </c>
      <c r="B164" s="26">
        <f>COUNTIF(A164:A363,A164)</f>
        <v>8</v>
      </c>
      <c r="C164" s="27">
        <f t="shared" si="4"/>
        <v>6.9686411149825784E-3</v>
      </c>
      <c r="D164" s="34">
        <f t="shared" si="5"/>
        <v>0.01</v>
      </c>
    </row>
    <row r="165" spans="1:4">
      <c r="A165" s="25" t="s">
        <v>43</v>
      </c>
      <c r="B165" s="26">
        <f>COUNTIF(A165:A364,A165)</f>
        <v>7</v>
      </c>
      <c r="C165" s="27">
        <f t="shared" si="4"/>
        <v>6.0975609756097563E-3</v>
      </c>
      <c r="D165" s="34">
        <f t="shared" si="5"/>
        <v>0.01</v>
      </c>
    </row>
    <row r="166" spans="1:4">
      <c r="A166" s="25" t="s">
        <v>177</v>
      </c>
      <c r="B166" s="26">
        <f>COUNTIF(A166:A365,A166)</f>
        <v>1</v>
      </c>
      <c r="C166" s="27">
        <f t="shared" si="4"/>
        <v>8.710801393728223E-4</v>
      </c>
      <c r="D166" s="34">
        <f t="shared" si="5"/>
        <v>0</v>
      </c>
    </row>
    <row r="167" spans="1:4">
      <c r="A167" s="25" t="s">
        <v>197</v>
      </c>
      <c r="B167" s="26">
        <f>COUNTIF(A167:A366,A167)</f>
        <v>1</v>
      </c>
      <c r="C167" s="27">
        <f>B167/$L$7</f>
        <v>8.710801393728223E-4</v>
      </c>
      <c r="D167" s="34">
        <f>ROUND(C167,2)</f>
        <v>0</v>
      </c>
    </row>
    <row r="168" spans="1:4" s="41" customFormat="1">
      <c r="A168" s="43"/>
      <c r="B168" s="43"/>
      <c r="C168" s="43"/>
      <c r="D168" s="43"/>
    </row>
    <row r="169" spans="1:4">
      <c r="A169" s="25" t="s">
        <v>172</v>
      </c>
      <c r="B169" s="26">
        <f t="shared" ref="B169:B194" si="6">COUNTIF(A169:A368,A169)</f>
        <v>3</v>
      </c>
      <c r="C169" s="27">
        <f t="shared" si="4"/>
        <v>2.6132404181184671E-3</v>
      </c>
      <c r="D169" s="34">
        <f t="shared" si="5"/>
        <v>0</v>
      </c>
    </row>
    <row r="170" spans="1:4">
      <c r="A170" s="25" t="s">
        <v>21</v>
      </c>
      <c r="B170" s="26">
        <f t="shared" si="6"/>
        <v>4</v>
      </c>
      <c r="C170" s="27">
        <f t="shared" si="4"/>
        <v>3.4843205574912892E-3</v>
      </c>
      <c r="D170" s="34">
        <f t="shared" si="5"/>
        <v>0</v>
      </c>
    </row>
    <row r="171" spans="1:4">
      <c r="A171" s="25" t="s">
        <v>54</v>
      </c>
      <c r="B171" s="26">
        <f t="shared" si="6"/>
        <v>1</v>
      </c>
      <c r="C171" s="27">
        <f t="shared" si="4"/>
        <v>8.710801393728223E-4</v>
      </c>
      <c r="D171" s="34">
        <f t="shared" si="5"/>
        <v>0</v>
      </c>
    </row>
    <row r="172" spans="1:4">
      <c r="A172" s="25" t="s">
        <v>114</v>
      </c>
      <c r="B172" s="26">
        <f t="shared" si="6"/>
        <v>1</v>
      </c>
      <c r="C172" s="27">
        <f t="shared" si="4"/>
        <v>8.710801393728223E-4</v>
      </c>
      <c r="D172" s="34">
        <f t="shared" si="5"/>
        <v>0</v>
      </c>
    </row>
    <row r="173" spans="1:4">
      <c r="A173" s="25" t="s">
        <v>244</v>
      </c>
      <c r="B173" s="26">
        <f t="shared" si="6"/>
        <v>1</v>
      </c>
      <c r="C173" s="27">
        <f t="shared" si="4"/>
        <v>8.710801393728223E-4</v>
      </c>
      <c r="D173" s="34">
        <f t="shared" si="5"/>
        <v>0</v>
      </c>
    </row>
    <row r="174" spans="1:4">
      <c r="A174" s="25" t="s">
        <v>43</v>
      </c>
      <c r="B174" s="26">
        <f t="shared" si="6"/>
        <v>6</v>
      </c>
      <c r="C174" s="27">
        <f t="shared" si="4"/>
        <v>5.2264808362369342E-3</v>
      </c>
      <c r="D174" s="34">
        <f t="shared" si="5"/>
        <v>0.01</v>
      </c>
    </row>
    <row r="175" spans="1:4">
      <c r="A175" s="25" t="s">
        <v>89</v>
      </c>
      <c r="B175" s="26">
        <f t="shared" si="6"/>
        <v>2</v>
      </c>
      <c r="C175" s="27">
        <f t="shared" si="4"/>
        <v>1.7421602787456446E-3</v>
      </c>
      <c r="D175" s="34">
        <f t="shared" si="5"/>
        <v>0</v>
      </c>
    </row>
    <row r="176" spans="1:4">
      <c r="A176" s="25" t="s">
        <v>21</v>
      </c>
      <c r="B176" s="26">
        <f t="shared" si="6"/>
        <v>3</v>
      </c>
      <c r="C176" s="27">
        <f t="shared" si="4"/>
        <v>2.6132404181184671E-3</v>
      </c>
      <c r="D176" s="34">
        <f t="shared" si="5"/>
        <v>0</v>
      </c>
    </row>
    <row r="177" spans="1:4">
      <c r="A177" s="25" t="s">
        <v>89</v>
      </c>
      <c r="B177" s="26">
        <f t="shared" si="6"/>
        <v>1</v>
      </c>
      <c r="C177" s="27">
        <f t="shared" si="4"/>
        <v>8.710801393728223E-4</v>
      </c>
      <c r="D177" s="34">
        <f t="shared" si="5"/>
        <v>0</v>
      </c>
    </row>
    <row r="178" spans="1:4">
      <c r="A178" s="25" t="s">
        <v>270</v>
      </c>
      <c r="B178" s="26">
        <f t="shared" si="6"/>
        <v>1</v>
      </c>
      <c r="C178" s="27">
        <f t="shared" si="4"/>
        <v>8.710801393728223E-4</v>
      </c>
      <c r="D178" s="34">
        <f t="shared" si="5"/>
        <v>0</v>
      </c>
    </row>
    <row r="179" spans="1:4">
      <c r="A179" s="25" t="s">
        <v>43</v>
      </c>
      <c r="B179" s="26">
        <f t="shared" si="6"/>
        <v>5</v>
      </c>
      <c r="C179" s="27">
        <f t="shared" si="4"/>
        <v>4.3554006968641113E-3</v>
      </c>
      <c r="D179" s="34">
        <f t="shared" si="5"/>
        <v>0</v>
      </c>
    </row>
    <row r="180" spans="1:4">
      <c r="A180" s="25" t="s">
        <v>43</v>
      </c>
      <c r="B180" s="26">
        <f t="shared" si="6"/>
        <v>4</v>
      </c>
      <c r="C180" s="27">
        <f t="shared" si="4"/>
        <v>3.4843205574912892E-3</v>
      </c>
      <c r="D180" s="34">
        <f t="shared" si="5"/>
        <v>0</v>
      </c>
    </row>
    <row r="181" spans="1:4">
      <c r="A181" s="25" t="s">
        <v>172</v>
      </c>
      <c r="B181" s="26">
        <f t="shared" si="6"/>
        <v>2</v>
      </c>
      <c r="C181" s="27">
        <f t="shared" si="4"/>
        <v>1.7421602787456446E-3</v>
      </c>
      <c r="D181" s="34">
        <f t="shared" si="5"/>
        <v>0</v>
      </c>
    </row>
    <row r="182" spans="1:4">
      <c r="A182" s="25" t="s">
        <v>43</v>
      </c>
      <c r="B182" s="26">
        <f t="shared" si="6"/>
        <v>3</v>
      </c>
      <c r="C182" s="27">
        <f t="shared" si="4"/>
        <v>2.6132404181184671E-3</v>
      </c>
      <c r="D182" s="34">
        <f t="shared" si="5"/>
        <v>0</v>
      </c>
    </row>
    <row r="183" spans="1:4">
      <c r="A183" s="25" t="s">
        <v>340</v>
      </c>
      <c r="B183" s="26">
        <f t="shared" si="6"/>
        <v>1</v>
      </c>
      <c r="C183" s="27">
        <f t="shared" si="4"/>
        <v>8.710801393728223E-4</v>
      </c>
      <c r="D183" s="34">
        <f t="shared" si="5"/>
        <v>0</v>
      </c>
    </row>
    <row r="184" spans="1:4">
      <c r="A184" s="25" t="s">
        <v>21</v>
      </c>
      <c r="B184" s="26">
        <f t="shared" si="6"/>
        <v>2</v>
      </c>
      <c r="C184" s="27">
        <f t="shared" si="4"/>
        <v>1.7421602787456446E-3</v>
      </c>
      <c r="D184" s="34">
        <f t="shared" si="5"/>
        <v>0</v>
      </c>
    </row>
    <row r="185" spans="1:4">
      <c r="A185" s="25" t="s">
        <v>105</v>
      </c>
      <c r="B185" s="26">
        <f t="shared" si="6"/>
        <v>2</v>
      </c>
      <c r="C185" s="27">
        <f t="shared" si="4"/>
        <v>1.7421602787456446E-3</v>
      </c>
      <c r="D185" s="34">
        <f t="shared" si="5"/>
        <v>0</v>
      </c>
    </row>
    <row r="186" spans="1:4">
      <c r="A186" s="25" t="s">
        <v>61</v>
      </c>
      <c r="B186" s="26">
        <f t="shared" si="6"/>
        <v>1</v>
      </c>
      <c r="C186" s="27">
        <f t="shared" si="4"/>
        <v>8.710801393728223E-4</v>
      </c>
      <c r="D186" s="34">
        <f t="shared" si="5"/>
        <v>0</v>
      </c>
    </row>
    <row r="187" spans="1:4">
      <c r="A187" s="25" t="s">
        <v>43</v>
      </c>
      <c r="B187" s="26">
        <f t="shared" si="6"/>
        <v>2</v>
      </c>
      <c r="C187" s="27">
        <f t="shared" si="4"/>
        <v>1.7421602787456446E-3</v>
      </c>
      <c r="D187" s="34">
        <f t="shared" si="5"/>
        <v>0</v>
      </c>
    </row>
    <row r="188" spans="1:4">
      <c r="A188" s="25" t="s">
        <v>56</v>
      </c>
      <c r="B188" s="26">
        <f t="shared" si="6"/>
        <v>1</v>
      </c>
      <c r="C188" s="27">
        <f t="shared" si="4"/>
        <v>8.710801393728223E-4</v>
      </c>
      <c r="D188" s="34">
        <f t="shared" si="5"/>
        <v>0</v>
      </c>
    </row>
    <row r="189" spans="1:4">
      <c r="A189" s="25" t="s">
        <v>50</v>
      </c>
      <c r="B189" s="26">
        <f t="shared" si="6"/>
        <v>3</v>
      </c>
      <c r="C189" s="27">
        <f t="shared" si="4"/>
        <v>2.6132404181184671E-3</v>
      </c>
      <c r="D189" s="34">
        <f t="shared" si="5"/>
        <v>0</v>
      </c>
    </row>
    <row r="190" spans="1:4">
      <c r="A190" s="25" t="s">
        <v>21</v>
      </c>
      <c r="B190" s="26">
        <f t="shared" si="6"/>
        <v>1</v>
      </c>
      <c r="C190" s="27">
        <f t="shared" si="4"/>
        <v>8.710801393728223E-4</v>
      </c>
      <c r="D190" s="34">
        <f t="shared" si="5"/>
        <v>0</v>
      </c>
    </row>
    <row r="191" spans="1:4">
      <c r="A191" s="25" t="s">
        <v>202</v>
      </c>
      <c r="B191" s="26">
        <f t="shared" si="6"/>
        <v>1</v>
      </c>
      <c r="C191" s="27">
        <f t="shared" si="4"/>
        <v>8.710801393728223E-4</v>
      </c>
      <c r="D191" s="34">
        <f t="shared" si="5"/>
        <v>0</v>
      </c>
    </row>
    <row r="192" spans="1:4">
      <c r="A192" s="25" t="s">
        <v>43</v>
      </c>
      <c r="B192" s="26">
        <f t="shared" si="6"/>
        <v>1</v>
      </c>
      <c r="C192" s="27">
        <f t="shared" si="4"/>
        <v>8.710801393728223E-4</v>
      </c>
      <c r="D192" s="34">
        <f t="shared" si="5"/>
        <v>0</v>
      </c>
    </row>
    <row r="193" spans="1:4">
      <c r="A193" s="25" t="s">
        <v>105</v>
      </c>
      <c r="B193" s="26">
        <f t="shared" si="6"/>
        <v>1</v>
      </c>
      <c r="C193" s="27">
        <f t="shared" si="4"/>
        <v>8.710801393728223E-4</v>
      </c>
      <c r="D193" s="34">
        <f t="shared" si="5"/>
        <v>0</v>
      </c>
    </row>
    <row r="194" spans="1:4">
      <c r="A194" s="25" t="s">
        <v>50</v>
      </c>
      <c r="B194" s="26">
        <f t="shared" si="6"/>
        <v>2</v>
      </c>
      <c r="C194" s="27">
        <f t="shared" si="4"/>
        <v>1.7421602787456446E-3</v>
      </c>
      <c r="D194" s="34">
        <f t="shared" si="5"/>
        <v>0</v>
      </c>
    </row>
    <row r="195" spans="1:4">
      <c r="A195" s="25" t="s">
        <v>79</v>
      </c>
      <c r="B195" s="26">
        <f t="shared" ref="B195:B201" si="7">COUNTIF(A195:A394,A195)</f>
        <v>2</v>
      </c>
      <c r="C195" s="27">
        <f t="shared" ref="C195:C201" si="8">B195/$L$7</f>
        <v>1.7421602787456446E-3</v>
      </c>
      <c r="D195" s="34">
        <f t="shared" ref="D195:D201" si="9">ROUND(C195,2)</f>
        <v>0</v>
      </c>
    </row>
    <row r="196" spans="1:4">
      <c r="A196" s="25" t="s">
        <v>154</v>
      </c>
      <c r="B196" s="26">
        <f t="shared" si="7"/>
        <v>1</v>
      </c>
      <c r="C196" s="27">
        <f t="shared" si="8"/>
        <v>8.710801393728223E-4</v>
      </c>
      <c r="D196" s="34">
        <f t="shared" si="9"/>
        <v>0</v>
      </c>
    </row>
    <row r="197" spans="1:4">
      <c r="A197" s="25" t="s">
        <v>50</v>
      </c>
      <c r="B197" s="26">
        <f t="shared" si="7"/>
        <v>1</v>
      </c>
      <c r="C197" s="27">
        <f t="shared" si="8"/>
        <v>8.710801393728223E-4</v>
      </c>
      <c r="D197" s="34">
        <f t="shared" si="9"/>
        <v>0</v>
      </c>
    </row>
    <row r="198" spans="1:4">
      <c r="A198" s="25" t="s">
        <v>356</v>
      </c>
      <c r="B198" s="26">
        <f t="shared" si="7"/>
        <v>1</v>
      </c>
      <c r="C198" s="27">
        <f t="shared" si="8"/>
        <v>8.710801393728223E-4</v>
      </c>
      <c r="D198" s="34">
        <f t="shared" si="9"/>
        <v>0</v>
      </c>
    </row>
    <row r="199" spans="1:4">
      <c r="A199" s="25" t="s">
        <v>120</v>
      </c>
      <c r="B199" s="26">
        <f t="shared" si="7"/>
        <v>1</v>
      </c>
      <c r="C199" s="27">
        <f t="shared" si="8"/>
        <v>8.710801393728223E-4</v>
      </c>
      <c r="D199" s="34">
        <f t="shared" si="9"/>
        <v>0</v>
      </c>
    </row>
    <row r="200" spans="1:4">
      <c r="A200" s="25" t="s">
        <v>79</v>
      </c>
      <c r="B200" s="26">
        <f t="shared" si="7"/>
        <v>1</v>
      </c>
      <c r="C200" s="27">
        <f t="shared" si="8"/>
        <v>8.710801393728223E-4</v>
      </c>
      <c r="D200" s="34">
        <f t="shared" si="9"/>
        <v>0</v>
      </c>
    </row>
    <row r="201" spans="1:4">
      <c r="A201" s="25" t="s">
        <v>172</v>
      </c>
      <c r="B201" s="26">
        <f t="shared" si="7"/>
        <v>1</v>
      </c>
      <c r="C201" s="27">
        <f t="shared" si="8"/>
        <v>8.710801393728223E-4</v>
      </c>
      <c r="D201" s="34">
        <f t="shared" si="9"/>
        <v>0</v>
      </c>
    </row>
    <row r="202" spans="1:4">
      <c r="B202" s="19"/>
      <c r="C202" s="20"/>
    </row>
  </sheetData>
  <mergeCells count="2">
    <mergeCell ref="A168:D168"/>
    <mergeCell ref="A102:D102"/>
  </mergeCells>
  <conditionalFormatting sqref="D2:D101 D169:D201 D103:D167">
    <cfRule type="cellIs" dxfId="1" priority="1" operator="greaterThanOrEqual">
      <formula>0.02</formula>
    </cfRule>
    <cfRule type="cellIs" dxfId="0" priority="2" operator="lessThan">
      <formula>0.02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0B2DD-C17B-40A8-94EA-CAA64718667C}">
  <sheetPr>
    <tabColor theme="5"/>
  </sheetPr>
  <dimension ref="A1:J201"/>
  <sheetViews>
    <sheetView topLeftCell="A6" workbookViewId="0">
      <selection activeCell="B7" sqref="B7"/>
    </sheetView>
  </sheetViews>
  <sheetFormatPr defaultRowHeight="13.2"/>
  <cols>
    <col min="1" max="1" width="37.109375" bestFit="1" customWidth="1"/>
    <col min="2" max="3" width="39.109375" bestFit="1" customWidth="1"/>
    <col min="7" max="7" width="20.6640625" bestFit="1" customWidth="1"/>
  </cols>
  <sheetData>
    <row r="1" spans="1:10" ht="18.600000000000001">
      <c r="A1" s="29" t="s">
        <v>363</v>
      </c>
      <c r="C1" s="29" t="s">
        <v>364</v>
      </c>
      <c r="G1" s="29" t="s">
        <v>365</v>
      </c>
      <c r="H1" s="28"/>
      <c r="I1" s="28"/>
      <c r="J1" s="28"/>
    </row>
    <row r="2" spans="1:10">
      <c r="A2" s="11" t="s">
        <v>17</v>
      </c>
      <c r="B2" s="32"/>
      <c r="C2" s="39" t="str" cm="1">
        <f t="array" ref="C2:C46">_xlfn.UNIQUE(A2:A201)</f>
        <v>Incorrect information on credit report</v>
      </c>
      <c r="G2" s="38">
        <f>COUNTIF($A$2:$A$201,C2)</f>
        <v>22</v>
      </c>
      <c r="H2" s="28"/>
      <c r="I2" s="28"/>
      <c r="J2" s="28"/>
    </row>
    <row r="3" spans="1:10">
      <c r="A3" s="11" t="s">
        <v>28</v>
      </c>
      <c r="C3" s="13" t="str">
        <v>Disclosure verification of debt</v>
      </c>
      <c r="G3" s="30">
        <f t="shared" ref="G3:G46" si="0">COUNTIF($A$2:$A$201,C3)</f>
        <v>19</v>
      </c>
      <c r="H3" s="28"/>
      <c r="I3" s="28"/>
      <c r="J3" s="28"/>
    </row>
    <row r="4" spans="1:10">
      <c r="A4" s="11" t="s">
        <v>35</v>
      </c>
      <c r="C4" s="13" t="str">
        <v>Other</v>
      </c>
      <c r="G4" s="30">
        <f t="shared" si="0"/>
        <v>5</v>
      </c>
    </row>
    <row r="5" spans="1:10" ht="13.8" thickBot="1">
      <c r="A5" s="11" t="s">
        <v>40</v>
      </c>
      <c r="C5" s="13" t="str">
        <v>Loan modification,collection,foreclosure</v>
      </c>
      <c r="G5" s="30">
        <f t="shared" si="0"/>
        <v>14</v>
      </c>
    </row>
    <row r="6" spans="1:10" ht="19.8">
      <c r="A6" s="11" t="s">
        <v>44</v>
      </c>
      <c r="B6" s="42" t="s">
        <v>366</v>
      </c>
      <c r="C6" s="13" t="str">
        <v>Credit determination</v>
      </c>
      <c r="G6" s="30">
        <f t="shared" si="0"/>
        <v>3</v>
      </c>
    </row>
    <row r="7" spans="1:10">
      <c r="A7" s="11" t="s">
        <v>28</v>
      </c>
      <c r="B7" s="31" t="str">
        <f>C7</f>
        <v>Loan servicing, payments, escrow account</v>
      </c>
      <c r="C7" s="35" t="str">
        <v>Loan servicing, payments, escrow account</v>
      </c>
      <c r="G7" s="36">
        <f t="shared" si="0"/>
        <v>22</v>
      </c>
    </row>
    <row r="8" spans="1:10">
      <c r="A8" s="11" t="s">
        <v>52</v>
      </c>
      <c r="C8" s="13" t="str">
        <v>Making/receiving payments, sending money</v>
      </c>
      <c r="G8" s="30">
        <f t="shared" si="0"/>
        <v>4</v>
      </c>
    </row>
    <row r="9" spans="1:10">
      <c r="A9" s="11" t="s">
        <v>40</v>
      </c>
      <c r="B9" s="15"/>
      <c r="C9" s="13" t="str">
        <v>Settlement process and costs</v>
      </c>
      <c r="G9" s="30">
        <f t="shared" si="0"/>
        <v>1</v>
      </c>
    </row>
    <row r="10" spans="1:10">
      <c r="A10" s="11" t="s">
        <v>59</v>
      </c>
      <c r="C10" s="13" t="str">
        <v>Dealing with my lender or servicer</v>
      </c>
      <c r="G10" s="30">
        <f t="shared" si="0"/>
        <v>5</v>
      </c>
    </row>
    <row r="11" spans="1:10">
      <c r="A11" s="11" t="s">
        <v>63</v>
      </c>
      <c r="C11" s="13" t="str">
        <v>Fraud or scam</v>
      </c>
      <c r="G11" s="30">
        <f t="shared" si="0"/>
        <v>2</v>
      </c>
    </row>
    <row r="12" spans="1:10">
      <c r="A12" s="11" t="s">
        <v>71</v>
      </c>
      <c r="C12" s="13" t="str">
        <v>Account opening, closing, or management</v>
      </c>
      <c r="G12" s="30">
        <f t="shared" si="0"/>
        <v>16</v>
      </c>
    </row>
    <row r="13" spans="1:10">
      <c r="A13" s="11" t="s">
        <v>77</v>
      </c>
      <c r="C13" s="13" t="str">
        <v>Can't repay my loan</v>
      </c>
      <c r="G13" s="30">
        <f t="shared" si="0"/>
        <v>5</v>
      </c>
    </row>
    <row r="14" spans="1:10">
      <c r="A14" s="11" t="s">
        <v>28</v>
      </c>
      <c r="C14" s="13" t="str">
        <v>Problems when you are unable to pay</v>
      </c>
      <c r="G14" s="30">
        <f t="shared" si="0"/>
        <v>4</v>
      </c>
    </row>
    <row r="15" spans="1:10">
      <c r="A15" s="11" t="s">
        <v>40</v>
      </c>
      <c r="C15" s="13" t="str">
        <v>Credit reporting company's investigation</v>
      </c>
      <c r="G15" s="30">
        <f t="shared" si="0"/>
        <v>3</v>
      </c>
    </row>
    <row r="16" spans="1:10">
      <c r="A16" s="11" t="s">
        <v>86</v>
      </c>
      <c r="C16" s="13" t="str">
        <v>Other fee</v>
      </c>
      <c r="G16" s="30">
        <f t="shared" si="0"/>
        <v>2</v>
      </c>
    </row>
    <row r="17" spans="1:7">
      <c r="A17" s="11" t="s">
        <v>52</v>
      </c>
      <c r="C17" s="13" t="str">
        <v>Advertising, marketing or disclosures</v>
      </c>
      <c r="G17" s="30">
        <f t="shared" si="0"/>
        <v>1</v>
      </c>
    </row>
    <row r="18" spans="1:7">
      <c r="A18" s="11" t="s">
        <v>40</v>
      </c>
      <c r="C18" s="13" t="str">
        <v>Improper contact or sharing of info</v>
      </c>
      <c r="G18" s="30">
        <f t="shared" si="0"/>
        <v>3</v>
      </c>
    </row>
    <row r="19" spans="1:7">
      <c r="A19" s="11" t="s">
        <v>86</v>
      </c>
      <c r="C19" s="13" t="str">
        <v>Identity theft / Fraud / Embezzlement</v>
      </c>
      <c r="G19" s="30">
        <f t="shared" si="0"/>
        <v>5</v>
      </c>
    </row>
    <row r="20" spans="1:7">
      <c r="A20" s="11" t="s">
        <v>96</v>
      </c>
      <c r="C20" s="13" t="str">
        <v>Customer service / Customer relations</v>
      </c>
      <c r="G20" s="30">
        <f t="shared" si="0"/>
        <v>1</v>
      </c>
    </row>
    <row r="21" spans="1:7">
      <c r="A21" s="11" t="s">
        <v>103</v>
      </c>
      <c r="C21" s="13" t="str">
        <v>False statements or representation</v>
      </c>
      <c r="G21" s="30">
        <f t="shared" si="0"/>
        <v>1</v>
      </c>
    </row>
    <row r="22" spans="1:7">
      <c r="A22" s="11" t="s">
        <v>103</v>
      </c>
      <c r="C22" s="13" t="str">
        <v>Problems caused by my funds being low</v>
      </c>
      <c r="G22" s="30">
        <f t="shared" si="0"/>
        <v>4</v>
      </c>
    </row>
    <row r="23" spans="1:7">
      <c r="A23" s="11" t="s">
        <v>109</v>
      </c>
      <c r="C23" s="13" t="str">
        <v>Managing, opening, or closing account</v>
      </c>
      <c r="G23" s="30">
        <f t="shared" si="0"/>
        <v>2</v>
      </c>
    </row>
    <row r="24" spans="1:7">
      <c r="A24" s="11" t="s">
        <v>40</v>
      </c>
      <c r="C24" s="13" t="str">
        <v>Deposits and withdrawals</v>
      </c>
      <c r="G24" s="30">
        <f t="shared" si="0"/>
        <v>7</v>
      </c>
    </row>
    <row r="25" spans="1:7">
      <c r="A25" s="11" t="s">
        <v>112</v>
      </c>
      <c r="C25" s="13" t="str">
        <v>Managing the loan or lease</v>
      </c>
      <c r="G25" s="30">
        <f t="shared" si="0"/>
        <v>6</v>
      </c>
    </row>
    <row r="26" spans="1:7">
      <c r="A26" s="11" t="s">
        <v>118</v>
      </c>
      <c r="C26" s="13" t="str">
        <v>APR or interest rate</v>
      </c>
      <c r="G26" s="30">
        <f t="shared" si="0"/>
        <v>2</v>
      </c>
    </row>
    <row r="27" spans="1:7">
      <c r="A27" s="11" t="s">
        <v>122</v>
      </c>
      <c r="C27" s="13" t="str">
        <v>Using a debit or ATM card</v>
      </c>
      <c r="G27" s="30">
        <f t="shared" si="0"/>
        <v>1</v>
      </c>
    </row>
    <row r="28" spans="1:7">
      <c r="A28" s="11" t="s">
        <v>125</v>
      </c>
      <c r="C28" s="13" t="str">
        <v>Application, originator, mortgage broker</v>
      </c>
      <c r="G28" s="30">
        <f t="shared" si="0"/>
        <v>3</v>
      </c>
    </row>
    <row r="29" spans="1:7">
      <c r="A29" s="11" t="s">
        <v>128</v>
      </c>
      <c r="C29" s="13" t="str">
        <v>Balance transfer</v>
      </c>
      <c r="G29" s="30">
        <f t="shared" si="0"/>
        <v>1</v>
      </c>
    </row>
    <row r="30" spans="1:7">
      <c r="A30" s="11" t="s">
        <v>17</v>
      </c>
      <c r="C30" s="13" t="str">
        <v>Customer service/Customer relations</v>
      </c>
      <c r="G30" s="30">
        <f t="shared" si="0"/>
        <v>1</v>
      </c>
    </row>
    <row r="31" spans="1:7">
      <c r="A31" s="11" t="s">
        <v>28</v>
      </c>
      <c r="C31" s="13" t="str">
        <v>Cont'd attempts collect debt not owed</v>
      </c>
      <c r="G31" s="30">
        <f t="shared" si="0"/>
        <v>14</v>
      </c>
    </row>
    <row r="32" spans="1:7">
      <c r="A32" s="11" t="s">
        <v>139</v>
      </c>
      <c r="C32" s="13" t="str">
        <v>Transaction issue</v>
      </c>
      <c r="G32" s="30">
        <f t="shared" si="0"/>
        <v>1</v>
      </c>
    </row>
    <row r="33" spans="1:7">
      <c r="A33" s="11" t="s">
        <v>28</v>
      </c>
      <c r="C33" s="13" t="str">
        <v>Credit monitoring or identity protection</v>
      </c>
      <c r="G33" s="30">
        <f t="shared" si="0"/>
        <v>1</v>
      </c>
    </row>
    <row r="34" spans="1:7">
      <c r="A34" s="11" t="s">
        <v>96</v>
      </c>
      <c r="C34" s="13" t="str">
        <v>Taking out the loan or lease</v>
      </c>
      <c r="G34" s="30">
        <f t="shared" si="0"/>
        <v>2</v>
      </c>
    </row>
    <row r="35" spans="1:7">
      <c r="A35" s="11" t="s">
        <v>28</v>
      </c>
      <c r="C35" s="13" t="str">
        <v>Credit line increase/decrease</v>
      </c>
      <c r="G35" s="30">
        <f t="shared" si="0"/>
        <v>1</v>
      </c>
    </row>
    <row r="36" spans="1:7">
      <c r="A36" s="11" t="s">
        <v>144</v>
      </c>
      <c r="C36" s="13" t="str">
        <v>Communication tactics</v>
      </c>
      <c r="G36" s="30">
        <f t="shared" si="0"/>
        <v>4</v>
      </c>
    </row>
    <row r="37" spans="1:7">
      <c r="A37" s="11" t="s">
        <v>86</v>
      </c>
      <c r="C37" s="13" t="str">
        <v>Billing disputes</v>
      </c>
      <c r="G37" s="30">
        <f t="shared" si="0"/>
        <v>2</v>
      </c>
    </row>
    <row r="38" spans="1:7">
      <c r="A38" s="11" t="s">
        <v>52</v>
      </c>
      <c r="C38" s="13" t="str">
        <v>Bankruptcy</v>
      </c>
      <c r="G38" s="30">
        <f t="shared" si="0"/>
        <v>1</v>
      </c>
    </row>
    <row r="39" spans="1:7">
      <c r="A39" s="11" t="s">
        <v>17</v>
      </c>
      <c r="C39" s="13" t="str">
        <v>Payoff process</v>
      </c>
      <c r="G39" s="30">
        <f t="shared" si="0"/>
        <v>1</v>
      </c>
    </row>
    <row r="40" spans="1:7">
      <c r="A40" s="11" t="s">
        <v>52</v>
      </c>
      <c r="C40" s="13" t="str">
        <v>Taking/threatening an illegal action</v>
      </c>
      <c r="G40" s="30">
        <f t="shared" si="0"/>
        <v>2</v>
      </c>
    </row>
    <row r="41" spans="1:7">
      <c r="A41" s="11" t="s">
        <v>96</v>
      </c>
      <c r="C41" s="13" t="str">
        <v>Money was not available when promised</v>
      </c>
      <c r="G41" s="30">
        <f t="shared" si="0"/>
        <v>1</v>
      </c>
    </row>
    <row r="42" spans="1:7">
      <c r="A42" s="11" t="s">
        <v>156</v>
      </c>
      <c r="C42" s="13" t="str">
        <v>Delinquent account</v>
      </c>
      <c r="G42" s="30">
        <f t="shared" si="0"/>
        <v>1</v>
      </c>
    </row>
    <row r="43" spans="1:7">
      <c r="A43" s="11" t="s">
        <v>35</v>
      </c>
      <c r="C43" s="13" t="str">
        <v>Applied for loan/did not receive money</v>
      </c>
      <c r="G43" s="30">
        <f t="shared" si="0"/>
        <v>1</v>
      </c>
    </row>
    <row r="44" spans="1:7">
      <c r="A44" s="11" t="s">
        <v>17</v>
      </c>
      <c r="C44" s="13" t="str">
        <v>Improper use of my credit report</v>
      </c>
      <c r="G44" s="30">
        <f t="shared" si="0"/>
        <v>1</v>
      </c>
    </row>
    <row r="45" spans="1:7">
      <c r="A45" s="11" t="s">
        <v>52</v>
      </c>
      <c r="C45" s="13" t="str">
        <v>Advertising and marketing</v>
      </c>
      <c r="G45" s="30">
        <f t="shared" si="0"/>
        <v>1</v>
      </c>
    </row>
    <row r="46" spans="1:7">
      <c r="A46" s="11" t="s">
        <v>52</v>
      </c>
      <c r="C46" s="13" t="str">
        <v>Lost or stolen money order</v>
      </c>
      <c r="G46" s="30">
        <f t="shared" si="0"/>
        <v>1</v>
      </c>
    </row>
    <row r="47" spans="1:7">
      <c r="A47" s="11" t="s">
        <v>40</v>
      </c>
    </row>
    <row r="48" spans="1:7">
      <c r="A48" s="11" t="s">
        <v>144</v>
      </c>
    </row>
    <row r="49" spans="1:1">
      <c r="A49" s="11" t="s">
        <v>163</v>
      </c>
    </row>
    <row r="50" spans="1:1">
      <c r="A50" s="11" t="s">
        <v>35</v>
      </c>
    </row>
    <row r="51" spans="1:1">
      <c r="A51" s="11" t="s">
        <v>17</v>
      </c>
    </row>
    <row r="52" spans="1:1">
      <c r="A52" s="11" t="s">
        <v>167</v>
      </c>
    </row>
    <row r="53" spans="1:1">
      <c r="A53" s="11" t="s">
        <v>171</v>
      </c>
    </row>
    <row r="54" spans="1:1">
      <c r="A54" s="11" t="s">
        <v>28</v>
      </c>
    </row>
    <row r="55" spans="1:1">
      <c r="A55" s="11" t="s">
        <v>17</v>
      </c>
    </row>
    <row r="56" spans="1:1">
      <c r="A56" s="11" t="s">
        <v>17</v>
      </c>
    </row>
    <row r="57" spans="1:1">
      <c r="A57" s="11" t="s">
        <v>59</v>
      </c>
    </row>
    <row r="58" spans="1:1">
      <c r="A58" s="11" t="s">
        <v>40</v>
      </c>
    </row>
    <row r="59" spans="1:1">
      <c r="A59" s="11" t="s">
        <v>35</v>
      </c>
    </row>
    <row r="60" spans="1:1">
      <c r="A60" s="11" t="s">
        <v>86</v>
      </c>
    </row>
    <row r="61" spans="1:1">
      <c r="A61" s="11" t="s">
        <v>144</v>
      </c>
    </row>
    <row r="62" spans="1:1">
      <c r="A62" s="11" t="s">
        <v>17</v>
      </c>
    </row>
    <row r="63" spans="1:1">
      <c r="A63" s="11" t="s">
        <v>40</v>
      </c>
    </row>
    <row r="64" spans="1:1">
      <c r="A64" s="11" t="s">
        <v>163</v>
      </c>
    </row>
    <row r="65" spans="1:1">
      <c r="A65" s="11" t="s">
        <v>185</v>
      </c>
    </row>
    <row r="66" spans="1:1">
      <c r="A66" s="11" t="s">
        <v>187</v>
      </c>
    </row>
    <row r="67" spans="1:1">
      <c r="A67" s="11" t="s">
        <v>188</v>
      </c>
    </row>
    <row r="68" spans="1:1">
      <c r="A68" s="11" t="s">
        <v>125</v>
      </c>
    </row>
    <row r="69" spans="1:1">
      <c r="A69" s="11" t="s">
        <v>35</v>
      </c>
    </row>
    <row r="70" spans="1:1">
      <c r="A70" s="11" t="s">
        <v>28</v>
      </c>
    </row>
    <row r="71" spans="1:1">
      <c r="A71" s="11" t="s">
        <v>195</v>
      </c>
    </row>
    <row r="72" spans="1:1">
      <c r="A72" s="11" t="s">
        <v>44</v>
      </c>
    </row>
    <row r="73" spans="1:1">
      <c r="A73" s="11" t="s">
        <v>199</v>
      </c>
    </row>
    <row r="74" spans="1:1">
      <c r="A74" s="11" t="s">
        <v>163</v>
      </c>
    </row>
    <row r="75" spans="1:1">
      <c r="A75" s="11" t="s">
        <v>52</v>
      </c>
    </row>
    <row r="76" spans="1:1">
      <c r="A76" s="11" t="s">
        <v>28</v>
      </c>
    </row>
    <row r="77" spans="1:1">
      <c r="A77" s="11" t="s">
        <v>206</v>
      </c>
    </row>
    <row r="78" spans="1:1">
      <c r="A78" s="11" t="s">
        <v>167</v>
      </c>
    </row>
    <row r="79" spans="1:1">
      <c r="A79" s="11" t="s">
        <v>209</v>
      </c>
    </row>
    <row r="80" spans="1:1">
      <c r="A80" s="11" t="s">
        <v>17</v>
      </c>
    </row>
    <row r="81" spans="1:1">
      <c r="A81" s="11" t="s">
        <v>86</v>
      </c>
    </row>
    <row r="82" spans="1:1">
      <c r="A82" s="11" t="s">
        <v>52</v>
      </c>
    </row>
    <row r="83" spans="1:1">
      <c r="A83" s="11" t="s">
        <v>17</v>
      </c>
    </row>
    <row r="84" spans="1:1">
      <c r="A84" s="11" t="s">
        <v>103</v>
      </c>
    </row>
    <row r="85" spans="1:1">
      <c r="A85" s="11" t="s">
        <v>112</v>
      </c>
    </row>
    <row r="86" spans="1:1">
      <c r="A86" s="11" t="s">
        <v>220</v>
      </c>
    </row>
    <row r="87" spans="1:1">
      <c r="A87" s="11" t="s">
        <v>17</v>
      </c>
    </row>
    <row r="88" spans="1:1">
      <c r="A88" s="11" t="s">
        <v>199</v>
      </c>
    </row>
    <row r="89" spans="1:1">
      <c r="A89" s="11" t="s">
        <v>199</v>
      </c>
    </row>
    <row r="90" spans="1:1">
      <c r="A90" s="11" t="s">
        <v>199</v>
      </c>
    </row>
    <row r="91" spans="1:1">
      <c r="A91" s="11" t="s">
        <v>125</v>
      </c>
    </row>
    <row r="92" spans="1:1">
      <c r="A92" s="11" t="s">
        <v>229</v>
      </c>
    </row>
    <row r="93" spans="1:1">
      <c r="A93" s="11" t="s">
        <v>71</v>
      </c>
    </row>
    <row r="94" spans="1:1">
      <c r="A94" s="11" t="s">
        <v>199</v>
      </c>
    </row>
    <row r="95" spans="1:1">
      <c r="A95" s="11" t="s">
        <v>40</v>
      </c>
    </row>
    <row r="96" spans="1:1">
      <c r="A96" s="11" t="s">
        <v>235</v>
      </c>
    </row>
    <row r="97" spans="1:1">
      <c r="A97" s="11" t="s">
        <v>220</v>
      </c>
    </row>
    <row r="98" spans="1:1">
      <c r="A98" s="11" t="s">
        <v>86</v>
      </c>
    </row>
    <row r="99" spans="1:1">
      <c r="A99" s="11" t="s">
        <v>52</v>
      </c>
    </row>
    <row r="100" spans="1:1">
      <c r="A100" s="11" t="s">
        <v>246</v>
      </c>
    </row>
    <row r="101" spans="1:1">
      <c r="A101" s="11" t="s">
        <v>247</v>
      </c>
    </row>
    <row r="102" spans="1:1">
      <c r="A102" s="11" t="s">
        <v>122</v>
      </c>
    </row>
    <row r="103" spans="1:1">
      <c r="A103" s="11" t="s">
        <v>86</v>
      </c>
    </row>
    <row r="104" spans="1:1">
      <c r="A104" s="11" t="s">
        <v>86</v>
      </c>
    </row>
    <row r="105" spans="1:1">
      <c r="A105" s="11" t="s">
        <v>86</v>
      </c>
    </row>
    <row r="106" spans="1:1">
      <c r="A106" s="11" t="s">
        <v>52</v>
      </c>
    </row>
    <row r="107" spans="1:1">
      <c r="A107" s="11" t="s">
        <v>28</v>
      </c>
    </row>
    <row r="108" spans="1:1">
      <c r="A108" s="11" t="s">
        <v>86</v>
      </c>
    </row>
    <row r="109" spans="1:1">
      <c r="A109" s="11" t="s">
        <v>109</v>
      </c>
    </row>
    <row r="110" spans="1:1">
      <c r="A110" s="11" t="s">
        <v>199</v>
      </c>
    </row>
    <row r="111" spans="1:1">
      <c r="A111" s="11" t="s">
        <v>17</v>
      </c>
    </row>
    <row r="112" spans="1:1">
      <c r="A112" s="11" t="s">
        <v>17</v>
      </c>
    </row>
    <row r="113" spans="1:1">
      <c r="A113" s="11" t="s">
        <v>28</v>
      </c>
    </row>
    <row r="114" spans="1:1">
      <c r="A114" s="11" t="s">
        <v>52</v>
      </c>
    </row>
    <row r="115" spans="1:1">
      <c r="A115" s="11" t="s">
        <v>52</v>
      </c>
    </row>
    <row r="116" spans="1:1">
      <c r="A116" s="11" t="s">
        <v>52</v>
      </c>
    </row>
    <row r="117" spans="1:1">
      <c r="A117" s="11" t="s">
        <v>144</v>
      </c>
    </row>
    <row r="118" spans="1:1">
      <c r="A118" s="11" t="s">
        <v>167</v>
      </c>
    </row>
    <row r="119" spans="1:1">
      <c r="A119" s="11" t="s">
        <v>40</v>
      </c>
    </row>
    <row r="120" spans="1:1">
      <c r="A120" s="11" t="s">
        <v>187</v>
      </c>
    </row>
    <row r="121" spans="1:1">
      <c r="A121" s="11" t="s">
        <v>269</v>
      </c>
    </row>
    <row r="122" spans="1:1">
      <c r="A122" s="11" t="s">
        <v>17</v>
      </c>
    </row>
    <row r="123" spans="1:1">
      <c r="A123" s="11" t="s">
        <v>187</v>
      </c>
    </row>
    <row r="124" spans="1:1">
      <c r="A124" s="11" t="s">
        <v>28</v>
      </c>
    </row>
    <row r="125" spans="1:1">
      <c r="A125" s="11" t="s">
        <v>59</v>
      </c>
    </row>
    <row r="126" spans="1:1">
      <c r="A126" s="11" t="s">
        <v>40</v>
      </c>
    </row>
    <row r="127" spans="1:1">
      <c r="A127" s="11" t="s">
        <v>28</v>
      </c>
    </row>
    <row r="128" spans="1:1">
      <c r="A128" s="11" t="s">
        <v>279</v>
      </c>
    </row>
    <row r="129" spans="1:1">
      <c r="A129" s="11" t="s">
        <v>96</v>
      </c>
    </row>
    <row r="130" spans="1:1">
      <c r="A130" s="11" t="s">
        <v>156</v>
      </c>
    </row>
    <row r="131" spans="1:1">
      <c r="A131" s="11" t="s">
        <v>40</v>
      </c>
    </row>
    <row r="132" spans="1:1">
      <c r="A132" s="11" t="s">
        <v>199</v>
      </c>
    </row>
    <row r="133" spans="1:1">
      <c r="A133" s="11" t="s">
        <v>17</v>
      </c>
    </row>
    <row r="134" spans="1:1">
      <c r="A134" s="11" t="s">
        <v>167</v>
      </c>
    </row>
    <row r="135" spans="1:1">
      <c r="A135" s="11" t="s">
        <v>28</v>
      </c>
    </row>
    <row r="136" spans="1:1">
      <c r="A136" s="11" t="s">
        <v>28</v>
      </c>
    </row>
    <row r="137" spans="1:1">
      <c r="A137" s="11" t="s">
        <v>167</v>
      </c>
    </row>
    <row r="138" spans="1:1">
      <c r="A138" s="11" t="s">
        <v>163</v>
      </c>
    </row>
    <row r="139" spans="1:1">
      <c r="A139" s="11" t="s">
        <v>28</v>
      </c>
    </row>
    <row r="140" spans="1:1">
      <c r="A140" s="11" t="s">
        <v>86</v>
      </c>
    </row>
    <row r="141" spans="1:1">
      <c r="A141" s="11" t="s">
        <v>291</v>
      </c>
    </row>
    <row r="142" spans="1:1">
      <c r="A142" s="11" t="s">
        <v>71</v>
      </c>
    </row>
    <row r="143" spans="1:1">
      <c r="A143" s="11" t="s">
        <v>109</v>
      </c>
    </row>
    <row r="144" spans="1:1">
      <c r="A144" s="11" t="s">
        <v>17</v>
      </c>
    </row>
    <row r="145" spans="1:1">
      <c r="A145" s="11" t="s">
        <v>77</v>
      </c>
    </row>
    <row r="146" spans="1:1">
      <c r="A146" s="11" t="s">
        <v>44</v>
      </c>
    </row>
    <row r="147" spans="1:1">
      <c r="A147" s="11" t="s">
        <v>17</v>
      </c>
    </row>
    <row r="148" spans="1:1">
      <c r="A148" s="11" t="s">
        <v>59</v>
      </c>
    </row>
    <row r="149" spans="1:1">
      <c r="A149" s="11" t="s">
        <v>301</v>
      </c>
    </row>
    <row r="150" spans="1:1">
      <c r="A150" s="11" t="s">
        <v>17</v>
      </c>
    </row>
    <row r="151" spans="1:1">
      <c r="A151" s="11" t="s">
        <v>163</v>
      </c>
    </row>
    <row r="152" spans="1:1">
      <c r="A152" s="11" t="s">
        <v>71</v>
      </c>
    </row>
    <row r="153" spans="1:1">
      <c r="A153" s="11" t="s">
        <v>52</v>
      </c>
    </row>
    <row r="154" spans="1:1">
      <c r="A154" s="11" t="s">
        <v>86</v>
      </c>
    </row>
    <row r="155" spans="1:1">
      <c r="A155" s="11" t="s">
        <v>28</v>
      </c>
    </row>
    <row r="156" spans="1:1">
      <c r="A156" s="11" t="s">
        <v>307</v>
      </c>
    </row>
    <row r="157" spans="1:1">
      <c r="A157" s="11" t="s">
        <v>52</v>
      </c>
    </row>
    <row r="158" spans="1:1">
      <c r="A158" s="11" t="s">
        <v>17</v>
      </c>
    </row>
    <row r="159" spans="1:1">
      <c r="A159" s="11" t="s">
        <v>52</v>
      </c>
    </row>
    <row r="160" spans="1:1">
      <c r="A160" s="11" t="s">
        <v>52</v>
      </c>
    </row>
    <row r="161" spans="1:1">
      <c r="A161" s="11" t="s">
        <v>125</v>
      </c>
    </row>
    <row r="162" spans="1:1">
      <c r="A162" s="11" t="s">
        <v>17</v>
      </c>
    </row>
    <row r="163" spans="1:1">
      <c r="A163" s="11" t="s">
        <v>199</v>
      </c>
    </row>
    <row r="164" spans="1:1">
      <c r="A164" s="11" t="s">
        <v>52</v>
      </c>
    </row>
    <row r="165" spans="1:1">
      <c r="A165" s="11" t="s">
        <v>40</v>
      </c>
    </row>
    <row r="166" spans="1:1">
      <c r="A166" s="11" t="s">
        <v>52</v>
      </c>
    </row>
    <row r="167" spans="1:1">
      <c r="A167" s="11" t="s">
        <v>28</v>
      </c>
    </row>
    <row r="168" spans="1:1">
      <c r="A168" s="11" t="s">
        <v>71</v>
      </c>
    </row>
    <row r="169" spans="1:1">
      <c r="A169" s="11" t="s">
        <v>122</v>
      </c>
    </row>
    <row r="170" spans="1:1">
      <c r="A170" s="11" t="s">
        <v>199</v>
      </c>
    </row>
    <row r="171" spans="1:1">
      <c r="A171" s="11" t="s">
        <v>86</v>
      </c>
    </row>
    <row r="172" spans="1:1">
      <c r="A172" s="11" t="s">
        <v>279</v>
      </c>
    </row>
    <row r="173" spans="1:1">
      <c r="A173" s="11" t="s">
        <v>235</v>
      </c>
    </row>
    <row r="174" spans="1:1">
      <c r="A174" s="11" t="s">
        <v>163</v>
      </c>
    </row>
    <row r="175" spans="1:1">
      <c r="A175" s="11" t="s">
        <v>28</v>
      </c>
    </row>
    <row r="176" spans="1:1">
      <c r="A176" s="11" t="s">
        <v>246</v>
      </c>
    </row>
    <row r="177" spans="1:1">
      <c r="A177" s="11" t="s">
        <v>199</v>
      </c>
    </row>
    <row r="178" spans="1:1">
      <c r="A178" s="11" t="s">
        <v>331</v>
      </c>
    </row>
    <row r="179" spans="1:1">
      <c r="A179" s="11" t="s">
        <v>40</v>
      </c>
    </row>
    <row r="180" spans="1:1">
      <c r="A180" s="11" t="s">
        <v>52</v>
      </c>
    </row>
    <row r="181" spans="1:1">
      <c r="A181" s="11" t="s">
        <v>17</v>
      </c>
    </row>
    <row r="182" spans="1:1">
      <c r="A182" s="11" t="s">
        <v>337</v>
      </c>
    </row>
    <row r="183" spans="1:1">
      <c r="A183" s="11" t="s">
        <v>199</v>
      </c>
    </row>
    <row r="184" spans="1:1">
      <c r="A184" s="11" t="s">
        <v>52</v>
      </c>
    </row>
    <row r="185" spans="1:1">
      <c r="A185" s="11" t="s">
        <v>103</v>
      </c>
    </row>
    <row r="186" spans="1:1">
      <c r="A186" s="11" t="s">
        <v>86</v>
      </c>
    </row>
    <row r="187" spans="1:1">
      <c r="A187" s="11" t="s">
        <v>163</v>
      </c>
    </row>
    <row r="188" spans="1:1">
      <c r="A188" s="11" t="s">
        <v>235</v>
      </c>
    </row>
    <row r="189" spans="1:1">
      <c r="A189" s="11" t="s">
        <v>348</v>
      </c>
    </row>
    <row r="190" spans="1:1">
      <c r="A190" s="11" t="s">
        <v>86</v>
      </c>
    </row>
    <row r="191" spans="1:1">
      <c r="A191" s="11" t="s">
        <v>199</v>
      </c>
    </row>
    <row r="192" spans="1:1">
      <c r="A192" s="11" t="s">
        <v>125</v>
      </c>
    </row>
    <row r="193" spans="1:1">
      <c r="A193" s="11" t="s">
        <v>96</v>
      </c>
    </row>
    <row r="194" spans="1:1">
      <c r="A194" s="11" t="s">
        <v>171</v>
      </c>
    </row>
    <row r="195" spans="1:1">
      <c r="A195" s="11" t="s">
        <v>235</v>
      </c>
    </row>
    <row r="196" spans="1:1">
      <c r="A196" s="11" t="s">
        <v>167</v>
      </c>
    </row>
    <row r="197" spans="1:1">
      <c r="A197" s="11" t="s">
        <v>199</v>
      </c>
    </row>
    <row r="198" spans="1:1">
      <c r="A198" s="11" t="s">
        <v>86</v>
      </c>
    </row>
    <row r="199" spans="1:1">
      <c r="A199" s="11" t="s">
        <v>199</v>
      </c>
    </row>
    <row r="200" spans="1:1">
      <c r="A200" s="11" t="s">
        <v>52</v>
      </c>
    </row>
    <row r="201" spans="1:1">
      <c r="A201" s="11" t="s">
        <v>17</v>
      </c>
    </row>
  </sheetData>
  <conditionalFormatting sqref="G2:G46">
    <cfRule type="dataBar" priority="1">
      <dataBar>
        <cfvo type="min"/>
        <cfvo type="max"/>
        <color rgb="FF63C384"/>
      </dataBar>
      <extLst>
        <ext xmlns:x14="http://schemas.microsoft.com/office/spreadsheetml/2009/9/main" uri="{B025F937-C7B1-47D3-B67F-A62EFF666E3E}">
          <x14:id>{F9BB92C2-676B-4CF1-9585-9ED73C87AF26}</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F9BB92C2-676B-4CF1-9585-9ED73C87AF26}">
            <x14:dataBar minLength="0" maxLength="100" border="1" negativeBarBorderColorSameAsPositive="0">
              <x14:cfvo type="autoMin"/>
              <x14:cfvo type="autoMax"/>
              <x14:borderColor rgb="FF63C384"/>
              <x14:negativeFillColor rgb="FFFF0000"/>
              <x14:negativeBorderColor rgb="FFFF0000"/>
              <x14:axisColor rgb="FF000000"/>
            </x14:dataBar>
          </x14:cfRule>
          <xm:sqref>G2:G46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Consumer_Complaints_ct</vt:lpstr>
      <vt:lpstr>Consumer complaints</vt:lpstr>
      <vt:lpstr>Geographical Insights</vt:lpstr>
      <vt:lpstr>Statistical Insights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 Filizzola</dc:creator>
  <cp:lastModifiedBy>Mario Filizzola</cp:lastModifiedBy>
  <dcterms:created xsi:type="dcterms:W3CDTF">2023-10-10T13:44:32Z</dcterms:created>
  <dcterms:modified xsi:type="dcterms:W3CDTF">2023-10-13T16:04:52Z</dcterms:modified>
</cp:coreProperties>
</file>