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aniel Pérez Ruiz\Desktop\"/>
    </mc:Choice>
  </mc:AlternateContent>
  <xr:revisionPtr revIDLastSave="0" documentId="13_ncr:1_{56364BA1-CF0F-4C8E-9E16-0E6E2835E5D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Variables Discretas" sheetId="1" r:id="rId1"/>
    <sheet name="Variables Continuas" sheetId="2" r:id="rId2"/>
    <sheet name="Estadística Bidimensional" sheetId="3" r:id="rId3"/>
    <sheet name="Estadística Bidimensional CO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4" l="1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U40" i="4"/>
  <c r="T40" i="4"/>
  <c r="S40" i="4"/>
  <c r="R40" i="4"/>
  <c r="R42" i="4" s="1"/>
  <c r="Q40" i="4"/>
  <c r="P40" i="4"/>
  <c r="O40" i="4"/>
  <c r="N40" i="4"/>
  <c r="M40" i="4"/>
  <c r="L40" i="4"/>
  <c r="L42" i="4" s="1"/>
  <c r="K40" i="4"/>
  <c r="J40" i="4"/>
  <c r="J42" i="4" s="1"/>
  <c r="I40" i="4"/>
  <c r="I42" i="4" s="1"/>
  <c r="H40" i="4"/>
  <c r="H42" i="4" s="1"/>
  <c r="G40" i="4"/>
  <c r="F40" i="4"/>
  <c r="F42" i="4" s="1"/>
  <c r="U38" i="4"/>
  <c r="V38" i="4" s="1"/>
  <c r="U36" i="4"/>
  <c r="V36" i="4" s="1"/>
  <c r="U34" i="4"/>
  <c r="V34" i="4" s="1"/>
  <c r="U32" i="4"/>
  <c r="V32" i="4" s="1"/>
  <c r="U30" i="4"/>
  <c r="V30" i="4" s="1"/>
  <c r="U28" i="4"/>
  <c r="V28" i="4" s="1"/>
  <c r="U26" i="4"/>
  <c r="V26" i="4" s="1"/>
  <c r="U24" i="4"/>
  <c r="V24" i="4" s="1"/>
  <c r="U22" i="4"/>
  <c r="V22" i="4" s="1"/>
  <c r="U20" i="4"/>
  <c r="V20" i="4" s="1"/>
  <c r="U18" i="4"/>
  <c r="V18" i="4" s="1"/>
  <c r="U16" i="4"/>
  <c r="V16" i="4" s="1"/>
  <c r="U14" i="4"/>
  <c r="V14" i="4" s="1"/>
  <c r="U12" i="4"/>
  <c r="V12" i="4" s="1"/>
  <c r="U10" i="4"/>
  <c r="V10" i="4" s="1"/>
  <c r="P42" i="4" l="1"/>
  <c r="T42" i="4"/>
  <c r="W32" i="4"/>
  <c r="W36" i="4"/>
  <c r="W30" i="4"/>
  <c r="W28" i="4"/>
  <c r="W34" i="4"/>
  <c r="W26" i="4"/>
  <c r="I83" i="4"/>
  <c r="M83" i="4"/>
  <c r="Q83" i="4"/>
  <c r="J83" i="4"/>
  <c r="R83" i="4"/>
  <c r="F83" i="4"/>
  <c r="N83" i="4"/>
  <c r="G83" i="4"/>
  <c r="O83" i="4"/>
  <c r="S83" i="4"/>
  <c r="H83" i="4"/>
  <c r="L83" i="4"/>
  <c r="P83" i="4"/>
  <c r="I44" i="4"/>
  <c r="H44" i="4"/>
  <c r="R44" i="4"/>
  <c r="K83" i="4"/>
  <c r="W38" i="4"/>
  <c r="M42" i="4"/>
  <c r="M44" i="4" s="1"/>
  <c r="F46" i="4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N42" i="4"/>
  <c r="G42" i="4"/>
  <c r="G44" i="4" s="1"/>
  <c r="K42" i="4"/>
  <c r="O42" i="4"/>
  <c r="S42" i="4"/>
  <c r="Q42" i="4"/>
  <c r="Q44" i="4" s="1"/>
  <c r="W12" i="4"/>
  <c r="W20" i="4"/>
  <c r="L44" i="4"/>
  <c r="P44" i="4"/>
  <c r="T44" i="4"/>
  <c r="W22" i="4"/>
  <c r="W16" i="4"/>
  <c r="W24" i="4"/>
  <c r="U42" i="4"/>
  <c r="W14" i="4"/>
  <c r="W10" i="4"/>
  <c r="V40" i="4"/>
  <c r="W18" i="4"/>
  <c r="K44" i="4"/>
  <c r="O44" i="4"/>
  <c r="S44" i="4"/>
  <c r="N44" i="4"/>
  <c r="X10" i="4"/>
  <c r="X12" i="4" s="1"/>
  <c r="X14" i="4" s="1"/>
  <c r="X16" i="4" s="1"/>
  <c r="X18" i="4" s="1"/>
  <c r="X20" i="4" s="1"/>
  <c r="X22" i="4" s="1"/>
  <c r="X24" i="4" s="1"/>
  <c r="X26" i="4" s="1"/>
  <c r="X28" i="4" s="1"/>
  <c r="X30" i="4" s="1"/>
  <c r="X32" i="4" s="1"/>
  <c r="X34" i="4" s="1"/>
  <c r="X36" i="4" s="1"/>
  <c r="X38" i="4" s="1"/>
  <c r="J44" i="4"/>
  <c r="F44" i="4"/>
  <c r="U44" i="4" s="1"/>
  <c r="H83" i="3"/>
  <c r="G83" i="3"/>
  <c r="I83" i="3"/>
  <c r="J83" i="3"/>
  <c r="K83" i="3"/>
  <c r="L83" i="3"/>
  <c r="M83" i="3"/>
  <c r="N83" i="3"/>
  <c r="O83" i="3"/>
  <c r="P83" i="3"/>
  <c r="Q83" i="3"/>
  <c r="R83" i="3"/>
  <c r="S83" i="3"/>
  <c r="F83" i="3"/>
  <c r="R68" i="3"/>
  <c r="R67" i="3"/>
  <c r="R66" i="3"/>
  <c r="R65" i="3"/>
  <c r="R64" i="3"/>
  <c r="R63" i="3"/>
  <c r="R62" i="3"/>
  <c r="R61" i="3"/>
  <c r="J69" i="3"/>
  <c r="J68" i="3"/>
  <c r="J67" i="3"/>
  <c r="J66" i="3"/>
  <c r="J65" i="3"/>
  <c r="J64" i="3"/>
  <c r="J63" i="3"/>
  <c r="F69" i="3"/>
  <c r="F68" i="3"/>
  <c r="F67" i="3"/>
  <c r="F66" i="3"/>
  <c r="F65" i="3"/>
  <c r="F64" i="3"/>
  <c r="F63" i="3"/>
  <c r="D69" i="3"/>
  <c r="H69" i="3" s="1"/>
  <c r="D68" i="3"/>
  <c r="H68" i="3" s="1"/>
  <c r="D67" i="3"/>
  <c r="H67" i="3" s="1"/>
  <c r="D66" i="3"/>
  <c r="H66" i="3" s="1"/>
  <c r="D65" i="3"/>
  <c r="H65" i="3" s="1"/>
  <c r="D64" i="3"/>
  <c r="H64" i="3" s="1"/>
  <c r="D63" i="3"/>
  <c r="H63" i="3" s="1"/>
  <c r="D93" i="4" l="1"/>
  <c r="L60" i="4"/>
  <c r="P60" i="4" s="1"/>
  <c r="R60" i="4" s="1"/>
  <c r="L69" i="4"/>
  <c r="L67" i="4"/>
  <c r="L63" i="4"/>
  <c r="P63" i="4" s="1"/>
  <c r="R63" i="4" s="1"/>
  <c r="L68" i="4"/>
  <c r="L61" i="4"/>
  <c r="L66" i="4"/>
  <c r="P66" i="4" s="1"/>
  <c r="R66" i="4" s="1"/>
  <c r="L62" i="4"/>
  <c r="L64" i="4"/>
  <c r="L59" i="4"/>
  <c r="L65" i="4"/>
  <c r="W40" i="4"/>
  <c r="L58" i="4"/>
  <c r="L57" i="4"/>
  <c r="L56" i="4"/>
  <c r="L55" i="4"/>
  <c r="U1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12" i="3"/>
  <c r="U14" i="3"/>
  <c r="U16" i="3"/>
  <c r="U18" i="3"/>
  <c r="U20" i="3"/>
  <c r="U22" i="3"/>
  <c r="U24" i="3"/>
  <c r="U26" i="3"/>
  <c r="U28" i="3"/>
  <c r="U30" i="3"/>
  <c r="U32" i="3"/>
  <c r="U34" i="3"/>
  <c r="U36" i="3"/>
  <c r="U38" i="3"/>
  <c r="U40" i="3"/>
  <c r="D93" i="3" s="1"/>
  <c r="Y32" i="3" l="1"/>
  <c r="X32" i="3"/>
  <c r="O48" i="3"/>
  <c r="O46" i="3"/>
  <c r="Y30" i="3"/>
  <c r="X30" i="3"/>
  <c r="N46" i="3"/>
  <c r="N48" i="3"/>
  <c r="Y28" i="3"/>
  <c r="X28" i="3"/>
  <c r="Q48" i="3"/>
  <c r="Q46" i="3"/>
  <c r="M48" i="3"/>
  <c r="M46" i="3"/>
  <c r="X24" i="3"/>
  <c r="Y24" i="3"/>
  <c r="S46" i="3"/>
  <c r="S48" i="3"/>
  <c r="Y38" i="3"/>
  <c r="X38" i="3"/>
  <c r="Y22" i="3"/>
  <c r="X22" i="3"/>
  <c r="R46" i="3"/>
  <c r="R48" i="3"/>
  <c r="Y36" i="3"/>
  <c r="X36" i="3"/>
  <c r="X34" i="3"/>
  <c r="Y34" i="3"/>
  <c r="X26" i="3"/>
  <c r="Y26" i="3"/>
  <c r="T46" i="3"/>
  <c r="T48" i="3"/>
  <c r="P46" i="3"/>
  <c r="P48" i="3"/>
  <c r="L48" i="3"/>
  <c r="L46" i="3"/>
  <c r="H48" i="3"/>
  <c r="H46" i="3"/>
  <c r="K48" i="3"/>
  <c r="K46" i="3"/>
  <c r="J48" i="3"/>
  <c r="J46" i="3"/>
  <c r="I46" i="3"/>
  <c r="I48" i="3"/>
  <c r="X16" i="3"/>
  <c r="Y16" i="3"/>
  <c r="G46" i="3"/>
  <c r="G48" i="3"/>
  <c r="X14" i="3"/>
  <c r="Y14" i="3"/>
  <c r="F48" i="3"/>
  <c r="F46" i="3"/>
  <c r="Y20" i="3"/>
  <c r="X20" i="3"/>
  <c r="Y12" i="3"/>
  <c r="X12" i="3"/>
  <c r="X10" i="3"/>
  <c r="Y10" i="3"/>
  <c r="X18" i="3"/>
  <c r="Y18" i="3"/>
  <c r="I93" i="4"/>
  <c r="D65" i="4"/>
  <c r="D68" i="4"/>
  <c r="D66" i="4"/>
  <c r="D64" i="4"/>
  <c r="D67" i="4"/>
  <c r="D69" i="4"/>
  <c r="D63" i="4"/>
  <c r="N60" i="4"/>
  <c r="N63" i="4"/>
  <c r="N66" i="4"/>
  <c r="P69" i="4"/>
  <c r="R69" i="4" s="1"/>
  <c r="N69" i="4"/>
  <c r="P65" i="4"/>
  <c r="R65" i="4" s="1"/>
  <c r="N65" i="4"/>
  <c r="P67" i="4"/>
  <c r="R67" i="4" s="1"/>
  <c r="N67" i="4"/>
  <c r="P59" i="4"/>
  <c r="R59" i="4" s="1"/>
  <c r="N59" i="4"/>
  <c r="P61" i="4"/>
  <c r="R61" i="4" s="1"/>
  <c r="N61" i="4"/>
  <c r="P62" i="4"/>
  <c r="R62" i="4" s="1"/>
  <c r="N62" i="4"/>
  <c r="P64" i="4"/>
  <c r="R64" i="4" s="1"/>
  <c r="N64" i="4"/>
  <c r="P68" i="4"/>
  <c r="R68" i="4" s="1"/>
  <c r="N68" i="4"/>
  <c r="N56" i="4"/>
  <c r="P56" i="4"/>
  <c r="R56" i="4" s="1"/>
  <c r="N57" i="4"/>
  <c r="P57" i="4"/>
  <c r="R57" i="4" s="1"/>
  <c r="P58" i="4"/>
  <c r="R58" i="4" s="1"/>
  <c r="N58" i="4"/>
  <c r="P55" i="4"/>
  <c r="R55" i="4" s="1"/>
  <c r="N55" i="4"/>
  <c r="D62" i="4"/>
  <c r="D61" i="4"/>
  <c r="D60" i="4"/>
  <c r="D59" i="4"/>
  <c r="D58" i="4"/>
  <c r="D57" i="4"/>
  <c r="D56" i="4"/>
  <c r="D55" i="4"/>
  <c r="V18" i="3"/>
  <c r="I42" i="3"/>
  <c r="I44" i="3" s="1"/>
  <c r="V14" i="3"/>
  <c r="J42" i="3"/>
  <c r="J44" i="3" s="1"/>
  <c r="V16" i="3"/>
  <c r="K42" i="3"/>
  <c r="K44" i="3" s="1"/>
  <c r="G42" i="3"/>
  <c r="G44" i="3" s="1"/>
  <c r="S42" i="3"/>
  <c r="S44" i="3" s="1"/>
  <c r="O42" i="3"/>
  <c r="O44" i="3" s="1"/>
  <c r="V26" i="3"/>
  <c r="W26" i="3" s="1"/>
  <c r="R42" i="3"/>
  <c r="R44" i="3" s="1"/>
  <c r="N42" i="3"/>
  <c r="N44" i="3" s="1"/>
  <c r="V10" i="3"/>
  <c r="V32" i="3"/>
  <c r="W32" i="3" s="1"/>
  <c r="V24" i="3"/>
  <c r="W24" i="3" s="1"/>
  <c r="F42" i="3"/>
  <c r="Q42" i="3"/>
  <c r="Q44" i="3" s="1"/>
  <c r="M42" i="3"/>
  <c r="M44" i="3" s="1"/>
  <c r="V38" i="3"/>
  <c r="W38" i="3" s="1"/>
  <c r="V30" i="3"/>
  <c r="W30" i="3" s="1"/>
  <c r="V22" i="3"/>
  <c r="W22" i="3" s="1"/>
  <c r="T42" i="3"/>
  <c r="T44" i="3" s="1"/>
  <c r="P42" i="3"/>
  <c r="P44" i="3" s="1"/>
  <c r="L42" i="3"/>
  <c r="L44" i="3" s="1"/>
  <c r="H42" i="3"/>
  <c r="H44" i="3" s="1"/>
  <c r="V36" i="3"/>
  <c r="W36" i="3" s="1"/>
  <c r="V28" i="3"/>
  <c r="W28" i="3" s="1"/>
  <c r="V20" i="3"/>
  <c r="V12" i="3"/>
  <c r="V34" i="3"/>
  <c r="W34" i="3" s="1"/>
  <c r="F44" i="2"/>
  <c r="F41" i="2"/>
  <c r="I41" i="2" s="1"/>
  <c r="Q12" i="2"/>
  <c r="S15" i="2"/>
  <c r="S23" i="2"/>
  <c r="F30" i="1"/>
  <c r="M13" i="2"/>
  <c r="K7" i="2"/>
  <c r="I29" i="2"/>
  <c r="M7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7" i="2"/>
  <c r="E8" i="2"/>
  <c r="S8" i="2" s="1"/>
  <c r="E9" i="2"/>
  <c r="F35" i="2" s="1"/>
  <c r="E10" i="2"/>
  <c r="S10" i="2" s="1"/>
  <c r="E11" i="2"/>
  <c r="Q11" i="2" s="1"/>
  <c r="E12" i="2"/>
  <c r="S12" i="2" s="1"/>
  <c r="E13" i="2"/>
  <c r="Q13" i="2" s="1"/>
  <c r="E14" i="2"/>
  <c r="S14" i="2" s="1"/>
  <c r="E15" i="2"/>
  <c r="Q15" i="2" s="1"/>
  <c r="E16" i="2"/>
  <c r="S16" i="2" s="1"/>
  <c r="E17" i="2"/>
  <c r="S17" i="2" s="1"/>
  <c r="E18" i="2"/>
  <c r="S18" i="2" s="1"/>
  <c r="E19" i="2"/>
  <c r="Q19" i="2" s="1"/>
  <c r="E20" i="2"/>
  <c r="S20" i="2" s="1"/>
  <c r="E21" i="2"/>
  <c r="Q21" i="2" s="1"/>
  <c r="E22" i="2"/>
  <c r="S22" i="2" s="1"/>
  <c r="E23" i="2"/>
  <c r="Q23" i="2" s="1"/>
  <c r="E24" i="2"/>
  <c r="S24" i="2" s="1"/>
  <c r="E25" i="2"/>
  <c r="S25" i="2" s="1"/>
  <c r="E26" i="2"/>
  <c r="S26" i="2" s="1"/>
  <c r="E7" i="2"/>
  <c r="S7" i="2" s="1"/>
  <c r="K8" i="2"/>
  <c r="K9" i="2" s="1"/>
  <c r="G40" i="1"/>
  <c r="J46" i="1" s="1"/>
  <c r="G43" i="1"/>
  <c r="J43" i="1" s="1"/>
  <c r="D47" i="1"/>
  <c r="D43" i="1"/>
  <c r="D40" i="1"/>
  <c r="J40" i="1"/>
  <c r="Q24" i="2" l="1"/>
  <c r="Q16" i="2"/>
  <c r="Q8" i="2"/>
  <c r="Q20" i="2"/>
  <c r="S19" i="2"/>
  <c r="S11" i="2"/>
  <c r="U46" i="3"/>
  <c r="V46" i="3" s="1"/>
  <c r="X40" i="3"/>
  <c r="X42" i="3" s="1"/>
  <c r="H63" i="4"/>
  <c r="J63" i="4" s="1"/>
  <c r="F63" i="4"/>
  <c r="H69" i="4"/>
  <c r="J69" i="4" s="1"/>
  <c r="F69" i="4"/>
  <c r="H68" i="4"/>
  <c r="J68" i="4" s="1"/>
  <c r="F68" i="4"/>
  <c r="H66" i="4"/>
  <c r="J66" i="4" s="1"/>
  <c r="F66" i="4"/>
  <c r="H67" i="4"/>
  <c r="J67" i="4" s="1"/>
  <c r="F67" i="4"/>
  <c r="H65" i="4"/>
  <c r="J65" i="4" s="1"/>
  <c r="F65" i="4"/>
  <c r="H64" i="4"/>
  <c r="J64" i="4" s="1"/>
  <c r="F64" i="4"/>
  <c r="H57" i="4"/>
  <c r="J57" i="4" s="1"/>
  <c r="F57" i="4"/>
  <c r="H61" i="4"/>
  <c r="J61" i="4" s="1"/>
  <c r="F61" i="4"/>
  <c r="H58" i="4"/>
  <c r="J58" i="4" s="1"/>
  <c r="F58" i="4"/>
  <c r="H62" i="4"/>
  <c r="J62" i="4" s="1"/>
  <c r="F62" i="4"/>
  <c r="H55" i="4"/>
  <c r="J55" i="4" s="1"/>
  <c r="F55" i="4"/>
  <c r="H59" i="4"/>
  <c r="J59" i="4" s="1"/>
  <c r="F59" i="4"/>
  <c r="H56" i="4"/>
  <c r="J56" i="4" s="1"/>
  <c r="F56" i="4"/>
  <c r="H60" i="4"/>
  <c r="J60" i="4" s="1"/>
  <c r="F60" i="4"/>
  <c r="D76" i="4"/>
  <c r="W20" i="3"/>
  <c r="W12" i="3"/>
  <c r="W16" i="3"/>
  <c r="W14" i="3"/>
  <c r="W18" i="3"/>
  <c r="W10" i="3"/>
  <c r="V40" i="3"/>
  <c r="F44" i="3"/>
  <c r="U44" i="3" s="1"/>
  <c r="U42" i="3"/>
  <c r="Q26" i="2"/>
  <c r="Q22" i="2"/>
  <c r="Q18" i="2"/>
  <c r="Q14" i="2"/>
  <c r="Q10" i="2"/>
  <c r="F38" i="2"/>
  <c r="I44" i="2" s="1"/>
  <c r="I38" i="2"/>
  <c r="S21" i="2"/>
  <c r="S13" i="2"/>
  <c r="S29" i="2" s="1"/>
  <c r="S9" i="2"/>
  <c r="C41" i="2"/>
  <c r="Q25" i="2"/>
  <c r="Q17" i="2"/>
  <c r="Q9" i="2"/>
  <c r="I35" i="2"/>
  <c r="C38" i="2"/>
  <c r="C45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1" i="2"/>
  <c r="M12" i="2"/>
  <c r="M10" i="2"/>
  <c r="Q7" i="2"/>
  <c r="M9" i="2"/>
  <c r="M8" i="2"/>
  <c r="O7" i="2"/>
  <c r="K10" i="2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J37" i="1"/>
  <c r="G37" i="1"/>
  <c r="Q29" i="2" l="1"/>
  <c r="G76" i="4"/>
  <c r="J76" i="4" s="1"/>
  <c r="N102" i="4"/>
  <c r="R102" i="4" s="1"/>
  <c r="D73" i="4"/>
  <c r="W40" i="3"/>
  <c r="D62" i="3" s="1"/>
  <c r="L68" i="3"/>
  <c r="P68" i="3" s="1"/>
  <c r="L69" i="3"/>
  <c r="L66" i="3"/>
  <c r="N66" i="3" s="1"/>
  <c r="L67" i="3"/>
  <c r="L64" i="3"/>
  <c r="P64" i="3" s="1"/>
  <c r="L65" i="3"/>
  <c r="L62" i="3"/>
  <c r="N62" i="3" s="1"/>
  <c r="L63" i="3"/>
  <c r="L61" i="3"/>
  <c r="L57" i="3"/>
  <c r="L60" i="3"/>
  <c r="L56" i="3"/>
  <c r="L59" i="3"/>
  <c r="L55" i="3"/>
  <c r="L58" i="3"/>
  <c r="C35" i="2"/>
  <c r="I47" i="2" s="1"/>
  <c r="M29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K29" i="2"/>
  <c r="P8" i="1"/>
  <c r="N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/>
  <c r="H25" i="1" s="1"/>
  <c r="H26" i="1" s="1"/>
  <c r="H27" i="1" s="1"/>
  <c r="D60" i="3" l="1"/>
  <c r="H60" i="3" s="1"/>
  <c r="J60" i="3" s="1"/>
  <c r="G73" i="4"/>
  <c r="J73" i="4" s="1"/>
  <c r="E102" i="4"/>
  <c r="I102" i="4" s="1"/>
  <c r="H62" i="3"/>
  <c r="J62" i="3" s="1"/>
  <c r="F62" i="3"/>
  <c r="I93" i="3"/>
  <c r="D61" i="3"/>
  <c r="D58" i="3"/>
  <c r="H58" i="3" s="1"/>
  <c r="J58" i="3" s="1"/>
  <c r="D57" i="3"/>
  <c r="H57" i="3" s="1"/>
  <c r="J57" i="3" s="1"/>
  <c r="D55" i="3"/>
  <c r="H55" i="3" s="1"/>
  <c r="J55" i="3" s="1"/>
  <c r="D59" i="3"/>
  <c r="H59" i="3" s="1"/>
  <c r="J59" i="3" s="1"/>
  <c r="D56" i="3"/>
  <c r="F56" i="3" s="1"/>
  <c r="N68" i="3"/>
  <c r="P66" i="3"/>
  <c r="P69" i="3"/>
  <c r="R69" i="3" s="1"/>
  <c r="N69" i="3"/>
  <c r="P67" i="3"/>
  <c r="N67" i="3"/>
  <c r="N64" i="3"/>
  <c r="P65" i="3"/>
  <c r="N65" i="3"/>
  <c r="P62" i="3"/>
  <c r="P63" i="3"/>
  <c r="N63" i="3"/>
  <c r="N56" i="3"/>
  <c r="P56" i="3"/>
  <c r="R56" i="3" s="1"/>
  <c r="N58" i="3"/>
  <c r="P58" i="3"/>
  <c r="R58" i="3" s="1"/>
  <c r="P60" i="3"/>
  <c r="R60" i="3" s="1"/>
  <c r="N60" i="3"/>
  <c r="P55" i="3"/>
  <c r="R55" i="3" s="1"/>
  <c r="N55" i="3"/>
  <c r="N57" i="3"/>
  <c r="P57" i="3"/>
  <c r="R57" i="3" s="1"/>
  <c r="P59" i="3"/>
  <c r="R59" i="3" s="1"/>
  <c r="N59" i="3"/>
  <c r="N61" i="3"/>
  <c r="P61" i="3"/>
  <c r="N30" i="1"/>
  <c r="P30" i="1"/>
  <c r="O29" i="2"/>
  <c r="J26" i="1"/>
  <c r="G46" i="1"/>
  <c r="J27" i="1"/>
  <c r="J24" i="1"/>
  <c r="J25" i="1"/>
  <c r="D37" i="1"/>
  <c r="J49" i="1" s="1"/>
  <c r="J8" i="1"/>
  <c r="J19" i="1"/>
  <c r="J22" i="1"/>
  <c r="J21" i="1"/>
  <c r="J20" i="1"/>
  <c r="J23" i="1"/>
  <c r="J18" i="1"/>
  <c r="J17" i="1"/>
  <c r="J16" i="1"/>
  <c r="J15" i="1"/>
  <c r="J13" i="1"/>
  <c r="J14" i="1"/>
  <c r="J12" i="1"/>
  <c r="J11" i="1"/>
  <c r="J10" i="1"/>
  <c r="J9" i="1"/>
  <c r="H30" i="1"/>
  <c r="F60" i="3" l="1"/>
  <c r="H61" i="3"/>
  <c r="J61" i="3" s="1"/>
  <c r="F61" i="3"/>
  <c r="F57" i="3"/>
  <c r="F58" i="3"/>
  <c r="F55" i="3"/>
  <c r="F59" i="3"/>
  <c r="H56" i="3"/>
  <c r="J56" i="3" s="1"/>
  <c r="D76" i="3"/>
  <c r="J30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D73" i="3" l="1"/>
  <c r="G73" i="3" s="1"/>
  <c r="J73" i="3" s="1"/>
  <c r="G76" i="3"/>
  <c r="J76" i="3" s="1"/>
  <c r="N102" i="3"/>
  <c r="R102" i="3" s="1"/>
  <c r="L30" i="1"/>
  <c r="E102" i="3" l="1"/>
  <c r="I102" i="3" s="1"/>
</calcChain>
</file>

<file path=xl/sharedStrings.xml><?xml version="1.0" encoding="utf-8"?>
<sst xmlns="http://schemas.openxmlformats.org/spreadsheetml/2006/main" count="209" uniqueCount="99">
  <si>
    <t>TABLA DE DISTRIBUCIÓN DE FRECUENCIAS PARA VARIABLES DISCRETAS</t>
  </si>
  <si>
    <t>xi</t>
  </si>
  <si>
    <t>ni</t>
  </si>
  <si>
    <t>Ni</t>
  </si>
  <si>
    <t>fi</t>
  </si>
  <si>
    <t>Fi</t>
  </si>
  <si>
    <t>ni·xi^2</t>
  </si>
  <si>
    <t>ni·xi</t>
  </si>
  <si>
    <t>SUMA DE ni</t>
  </si>
  <si>
    <t>ULTIMO VALOR Ni</t>
  </si>
  <si>
    <t>SUMA DE fi</t>
  </si>
  <si>
    <t>ULTIMO VALOR Fi</t>
  </si>
  <si>
    <t>SUMA DE ni·xi</t>
  </si>
  <si>
    <t>SUMA DE ni·xi^2</t>
  </si>
  <si>
    <t>Nombre Variable Estadística X</t>
  </si>
  <si>
    <t>Tamaño de la Población</t>
  </si>
  <si>
    <t>Total Modalidades Observadas</t>
  </si>
  <si>
    <t>TABLA DE DISTRIBUCIÓN DE FRECUENCIAS PARA VARIABLES CONTINUAS</t>
  </si>
  <si>
    <t>ci</t>
  </si>
  <si>
    <t>ai</t>
  </si>
  <si>
    <t>CÁLCULO DE DATOS</t>
  </si>
  <si>
    <t>MEDIANA</t>
  </si>
  <si>
    <t>MEDIA ARITMÉTICA</t>
  </si>
  <si>
    <t>MODA (NUM MAX)</t>
  </si>
  <si>
    <t>PERCENTILES</t>
  </si>
  <si>
    <t>Nº PERC.</t>
  </si>
  <si>
    <t>RANGO</t>
  </si>
  <si>
    <t>MEDIA GEOMÉTRICA</t>
  </si>
  <si>
    <t>MEDIA ARMÓNICA</t>
  </si>
  <si>
    <t>RECORRIDO INTERC.</t>
  </si>
  <si>
    <t>VARIANZA</t>
  </si>
  <si>
    <t>DESVIACION TIPICA</t>
  </si>
  <si>
    <t>COEFICIENTE APERTURA</t>
  </si>
  <si>
    <t>RECORR. SEMIINTERC.</t>
  </si>
  <si>
    <t>RECORR. RELATIVO</t>
  </si>
  <si>
    <t>CONTRASEÑA PARA DESBLOQUEAR HOJA: edip</t>
  </si>
  <si>
    <t>ni·ci</t>
  </si>
  <si>
    <t>ni·ci^2</t>
  </si>
  <si>
    <t>SUMA DE ni·ci^2</t>
  </si>
  <si>
    <t>hi</t>
  </si>
  <si>
    <t>TABLA DE DISTRIBUCIÓN DE FRECUENCIAS ESTADÍSTICA BIDIMENSIONAL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</si>
  <si>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</si>
  <si>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</si>
  <si>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</si>
  <si>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</si>
  <si>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</si>
  <si>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</si>
  <si>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</si>
  <si>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</si>
  <si>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</si>
  <si>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</si>
  <si>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</si>
  <si>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</si>
  <si>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</si>
  <si>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</si>
  <si>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</si>
  <si>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</si>
  <si>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</si>
  <si>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</si>
  <si>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</si>
  <si>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</si>
  <si>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</si>
  <si>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</si>
  <si>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</si>
  <si>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</si>
  <si>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</si>
  <si>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</si>
  <si>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</si>
  <si>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</si>
  <si>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</si>
  <si>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</si>
  <si>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 xml:space="preserve">                             Y
         X</t>
  </si>
  <si>
    <t>ni.</t>
  </si>
  <si>
    <t>fi.</t>
  </si>
  <si>
    <t>n.j</t>
  </si>
  <si>
    <t>f.j</t>
  </si>
  <si>
    <t>fi. · xi</t>
  </si>
  <si>
    <t>Ni.</t>
  </si>
  <si>
    <t>N.j</t>
  </si>
  <si>
    <t>f.j · y.j</t>
  </si>
  <si>
    <t>OTROS CÁLCULOS</t>
  </si>
  <si>
    <t>VARIANZA (X)</t>
  </si>
  <si>
    <t>VARIANZA (Y)</t>
  </si>
  <si>
    <t>DESV. TÍPICA (X)</t>
  </si>
  <si>
    <t>DESV. TÍPICA (Y)</t>
  </si>
  <si>
    <t>COEFICIENTE VAR. (X)</t>
  </si>
  <si>
    <t>COEFICIENTE VAR. (Y)</t>
  </si>
  <si>
    <t>REGRESIÓN LINEAL</t>
  </si>
  <si>
    <t>COEFICIENTE A</t>
  </si>
  <si>
    <t>RECTA DE REGRESIÓN LINEAL DE Y SOBRE X:</t>
  </si>
  <si>
    <t>RECTA DE REGRESIÓN LINEAL DE X SOBRE Y:</t>
  </si>
  <si>
    <t>COEFICIENTE B</t>
  </si>
  <si>
    <t>INTERVALOS X</t>
  </si>
  <si>
    <t>INTERVALOS Y</t>
  </si>
  <si>
    <t>TABLA DE DISTRIBUCIÓN DE FRECUENCIAS ESTADÍSTICA BIDIMENSIONAL (VARIABLES CONTINUAS)</t>
  </si>
  <si>
    <t>n.j · yj</t>
  </si>
  <si>
    <t>f.j · yj</t>
  </si>
  <si>
    <t>ni. · xi</t>
  </si>
  <si>
    <r>
      <t>ni. · xi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</si>
</sst>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A3FF"/>
        <bgColor indexed="64"/>
      </patternFill>
    </fill>
    <fill>
      <patternFill patternType="solid">
        <fgColor rgb="FFE575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4FC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6FF7D"/>
        <bgColor indexed="64"/>
      </patternFill>
    </fill>
    <fill>
      <patternFill patternType="solid">
        <fgColor rgb="FF91FD6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6">
    <xf numFmtId="0" fontId="0" fillId="0" borderId="0" xfId="0"/>
    <xf numFmtId="0" fontId="1" fillId="13" borderId="11" xfId="0" applyFont="1" applyFill="1" applyBorder="1"/>
    <xf numFmtId="0" fontId="1" fillId="13" borderId="12" xfId="0" applyFont="1" applyFill="1" applyBorder="1" applyAlignment="1">
      <alignment horizontal="center" vertical="center"/>
    </xf>
    <xf numFmtId="0" fontId="1" fillId="5" borderId="1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9" fillId="0" borderId="0" xfId="0" applyFont="1"/>
    <xf numFmtId="164" fontId="9" fillId="0" borderId="0" xfId="0" applyNumberFormat="1" applyFont="1"/>
    <xf numFmtId="0" fontId="4" fillId="16" borderId="1" xfId="0" applyFont="1" applyFill="1" applyBorder="1" applyAlignment="1">
      <alignment horizontal="center" vertical="center"/>
    </xf>
    <xf numFmtId="0" fontId="7" fillId="0" borderId="0" xfId="0" applyFont="1"/>
    <xf numFmtId="0" fontId="4" fillId="16" borderId="1" xfId="0" applyFont="1" applyFill="1" applyBorder="1" applyAlignment="1">
      <alignment horizontal="center"/>
    </xf>
    <xf numFmtId="0" fontId="7" fillId="24" borderId="1" xfId="0" applyFont="1" applyFill="1" applyBorder="1" applyAlignment="1" applyProtection="1">
      <alignment horizontal="left"/>
      <protection locked="0"/>
    </xf>
    <xf numFmtId="0" fontId="7" fillId="24" borderId="1" xfId="0" applyFont="1" applyFill="1" applyBorder="1" applyAlignment="1" applyProtection="1">
      <alignment horizontal="right"/>
      <protection locked="0"/>
    </xf>
    <xf numFmtId="0" fontId="4" fillId="10" borderId="1" xfId="0" applyFont="1" applyFill="1" applyBorder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9" borderId="5" xfId="0" applyFill="1" applyBorder="1" applyAlignment="1" applyProtection="1">
      <alignment horizontal="center"/>
      <protection locked="0"/>
    </xf>
    <xf numFmtId="0" fontId="0" fillId="9" borderId="6" xfId="0" applyFill="1" applyBorder="1" applyAlignment="1" applyProtection="1">
      <alignment horizontal="center"/>
      <protection locked="0"/>
    </xf>
    <xf numFmtId="0" fontId="0" fillId="9" borderId="2" xfId="0" applyFill="1" applyBorder="1" applyAlignment="1" applyProtection="1">
      <alignment horizontal="center"/>
      <protection locked="0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4" fillId="11" borderId="7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0" fontId="5" fillId="8" borderId="1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5" borderId="5" xfId="0" applyFont="1" applyFill="1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2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left" vertical="center"/>
    </xf>
    <xf numFmtId="0" fontId="1" fillId="21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164" fontId="1" fillId="22" borderId="1" xfId="0" applyNumberFormat="1" applyFont="1" applyFill="1" applyBorder="1" applyAlignment="1">
      <alignment horizontal="center"/>
    </xf>
    <xf numFmtId="164" fontId="1" fillId="23" borderId="1" xfId="0" applyNumberFormat="1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164" fontId="9" fillId="20" borderId="1" xfId="0" applyNumberFormat="1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3" fillId="19" borderId="20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8" fillId="16" borderId="20" xfId="0" applyFont="1" applyFill="1" applyBorder="1" applyAlignment="1">
      <alignment horizontal="center" vertical="center"/>
    </xf>
    <xf numFmtId="0" fontId="8" fillId="16" borderId="21" xfId="0" applyFont="1" applyFill="1" applyBorder="1" applyAlignment="1">
      <alignment horizontal="center" vertical="center"/>
    </xf>
    <xf numFmtId="0" fontId="8" fillId="18" borderId="20" xfId="0" applyFont="1" applyFill="1" applyBorder="1" applyAlignment="1">
      <alignment horizontal="center" vertical="center"/>
    </xf>
    <xf numFmtId="0" fontId="8" fillId="18" borderId="21" xfId="0" applyFont="1" applyFill="1" applyBorder="1" applyAlignment="1">
      <alignment horizontal="center" vertical="center"/>
    </xf>
    <xf numFmtId="0" fontId="3" fillId="14" borderId="20" xfId="0" applyFont="1" applyFill="1" applyBorder="1" applyAlignment="1">
      <alignment horizontal="center" vertical="center"/>
    </xf>
    <xf numFmtId="0" fontId="3" fillId="14" borderId="21" xfId="0" applyFont="1" applyFill="1" applyBorder="1" applyAlignment="1">
      <alignment horizontal="center" vertical="center"/>
    </xf>
    <xf numFmtId="0" fontId="3" fillId="17" borderId="20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7" fillId="16" borderId="20" xfId="0" applyFont="1" applyFill="1" applyBorder="1" applyAlignment="1" applyProtection="1">
      <alignment horizontal="center" vertical="center"/>
      <protection locked="0"/>
    </xf>
    <xf numFmtId="0" fontId="7" fillId="16" borderId="21" xfId="0" applyFont="1" applyFill="1" applyBorder="1" applyAlignment="1" applyProtection="1">
      <alignment horizontal="center" vertical="center"/>
      <protection locked="0"/>
    </xf>
    <xf numFmtId="0" fontId="3" fillId="15" borderId="20" xfId="0" applyFont="1" applyFill="1" applyBorder="1" applyAlignment="1">
      <alignment horizontal="center" vertical="center"/>
    </xf>
    <xf numFmtId="0" fontId="3" fillId="15" borderId="21" xfId="0" applyFont="1" applyFill="1" applyBorder="1" applyAlignment="1">
      <alignment horizontal="center" vertical="center"/>
    </xf>
    <xf numFmtId="0" fontId="7" fillId="16" borderId="18" xfId="0" applyFont="1" applyFill="1" applyBorder="1" applyAlignment="1" applyProtection="1">
      <alignment horizontal="center" vertical="center"/>
      <protection locked="0"/>
    </xf>
    <xf numFmtId="0" fontId="7" fillId="16" borderId="19" xfId="0" applyFont="1" applyFill="1" applyBorder="1" applyAlignment="1" applyProtection="1">
      <alignment horizontal="center" vertical="center"/>
      <protection locked="0"/>
    </xf>
    <xf numFmtId="164" fontId="6" fillId="13" borderId="20" xfId="0" applyNumberFormat="1" applyFont="1" applyFill="1" applyBorder="1" applyAlignment="1" applyProtection="1">
      <alignment horizontal="center" vertical="center"/>
      <protection locked="0"/>
    </xf>
    <xf numFmtId="164" fontId="6" fillId="13" borderId="21" xfId="0" applyNumberFormat="1" applyFont="1" applyFill="1" applyBorder="1" applyAlignment="1" applyProtection="1">
      <alignment horizontal="center" vertical="center"/>
      <protection locked="0"/>
    </xf>
    <xf numFmtId="0" fontId="6" fillId="13" borderId="20" xfId="0" applyFont="1" applyFill="1" applyBorder="1" applyAlignment="1" applyProtection="1">
      <alignment horizontal="center" vertical="center"/>
      <protection locked="0"/>
    </xf>
    <xf numFmtId="0" fontId="6" fillId="13" borderId="21" xfId="0" applyFont="1" applyFill="1" applyBorder="1" applyAlignment="1" applyProtection="1">
      <alignment horizontal="center" vertical="center"/>
      <protection locked="0"/>
    </xf>
    <xf numFmtId="0" fontId="6" fillId="3" borderId="22" xfId="0" applyFont="1" applyFill="1" applyBorder="1" applyAlignment="1">
      <alignment horizontal="left" vertical="top" wrapText="1"/>
    </xf>
    <xf numFmtId="0" fontId="6" fillId="3" borderId="23" xfId="0" applyFont="1" applyFill="1" applyBorder="1" applyAlignment="1">
      <alignment horizontal="left" vertical="top"/>
    </xf>
    <xf numFmtId="0" fontId="6" fillId="3" borderId="24" xfId="0" applyFont="1" applyFill="1" applyBorder="1" applyAlignment="1">
      <alignment horizontal="left" vertical="top"/>
    </xf>
    <xf numFmtId="0" fontId="6" fillId="3" borderId="25" xfId="0" applyFont="1" applyFill="1" applyBorder="1" applyAlignment="1">
      <alignment horizontal="left" vertical="top"/>
    </xf>
    <xf numFmtId="0" fontId="6" fillId="3" borderId="26" xfId="0" applyFont="1" applyFill="1" applyBorder="1" applyAlignment="1">
      <alignment horizontal="left" vertical="top"/>
    </xf>
    <xf numFmtId="0" fontId="6" fillId="3" borderId="27" xfId="0" applyFont="1" applyFill="1" applyBorder="1" applyAlignment="1">
      <alignment horizontal="left" vertical="top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3" fillId="26" borderId="20" xfId="0" applyFont="1" applyFill="1" applyBorder="1" applyAlignment="1">
      <alignment horizontal="center" vertical="center"/>
    </xf>
    <xf numFmtId="0" fontId="3" fillId="26" borderId="21" xfId="0" applyFont="1" applyFill="1" applyBorder="1" applyAlignment="1">
      <alignment horizontal="center" vertical="center"/>
    </xf>
    <xf numFmtId="0" fontId="3" fillId="27" borderId="20" xfId="0" applyFont="1" applyFill="1" applyBorder="1" applyAlignment="1">
      <alignment horizontal="center" vertical="center"/>
    </xf>
    <xf numFmtId="0" fontId="3" fillId="27" borderId="2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1" fillId="24" borderId="18" xfId="0" applyFont="1" applyFill="1" applyBorder="1" applyAlignment="1">
      <alignment horizontal="center" vertical="center"/>
    </xf>
    <xf numFmtId="0" fontId="1" fillId="24" borderId="19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6" fillId="25" borderId="18" xfId="0" applyFont="1" applyFill="1" applyBorder="1" applyAlignment="1">
      <alignment horizontal="center" vertical="center"/>
    </xf>
    <xf numFmtId="0" fontId="6" fillId="25" borderId="19" xfId="0" applyFon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/>
    </xf>
    <xf numFmtId="0" fontId="3" fillId="16" borderId="14" xfId="0" applyFont="1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16" borderId="15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6" fillId="24" borderId="22" xfId="0" applyFont="1" applyFill="1" applyBorder="1" applyAlignment="1">
      <alignment horizontal="left" vertical="top" wrapText="1"/>
    </xf>
    <xf numFmtId="0" fontId="6" fillId="24" borderId="23" xfId="0" applyFont="1" applyFill="1" applyBorder="1" applyAlignment="1">
      <alignment horizontal="left" vertical="top"/>
    </xf>
    <xf numFmtId="0" fontId="6" fillId="24" borderId="24" xfId="0" applyFont="1" applyFill="1" applyBorder="1" applyAlignment="1">
      <alignment horizontal="left" vertical="top"/>
    </xf>
    <xf numFmtId="0" fontId="6" fillId="24" borderId="25" xfId="0" applyFont="1" applyFill="1" applyBorder="1" applyAlignment="1">
      <alignment horizontal="left" vertical="top"/>
    </xf>
    <xf numFmtId="0" fontId="6" fillId="24" borderId="26" xfId="0" applyFont="1" applyFill="1" applyBorder="1" applyAlignment="1">
      <alignment horizontal="left" vertical="top"/>
    </xf>
    <xf numFmtId="0" fontId="6" fillId="24" borderId="27" xfId="0" applyFont="1" applyFill="1" applyBorder="1" applyAlignment="1">
      <alignment horizontal="left" vertical="top"/>
    </xf>
    <xf numFmtId="0" fontId="1" fillId="24" borderId="20" xfId="0" applyFont="1" applyFill="1" applyBorder="1" applyAlignment="1">
      <alignment horizontal="center" vertical="center"/>
    </xf>
    <xf numFmtId="0" fontId="1" fillId="24" borderId="21" xfId="0" applyFont="1" applyFill="1" applyBorder="1" applyAlignment="1">
      <alignment horizontal="center" vertical="center"/>
    </xf>
  </cellXfs>
  <cellStyles count="1">
    <cellStyle name="Normal" xfId="0" builtinId="0"/>
  </cellStyles>
  <dxfs count="96">
    <dxf>
      <font>
        <color rgb="FF2F75B5"/>
      </font>
      <fill>
        <patternFill patternType="darkDown">
          <bgColor rgb="FF2F75B5"/>
        </patternFill>
      </fill>
    </dxf>
    <dxf>
      <font>
        <color rgb="FF2F75B5"/>
      </font>
      <fill>
        <patternFill patternType="darkDown">
          <bgColor rgb="FF2F75B5"/>
        </patternFill>
      </fill>
    </dxf>
    <dxf>
      <font>
        <color rgb="FF2F75B5"/>
      </font>
      <fill>
        <patternFill patternType="darkDown">
          <bgColor rgb="FF2F75B5"/>
        </patternFill>
      </fill>
    </dxf>
    <dxf>
      <font>
        <color rgb="FF2F75B5"/>
      </font>
      <fill>
        <patternFill patternType="darkDown">
          <bgColor rgb="FF2F75B5"/>
        </patternFill>
      </fill>
    </dxf>
    <dxf>
      <fill>
        <patternFill patternType="darkDown">
          <bgColor rgb="FFFFFF00"/>
        </patternFill>
      </fill>
    </dxf>
    <dxf>
      <fill>
        <patternFill patternType="darkDown">
          <bgColor rgb="FFFFFF00"/>
        </patternFill>
      </fill>
    </dxf>
    <dxf>
      <fill>
        <patternFill patternType="darkDown">
          <bgColor rgb="FFFFFF00"/>
        </patternFill>
      </fill>
    </dxf>
    <dxf>
      <fill>
        <patternFill patternType="darkDown">
          <bgColor rgb="FFFFFF00"/>
        </patternFill>
      </fill>
    </dxf>
    <dxf>
      <fill>
        <patternFill patternType="darkDown">
          <bgColor rgb="FFFFFF00"/>
        </patternFill>
      </fill>
    </dxf>
    <dxf>
      <fill>
        <patternFill patternType="darkDown">
          <bgColor rgb="FFFFFF00"/>
        </patternFill>
      </fill>
    </dxf>
    <dxf>
      <fill>
        <patternFill patternType="lightDown">
          <fgColor auto="1"/>
          <bgColor theme="5" tint="-0.24994659260841701"/>
        </patternFill>
      </fill>
    </dxf>
    <dxf>
      <fill>
        <patternFill patternType="lightDown">
          <fgColor auto="1"/>
          <bgColor theme="5" tint="-0.24994659260841701"/>
        </patternFill>
      </fill>
    </dxf>
    <dxf>
      <fill>
        <patternFill patternType="lightDown">
          <fgColor auto="1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5757"/>
      </font>
      <fill>
        <patternFill>
          <bgColor rgb="FFFF5757"/>
        </patternFill>
      </fill>
    </dxf>
    <dxf>
      <font>
        <color rgb="FFFF5757"/>
      </font>
      <fill>
        <patternFill>
          <bgColor rgb="FFFF575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EFF15"/>
        </patternFill>
      </fill>
    </dxf>
    <dxf>
      <fill>
        <patternFill>
          <bgColor theme="5" tint="0.79998168889431442"/>
        </patternFill>
      </fill>
    </dxf>
    <dxf>
      <fill>
        <patternFill patternType="darkGrid">
          <bgColor theme="0"/>
        </patternFill>
      </fill>
    </dxf>
    <dxf>
      <fill>
        <patternFill patternType="lightGrid">
          <fgColor theme="1"/>
        </patternFill>
      </fill>
    </dxf>
    <dxf>
      <fill>
        <patternFill patternType="lightUp"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5757"/>
      </font>
      <fill>
        <patternFill>
          <bgColor rgb="FFFF5757"/>
        </patternFill>
      </fill>
    </dxf>
    <dxf>
      <font>
        <color rgb="FFFF5757"/>
      </font>
      <fill>
        <patternFill>
          <bgColor rgb="FFFF5757"/>
        </patternFill>
      </fill>
    </dxf>
    <dxf>
      <font>
        <color rgb="FFFF5757"/>
      </font>
      <fill>
        <patternFill>
          <bgColor rgb="FFFF5757"/>
        </patternFill>
      </fill>
    </dxf>
    <dxf>
      <font>
        <color rgb="FFFF5757"/>
      </font>
      <fill>
        <patternFill>
          <bgColor rgb="FFFF5757"/>
        </patternFill>
      </fill>
    </dxf>
    <dxf>
      <fill>
        <patternFill patternType="lightUp">
          <bgColor theme="1" tint="0.499984740745262"/>
        </patternFill>
      </fill>
    </dxf>
    <dxf>
      <font>
        <color theme="0" tint="-0.499984740745262"/>
      </font>
      <fill>
        <patternFill patternType="lightUp">
          <bgColor theme="1" tint="0.499984740745262"/>
        </patternFill>
      </fill>
    </dxf>
    <dxf>
      <font>
        <color theme="0" tint="-0.14996795556505021"/>
      </font>
      <fill>
        <patternFill patternType="solid">
          <fgColor theme="0" tint="-0.24994659260841701"/>
          <bgColor theme="0" tint="-0.1498764000366222"/>
        </patternFill>
      </fill>
    </dxf>
    <dxf>
      <font>
        <color rgb="FFFF5757"/>
      </font>
      <fill>
        <patternFill>
          <bgColor rgb="FFFF5757"/>
        </patternFill>
      </fill>
    </dxf>
    <dxf>
      <fill>
        <patternFill>
          <bgColor theme="5" tint="0.79998168889431442"/>
        </patternFill>
      </fill>
    </dxf>
    <dxf>
      <fill>
        <patternFill patternType="darkGrid">
          <bgColor theme="0"/>
        </patternFill>
      </fill>
    </dxf>
    <dxf>
      <fill>
        <patternFill patternType="lightGrid">
          <fgColor theme="1"/>
        </patternFill>
      </fill>
    </dxf>
    <dxf>
      <fill>
        <patternFill patternType="lightUp"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FF15"/>
        </patternFill>
      </fill>
    </dxf>
    <dxf>
      <fill>
        <patternFill>
          <bgColor theme="5" tint="0.79998168889431442"/>
        </patternFill>
      </fill>
    </dxf>
    <dxf>
      <fill>
        <patternFill patternType="darkGrid">
          <bgColor theme="0"/>
        </patternFill>
      </fill>
    </dxf>
    <dxf>
      <fill>
        <patternFill patternType="lightGrid">
          <fgColor theme="1"/>
        </patternFill>
      </fill>
    </dxf>
    <dxf>
      <fill>
        <patternFill patternType="lightUp">
          <bgColor theme="0" tint="-0.34998626667073579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5757"/>
      </font>
      <fill>
        <patternFill>
          <bgColor rgb="FFFF5757"/>
        </patternFill>
      </fill>
    </dxf>
    <dxf>
      <font>
        <color rgb="FFFF5757"/>
      </font>
      <fill>
        <patternFill>
          <fgColor rgb="FFFF5757"/>
          <bgColor rgb="FFFF5757"/>
        </patternFill>
      </fill>
    </dxf>
    <dxf>
      <font>
        <color rgb="FFFF5757"/>
      </font>
      <fill>
        <patternFill>
          <bgColor rgb="FFFF5757"/>
        </patternFill>
      </fill>
    </dxf>
    <dxf>
      <font>
        <color rgb="FFFF5757"/>
      </font>
      <fill>
        <patternFill>
          <fgColor rgb="FFFF5757"/>
          <bgColor rgb="FFFF5757"/>
        </patternFill>
      </fill>
    </dxf>
    <dxf>
      <font>
        <color rgb="FFFF5757"/>
      </font>
      <fill>
        <patternFill>
          <fgColor rgb="FFFF5757"/>
          <bgColor rgb="FFFF5757"/>
        </patternFill>
      </fill>
    </dxf>
    <dxf>
      <font>
        <color rgb="FFFF5757"/>
      </font>
      <fill>
        <patternFill>
          <fgColor rgb="FFFF5757"/>
          <bgColor rgb="FFFF5757"/>
        </patternFill>
      </fill>
    </dxf>
    <dxf>
      <font>
        <color rgb="FFFF5757"/>
      </font>
      <fill>
        <patternFill>
          <bgColor rgb="FFFF575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EFF15"/>
        </patternFill>
      </fill>
    </dxf>
    <dxf>
      <fill>
        <patternFill patternType="lightUp">
          <bgColor theme="1" tint="0.499984740745262"/>
        </patternFill>
      </fill>
    </dxf>
    <dxf>
      <font>
        <color theme="0" tint="-0.499984740745262"/>
      </font>
      <fill>
        <patternFill patternType="lightUp">
          <bgColor theme="1" tint="0.499984740745262"/>
        </patternFill>
      </fill>
    </dxf>
    <dxf>
      <font>
        <color theme="0" tint="-0.14996795556505021"/>
      </font>
      <fill>
        <patternFill patternType="solid">
          <fgColor theme="0" tint="-0.24994659260841701"/>
          <bgColor theme="0" tint="-0.1498764000366222"/>
        </patternFill>
      </fill>
    </dxf>
    <dxf>
      <font>
        <color rgb="FFFF5757"/>
      </font>
      <fill>
        <patternFill>
          <bgColor rgb="FFFF5757"/>
        </patternFill>
      </fill>
    </dxf>
    <dxf>
      <fill>
        <patternFill>
          <bgColor theme="5" tint="0.79998168889431442"/>
        </patternFill>
      </fill>
    </dxf>
    <dxf>
      <fill>
        <patternFill patternType="darkGrid">
          <bgColor theme="0"/>
        </patternFill>
      </fill>
    </dxf>
    <dxf>
      <fill>
        <patternFill patternType="lightGrid">
          <fgColor theme="1"/>
        </patternFill>
      </fill>
    </dxf>
    <dxf>
      <fill>
        <patternFill patternType="lightUp">
          <bgColor theme="0" tint="-0.34998626667073579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F75B5"/>
      <color rgb="FF54FC18"/>
      <color rgb="FF91FD6B"/>
      <color rgb="FFF6FF7D"/>
      <color rgb="FFEEFF15"/>
      <color rgb="FFFF0101"/>
      <color rgb="FFFF0000"/>
      <color rgb="FFE575FF"/>
      <color rgb="FFFF5757"/>
      <color rgb="FFED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52</xdr:row>
      <xdr:rowOff>80962</xdr:rowOff>
    </xdr:from>
    <xdr:ext cx="838200" cy="203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55D51EE-8FB8-46B5-ABB5-B52542FDA220}"/>
                </a:ext>
              </a:extLst>
            </xdr:cNvPr>
            <xdr:cNvSpPr txBox="1"/>
          </xdr:nvSpPr>
          <xdr:spPr>
            <a:xfrm>
              <a:off x="2657475" y="10006012"/>
              <a:ext cx="8382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55D51EE-8FB8-46B5-ABB5-B52542FDA220}"/>
                </a:ext>
              </a:extLst>
            </xdr:cNvPr>
            <xdr:cNvSpPr txBox="1"/>
          </xdr:nvSpPr>
          <xdr:spPr>
            <a:xfrm>
              <a:off x="2657475" y="10006012"/>
              <a:ext cx="8382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b="0" i="0">
                  <a:latin typeface="Cambria Math" panose="02040503050406030204" pitchFamily="18" charset="0"/>
                </a:rPr>
                <a:t>𝑥_𝑖−𝑥 ̅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14</xdr:col>
      <xdr:colOff>323850</xdr:colOff>
      <xdr:row>53</xdr:row>
      <xdr:rowOff>14287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AA0D577-CD6D-4540-8EC7-558FDD1FC89D}"/>
            </a:ext>
          </a:extLst>
        </xdr:cNvPr>
        <xdr:cNvSpPr txBox="1"/>
      </xdr:nvSpPr>
      <xdr:spPr>
        <a:xfrm>
          <a:off x="7972425" y="10129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5</xdr:col>
      <xdr:colOff>352425</xdr:colOff>
      <xdr:row>52</xdr:row>
      <xdr:rowOff>76200</xdr:rowOff>
    </xdr:from>
    <xdr:ext cx="838200" cy="203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391DBF2-8FC5-4564-AA39-AA61533968BE}"/>
                </a:ext>
              </a:extLst>
            </xdr:cNvPr>
            <xdr:cNvSpPr txBox="1"/>
          </xdr:nvSpPr>
          <xdr:spPr>
            <a:xfrm>
              <a:off x="4191000" y="10001250"/>
              <a:ext cx="8382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ES" sz="13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ES" sz="13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391DBF2-8FC5-4564-AA39-AA61533968BE}"/>
                </a:ext>
              </a:extLst>
            </xdr:cNvPr>
            <xdr:cNvSpPr txBox="1"/>
          </xdr:nvSpPr>
          <xdr:spPr>
            <a:xfrm>
              <a:off x="4191000" y="10001250"/>
              <a:ext cx="8382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i="0">
                  <a:latin typeface="Cambria Math" panose="02040503050406030204" pitchFamily="18" charset="0"/>
                </a:rPr>
                <a:t>〖</a:t>
              </a:r>
              <a:r>
                <a:rPr lang="es-ES" sz="1300" b="0" i="0">
                  <a:latin typeface="Cambria Math" panose="02040503050406030204" pitchFamily="18" charset="0"/>
                </a:rPr>
                <a:t>𝑓_𝑖 (𝑥〗_𝑖−𝑥 ̅)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11</xdr:col>
      <xdr:colOff>352425</xdr:colOff>
      <xdr:row>52</xdr:row>
      <xdr:rowOff>76200</xdr:rowOff>
    </xdr:from>
    <xdr:ext cx="838200" cy="216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6A16DE-E75D-4D3E-87C3-50010D697CA9}"/>
                </a:ext>
              </a:extLst>
            </xdr:cNvPr>
            <xdr:cNvSpPr txBox="1"/>
          </xdr:nvSpPr>
          <xdr:spPr>
            <a:xfrm>
              <a:off x="5715000" y="10001250"/>
              <a:ext cx="838200" cy="216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6A16DE-E75D-4D3E-87C3-50010D697CA9}"/>
                </a:ext>
              </a:extLst>
            </xdr:cNvPr>
            <xdr:cNvSpPr txBox="1"/>
          </xdr:nvSpPr>
          <xdr:spPr>
            <a:xfrm>
              <a:off x="5715000" y="10001250"/>
              <a:ext cx="838200" cy="216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b="0" i="0">
                  <a:latin typeface="Cambria Math" panose="02040503050406030204" pitchFamily="18" charset="0"/>
                </a:rPr>
                <a:t>𝑦_𝑗−𝑦 ̅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13</xdr:col>
      <xdr:colOff>352425</xdr:colOff>
      <xdr:row>52</xdr:row>
      <xdr:rowOff>76200</xdr:rowOff>
    </xdr:from>
    <xdr:ext cx="838200" cy="216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26F1052-E44E-4C08-97F2-BAE3F5975AFB}"/>
                </a:ext>
              </a:extLst>
            </xdr:cNvPr>
            <xdr:cNvSpPr txBox="1"/>
          </xdr:nvSpPr>
          <xdr:spPr>
            <a:xfrm>
              <a:off x="7239000" y="10001250"/>
              <a:ext cx="838200" cy="216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ES" sz="13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ES" sz="13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26F1052-E44E-4C08-97F2-BAE3F5975AFB}"/>
                </a:ext>
              </a:extLst>
            </xdr:cNvPr>
            <xdr:cNvSpPr txBox="1"/>
          </xdr:nvSpPr>
          <xdr:spPr>
            <a:xfrm>
              <a:off x="7239000" y="10001250"/>
              <a:ext cx="838200" cy="216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i="0">
                  <a:latin typeface="Cambria Math" panose="02040503050406030204" pitchFamily="18" charset="0"/>
                </a:rPr>
                <a:t>〖</a:t>
              </a:r>
              <a:r>
                <a:rPr lang="es-ES" sz="1300" b="0" i="0">
                  <a:latin typeface="Cambria Math" panose="02040503050406030204" pitchFamily="18" charset="0"/>
                </a:rPr>
                <a:t>𝑓_𝑗 (𝑦〗_𝑗−𝑦 ̅)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7</xdr:col>
      <xdr:colOff>342899</xdr:colOff>
      <xdr:row>52</xdr:row>
      <xdr:rowOff>80962</xdr:rowOff>
    </xdr:from>
    <xdr:ext cx="942975" cy="207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1703D6D-E21A-4283-B955-8AB878855E23}"/>
                </a:ext>
              </a:extLst>
            </xdr:cNvPr>
            <xdr:cNvSpPr txBox="1"/>
          </xdr:nvSpPr>
          <xdr:spPr>
            <a:xfrm>
              <a:off x="5705474" y="10006012"/>
              <a:ext cx="942975" cy="207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ES" sz="13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1703D6D-E21A-4283-B955-8AB878855E23}"/>
                </a:ext>
              </a:extLst>
            </xdr:cNvPr>
            <xdr:cNvSpPr txBox="1"/>
          </xdr:nvSpPr>
          <xdr:spPr>
            <a:xfrm>
              <a:off x="5705474" y="10006012"/>
              <a:ext cx="942975" cy="207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b="0" i="0">
                  <a:latin typeface="Cambria Math" panose="02040503050406030204" pitchFamily="18" charset="0"/>
                </a:rPr>
                <a:t>〖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𝑥_𝑖−𝑥 ̅)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300" b="0" i="0">
                  <a:latin typeface="Cambria Math" panose="02040503050406030204" pitchFamily="18" charset="0"/>
                </a:rPr>
                <a:t>2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9</xdr:col>
      <xdr:colOff>342899</xdr:colOff>
      <xdr:row>52</xdr:row>
      <xdr:rowOff>80962</xdr:rowOff>
    </xdr:from>
    <xdr:ext cx="942975" cy="207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ED6F01C-6ACC-4C66-8C81-A89BB2F76F10}"/>
                </a:ext>
              </a:extLst>
            </xdr:cNvPr>
            <xdr:cNvSpPr txBox="1"/>
          </xdr:nvSpPr>
          <xdr:spPr>
            <a:xfrm>
              <a:off x="5705474" y="10006012"/>
              <a:ext cx="942975" cy="207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ES" sz="13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ED6F01C-6ACC-4C66-8C81-A89BB2F76F10}"/>
                </a:ext>
              </a:extLst>
            </xdr:cNvPr>
            <xdr:cNvSpPr txBox="1"/>
          </xdr:nvSpPr>
          <xdr:spPr>
            <a:xfrm>
              <a:off x="5705474" y="10006012"/>
              <a:ext cx="942975" cy="207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b="0" i="0">
                  <a:latin typeface="Cambria Math" panose="02040503050406030204" pitchFamily="18" charset="0"/>
                </a:rPr>
                <a:t>𝑓_𝑖 〖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𝑥_𝑖−𝑥 ̅)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300" b="0" i="0">
                  <a:latin typeface="Cambria Math" panose="02040503050406030204" pitchFamily="18" charset="0"/>
                </a:rPr>
                <a:t>2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15</xdr:col>
      <xdr:colOff>342899</xdr:colOff>
      <xdr:row>52</xdr:row>
      <xdr:rowOff>80962</xdr:rowOff>
    </xdr:from>
    <xdr:ext cx="942975" cy="220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A1F39C8-048B-4005-B6AF-AE7401E93819}"/>
                </a:ext>
              </a:extLst>
            </xdr:cNvPr>
            <xdr:cNvSpPr txBox="1"/>
          </xdr:nvSpPr>
          <xdr:spPr>
            <a:xfrm>
              <a:off x="11801474" y="10006012"/>
              <a:ext cx="942975" cy="220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ES" sz="13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A1F39C8-048B-4005-B6AF-AE7401E93819}"/>
                </a:ext>
              </a:extLst>
            </xdr:cNvPr>
            <xdr:cNvSpPr txBox="1"/>
          </xdr:nvSpPr>
          <xdr:spPr>
            <a:xfrm>
              <a:off x="11801474" y="10006012"/>
              <a:ext cx="942975" cy="220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b="0" i="0">
                  <a:latin typeface="Cambria Math" panose="02040503050406030204" pitchFamily="18" charset="0"/>
                </a:rPr>
                <a:t>〖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̅)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300" b="0" i="0">
                  <a:latin typeface="Cambria Math" panose="02040503050406030204" pitchFamily="18" charset="0"/>
                </a:rPr>
                <a:t>2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17</xdr:col>
      <xdr:colOff>342899</xdr:colOff>
      <xdr:row>52</xdr:row>
      <xdr:rowOff>80962</xdr:rowOff>
    </xdr:from>
    <xdr:ext cx="942975" cy="220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C778237-995A-4196-A599-1C94CF84444C}"/>
                </a:ext>
              </a:extLst>
            </xdr:cNvPr>
            <xdr:cNvSpPr txBox="1"/>
          </xdr:nvSpPr>
          <xdr:spPr>
            <a:xfrm>
              <a:off x="13325474" y="10006012"/>
              <a:ext cx="942975" cy="220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sSup>
                      <m:sSup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ES" sz="13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C778237-995A-4196-A599-1C94CF84444C}"/>
                </a:ext>
              </a:extLst>
            </xdr:cNvPr>
            <xdr:cNvSpPr txBox="1"/>
          </xdr:nvSpPr>
          <xdr:spPr>
            <a:xfrm>
              <a:off x="13325474" y="10006012"/>
              <a:ext cx="942975" cy="220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b="0" i="0">
                  <a:latin typeface="Cambria Math" panose="02040503050406030204" pitchFamily="18" charset="0"/>
                </a:rPr>
                <a:t>𝑓_𝑗 〖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̅)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300" b="0" i="0">
                  <a:latin typeface="Cambria Math" panose="02040503050406030204" pitchFamily="18" charset="0"/>
                </a:rPr>
                <a:t>2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2</xdr:col>
      <xdr:colOff>733424</xdr:colOff>
      <xdr:row>82</xdr:row>
      <xdr:rowOff>71437</xdr:rowOff>
    </xdr:from>
    <xdr:ext cx="1628775" cy="5836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628B845-EDC8-4F8A-8E56-B7A85A6F4FC9}"/>
                </a:ext>
              </a:extLst>
            </xdr:cNvPr>
            <xdr:cNvSpPr txBox="1"/>
          </xdr:nvSpPr>
          <xdr:spPr>
            <a:xfrm>
              <a:off x="2285999" y="15711487"/>
              <a:ext cx="1628775" cy="5836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s-ES" sz="13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ES" sz="13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e>
                    </m:nary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628B845-EDC8-4F8A-8E56-B7A85A6F4FC9}"/>
                </a:ext>
              </a:extLst>
            </xdr:cNvPr>
            <xdr:cNvSpPr txBox="1"/>
          </xdr:nvSpPr>
          <xdr:spPr>
            <a:xfrm>
              <a:off x="2285999" y="15711487"/>
              <a:ext cx="1628775" cy="5836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i="0">
                  <a:latin typeface="Cambria Math" panose="02040503050406030204" pitchFamily="18" charset="0"/>
                </a:rPr>
                <a:t>∑24_(</a:t>
              </a:r>
              <a:r>
                <a:rPr lang="es-ES" sz="1300" b="0" i="0">
                  <a:latin typeface="Cambria Math" panose="02040503050406030204" pitchFamily="18" charset="0"/>
                </a:rPr>
                <a:t>𝑖=1)^𝑘▒∑24_(𝑗=1)^𝑝▒〖𝑛_𝑖𝑗 𝑥_𝑖 𝑦_𝑗 〗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3</xdr:col>
      <xdr:colOff>533400</xdr:colOff>
      <xdr:row>88</xdr:row>
      <xdr:rowOff>76200</xdr:rowOff>
    </xdr:from>
    <xdr:ext cx="1800225" cy="58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3C1B1F5-5736-4C34-8A0C-1D3C8D6EBB3B}"/>
                </a:ext>
              </a:extLst>
            </xdr:cNvPr>
            <xdr:cNvSpPr txBox="1"/>
          </xdr:nvSpPr>
          <xdr:spPr>
            <a:xfrm>
              <a:off x="2847975" y="16859250"/>
              <a:ext cx="1800225" cy="58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s-ES" sz="13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ES" sz="13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e>
                    </m:nary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3C1B1F5-5736-4C34-8A0C-1D3C8D6EBB3B}"/>
                </a:ext>
              </a:extLst>
            </xdr:cNvPr>
            <xdr:cNvSpPr txBox="1"/>
          </xdr:nvSpPr>
          <xdr:spPr>
            <a:xfrm>
              <a:off x="2847975" y="16859250"/>
              <a:ext cx="1800225" cy="58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b="0" i="0">
                  <a:latin typeface="Cambria Math" panose="02040503050406030204" pitchFamily="18" charset="0"/>
                </a:rPr>
                <a:t>𝑚_11=1/𝑁 </a:t>
              </a:r>
              <a:r>
                <a:rPr lang="es-ES" sz="1300" i="0">
                  <a:latin typeface="Cambria Math" panose="02040503050406030204" pitchFamily="18" charset="0"/>
                </a:rPr>
                <a:t>∑24_(</a:t>
              </a:r>
              <a:r>
                <a:rPr lang="es-ES" sz="1300" b="0" i="0">
                  <a:latin typeface="Cambria Math" panose="02040503050406030204" pitchFamily="18" charset="0"/>
                </a:rPr>
                <a:t>𝑖=1)^𝑘▒∑24_(𝑗=1)^𝑝▒〖𝑛_𝑖𝑗 𝑥_𝑖 𝑦_𝑗 〗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8</xdr:col>
      <xdr:colOff>657225</xdr:colOff>
      <xdr:row>90</xdr:row>
      <xdr:rowOff>19050</xdr:rowOff>
    </xdr:from>
    <xdr:ext cx="1800225" cy="218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0EAFADC-7343-48DD-8E64-378361A4DAD7}"/>
                </a:ext>
              </a:extLst>
            </xdr:cNvPr>
            <xdr:cNvSpPr txBox="1"/>
          </xdr:nvSpPr>
          <xdr:spPr>
            <a:xfrm>
              <a:off x="6781800" y="17183100"/>
              <a:ext cx="1800225" cy="2187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d>
                          <m:dPr>
                            <m:begChr m:val="{"/>
                            <m:endChr m:val="}"/>
                            <m:ctrlPr>
                              <a:rPr lang="es-ES" sz="13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3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e>
                        </m:d>
                      </m:sub>
                    </m:sSub>
                    <m:r>
                      <a:rPr lang="es-ES" sz="1300" b="1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3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𝐦</m:t>
                        </m:r>
                      </m:e>
                      <m:sub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</m:sSub>
                    <m:r>
                      <a:rPr lang="es-ES" sz="1300" b="1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S" sz="13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𝐦</m:t>
                        </m:r>
                      </m:e>
                      <m:sub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𝟏𝟎</m:t>
                        </m:r>
                      </m:sub>
                    </m:sSub>
                    <m:r>
                      <a:rPr lang="es-ES" sz="1300" b="1" i="0">
                        <a:latin typeface="Cambria Math" panose="02040503050406030204" pitchFamily="18" charset="0"/>
                      </a:rPr>
                      <m:t>·</m:t>
                    </m:r>
                    <m:sSub>
                      <m:sSubPr>
                        <m:ctrlPr>
                          <a:rPr lang="es-ES" sz="13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𝐦</m:t>
                        </m:r>
                      </m:e>
                      <m:sub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𝟎𝟏</m:t>
                        </m:r>
                      </m:sub>
                    </m:sSub>
                  </m:oMath>
                </m:oMathPara>
              </a14:m>
              <a:endParaRPr lang="es-ES" sz="1300" b="1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0EAFADC-7343-48DD-8E64-378361A4DAD7}"/>
                </a:ext>
              </a:extLst>
            </xdr:cNvPr>
            <xdr:cNvSpPr txBox="1"/>
          </xdr:nvSpPr>
          <xdr:spPr>
            <a:xfrm>
              <a:off x="6781800" y="17183100"/>
              <a:ext cx="1800225" cy="2187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b="1" i="0">
                  <a:latin typeface="Cambria Math" panose="02040503050406030204" pitchFamily="18" charset="0"/>
                </a:rPr>
                <a:t>𝝈_{𝒙𝒚} =𝐦_𝟏𝟏−𝐦_𝟏𝟎·𝐦_𝟎𝟏</a:t>
              </a:r>
              <a:endParaRPr lang="es-ES" sz="1300" b="1"/>
            </a:p>
          </xdr:txBody>
        </xdr:sp>
      </mc:Fallback>
    </mc:AlternateContent>
    <xdr:clientData/>
  </xdr:oneCellAnchor>
  <xdr:oneCellAnchor>
    <xdr:from>
      <xdr:col>8</xdr:col>
      <xdr:colOff>638175</xdr:colOff>
      <xdr:row>88</xdr:row>
      <xdr:rowOff>142875</xdr:rowOff>
    </xdr:from>
    <xdr:ext cx="1800225" cy="203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2700AEFD-24D0-4FE7-991C-FF8C3F3B31C0}"/>
                </a:ext>
              </a:extLst>
            </xdr:cNvPr>
            <xdr:cNvSpPr txBox="1"/>
          </xdr:nvSpPr>
          <xdr:spPr>
            <a:xfrm>
              <a:off x="6762750" y="16925925"/>
              <a:ext cx="1800225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300" b="1" i="1">
                        <a:latin typeface="Cambria Math" panose="02040503050406030204" pitchFamily="18" charset="0"/>
                      </a:rPr>
                      <m:t>𝑪𝑶𝑽𝑨𝑹𝑰𝑨𝑵𝒁𝑨</m:t>
                    </m:r>
                  </m:oMath>
                </m:oMathPara>
              </a14:m>
              <a:endParaRPr lang="es-ES" sz="1300" b="1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2700AEFD-24D0-4FE7-991C-FF8C3F3B31C0}"/>
                </a:ext>
              </a:extLst>
            </xdr:cNvPr>
            <xdr:cNvSpPr txBox="1"/>
          </xdr:nvSpPr>
          <xdr:spPr>
            <a:xfrm>
              <a:off x="6762750" y="16925925"/>
              <a:ext cx="1800225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300" b="1" i="0">
                  <a:latin typeface="Cambria Math" panose="02040503050406030204" pitchFamily="18" charset="0"/>
                </a:rPr>
                <a:t>𝑪𝑶𝑽𝑨𝑹𝑰𝑨𝑵𝒁𝑨</a:t>
              </a:r>
              <a:endParaRPr lang="es-ES" sz="1300" b="1"/>
            </a:p>
          </xdr:txBody>
        </xdr:sp>
      </mc:Fallback>
    </mc:AlternateContent>
    <xdr:clientData/>
  </xdr:oneCellAnchor>
  <xdr:oneCellAnchor>
    <xdr:from>
      <xdr:col>6</xdr:col>
      <xdr:colOff>723900</xdr:colOff>
      <xdr:row>96</xdr:row>
      <xdr:rowOff>109537</xdr:rowOff>
    </xdr:from>
    <xdr:ext cx="2019720" cy="330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D2652B5-8B82-402B-A6DB-C54083A6E788}"/>
                </a:ext>
              </a:extLst>
            </xdr:cNvPr>
            <xdr:cNvSpPr txBox="1"/>
          </xdr:nvSpPr>
          <xdr:spPr>
            <a:xfrm>
              <a:off x="5324475" y="18416587"/>
              <a:ext cx="2019720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bar>
                      <m:barPr>
                        <m:pos m:val="top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bar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bar>
                      <m:barPr>
                        <m:pos m:val="top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ba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D2652B5-8B82-402B-A6DB-C54083A6E788}"/>
                </a:ext>
              </a:extLst>
            </xdr:cNvPr>
            <xdr:cNvSpPr txBox="1"/>
          </xdr:nvSpPr>
          <xdr:spPr>
            <a:xfrm>
              <a:off x="5324475" y="18416587"/>
              <a:ext cx="2019720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𝑦=𝑎𝑥+𝑏= 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ES" sz="1100" b="0" i="0">
                  <a:latin typeface="Cambria Math" panose="02040503050406030204" pitchFamily="18" charset="0"/>
                </a:rPr>
                <a:t>𝑥𝑦/(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ES" sz="1100" b="0" i="0">
                  <a:latin typeface="Cambria Math" panose="02040503050406030204" pitchFamily="18" charset="0"/>
                </a:rPr>
                <a:t>𝑥^2 ) 𝑥+¯𝑦−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𝜎_𝑥𝑦/(𝜎_𝑥^2 )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·¯𝑥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15</xdr:col>
      <xdr:colOff>723900</xdr:colOff>
      <xdr:row>96</xdr:row>
      <xdr:rowOff>109537</xdr:rowOff>
    </xdr:from>
    <xdr:ext cx="2021707" cy="352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3EB2672-4837-46AE-B548-9A069772F918}"/>
                </a:ext>
              </a:extLst>
            </xdr:cNvPr>
            <xdr:cNvSpPr txBox="1"/>
          </xdr:nvSpPr>
          <xdr:spPr>
            <a:xfrm>
              <a:off x="12182475" y="18416587"/>
              <a:ext cx="2021707" cy="3523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bar>
                      <m:barPr>
                        <m:pos m:val="top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bar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bar>
                      <m:barPr>
                        <m:pos m:val="top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ba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3EB2672-4837-46AE-B548-9A069772F918}"/>
                </a:ext>
              </a:extLst>
            </xdr:cNvPr>
            <xdr:cNvSpPr txBox="1"/>
          </xdr:nvSpPr>
          <xdr:spPr>
            <a:xfrm>
              <a:off x="12182475" y="18416587"/>
              <a:ext cx="2021707" cy="3523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𝑥=𝑎𝑦+𝑏= 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ES" sz="1100" b="0" i="0">
                  <a:latin typeface="Cambria Math" panose="02040503050406030204" pitchFamily="18" charset="0"/>
                </a:rPr>
                <a:t>𝑥𝑦/(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ES" sz="1100" b="0" i="0">
                  <a:latin typeface="Cambria Math" panose="02040503050406030204" pitchFamily="18" charset="0"/>
                </a:rPr>
                <a:t>𝑦^2 ) 𝑦+¯𝑥−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𝜎_𝑥𝑦/(𝜎_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^2 )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·¯𝑦</a:t>
              </a:r>
              <a:endParaRPr lang="es-ES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52</xdr:row>
      <xdr:rowOff>80962</xdr:rowOff>
    </xdr:from>
    <xdr:ext cx="838200" cy="203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2EB259B-DB00-479D-AD2D-A76D12D812E6}"/>
                </a:ext>
              </a:extLst>
            </xdr:cNvPr>
            <xdr:cNvSpPr txBox="1"/>
          </xdr:nvSpPr>
          <xdr:spPr>
            <a:xfrm>
              <a:off x="2657475" y="10006012"/>
              <a:ext cx="8382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2EB259B-DB00-479D-AD2D-A76D12D812E6}"/>
                </a:ext>
              </a:extLst>
            </xdr:cNvPr>
            <xdr:cNvSpPr txBox="1"/>
          </xdr:nvSpPr>
          <xdr:spPr>
            <a:xfrm>
              <a:off x="2657475" y="10006012"/>
              <a:ext cx="8382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b="0" i="0">
                  <a:latin typeface="Cambria Math" panose="02040503050406030204" pitchFamily="18" charset="0"/>
                </a:rPr>
                <a:t>𝑥_𝑖−𝑥 ̅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14</xdr:col>
      <xdr:colOff>323850</xdr:colOff>
      <xdr:row>53</xdr:row>
      <xdr:rowOff>14287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32281F0-021F-46C4-8234-68543DBF4D6F}"/>
            </a:ext>
          </a:extLst>
        </xdr:cNvPr>
        <xdr:cNvSpPr txBox="1"/>
      </xdr:nvSpPr>
      <xdr:spPr>
        <a:xfrm>
          <a:off x="11020425" y="10129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5</xdr:col>
      <xdr:colOff>352425</xdr:colOff>
      <xdr:row>52</xdr:row>
      <xdr:rowOff>76200</xdr:rowOff>
    </xdr:from>
    <xdr:ext cx="838200" cy="203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B09F224-8479-4CA5-B11E-9948CED30119}"/>
                </a:ext>
              </a:extLst>
            </xdr:cNvPr>
            <xdr:cNvSpPr txBox="1"/>
          </xdr:nvSpPr>
          <xdr:spPr>
            <a:xfrm>
              <a:off x="4191000" y="10001250"/>
              <a:ext cx="8382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ES" sz="13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ES" sz="13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B09F224-8479-4CA5-B11E-9948CED30119}"/>
                </a:ext>
              </a:extLst>
            </xdr:cNvPr>
            <xdr:cNvSpPr txBox="1"/>
          </xdr:nvSpPr>
          <xdr:spPr>
            <a:xfrm>
              <a:off x="4191000" y="10001250"/>
              <a:ext cx="8382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i="0">
                  <a:latin typeface="Cambria Math" panose="02040503050406030204" pitchFamily="18" charset="0"/>
                </a:rPr>
                <a:t>〖</a:t>
              </a:r>
              <a:r>
                <a:rPr lang="es-ES" sz="1300" b="0" i="0">
                  <a:latin typeface="Cambria Math" panose="02040503050406030204" pitchFamily="18" charset="0"/>
                </a:rPr>
                <a:t>𝑓_𝑖 (𝑥〗_𝑖−𝑥 ̅)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11</xdr:col>
      <xdr:colOff>352425</xdr:colOff>
      <xdr:row>52</xdr:row>
      <xdr:rowOff>76200</xdr:rowOff>
    </xdr:from>
    <xdr:ext cx="838200" cy="216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8944928-F1C3-4423-9F57-665E2BF52725}"/>
                </a:ext>
              </a:extLst>
            </xdr:cNvPr>
            <xdr:cNvSpPr txBox="1"/>
          </xdr:nvSpPr>
          <xdr:spPr>
            <a:xfrm>
              <a:off x="8763000" y="10001250"/>
              <a:ext cx="838200" cy="216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8944928-F1C3-4423-9F57-665E2BF52725}"/>
                </a:ext>
              </a:extLst>
            </xdr:cNvPr>
            <xdr:cNvSpPr txBox="1"/>
          </xdr:nvSpPr>
          <xdr:spPr>
            <a:xfrm>
              <a:off x="8763000" y="10001250"/>
              <a:ext cx="838200" cy="216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b="0" i="0">
                  <a:latin typeface="Cambria Math" panose="02040503050406030204" pitchFamily="18" charset="0"/>
                </a:rPr>
                <a:t>𝑦_𝑗−𝑦 ̅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13</xdr:col>
      <xdr:colOff>352425</xdr:colOff>
      <xdr:row>52</xdr:row>
      <xdr:rowOff>76200</xdr:rowOff>
    </xdr:from>
    <xdr:ext cx="838200" cy="216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F1116B-2F6F-487F-BBD3-E4B8CFD2834D}"/>
                </a:ext>
              </a:extLst>
            </xdr:cNvPr>
            <xdr:cNvSpPr txBox="1"/>
          </xdr:nvSpPr>
          <xdr:spPr>
            <a:xfrm>
              <a:off x="10287000" y="10001250"/>
              <a:ext cx="838200" cy="216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ES" sz="13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ES" sz="13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F1116B-2F6F-487F-BBD3-E4B8CFD2834D}"/>
                </a:ext>
              </a:extLst>
            </xdr:cNvPr>
            <xdr:cNvSpPr txBox="1"/>
          </xdr:nvSpPr>
          <xdr:spPr>
            <a:xfrm>
              <a:off x="10287000" y="10001250"/>
              <a:ext cx="838200" cy="216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i="0">
                  <a:latin typeface="Cambria Math" panose="02040503050406030204" pitchFamily="18" charset="0"/>
                </a:rPr>
                <a:t>〖</a:t>
              </a:r>
              <a:r>
                <a:rPr lang="es-ES" sz="1300" b="0" i="0">
                  <a:latin typeface="Cambria Math" panose="02040503050406030204" pitchFamily="18" charset="0"/>
                </a:rPr>
                <a:t>𝑓_𝑗 (𝑦〗_𝑗−𝑦 ̅)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7</xdr:col>
      <xdr:colOff>342899</xdr:colOff>
      <xdr:row>52</xdr:row>
      <xdr:rowOff>80962</xdr:rowOff>
    </xdr:from>
    <xdr:ext cx="942975" cy="207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4292DC9-28B8-4AB2-903E-ADC3D4C07DF8}"/>
                </a:ext>
              </a:extLst>
            </xdr:cNvPr>
            <xdr:cNvSpPr txBox="1"/>
          </xdr:nvSpPr>
          <xdr:spPr>
            <a:xfrm>
              <a:off x="5705474" y="10006012"/>
              <a:ext cx="942975" cy="207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ES" sz="13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4292DC9-28B8-4AB2-903E-ADC3D4C07DF8}"/>
                </a:ext>
              </a:extLst>
            </xdr:cNvPr>
            <xdr:cNvSpPr txBox="1"/>
          </xdr:nvSpPr>
          <xdr:spPr>
            <a:xfrm>
              <a:off x="5705474" y="10006012"/>
              <a:ext cx="942975" cy="207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b="0" i="0">
                  <a:latin typeface="Cambria Math" panose="02040503050406030204" pitchFamily="18" charset="0"/>
                </a:rPr>
                <a:t>〖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(𝑥_𝑖−𝑥 ̅)〗^</a:t>
              </a:r>
              <a:r>
                <a:rPr lang="es-ES" sz="1300" b="0" i="0">
                  <a:latin typeface="Cambria Math" panose="02040503050406030204" pitchFamily="18" charset="0"/>
                </a:rPr>
                <a:t>2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9</xdr:col>
      <xdr:colOff>342899</xdr:colOff>
      <xdr:row>52</xdr:row>
      <xdr:rowOff>80962</xdr:rowOff>
    </xdr:from>
    <xdr:ext cx="942975" cy="207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695C48-0CBC-4635-A170-5936349BA844}"/>
                </a:ext>
              </a:extLst>
            </xdr:cNvPr>
            <xdr:cNvSpPr txBox="1"/>
          </xdr:nvSpPr>
          <xdr:spPr>
            <a:xfrm>
              <a:off x="7229474" y="10006012"/>
              <a:ext cx="942975" cy="207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ES" sz="13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695C48-0CBC-4635-A170-5936349BA844}"/>
                </a:ext>
              </a:extLst>
            </xdr:cNvPr>
            <xdr:cNvSpPr txBox="1"/>
          </xdr:nvSpPr>
          <xdr:spPr>
            <a:xfrm>
              <a:off x="7229474" y="10006012"/>
              <a:ext cx="942975" cy="207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b="0" i="0">
                  <a:latin typeface="Cambria Math" panose="02040503050406030204" pitchFamily="18" charset="0"/>
                </a:rPr>
                <a:t>𝑓_𝑖 〖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(𝑥_𝑖−𝑥 ̅)〗^</a:t>
              </a:r>
              <a:r>
                <a:rPr lang="es-ES" sz="1300" b="0" i="0">
                  <a:latin typeface="Cambria Math" panose="02040503050406030204" pitchFamily="18" charset="0"/>
                </a:rPr>
                <a:t>2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15</xdr:col>
      <xdr:colOff>342899</xdr:colOff>
      <xdr:row>52</xdr:row>
      <xdr:rowOff>80962</xdr:rowOff>
    </xdr:from>
    <xdr:ext cx="942975" cy="220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B324114-B9BE-4D45-84E6-133496E9FEA7}"/>
                </a:ext>
              </a:extLst>
            </xdr:cNvPr>
            <xdr:cNvSpPr txBox="1"/>
          </xdr:nvSpPr>
          <xdr:spPr>
            <a:xfrm>
              <a:off x="11801474" y="10006012"/>
              <a:ext cx="942975" cy="220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ES" sz="13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B324114-B9BE-4D45-84E6-133496E9FEA7}"/>
                </a:ext>
              </a:extLst>
            </xdr:cNvPr>
            <xdr:cNvSpPr txBox="1"/>
          </xdr:nvSpPr>
          <xdr:spPr>
            <a:xfrm>
              <a:off x="11801474" y="10006012"/>
              <a:ext cx="942975" cy="220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b="0" i="0">
                  <a:latin typeface="Cambria Math" panose="02040503050406030204" pitchFamily="18" charset="0"/>
                </a:rPr>
                <a:t>〖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(𝑦_𝑗−𝑦 ̅)〗^</a:t>
              </a:r>
              <a:r>
                <a:rPr lang="es-ES" sz="1300" b="0" i="0">
                  <a:latin typeface="Cambria Math" panose="02040503050406030204" pitchFamily="18" charset="0"/>
                </a:rPr>
                <a:t>2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17</xdr:col>
      <xdr:colOff>342899</xdr:colOff>
      <xdr:row>52</xdr:row>
      <xdr:rowOff>80962</xdr:rowOff>
    </xdr:from>
    <xdr:ext cx="942975" cy="220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947FFD-3E42-410B-BA3F-B1C8407B2DAD}"/>
                </a:ext>
              </a:extLst>
            </xdr:cNvPr>
            <xdr:cNvSpPr txBox="1"/>
          </xdr:nvSpPr>
          <xdr:spPr>
            <a:xfrm>
              <a:off x="13325474" y="10006012"/>
              <a:ext cx="942975" cy="220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sSup>
                      <m:sSup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ES" sz="13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E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s-E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947FFD-3E42-410B-BA3F-B1C8407B2DAD}"/>
                </a:ext>
              </a:extLst>
            </xdr:cNvPr>
            <xdr:cNvSpPr txBox="1"/>
          </xdr:nvSpPr>
          <xdr:spPr>
            <a:xfrm>
              <a:off x="13325474" y="10006012"/>
              <a:ext cx="942975" cy="220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b="0" i="0">
                  <a:latin typeface="Cambria Math" panose="02040503050406030204" pitchFamily="18" charset="0"/>
                </a:rPr>
                <a:t>𝑓_𝑗 〖</a:t>
              </a:r>
              <a:r>
                <a:rPr lang="es-E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(𝑦_𝑗−𝑦 ̅)〗^</a:t>
              </a:r>
              <a:r>
                <a:rPr lang="es-ES" sz="1300" b="0" i="0">
                  <a:latin typeface="Cambria Math" panose="02040503050406030204" pitchFamily="18" charset="0"/>
                </a:rPr>
                <a:t>2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2</xdr:col>
      <xdr:colOff>733424</xdr:colOff>
      <xdr:row>82</xdr:row>
      <xdr:rowOff>71437</xdr:rowOff>
    </xdr:from>
    <xdr:ext cx="1628775" cy="5836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B70DC0A-BCCD-4C69-A722-7DCBFC176379}"/>
                </a:ext>
              </a:extLst>
            </xdr:cNvPr>
            <xdr:cNvSpPr txBox="1"/>
          </xdr:nvSpPr>
          <xdr:spPr>
            <a:xfrm>
              <a:off x="2285999" y="15711487"/>
              <a:ext cx="1628775" cy="5836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s-ES" sz="13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ES" sz="13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e>
                    </m:nary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B70DC0A-BCCD-4C69-A722-7DCBFC176379}"/>
                </a:ext>
              </a:extLst>
            </xdr:cNvPr>
            <xdr:cNvSpPr txBox="1"/>
          </xdr:nvSpPr>
          <xdr:spPr>
            <a:xfrm>
              <a:off x="2285999" y="15711487"/>
              <a:ext cx="1628775" cy="5836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i="0">
                  <a:latin typeface="Cambria Math" panose="02040503050406030204" pitchFamily="18" charset="0"/>
                </a:rPr>
                <a:t>∑</a:t>
              </a:r>
              <a:r>
                <a:rPr lang="es-ES" sz="1300" b="0" i="0">
                  <a:latin typeface="Cambria Math" panose="02040503050406030204" pitchFamily="18" charset="0"/>
                </a:rPr>
                <a:t>_(𝑖=1)^𝑘▒∑_(𝑗=1)^𝑝▒〖𝑛_𝑖𝑗 𝑥_𝑖 𝑦_𝑗 〗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3</xdr:col>
      <xdr:colOff>533400</xdr:colOff>
      <xdr:row>88</xdr:row>
      <xdr:rowOff>76200</xdr:rowOff>
    </xdr:from>
    <xdr:ext cx="1800225" cy="589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199D9E8-643C-4CD5-89AA-D7A232604093}"/>
                </a:ext>
              </a:extLst>
            </xdr:cNvPr>
            <xdr:cNvSpPr txBox="1"/>
          </xdr:nvSpPr>
          <xdr:spPr>
            <a:xfrm>
              <a:off x="2847975" y="16859250"/>
              <a:ext cx="1800225" cy="58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s-ES" sz="13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s-ES" sz="13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3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3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s-ES" sz="13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ES" sz="13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3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ES" sz="13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ES" sz="13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e>
                    </m:nary>
                  </m:oMath>
                </m:oMathPara>
              </a14:m>
              <a:endParaRPr lang="es-ES" sz="13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199D9E8-643C-4CD5-89AA-D7A232604093}"/>
                </a:ext>
              </a:extLst>
            </xdr:cNvPr>
            <xdr:cNvSpPr txBox="1"/>
          </xdr:nvSpPr>
          <xdr:spPr>
            <a:xfrm>
              <a:off x="2847975" y="16859250"/>
              <a:ext cx="1800225" cy="589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b="0" i="0">
                  <a:latin typeface="Cambria Math" panose="02040503050406030204" pitchFamily="18" charset="0"/>
                </a:rPr>
                <a:t>𝑚_11=1/𝑁 </a:t>
              </a:r>
              <a:r>
                <a:rPr lang="es-ES" sz="1300" i="0">
                  <a:latin typeface="Cambria Math" panose="02040503050406030204" pitchFamily="18" charset="0"/>
                </a:rPr>
                <a:t>∑</a:t>
              </a:r>
              <a:r>
                <a:rPr lang="es-ES" sz="1300" b="0" i="0">
                  <a:latin typeface="Cambria Math" panose="02040503050406030204" pitchFamily="18" charset="0"/>
                </a:rPr>
                <a:t>_(𝑖=1)^𝑘▒∑_(𝑗=1)^𝑝▒〖𝑛_𝑖𝑗 𝑥_𝑖 𝑦_𝑗 〗</a:t>
              </a:r>
              <a:endParaRPr lang="es-ES" sz="1300"/>
            </a:p>
          </xdr:txBody>
        </xdr:sp>
      </mc:Fallback>
    </mc:AlternateContent>
    <xdr:clientData/>
  </xdr:oneCellAnchor>
  <xdr:oneCellAnchor>
    <xdr:from>
      <xdr:col>8</xdr:col>
      <xdr:colOff>657225</xdr:colOff>
      <xdr:row>90</xdr:row>
      <xdr:rowOff>19050</xdr:rowOff>
    </xdr:from>
    <xdr:ext cx="1800225" cy="218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0ED94F6-9BD7-495C-9A64-E56DF700DE01}"/>
                </a:ext>
              </a:extLst>
            </xdr:cNvPr>
            <xdr:cNvSpPr txBox="1"/>
          </xdr:nvSpPr>
          <xdr:spPr>
            <a:xfrm>
              <a:off x="6781800" y="17183100"/>
              <a:ext cx="1800225" cy="2187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3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d>
                          <m:dPr>
                            <m:begChr m:val="{"/>
                            <m:endChr m:val="}"/>
                            <m:ctrlPr>
                              <a:rPr lang="es-ES" sz="13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3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e>
                        </m:d>
                      </m:sub>
                    </m:sSub>
                    <m:r>
                      <a:rPr lang="es-ES" sz="1300" b="1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3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𝐦</m:t>
                        </m:r>
                      </m:e>
                      <m:sub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</m:sSub>
                    <m:r>
                      <a:rPr lang="es-ES" sz="1300" b="1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S" sz="13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𝐦</m:t>
                        </m:r>
                      </m:e>
                      <m:sub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𝟏𝟎</m:t>
                        </m:r>
                      </m:sub>
                    </m:sSub>
                    <m:r>
                      <a:rPr lang="es-ES" sz="1300" b="1" i="0">
                        <a:latin typeface="Cambria Math" panose="02040503050406030204" pitchFamily="18" charset="0"/>
                      </a:rPr>
                      <m:t>·</m:t>
                    </m:r>
                    <m:sSub>
                      <m:sSubPr>
                        <m:ctrlPr>
                          <a:rPr lang="es-ES" sz="13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𝐦</m:t>
                        </m:r>
                      </m:e>
                      <m:sub>
                        <m:r>
                          <a:rPr lang="es-ES" sz="1300" b="1" i="0">
                            <a:latin typeface="Cambria Math" panose="02040503050406030204" pitchFamily="18" charset="0"/>
                          </a:rPr>
                          <m:t>𝟎𝟏</m:t>
                        </m:r>
                      </m:sub>
                    </m:sSub>
                  </m:oMath>
                </m:oMathPara>
              </a14:m>
              <a:endParaRPr lang="es-ES" sz="13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0ED94F6-9BD7-495C-9A64-E56DF700DE01}"/>
                </a:ext>
              </a:extLst>
            </xdr:cNvPr>
            <xdr:cNvSpPr txBox="1"/>
          </xdr:nvSpPr>
          <xdr:spPr>
            <a:xfrm>
              <a:off x="6781800" y="17183100"/>
              <a:ext cx="1800225" cy="2187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b="1" i="0">
                  <a:latin typeface="Cambria Math" panose="02040503050406030204" pitchFamily="18" charset="0"/>
                </a:rPr>
                <a:t>𝝈_{𝒙𝒚} =𝐦_𝟏𝟏−𝐦_𝟏𝟎·𝐦_𝟎𝟏</a:t>
              </a:r>
              <a:endParaRPr lang="es-ES" sz="1300" b="1"/>
            </a:p>
          </xdr:txBody>
        </xdr:sp>
      </mc:Fallback>
    </mc:AlternateContent>
    <xdr:clientData/>
  </xdr:oneCellAnchor>
  <xdr:oneCellAnchor>
    <xdr:from>
      <xdr:col>8</xdr:col>
      <xdr:colOff>638175</xdr:colOff>
      <xdr:row>88</xdr:row>
      <xdr:rowOff>142875</xdr:rowOff>
    </xdr:from>
    <xdr:ext cx="1800225" cy="203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D829653-6E4B-4BC6-A94A-DA3BCB7E3FFB}"/>
                </a:ext>
              </a:extLst>
            </xdr:cNvPr>
            <xdr:cNvSpPr txBox="1"/>
          </xdr:nvSpPr>
          <xdr:spPr>
            <a:xfrm>
              <a:off x="6762750" y="16925925"/>
              <a:ext cx="1800225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300" b="1" i="1">
                        <a:latin typeface="Cambria Math" panose="02040503050406030204" pitchFamily="18" charset="0"/>
                      </a:rPr>
                      <m:t>𝑪𝑶𝑽𝑨𝑹𝑰𝑨𝑵𝒁𝑨</m:t>
                    </m:r>
                  </m:oMath>
                </m:oMathPara>
              </a14:m>
              <a:endParaRPr lang="es-ES" sz="13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D829653-6E4B-4BC6-A94A-DA3BCB7E3FFB}"/>
                </a:ext>
              </a:extLst>
            </xdr:cNvPr>
            <xdr:cNvSpPr txBox="1"/>
          </xdr:nvSpPr>
          <xdr:spPr>
            <a:xfrm>
              <a:off x="6762750" y="16925925"/>
              <a:ext cx="1800225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300" b="1" i="0">
                  <a:latin typeface="Cambria Math" panose="02040503050406030204" pitchFamily="18" charset="0"/>
                </a:rPr>
                <a:t>𝑪𝑶𝑽𝑨𝑹𝑰𝑨𝑵𝒁𝑨</a:t>
              </a:r>
              <a:endParaRPr lang="es-ES" sz="1300" b="1"/>
            </a:p>
          </xdr:txBody>
        </xdr:sp>
      </mc:Fallback>
    </mc:AlternateContent>
    <xdr:clientData/>
  </xdr:oneCellAnchor>
  <xdr:oneCellAnchor>
    <xdr:from>
      <xdr:col>6</xdr:col>
      <xdr:colOff>723900</xdr:colOff>
      <xdr:row>96</xdr:row>
      <xdr:rowOff>109537</xdr:rowOff>
    </xdr:from>
    <xdr:ext cx="2019720" cy="330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96AF7E5-E9CD-4CEA-A080-78A0A9D4F932}"/>
                </a:ext>
              </a:extLst>
            </xdr:cNvPr>
            <xdr:cNvSpPr txBox="1"/>
          </xdr:nvSpPr>
          <xdr:spPr>
            <a:xfrm>
              <a:off x="5324475" y="18416587"/>
              <a:ext cx="2019720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bar>
                      <m:barPr>
                        <m:pos m:val="top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bar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bar>
                      <m:barPr>
                        <m:pos m:val="top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ba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96AF7E5-E9CD-4CEA-A080-78A0A9D4F932}"/>
                </a:ext>
              </a:extLst>
            </xdr:cNvPr>
            <xdr:cNvSpPr txBox="1"/>
          </xdr:nvSpPr>
          <xdr:spPr>
            <a:xfrm>
              <a:off x="5324475" y="18416587"/>
              <a:ext cx="2019720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𝑦=𝑎𝑥+𝑏= 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ES" sz="1100" b="0" i="0">
                  <a:latin typeface="Cambria Math" panose="02040503050406030204" pitchFamily="18" charset="0"/>
                </a:rPr>
                <a:t>𝑥𝑦/(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ES" sz="1100" b="0" i="0">
                  <a:latin typeface="Cambria Math" panose="02040503050406030204" pitchFamily="18" charset="0"/>
                </a:rPr>
                <a:t>𝑥^2 ) 𝑥+¯𝑦−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𝜎_𝑥𝑦/(𝜎_𝑥^2 )·¯𝑥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15</xdr:col>
      <xdr:colOff>723900</xdr:colOff>
      <xdr:row>96</xdr:row>
      <xdr:rowOff>109537</xdr:rowOff>
    </xdr:from>
    <xdr:ext cx="2021707" cy="352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E09199F-C2AF-46E6-842F-DAEDE73DA4AE}"/>
                </a:ext>
              </a:extLst>
            </xdr:cNvPr>
            <xdr:cNvSpPr txBox="1"/>
          </xdr:nvSpPr>
          <xdr:spPr>
            <a:xfrm>
              <a:off x="12182475" y="18416587"/>
              <a:ext cx="2021707" cy="3523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bar>
                      <m:barPr>
                        <m:pos m:val="top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bar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bar>
                      <m:barPr>
                        <m:pos m:val="top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ba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E09199F-C2AF-46E6-842F-DAEDE73DA4AE}"/>
                </a:ext>
              </a:extLst>
            </xdr:cNvPr>
            <xdr:cNvSpPr txBox="1"/>
          </xdr:nvSpPr>
          <xdr:spPr>
            <a:xfrm>
              <a:off x="12182475" y="18416587"/>
              <a:ext cx="2021707" cy="3523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𝑥=𝑎𝑦+𝑏= 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ES" sz="1100" b="0" i="0">
                  <a:latin typeface="Cambria Math" panose="02040503050406030204" pitchFamily="18" charset="0"/>
                </a:rPr>
                <a:t>𝑥𝑦/(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ES" sz="1100" b="0" i="0">
                  <a:latin typeface="Cambria Math" panose="02040503050406030204" pitchFamily="18" charset="0"/>
                </a:rPr>
                <a:t>𝑦^2 ) 𝑦+¯𝑥−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𝜎_𝑥𝑦/(𝜎_𝑦^2 )·¯𝑦</a:t>
              </a:r>
              <a:endParaRPr lang="es-E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U49"/>
  <sheetViews>
    <sheetView workbookViewId="0">
      <selection activeCell="D8" sqref="D8:G9"/>
    </sheetView>
  </sheetViews>
  <sheetFormatPr baseColWidth="10" defaultRowHeight="15" x14ac:dyDescent="0.25"/>
  <cols>
    <col min="20" max="20" width="11.42578125" customWidth="1"/>
    <col min="21" max="21" width="11.85546875" bestFit="1" customWidth="1"/>
  </cols>
  <sheetData>
    <row r="1" spans="4:21" ht="15.75" thickBot="1" x14ac:dyDescent="0.3"/>
    <row r="2" spans="4:21" ht="15.75" thickBot="1" x14ac:dyDescent="0.3">
      <c r="F2" s="43" t="s">
        <v>35</v>
      </c>
      <c r="G2" s="44"/>
      <c r="H2" s="44"/>
      <c r="I2" s="44"/>
      <c r="J2" s="45"/>
    </row>
    <row r="4" spans="4:21" ht="15" customHeight="1" x14ac:dyDescent="0.25">
      <c r="D4" s="30" t="s">
        <v>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4:21" ht="15" customHeight="1" x14ac:dyDescent="0.25"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S5" s="14" t="s">
        <v>14</v>
      </c>
      <c r="T5" s="14"/>
      <c r="U5" s="14"/>
    </row>
    <row r="6" spans="4:21" x14ac:dyDescent="0.25">
      <c r="D6" s="29" t="s">
        <v>1</v>
      </c>
      <c r="E6" s="29"/>
      <c r="F6" s="29" t="s">
        <v>2</v>
      </c>
      <c r="G6" s="29"/>
      <c r="H6" s="29" t="s">
        <v>3</v>
      </c>
      <c r="I6" s="29"/>
      <c r="J6" s="29" t="s">
        <v>4</v>
      </c>
      <c r="K6" s="29"/>
      <c r="L6" s="29" t="s">
        <v>5</v>
      </c>
      <c r="M6" s="29"/>
      <c r="N6" s="29" t="s">
        <v>7</v>
      </c>
      <c r="O6" s="29"/>
      <c r="P6" s="29" t="s">
        <v>6</v>
      </c>
      <c r="Q6" s="29"/>
      <c r="S6" s="15"/>
      <c r="T6" s="15"/>
      <c r="U6" s="15"/>
    </row>
    <row r="7" spans="4:21" x14ac:dyDescent="0.25"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4:21" x14ac:dyDescent="0.25">
      <c r="D8" s="31"/>
      <c r="E8" s="31"/>
      <c r="F8" s="33"/>
      <c r="G8" s="33"/>
      <c r="H8" s="32">
        <f>IF(NOT(ISBLANK(F8)),F8,0)</f>
        <v>0</v>
      </c>
      <c r="I8" s="32"/>
      <c r="J8" s="32">
        <f>IF(NOT(ISBLANK(F8)),F8/$F$30,0)</f>
        <v>0</v>
      </c>
      <c r="K8" s="32"/>
      <c r="L8" s="32">
        <f>IF(NOT(ISBLANK(D8)),J8,0)</f>
        <v>0</v>
      </c>
      <c r="M8" s="32"/>
      <c r="N8" s="28">
        <f>IF(NOT(ISBLANK(F8)),D8*F8,0)</f>
        <v>0</v>
      </c>
      <c r="O8" s="28"/>
      <c r="P8" s="28">
        <f>IF(NOT(ISBLANK(AND(D8,F8))),D8*D8*F8)</f>
        <v>0</v>
      </c>
      <c r="Q8" s="28"/>
      <c r="S8" s="14" t="s">
        <v>15</v>
      </c>
      <c r="T8" s="14"/>
      <c r="U8" s="14"/>
    </row>
    <row r="9" spans="4:21" x14ac:dyDescent="0.25">
      <c r="D9" s="31"/>
      <c r="E9" s="31"/>
      <c r="F9" s="33"/>
      <c r="G9" s="33"/>
      <c r="H9" s="32">
        <f>IF(NOT(ISBLANK(F9)),H8+F9,0)</f>
        <v>0</v>
      </c>
      <c r="I9" s="32"/>
      <c r="J9" s="32">
        <f t="shared" ref="J9:J27" si="0">IF(NOT(ISBLANK(F9)),F9/$F$30,0)</f>
        <v>0</v>
      </c>
      <c r="K9" s="32"/>
      <c r="L9" s="26">
        <f t="shared" ref="L9:L17" si="1">IF(NOT(ISBLANK(D9)),L8+J9,0)</f>
        <v>0</v>
      </c>
      <c r="M9" s="27"/>
      <c r="N9" s="28">
        <f>IF(NOT(ISBLANK(AND(D9,F9))),D9*F9)</f>
        <v>0</v>
      </c>
      <c r="O9" s="28"/>
      <c r="P9" s="28">
        <f t="shared" ref="P9:P27" si="2">IF(NOT(ISBLANK(AND(D9,F9))),D9*D9*F9)</f>
        <v>0</v>
      </c>
      <c r="Q9" s="28"/>
      <c r="S9" s="16"/>
      <c r="T9" s="17"/>
      <c r="U9" s="18"/>
    </row>
    <row r="10" spans="4:21" x14ac:dyDescent="0.25">
      <c r="D10" s="31"/>
      <c r="E10" s="31"/>
      <c r="F10" s="33"/>
      <c r="G10" s="33"/>
      <c r="H10" s="32">
        <f t="shared" ref="H10:H18" si="3">IF(NOT(ISBLANK(F10)),H9+F10,0)</f>
        <v>0</v>
      </c>
      <c r="I10" s="32"/>
      <c r="J10" s="32">
        <f t="shared" si="0"/>
        <v>0</v>
      </c>
      <c r="K10" s="32"/>
      <c r="L10" s="26">
        <f t="shared" si="1"/>
        <v>0</v>
      </c>
      <c r="M10" s="27"/>
      <c r="N10" s="28">
        <f t="shared" ref="N10:N27" si="4">IF(NOT(ISBLANK(AND(D10,F10))),D10*F10)</f>
        <v>0</v>
      </c>
      <c r="O10" s="28"/>
      <c r="P10" s="28">
        <f t="shared" si="2"/>
        <v>0</v>
      </c>
      <c r="Q10" s="28"/>
    </row>
    <row r="11" spans="4:21" x14ac:dyDescent="0.25">
      <c r="D11" s="31"/>
      <c r="E11" s="31"/>
      <c r="F11" s="33"/>
      <c r="G11" s="33"/>
      <c r="H11" s="32">
        <f t="shared" si="3"/>
        <v>0</v>
      </c>
      <c r="I11" s="32"/>
      <c r="J11" s="32">
        <f t="shared" si="0"/>
        <v>0</v>
      </c>
      <c r="K11" s="32"/>
      <c r="L11" s="26">
        <f t="shared" si="1"/>
        <v>0</v>
      </c>
      <c r="M11" s="27"/>
      <c r="N11" s="28">
        <f t="shared" si="4"/>
        <v>0</v>
      </c>
      <c r="O11" s="28"/>
      <c r="P11" s="28">
        <f t="shared" si="2"/>
        <v>0</v>
      </c>
      <c r="Q11" s="28"/>
      <c r="S11" s="19" t="s">
        <v>16</v>
      </c>
      <c r="T11" s="20"/>
      <c r="U11" s="21"/>
    </row>
    <row r="12" spans="4:21" x14ac:dyDescent="0.25">
      <c r="D12" s="31"/>
      <c r="E12" s="31"/>
      <c r="F12" s="33"/>
      <c r="G12" s="33"/>
      <c r="H12" s="32">
        <f t="shared" si="3"/>
        <v>0</v>
      </c>
      <c r="I12" s="32"/>
      <c r="J12" s="32">
        <f t="shared" si="0"/>
        <v>0</v>
      </c>
      <c r="K12" s="32"/>
      <c r="L12" s="26">
        <f t="shared" si="1"/>
        <v>0</v>
      </c>
      <c r="M12" s="27"/>
      <c r="N12" s="28">
        <f t="shared" si="4"/>
        <v>0</v>
      </c>
      <c r="O12" s="28"/>
      <c r="P12" s="28">
        <f t="shared" si="2"/>
        <v>0</v>
      </c>
      <c r="Q12" s="28"/>
      <c r="S12" s="16"/>
      <c r="T12" s="17"/>
      <c r="U12" s="18"/>
    </row>
    <row r="13" spans="4:21" x14ac:dyDescent="0.25">
      <c r="D13" s="31"/>
      <c r="E13" s="31"/>
      <c r="F13" s="33"/>
      <c r="G13" s="33"/>
      <c r="H13" s="32">
        <f t="shared" si="3"/>
        <v>0</v>
      </c>
      <c r="I13" s="32"/>
      <c r="J13" s="32">
        <f t="shared" si="0"/>
        <v>0</v>
      </c>
      <c r="K13" s="32"/>
      <c r="L13" s="26">
        <f t="shared" si="1"/>
        <v>0</v>
      </c>
      <c r="M13" s="27"/>
      <c r="N13" s="28">
        <f t="shared" si="4"/>
        <v>0</v>
      </c>
      <c r="O13" s="28"/>
      <c r="P13" s="28">
        <f t="shared" si="2"/>
        <v>0</v>
      </c>
      <c r="Q13" s="28"/>
    </row>
    <row r="14" spans="4:21" x14ac:dyDescent="0.25">
      <c r="D14" s="31"/>
      <c r="E14" s="31"/>
      <c r="F14" s="33"/>
      <c r="G14" s="33"/>
      <c r="H14" s="32">
        <f t="shared" si="3"/>
        <v>0</v>
      </c>
      <c r="I14" s="32"/>
      <c r="J14" s="32">
        <f t="shared" si="0"/>
        <v>0</v>
      </c>
      <c r="K14" s="32"/>
      <c r="L14" s="26">
        <f t="shared" si="1"/>
        <v>0</v>
      </c>
      <c r="M14" s="27"/>
      <c r="N14" s="28">
        <f t="shared" si="4"/>
        <v>0</v>
      </c>
      <c r="O14" s="28"/>
      <c r="P14" s="28">
        <f t="shared" si="2"/>
        <v>0</v>
      </c>
      <c r="Q14" s="28"/>
    </row>
    <row r="15" spans="4:21" x14ac:dyDescent="0.25">
      <c r="D15" s="31"/>
      <c r="E15" s="31"/>
      <c r="F15" s="33"/>
      <c r="G15" s="33"/>
      <c r="H15" s="32">
        <f t="shared" si="3"/>
        <v>0</v>
      </c>
      <c r="I15" s="32"/>
      <c r="J15" s="32">
        <f t="shared" si="0"/>
        <v>0</v>
      </c>
      <c r="K15" s="32"/>
      <c r="L15" s="26">
        <f t="shared" si="1"/>
        <v>0</v>
      </c>
      <c r="M15" s="27"/>
      <c r="N15" s="28">
        <f t="shared" si="4"/>
        <v>0</v>
      </c>
      <c r="O15" s="28"/>
      <c r="P15" s="28">
        <f t="shared" si="2"/>
        <v>0</v>
      </c>
      <c r="Q15" s="28"/>
    </row>
    <row r="16" spans="4:21" x14ac:dyDescent="0.25">
      <c r="D16" s="31"/>
      <c r="E16" s="31"/>
      <c r="F16" s="33"/>
      <c r="G16" s="33"/>
      <c r="H16" s="32">
        <f t="shared" si="3"/>
        <v>0</v>
      </c>
      <c r="I16" s="32"/>
      <c r="J16" s="32">
        <f t="shared" si="0"/>
        <v>0</v>
      </c>
      <c r="K16" s="32"/>
      <c r="L16" s="26">
        <f t="shared" si="1"/>
        <v>0</v>
      </c>
      <c r="M16" s="27"/>
      <c r="N16" s="28">
        <f t="shared" si="4"/>
        <v>0</v>
      </c>
      <c r="O16" s="28"/>
      <c r="P16" s="28">
        <f t="shared" si="2"/>
        <v>0</v>
      </c>
      <c r="Q16" s="28"/>
    </row>
    <row r="17" spans="4:17" x14ac:dyDescent="0.25">
      <c r="D17" s="31"/>
      <c r="E17" s="31"/>
      <c r="F17" s="33"/>
      <c r="G17" s="33"/>
      <c r="H17" s="32">
        <f t="shared" si="3"/>
        <v>0</v>
      </c>
      <c r="I17" s="32"/>
      <c r="J17" s="32">
        <f t="shared" si="0"/>
        <v>0</v>
      </c>
      <c r="K17" s="32"/>
      <c r="L17" s="26">
        <f t="shared" si="1"/>
        <v>0</v>
      </c>
      <c r="M17" s="27"/>
      <c r="N17" s="28">
        <f t="shared" si="4"/>
        <v>0</v>
      </c>
      <c r="O17" s="28"/>
      <c r="P17" s="28">
        <f t="shared" si="2"/>
        <v>0</v>
      </c>
      <c r="Q17" s="28"/>
    </row>
    <row r="18" spans="4:17" x14ac:dyDescent="0.25">
      <c r="D18" s="31"/>
      <c r="E18" s="31"/>
      <c r="F18" s="33"/>
      <c r="G18" s="33"/>
      <c r="H18" s="32">
        <f t="shared" si="3"/>
        <v>0</v>
      </c>
      <c r="I18" s="32"/>
      <c r="J18" s="32">
        <f t="shared" si="0"/>
        <v>0</v>
      </c>
      <c r="K18" s="32"/>
      <c r="L18" s="26">
        <f>IF(NOT(ISBLANK(D18)),L17+J18,0)</f>
        <v>0</v>
      </c>
      <c r="M18" s="27"/>
      <c r="N18" s="28">
        <f t="shared" si="4"/>
        <v>0</v>
      </c>
      <c r="O18" s="28"/>
      <c r="P18" s="28">
        <f t="shared" si="2"/>
        <v>0</v>
      </c>
      <c r="Q18" s="28"/>
    </row>
    <row r="19" spans="4:17" x14ac:dyDescent="0.25">
      <c r="D19" s="34"/>
      <c r="E19" s="34"/>
      <c r="F19" s="33"/>
      <c r="G19" s="33"/>
      <c r="H19" s="32">
        <f t="shared" ref="H19:H27" si="5">IF(F19,H18+F19,0)</f>
        <v>0</v>
      </c>
      <c r="I19" s="32"/>
      <c r="J19" s="32">
        <f t="shared" si="0"/>
        <v>0</v>
      </c>
      <c r="K19" s="32"/>
      <c r="L19" s="26">
        <f t="shared" ref="L19:L27" si="6">IF(NOT(ISBLANK(D19)),L18+J19,0)</f>
        <v>0</v>
      </c>
      <c r="M19" s="27"/>
      <c r="N19" s="28">
        <f t="shared" si="4"/>
        <v>0</v>
      </c>
      <c r="O19" s="28"/>
      <c r="P19" s="28">
        <f t="shared" si="2"/>
        <v>0</v>
      </c>
      <c r="Q19" s="28"/>
    </row>
    <row r="20" spans="4:17" x14ac:dyDescent="0.25">
      <c r="D20" s="34"/>
      <c r="E20" s="34"/>
      <c r="F20" s="33"/>
      <c r="G20" s="33"/>
      <c r="H20" s="32">
        <f t="shared" si="5"/>
        <v>0</v>
      </c>
      <c r="I20" s="32"/>
      <c r="J20" s="32">
        <f t="shared" si="0"/>
        <v>0</v>
      </c>
      <c r="K20" s="32"/>
      <c r="L20" s="26">
        <f t="shared" si="6"/>
        <v>0</v>
      </c>
      <c r="M20" s="27"/>
      <c r="N20" s="28">
        <f t="shared" si="4"/>
        <v>0</v>
      </c>
      <c r="O20" s="28"/>
      <c r="P20" s="28">
        <f t="shared" si="2"/>
        <v>0</v>
      </c>
      <c r="Q20" s="28"/>
    </row>
    <row r="21" spans="4:17" x14ac:dyDescent="0.25">
      <c r="D21" s="34"/>
      <c r="E21" s="34"/>
      <c r="F21" s="33"/>
      <c r="G21" s="33"/>
      <c r="H21" s="32">
        <f t="shared" si="5"/>
        <v>0</v>
      </c>
      <c r="I21" s="32"/>
      <c r="J21" s="32">
        <f t="shared" si="0"/>
        <v>0</v>
      </c>
      <c r="K21" s="32"/>
      <c r="L21" s="26">
        <f t="shared" si="6"/>
        <v>0</v>
      </c>
      <c r="M21" s="27"/>
      <c r="N21" s="28">
        <f t="shared" si="4"/>
        <v>0</v>
      </c>
      <c r="O21" s="28"/>
      <c r="P21" s="28">
        <f t="shared" si="2"/>
        <v>0</v>
      </c>
      <c r="Q21" s="28"/>
    </row>
    <row r="22" spans="4:17" x14ac:dyDescent="0.25">
      <c r="D22" s="34"/>
      <c r="E22" s="34"/>
      <c r="F22" s="33"/>
      <c r="G22" s="33"/>
      <c r="H22" s="32">
        <f t="shared" si="5"/>
        <v>0</v>
      </c>
      <c r="I22" s="32"/>
      <c r="J22" s="32">
        <f t="shared" si="0"/>
        <v>0</v>
      </c>
      <c r="K22" s="32"/>
      <c r="L22" s="26">
        <f t="shared" si="6"/>
        <v>0</v>
      </c>
      <c r="M22" s="27"/>
      <c r="N22" s="28">
        <f t="shared" si="4"/>
        <v>0</v>
      </c>
      <c r="O22" s="28"/>
      <c r="P22" s="28">
        <f t="shared" si="2"/>
        <v>0</v>
      </c>
      <c r="Q22" s="28"/>
    </row>
    <row r="23" spans="4:17" x14ac:dyDescent="0.25">
      <c r="D23" s="34"/>
      <c r="E23" s="34"/>
      <c r="F23" s="33"/>
      <c r="G23" s="33"/>
      <c r="H23" s="32">
        <f t="shared" si="5"/>
        <v>0</v>
      </c>
      <c r="I23" s="32"/>
      <c r="J23" s="32">
        <f t="shared" si="0"/>
        <v>0</v>
      </c>
      <c r="K23" s="32"/>
      <c r="L23" s="26">
        <f t="shared" si="6"/>
        <v>0</v>
      </c>
      <c r="M23" s="27"/>
      <c r="N23" s="28">
        <f t="shared" si="4"/>
        <v>0</v>
      </c>
      <c r="O23" s="28"/>
      <c r="P23" s="28">
        <f t="shared" si="2"/>
        <v>0</v>
      </c>
      <c r="Q23" s="28"/>
    </row>
    <row r="24" spans="4:17" x14ac:dyDescent="0.25">
      <c r="D24" s="34"/>
      <c r="E24" s="34"/>
      <c r="F24" s="33"/>
      <c r="G24" s="33"/>
      <c r="H24" s="32">
        <f t="shared" si="5"/>
        <v>0</v>
      </c>
      <c r="I24" s="32"/>
      <c r="J24" s="32">
        <f t="shared" si="0"/>
        <v>0</v>
      </c>
      <c r="K24" s="32"/>
      <c r="L24" s="26">
        <f t="shared" si="6"/>
        <v>0</v>
      </c>
      <c r="M24" s="27"/>
      <c r="N24" s="28">
        <f t="shared" si="4"/>
        <v>0</v>
      </c>
      <c r="O24" s="28"/>
      <c r="P24" s="28">
        <f t="shared" si="2"/>
        <v>0</v>
      </c>
      <c r="Q24" s="28"/>
    </row>
    <row r="25" spans="4:17" x14ac:dyDescent="0.25">
      <c r="D25" s="34"/>
      <c r="E25" s="34"/>
      <c r="F25" s="33"/>
      <c r="G25" s="33"/>
      <c r="H25" s="32">
        <f t="shared" si="5"/>
        <v>0</v>
      </c>
      <c r="I25" s="32"/>
      <c r="J25" s="32">
        <f t="shared" si="0"/>
        <v>0</v>
      </c>
      <c r="K25" s="32"/>
      <c r="L25" s="26">
        <f t="shared" si="6"/>
        <v>0</v>
      </c>
      <c r="M25" s="27"/>
      <c r="N25" s="28">
        <f t="shared" si="4"/>
        <v>0</v>
      </c>
      <c r="O25" s="28"/>
      <c r="P25" s="28">
        <f t="shared" si="2"/>
        <v>0</v>
      </c>
      <c r="Q25" s="28"/>
    </row>
    <row r="26" spans="4:17" x14ac:dyDescent="0.25">
      <c r="D26" s="34"/>
      <c r="E26" s="34"/>
      <c r="F26" s="33"/>
      <c r="G26" s="33"/>
      <c r="H26" s="32">
        <f t="shared" si="5"/>
        <v>0</v>
      </c>
      <c r="I26" s="32"/>
      <c r="J26" s="32">
        <f t="shared" si="0"/>
        <v>0</v>
      </c>
      <c r="K26" s="32"/>
      <c r="L26" s="26">
        <f t="shared" si="6"/>
        <v>0</v>
      </c>
      <c r="M26" s="27"/>
      <c r="N26" s="28">
        <f t="shared" si="4"/>
        <v>0</v>
      </c>
      <c r="O26" s="28"/>
      <c r="P26" s="28">
        <f t="shared" si="2"/>
        <v>0</v>
      </c>
      <c r="Q26" s="28"/>
    </row>
    <row r="27" spans="4:17" x14ac:dyDescent="0.25">
      <c r="D27" s="34"/>
      <c r="E27" s="34"/>
      <c r="F27" s="33"/>
      <c r="G27" s="33"/>
      <c r="H27" s="32">
        <f t="shared" si="5"/>
        <v>0</v>
      </c>
      <c r="I27" s="32"/>
      <c r="J27" s="32">
        <f t="shared" si="0"/>
        <v>0</v>
      </c>
      <c r="K27" s="32"/>
      <c r="L27" s="26">
        <f t="shared" si="6"/>
        <v>0</v>
      </c>
      <c r="M27" s="27"/>
      <c r="N27" s="28">
        <f t="shared" si="4"/>
        <v>0</v>
      </c>
      <c r="O27" s="28"/>
      <c r="P27" s="28">
        <f t="shared" si="2"/>
        <v>0</v>
      </c>
      <c r="Q27" s="28"/>
    </row>
    <row r="28" spans="4:17" ht="15.75" thickBot="1" x14ac:dyDescent="0.3"/>
    <row r="29" spans="4:17" ht="15.75" thickBot="1" x14ac:dyDescent="0.3">
      <c r="F29" s="22" t="s">
        <v>8</v>
      </c>
      <c r="G29" s="23"/>
      <c r="H29" s="22" t="s">
        <v>9</v>
      </c>
      <c r="I29" s="23"/>
      <c r="J29" s="22" t="s">
        <v>10</v>
      </c>
      <c r="K29" s="23"/>
      <c r="L29" s="22" t="s">
        <v>11</v>
      </c>
      <c r="M29" s="23"/>
      <c r="N29" s="22" t="s">
        <v>12</v>
      </c>
      <c r="O29" s="23"/>
      <c r="P29" s="22" t="s">
        <v>13</v>
      </c>
      <c r="Q29" s="23"/>
    </row>
    <row r="30" spans="4:17" ht="15.75" thickBot="1" x14ac:dyDescent="0.3">
      <c r="F30" s="24">
        <f>SUM(F8:G27)</f>
        <v>0</v>
      </c>
      <c r="G30" s="25"/>
      <c r="H30" s="24">
        <f>MAX(H8:I27)</f>
        <v>0</v>
      </c>
      <c r="I30" s="25"/>
      <c r="J30" s="24">
        <f>SUM(J8:K27)</f>
        <v>0</v>
      </c>
      <c r="K30" s="25"/>
      <c r="L30" s="24">
        <f>MAX(L8:M27)</f>
        <v>0</v>
      </c>
      <c r="M30" s="25"/>
      <c r="N30" s="24">
        <f>SUM(N8:O27)</f>
        <v>0</v>
      </c>
      <c r="O30" s="25"/>
      <c r="P30" s="24">
        <f>SUM(P8:Q27)</f>
        <v>0</v>
      </c>
      <c r="Q30" s="25"/>
    </row>
    <row r="33" spans="4:11" x14ac:dyDescent="0.25">
      <c r="D33" s="30" t="s">
        <v>20</v>
      </c>
      <c r="E33" s="30"/>
      <c r="F33" s="30"/>
      <c r="G33" s="30"/>
      <c r="H33" s="30"/>
      <c r="I33" s="30"/>
      <c r="J33" s="30"/>
      <c r="K33" s="30"/>
    </row>
    <row r="34" spans="4:11" x14ac:dyDescent="0.25">
      <c r="D34" s="30"/>
      <c r="E34" s="30"/>
      <c r="F34" s="30"/>
      <c r="G34" s="30"/>
      <c r="H34" s="30"/>
      <c r="I34" s="30"/>
      <c r="J34" s="30"/>
      <c r="K34" s="30"/>
    </row>
    <row r="35" spans="4:11" ht="15.75" thickBot="1" x14ac:dyDescent="0.3"/>
    <row r="36" spans="4:11" ht="15.75" thickBot="1" x14ac:dyDescent="0.3">
      <c r="D36" s="41" t="s">
        <v>22</v>
      </c>
      <c r="E36" s="42"/>
      <c r="G36" s="41" t="s">
        <v>21</v>
      </c>
      <c r="H36" s="42"/>
      <c r="J36" s="41" t="s">
        <v>23</v>
      </c>
      <c r="K36" s="42"/>
    </row>
    <row r="37" spans="4:11" ht="15.75" thickBot="1" x14ac:dyDescent="0.3">
      <c r="D37" s="37" t="e">
        <f>SUM(N8:O27)/F30</f>
        <v>#DIV/0!</v>
      </c>
      <c r="E37" s="38"/>
      <c r="G37" s="37" t="e">
        <f>MEDIAN(F8:G27)</f>
        <v>#NUM!</v>
      </c>
      <c r="H37" s="38"/>
      <c r="J37" s="37">
        <f>MAX(F8:G27)</f>
        <v>0</v>
      </c>
      <c r="K37" s="38"/>
    </row>
    <row r="38" spans="4:11" ht="15.75" thickBot="1" x14ac:dyDescent="0.3"/>
    <row r="39" spans="4:11" ht="15.75" thickBot="1" x14ac:dyDescent="0.3">
      <c r="D39" s="41" t="s">
        <v>27</v>
      </c>
      <c r="E39" s="42"/>
      <c r="G39" s="41" t="s">
        <v>29</v>
      </c>
      <c r="H39" s="42"/>
      <c r="J39" s="41" t="s">
        <v>26</v>
      </c>
      <c r="K39" s="42"/>
    </row>
    <row r="40" spans="4:11" ht="15.75" thickBot="1" x14ac:dyDescent="0.3">
      <c r="D40" s="37" t="e">
        <f>GEOMEAN(F8:G27)</f>
        <v>#NUM!</v>
      </c>
      <c r="E40" s="38"/>
      <c r="G40" s="37" t="e">
        <f>_xlfn.QUARTILE.INC(F8:G27,3)-_xlfn.QUARTILE.INC(F8:G27,1)</f>
        <v>#NUM!</v>
      </c>
      <c r="H40" s="38"/>
      <c r="J40" s="37">
        <f>MAX(F8:G27)-MIN(F8:G27)</f>
        <v>0</v>
      </c>
      <c r="K40" s="38"/>
    </row>
    <row r="41" spans="4:11" ht="15.75" thickBot="1" x14ac:dyDescent="0.3"/>
    <row r="42" spans="4:11" ht="15.75" thickBot="1" x14ac:dyDescent="0.3">
      <c r="D42" s="41" t="s">
        <v>28</v>
      </c>
      <c r="E42" s="42"/>
      <c r="G42" s="41" t="s">
        <v>30</v>
      </c>
      <c r="H42" s="42"/>
      <c r="J42" s="41" t="s">
        <v>31</v>
      </c>
      <c r="K42" s="42"/>
    </row>
    <row r="43" spans="4:11" ht="15.75" thickBot="1" x14ac:dyDescent="0.3">
      <c r="D43" s="37" t="e">
        <f>HARMEAN(F8:G27)</f>
        <v>#N/A</v>
      </c>
      <c r="E43" s="38"/>
      <c r="G43" s="37" t="e">
        <f>_xlfn.VAR.P(F8:G27)</f>
        <v>#DIV/0!</v>
      </c>
      <c r="H43" s="38"/>
      <c r="J43" s="37" t="e">
        <f>SQRT(G43)</f>
        <v>#DIV/0!</v>
      </c>
      <c r="K43" s="38"/>
    </row>
    <row r="44" spans="4:11" ht="15.75" thickBot="1" x14ac:dyDescent="0.3"/>
    <row r="45" spans="4:11" ht="15.75" thickBot="1" x14ac:dyDescent="0.3">
      <c r="D45" s="35" t="s">
        <v>24</v>
      </c>
      <c r="E45" s="36"/>
      <c r="G45" s="41" t="s">
        <v>32</v>
      </c>
      <c r="H45" s="42"/>
      <c r="J45" s="41" t="s">
        <v>33</v>
      </c>
      <c r="K45" s="42"/>
    </row>
    <row r="46" spans="4:11" ht="15.75" thickBot="1" x14ac:dyDescent="0.3">
      <c r="D46" s="1" t="s">
        <v>25</v>
      </c>
      <c r="E46" s="2">
        <v>50</v>
      </c>
      <c r="G46" s="37">
        <f>_xlfn.VAR.P(F11:G30)</f>
        <v>0</v>
      </c>
      <c r="H46" s="38"/>
      <c r="J46" s="37" t="e">
        <f>G40/(_xlfn.QUARTILE.INC(F8:G27,3)+_xlfn.QUARTILE.INC(F8:G27,1))</f>
        <v>#NUM!</v>
      </c>
      <c r="K46" s="38"/>
    </row>
    <row r="47" spans="4:11" ht="15.75" thickBot="1" x14ac:dyDescent="0.3">
      <c r="D47" s="39" t="e">
        <f>_xlfn.PERCENTILE.INC(F8:G27,E46/100)</f>
        <v>#NUM!</v>
      </c>
      <c r="E47" s="40"/>
    </row>
    <row r="48" spans="4:11" ht="15.75" thickBot="1" x14ac:dyDescent="0.3">
      <c r="J48" s="41" t="s">
        <v>34</v>
      </c>
      <c r="K48" s="42"/>
    </row>
    <row r="49" spans="10:11" ht="15.75" thickBot="1" x14ac:dyDescent="0.3">
      <c r="J49" s="37" t="e">
        <f>J40/D37</f>
        <v>#DIV/0!</v>
      </c>
      <c r="K49" s="38"/>
    </row>
  </sheetData>
  <mergeCells count="194">
    <mergeCell ref="J48:K48"/>
    <mergeCell ref="J49:K49"/>
    <mergeCell ref="F2:J2"/>
    <mergeCell ref="G40:H40"/>
    <mergeCell ref="G42:H42"/>
    <mergeCell ref="G43:H43"/>
    <mergeCell ref="J42:K42"/>
    <mergeCell ref="J43:K43"/>
    <mergeCell ref="G45:H45"/>
    <mergeCell ref="G46:H46"/>
    <mergeCell ref="J45:K45"/>
    <mergeCell ref="J46:K46"/>
    <mergeCell ref="D33:K34"/>
    <mergeCell ref="D36:E36"/>
    <mergeCell ref="D37:E37"/>
    <mergeCell ref="G36:H36"/>
    <mergeCell ref="G37:H37"/>
    <mergeCell ref="J36:K36"/>
    <mergeCell ref="J37:K37"/>
    <mergeCell ref="F6:G7"/>
    <mergeCell ref="H6:I7"/>
    <mergeCell ref="J6:K7"/>
    <mergeCell ref="D8:E8"/>
    <mergeCell ref="D9:E9"/>
    <mergeCell ref="D45:E45"/>
    <mergeCell ref="D40:E40"/>
    <mergeCell ref="D47:E47"/>
    <mergeCell ref="J39:K39"/>
    <mergeCell ref="J40:K40"/>
    <mergeCell ref="D39:E39"/>
    <mergeCell ref="D42:E42"/>
    <mergeCell ref="D43:E43"/>
    <mergeCell ref="G39:H39"/>
    <mergeCell ref="L6:M7"/>
    <mergeCell ref="N6:O7"/>
    <mergeCell ref="D24:E24"/>
    <mergeCell ref="D25:E25"/>
    <mergeCell ref="D26:E26"/>
    <mergeCell ref="D27:E27"/>
    <mergeCell ref="F8:G8"/>
    <mergeCell ref="H8:I8"/>
    <mergeCell ref="F9:G9"/>
    <mergeCell ref="H9:I9"/>
    <mergeCell ref="F11:G11"/>
    <mergeCell ref="H11:I11"/>
    <mergeCell ref="D18:E18"/>
    <mergeCell ref="D19:E19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17:E17"/>
    <mergeCell ref="J9:K9"/>
    <mergeCell ref="L9:M9"/>
    <mergeCell ref="N9:O9"/>
    <mergeCell ref="P9:Q9"/>
    <mergeCell ref="F10:G10"/>
    <mergeCell ref="H10:I10"/>
    <mergeCell ref="J10:K10"/>
    <mergeCell ref="L10:M10"/>
    <mergeCell ref="N10:O10"/>
    <mergeCell ref="P10:Q10"/>
    <mergeCell ref="J11:K11"/>
    <mergeCell ref="L11:M11"/>
    <mergeCell ref="N11:O11"/>
    <mergeCell ref="P11:Q11"/>
    <mergeCell ref="F12:G12"/>
    <mergeCell ref="H12:I12"/>
    <mergeCell ref="J12:K12"/>
    <mergeCell ref="L12:M12"/>
    <mergeCell ref="N12:O12"/>
    <mergeCell ref="P12:Q12"/>
    <mergeCell ref="F14:G14"/>
    <mergeCell ref="H14:I14"/>
    <mergeCell ref="J14:K14"/>
    <mergeCell ref="L14:M14"/>
    <mergeCell ref="N14:O14"/>
    <mergeCell ref="P14:Q14"/>
    <mergeCell ref="F13:G13"/>
    <mergeCell ref="H13:I13"/>
    <mergeCell ref="J13:K13"/>
    <mergeCell ref="L13:M13"/>
    <mergeCell ref="N13:O13"/>
    <mergeCell ref="P13:Q13"/>
    <mergeCell ref="F16:G16"/>
    <mergeCell ref="H16:I16"/>
    <mergeCell ref="J16:K16"/>
    <mergeCell ref="L16:M16"/>
    <mergeCell ref="N16:O16"/>
    <mergeCell ref="P16:Q16"/>
    <mergeCell ref="F15:G15"/>
    <mergeCell ref="H15:I15"/>
    <mergeCell ref="J15:K15"/>
    <mergeCell ref="L15:M15"/>
    <mergeCell ref="N15:O15"/>
    <mergeCell ref="P15:Q15"/>
    <mergeCell ref="F18:G18"/>
    <mergeCell ref="H18:I18"/>
    <mergeCell ref="J18:K18"/>
    <mergeCell ref="L18:M18"/>
    <mergeCell ref="N18:O18"/>
    <mergeCell ref="P18:Q18"/>
    <mergeCell ref="F17:G17"/>
    <mergeCell ref="H17:I17"/>
    <mergeCell ref="J17:K17"/>
    <mergeCell ref="L17:M17"/>
    <mergeCell ref="N17:O17"/>
    <mergeCell ref="P17:Q17"/>
    <mergeCell ref="F20:G20"/>
    <mergeCell ref="H20:I20"/>
    <mergeCell ref="J20:K20"/>
    <mergeCell ref="L20:M20"/>
    <mergeCell ref="N20:O20"/>
    <mergeCell ref="P20:Q20"/>
    <mergeCell ref="F19:G19"/>
    <mergeCell ref="H19:I19"/>
    <mergeCell ref="J19:K19"/>
    <mergeCell ref="L19:M19"/>
    <mergeCell ref="N19:O19"/>
    <mergeCell ref="P19:Q19"/>
    <mergeCell ref="F22:G22"/>
    <mergeCell ref="H22:I22"/>
    <mergeCell ref="J22:K22"/>
    <mergeCell ref="L22:M22"/>
    <mergeCell ref="N22:O22"/>
    <mergeCell ref="P22:Q22"/>
    <mergeCell ref="F21:G21"/>
    <mergeCell ref="H21:I21"/>
    <mergeCell ref="J21:K21"/>
    <mergeCell ref="L21:M21"/>
    <mergeCell ref="N21:O21"/>
    <mergeCell ref="P21:Q21"/>
    <mergeCell ref="F24:G24"/>
    <mergeCell ref="H24:I24"/>
    <mergeCell ref="J24:K24"/>
    <mergeCell ref="L24:M24"/>
    <mergeCell ref="N24:O24"/>
    <mergeCell ref="P24:Q24"/>
    <mergeCell ref="F23:G23"/>
    <mergeCell ref="H23:I23"/>
    <mergeCell ref="J23:K23"/>
    <mergeCell ref="L23:M23"/>
    <mergeCell ref="N23:O23"/>
    <mergeCell ref="P23:Q23"/>
    <mergeCell ref="F26:G26"/>
    <mergeCell ref="H26:I26"/>
    <mergeCell ref="J26:K26"/>
    <mergeCell ref="L26:M26"/>
    <mergeCell ref="N26:O26"/>
    <mergeCell ref="P26:Q26"/>
    <mergeCell ref="F25:G25"/>
    <mergeCell ref="H25:I25"/>
    <mergeCell ref="J25:K25"/>
    <mergeCell ref="L25:M25"/>
    <mergeCell ref="N25:O25"/>
    <mergeCell ref="P25:Q25"/>
    <mergeCell ref="F30:G30"/>
    <mergeCell ref="H30:I30"/>
    <mergeCell ref="F29:G29"/>
    <mergeCell ref="H29:I29"/>
    <mergeCell ref="J29:K29"/>
    <mergeCell ref="J30:K30"/>
    <mergeCell ref="F27:G27"/>
    <mergeCell ref="H27:I27"/>
    <mergeCell ref="J27:K27"/>
    <mergeCell ref="S5:U5"/>
    <mergeCell ref="S6:U6"/>
    <mergeCell ref="S8:U8"/>
    <mergeCell ref="S9:U9"/>
    <mergeCell ref="S11:U11"/>
    <mergeCell ref="S12:U12"/>
    <mergeCell ref="L29:M29"/>
    <mergeCell ref="L30:M30"/>
    <mergeCell ref="N29:O29"/>
    <mergeCell ref="N30:O30"/>
    <mergeCell ref="P29:Q29"/>
    <mergeCell ref="P30:Q30"/>
    <mergeCell ref="L27:M27"/>
    <mergeCell ref="N27:O27"/>
    <mergeCell ref="P27:Q27"/>
    <mergeCell ref="P6:Q7"/>
    <mergeCell ref="D4:Q5"/>
    <mergeCell ref="D10:E10"/>
    <mergeCell ref="D11:E11"/>
    <mergeCell ref="J8:K8"/>
    <mergeCell ref="L8:M8"/>
    <mergeCell ref="N8:O8"/>
    <mergeCell ref="P8:Q8"/>
    <mergeCell ref="D6:E7"/>
  </mergeCells>
  <conditionalFormatting sqref="F8:M27">
    <cfRule type="cellIs" dxfId="95" priority="46" operator="between">
      <formula>-100000</formula>
      <formula>0</formula>
    </cfRule>
  </conditionalFormatting>
  <conditionalFormatting sqref="D8:E27">
    <cfRule type="containsText" dxfId="94" priority="45" operator="containsText" text=" ">
      <formula>NOT(ISERROR(SEARCH(" ",D8)))</formula>
    </cfRule>
  </conditionalFormatting>
  <conditionalFormatting sqref="D19:E27">
    <cfRule type="containsBlanks" dxfId="93" priority="43">
      <formula>LEN(TRIM(D19))=0</formula>
    </cfRule>
    <cfRule type="containsBlanks" priority="44">
      <formula>LEN(TRIM(D19))=0</formula>
    </cfRule>
  </conditionalFormatting>
  <conditionalFormatting sqref="D8:M27">
    <cfRule type="containsBlanks" dxfId="92" priority="38">
      <formula>LEN(TRIM(D8))=0</formula>
    </cfRule>
    <cfRule type="containsBlanks" dxfId="91" priority="39">
      <formula>LEN(TRIM(D8))=0</formula>
    </cfRule>
    <cfRule type="containsBlanks" dxfId="90" priority="40">
      <formula>LEN(TRIM(D8))=0</formula>
    </cfRule>
    <cfRule type="containsBlanks" dxfId="89" priority="42">
      <formula>LEN(TRIM(D8))=0</formula>
    </cfRule>
  </conditionalFormatting>
  <conditionalFormatting sqref="H8:M27">
    <cfRule type="cellIs" dxfId="88" priority="33" operator="equal">
      <formula>0</formula>
    </cfRule>
    <cfRule type="cellIs" dxfId="87" priority="35" operator="equal">
      <formula>0</formula>
    </cfRule>
    <cfRule type="cellIs" dxfId="86" priority="36" operator="equal">
      <formula>0</formula>
    </cfRule>
    <cfRule type="cellIs" dxfId="85" priority="37" operator="equal">
      <formula>0</formula>
    </cfRule>
  </conditionalFormatting>
  <conditionalFormatting sqref="D8:G27">
    <cfRule type="containsBlanks" dxfId="84" priority="34">
      <formula>LEN(TRIM(D8))=0</formula>
    </cfRule>
  </conditionalFormatting>
  <conditionalFormatting sqref="J30:K30">
    <cfRule type="cellIs" dxfId="83" priority="32" operator="equal">
      <formula>1</formula>
    </cfRule>
  </conditionalFormatting>
  <conditionalFormatting sqref="F30:G30">
    <cfRule type="cellIs" dxfId="82" priority="31" operator="equal">
      <formula>$S$9</formula>
    </cfRule>
  </conditionalFormatting>
  <conditionalFormatting sqref="N8:Q8">
    <cfRule type="expression" dxfId="81" priority="23">
      <formula>ISBLANK($F$8)</formula>
    </cfRule>
  </conditionalFormatting>
  <conditionalFormatting sqref="N9:Q9">
    <cfRule type="expression" dxfId="80" priority="22">
      <formula>ISBLANK(F9)</formula>
    </cfRule>
  </conditionalFormatting>
  <conditionalFormatting sqref="N10:O10">
    <cfRule type="expression" dxfId="79" priority="21">
      <formula>ISBLANK(F10)</formula>
    </cfRule>
  </conditionalFormatting>
  <conditionalFormatting sqref="N11:O27">
    <cfRule type="expression" dxfId="78" priority="20">
      <formula>ISBLANK(F11)</formula>
    </cfRule>
  </conditionalFormatting>
  <conditionalFormatting sqref="P9:Q9">
    <cfRule type="expression" dxfId="77" priority="19">
      <formula>ISBLANK(F9)</formula>
    </cfRule>
  </conditionalFormatting>
  <conditionalFormatting sqref="P10:Q27">
    <cfRule type="expression" dxfId="76" priority="18">
      <formula>ISBLANK(H10)</formula>
    </cfRule>
  </conditionalFormatting>
  <conditionalFormatting sqref="P10:Q27">
    <cfRule type="expression" dxfId="75" priority="17">
      <formula>ISBLANK(F10)</formula>
    </cfRule>
  </conditionalFormatting>
  <conditionalFormatting sqref="H30:I30">
    <cfRule type="cellIs" dxfId="74" priority="16" operator="equal">
      <formula>$F$30</formula>
    </cfRule>
  </conditionalFormatting>
  <conditionalFormatting sqref="L30:M30">
    <cfRule type="cellIs" dxfId="73" priority="15" operator="equal">
      <formula>$J$30</formula>
    </cfRule>
  </conditionalFormatting>
  <conditionalFormatting sqref="D37:E37">
    <cfRule type="cellIs" dxfId="72" priority="14" operator="equal">
      <formula>$S$9</formula>
    </cfRule>
  </conditionalFormatting>
  <conditionalFormatting sqref="G37:H37">
    <cfRule type="cellIs" dxfId="71" priority="13" operator="equal">
      <formula>$S$9</formula>
    </cfRule>
  </conditionalFormatting>
  <conditionalFormatting sqref="J37:K37">
    <cfRule type="cellIs" dxfId="70" priority="12" operator="equal">
      <formula>$S$9</formula>
    </cfRule>
  </conditionalFormatting>
  <conditionalFormatting sqref="D46:E46">
    <cfRule type="cellIs" dxfId="69" priority="11" operator="equal">
      <formula>$S$9</formula>
    </cfRule>
  </conditionalFormatting>
  <conditionalFormatting sqref="D47:E47">
    <cfRule type="cellIs" dxfId="68" priority="10" operator="equal">
      <formula>$S$9</formula>
    </cfRule>
  </conditionalFormatting>
  <conditionalFormatting sqref="J40:K40">
    <cfRule type="cellIs" dxfId="67" priority="9" operator="equal">
      <formula>$S$9</formula>
    </cfRule>
  </conditionalFormatting>
  <conditionalFormatting sqref="D40:E40">
    <cfRule type="cellIs" dxfId="66" priority="8" operator="equal">
      <formula>$S$9</formula>
    </cfRule>
  </conditionalFormatting>
  <conditionalFormatting sqref="D43:E43">
    <cfRule type="cellIs" dxfId="65" priority="7" operator="equal">
      <formula>$S$9</formula>
    </cfRule>
  </conditionalFormatting>
  <conditionalFormatting sqref="G40:H40">
    <cfRule type="cellIs" dxfId="64" priority="6" operator="equal">
      <formula>$S$9</formula>
    </cfRule>
  </conditionalFormatting>
  <conditionalFormatting sqref="G43:H43">
    <cfRule type="cellIs" dxfId="63" priority="5" operator="equal">
      <formula>$S$9</formula>
    </cfRule>
  </conditionalFormatting>
  <conditionalFormatting sqref="J43:K43">
    <cfRule type="cellIs" dxfId="62" priority="4" operator="equal">
      <formula>$S$9</formula>
    </cfRule>
  </conditionalFormatting>
  <conditionalFormatting sqref="G46:H46">
    <cfRule type="cellIs" dxfId="61" priority="3" operator="equal">
      <formula>$S$9</formula>
    </cfRule>
  </conditionalFormatting>
  <conditionalFormatting sqref="J46:K46">
    <cfRule type="cellIs" dxfId="60" priority="2" operator="equal">
      <formula>$S$9</formula>
    </cfRule>
  </conditionalFormatting>
  <conditionalFormatting sqref="J49:K49">
    <cfRule type="cellIs" dxfId="59" priority="1" operator="equal">
      <formula>$S$9</formula>
    </cfRule>
  </conditionalFormatting>
  <pageMargins left="0.7" right="0.7" top="0.75" bottom="0.75" header="0.3" footer="0.3"/>
  <pageSetup paperSize="9" orientation="portrait" verticalDpi="300" r:id="rId1"/>
  <ignoredErrors>
    <ignoredError sqref="J19:K27 K8 J9:K18 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V47"/>
  <sheetViews>
    <sheetView workbookViewId="0">
      <selection activeCell="E26" sqref="E26:F26"/>
    </sheetView>
  </sheetViews>
  <sheetFormatPr baseColWidth="10" defaultRowHeight="15" x14ac:dyDescent="0.25"/>
  <sheetData>
    <row r="3" spans="3:22" ht="15" customHeight="1" x14ac:dyDescent="0.25">
      <c r="C3" s="30" t="s">
        <v>17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3:22" ht="15" customHeight="1" x14ac:dyDescent="0.25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3:22" x14ac:dyDescent="0.25">
      <c r="C5" s="29" t="s">
        <v>1</v>
      </c>
      <c r="D5" s="29"/>
      <c r="E5" s="29" t="s">
        <v>18</v>
      </c>
      <c r="F5" s="29"/>
      <c r="G5" s="29" t="s">
        <v>19</v>
      </c>
      <c r="H5" s="29"/>
      <c r="I5" s="29" t="s">
        <v>2</v>
      </c>
      <c r="J5" s="29"/>
      <c r="K5" s="29" t="s">
        <v>3</v>
      </c>
      <c r="L5" s="29"/>
      <c r="M5" s="29" t="s">
        <v>4</v>
      </c>
      <c r="N5" s="29"/>
      <c r="O5" s="29" t="s">
        <v>5</v>
      </c>
      <c r="P5" s="29"/>
      <c r="Q5" s="29" t="s">
        <v>36</v>
      </c>
      <c r="R5" s="29"/>
      <c r="S5" s="29" t="s">
        <v>37</v>
      </c>
      <c r="T5" s="29"/>
      <c r="U5" s="29" t="s">
        <v>39</v>
      </c>
      <c r="V5" s="29"/>
    </row>
    <row r="6" spans="3:22" x14ac:dyDescent="0.25"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3:22" x14ac:dyDescent="0.25">
      <c r="C7" s="5"/>
      <c r="D7" s="3"/>
      <c r="E7" s="26">
        <f>(C7+D7)/2</f>
        <v>0</v>
      </c>
      <c r="F7" s="27"/>
      <c r="G7" s="32">
        <f>D7-C7</f>
        <v>0</v>
      </c>
      <c r="H7" s="32"/>
      <c r="I7" s="46"/>
      <c r="J7" s="47"/>
      <c r="K7" s="32">
        <f>IF(NOT(ISBLANK(I7)),I7,0)</f>
        <v>0</v>
      </c>
      <c r="L7" s="32"/>
      <c r="M7" s="32">
        <f>IF(NOT(ISBLANK(I7)),I7/$I$29,0)</f>
        <v>0</v>
      </c>
      <c r="N7" s="32"/>
      <c r="O7" s="32">
        <f>IF(NOT(ISBLANK(G7)),M7,0)</f>
        <v>0</v>
      </c>
      <c r="P7" s="32"/>
      <c r="Q7" s="28">
        <f>IF(NOT(ISBLANK(E7)),E7*I7,0)</f>
        <v>0</v>
      </c>
      <c r="R7" s="28"/>
      <c r="S7" s="28">
        <f>IF(NOT(ISBLANK(E7)),E7*E7*I7)</f>
        <v>0</v>
      </c>
      <c r="T7" s="28"/>
    </row>
    <row r="8" spans="3:22" x14ac:dyDescent="0.25">
      <c r="C8" s="5"/>
      <c r="D8" s="3"/>
      <c r="E8" s="26">
        <f t="shared" ref="E8:E26" si="0">(C8+D8)/2</f>
        <v>0</v>
      </c>
      <c r="F8" s="27"/>
      <c r="G8" s="32">
        <f t="shared" ref="G8:G26" si="1">D8-C8</f>
        <v>0</v>
      </c>
      <c r="H8" s="32"/>
      <c r="I8" s="46"/>
      <c r="J8" s="47"/>
      <c r="K8" s="32">
        <f t="shared" ref="K8:K17" si="2">IF(NOT(ISBLANK(I8)),K7+I8,0)</f>
        <v>0</v>
      </c>
      <c r="L8" s="32"/>
      <c r="M8" s="32">
        <f t="shared" ref="M8:M26" si="3">IF(NOT(ISBLANK(I8)),I8/$I$29,0)</f>
        <v>0</v>
      </c>
      <c r="N8" s="32"/>
      <c r="O8" s="26">
        <f>IF(NOT(ISBLANK(G8)),O7+M8,0)</f>
        <v>0</v>
      </c>
      <c r="P8" s="27"/>
      <c r="Q8" s="28">
        <f t="shared" ref="Q8:Q26" si="4">IF(NOT(ISBLANK(E8)),E8*I8,0)</f>
        <v>0</v>
      </c>
      <c r="R8" s="28"/>
      <c r="S8" s="28">
        <f t="shared" ref="S8:S26" si="5">IF(NOT(ISBLANK(E8)),E8*E8*I8)</f>
        <v>0</v>
      </c>
      <c r="T8" s="28"/>
    </row>
    <row r="9" spans="3:22" x14ac:dyDescent="0.25">
      <c r="C9" s="5"/>
      <c r="D9" s="3"/>
      <c r="E9" s="26">
        <f t="shared" si="0"/>
        <v>0</v>
      </c>
      <c r="F9" s="27"/>
      <c r="G9" s="32">
        <f t="shared" si="1"/>
        <v>0</v>
      </c>
      <c r="H9" s="32"/>
      <c r="I9" s="46"/>
      <c r="J9" s="47"/>
      <c r="K9" s="32">
        <f t="shared" si="2"/>
        <v>0</v>
      </c>
      <c r="L9" s="32"/>
      <c r="M9" s="32">
        <f t="shared" si="3"/>
        <v>0</v>
      </c>
      <c r="N9" s="32"/>
      <c r="O9" s="26">
        <f t="shared" ref="O9:O16" si="6">IF(NOT(ISBLANK(G9)),O8+M9,0)</f>
        <v>0</v>
      </c>
      <c r="P9" s="27"/>
      <c r="Q9" s="28">
        <f t="shared" si="4"/>
        <v>0</v>
      </c>
      <c r="R9" s="28"/>
      <c r="S9" s="28">
        <f t="shared" si="5"/>
        <v>0</v>
      </c>
      <c r="T9" s="28"/>
    </row>
    <row r="10" spans="3:22" x14ac:dyDescent="0.25">
      <c r="C10" s="5"/>
      <c r="D10" s="3"/>
      <c r="E10" s="26">
        <f t="shared" si="0"/>
        <v>0</v>
      </c>
      <c r="F10" s="27"/>
      <c r="G10" s="32">
        <f t="shared" si="1"/>
        <v>0</v>
      </c>
      <c r="H10" s="32"/>
      <c r="I10" s="46"/>
      <c r="J10" s="47"/>
      <c r="K10" s="32">
        <f t="shared" si="2"/>
        <v>0</v>
      </c>
      <c r="L10" s="32"/>
      <c r="M10" s="32">
        <f t="shared" si="3"/>
        <v>0</v>
      </c>
      <c r="N10" s="32"/>
      <c r="O10" s="26">
        <f t="shared" si="6"/>
        <v>0</v>
      </c>
      <c r="P10" s="27"/>
      <c r="Q10" s="28">
        <f t="shared" si="4"/>
        <v>0</v>
      </c>
      <c r="R10" s="28"/>
      <c r="S10" s="28">
        <f t="shared" si="5"/>
        <v>0</v>
      </c>
      <c r="T10" s="28"/>
    </row>
    <row r="11" spans="3:22" x14ac:dyDescent="0.25">
      <c r="C11" s="5"/>
      <c r="D11" s="3"/>
      <c r="E11" s="26">
        <f t="shared" si="0"/>
        <v>0</v>
      </c>
      <c r="F11" s="27"/>
      <c r="G11" s="32">
        <f t="shared" si="1"/>
        <v>0</v>
      </c>
      <c r="H11" s="32"/>
      <c r="I11" s="46"/>
      <c r="J11" s="47"/>
      <c r="K11" s="32">
        <f t="shared" si="2"/>
        <v>0</v>
      </c>
      <c r="L11" s="32"/>
      <c r="M11" s="32">
        <f t="shared" si="3"/>
        <v>0</v>
      </c>
      <c r="N11" s="32"/>
      <c r="O11" s="26">
        <f t="shared" si="6"/>
        <v>0</v>
      </c>
      <c r="P11" s="27"/>
      <c r="Q11" s="28">
        <f t="shared" si="4"/>
        <v>0</v>
      </c>
      <c r="R11" s="28"/>
      <c r="S11" s="28">
        <f t="shared" si="5"/>
        <v>0</v>
      </c>
      <c r="T11" s="28"/>
    </row>
    <row r="12" spans="3:22" x14ac:dyDescent="0.25">
      <c r="C12" s="5"/>
      <c r="D12" s="3"/>
      <c r="E12" s="26">
        <f t="shared" si="0"/>
        <v>0</v>
      </c>
      <c r="F12" s="27"/>
      <c r="G12" s="32">
        <f t="shared" si="1"/>
        <v>0</v>
      </c>
      <c r="H12" s="32"/>
      <c r="I12" s="46"/>
      <c r="J12" s="47"/>
      <c r="K12" s="32">
        <f t="shared" si="2"/>
        <v>0</v>
      </c>
      <c r="L12" s="32"/>
      <c r="M12" s="32">
        <f t="shared" si="3"/>
        <v>0</v>
      </c>
      <c r="N12" s="32"/>
      <c r="O12" s="26">
        <f t="shared" si="6"/>
        <v>0</v>
      </c>
      <c r="P12" s="27"/>
      <c r="Q12" s="28">
        <f t="shared" si="4"/>
        <v>0</v>
      </c>
      <c r="R12" s="28"/>
      <c r="S12" s="28">
        <f t="shared" si="5"/>
        <v>0</v>
      </c>
      <c r="T12" s="28"/>
    </row>
    <row r="13" spans="3:22" x14ac:dyDescent="0.25">
      <c r="C13" s="5"/>
      <c r="D13" s="3"/>
      <c r="E13" s="26">
        <f t="shared" si="0"/>
        <v>0</v>
      </c>
      <c r="F13" s="27"/>
      <c r="G13" s="32">
        <f t="shared" si="1"/>
        <v>0</v>
      </c>
      <c r="H13" s="32"/>
      <c r="I13" s="46"/>
      <c r="J13" s="47"/>
      <c r="K13" s="32">
        <f t="shared" si="2"/>
        <v>0</v>
      </c>
      <c r="L13" s="32"/>
      <c r="M13" s="32">
        <f t="shared" si="3"/>
        <v>0</v>
      </c>
      <c r="N13" s="32"/>
      <c r="O13" s="26">
        <f t="shared" si="6"/>
        <v>0</v>
      </c>
      <c r="P13" s="27"/>
      <c r="Q13" s="28">
        <f t="shared" si="4"/>
        <v>0</v>
      </c>
      <c r="R13" s="28"/>
      <c r="S13" s="28">
        <f t="shared" si="5"/>
        <v>0</v>
      </c>
      <c r="T13" s="28"/>
    </row>
    <row r="14" spans="3:22" x14ac:dyDescent="0.25">
      <c r="C14" s="5"/>
      <c r="D14" s="3"/>
      <c r="E14" s="26">
        <f t="shared" si="0"/>
        <v>0</v>
      </c>
      <c r="F14" s="27"/>
      <c r="G14" s="32">
        <f t="shared" si="1"/>
        <v>0</v>
      </c>
      <c r="H14" s="32"/>
      <c r="I14" s="46"/>
      <c r="J14" s="47"/>
      <c r="K14" s="32">
        <f t="shared" si="2"/>
        <v>0</v>
      </c>
      <c r="L14" s="32"/>
      <c r="M14" s="32">
        <f t="shared" si="3"/>
        <v>0</v>
      </c>
      <c r="N14" s="32"/>
      <c r="O14" s="26">
        <f t="shared" si="6"/>
        <v>0</v>
      </c>
      <c r="P14" s="27"/>
      <c r="Q14" s="28">
        <f t="shared" si="4"/>
        <v>0</v>
      </c>
      <c r="R14" s="28"/>
      <c r="S14" s="28">
        <f t="shared" si="5"/>
        <v>0</v>
      </c>
      <c r="T14" s="28"/>
    </row>
    <row r="15" spans="3:22" x14ac:dyDescent="0.25">
      <c r="C15" s="5"/>
      <c r="D15" s="3"/>
      <c r="E15" s="26">
        <f t="shared" si="0"/>
        <v>0</v>
      </c>
      <c r="F15" s="27"/>
      <c r="G15" s="32">
        <f t="shared" si="1"/>
        <v>0</v>
      </c>
      <c r="H15" s="32"/>
      <c r="I15" s="46"/>
      <c r="J15" s="47"/>
      <c r="K15" s="32">
        <f t="shared" si="2"/>
        <v>0</v>
      </c>
      <c r="L15" s="32"/>
      <c r="M15" s="32">
        <f t="shared" si="3"/>
        <v>0</v>
      </c>
      <c r="N15" s="32"/>
      <c r="O15" s="26">
        <f t="shared" si="6"/>
        <v>0</v>
      </c>
      <c r="P15" s="27"/>
      <c r="Q15" s="28">
        <f t="shared" si="4"/>
        <v>0</v>
      </c>
      <c r="R15" s="28"/>
      <c r="S15" s="28">
        <f t="shared" si="5"/>
        <v>0</v>
      </c>
      <c r="T15" s="28"/>
    </row>
    <row r="16" spans="3:22" x14ac:dyDescent="0.25">
      <c r="C16" s="5"/>
      <c r="D16" s="3"/>
      <c r="E16" s="26">
        <f t="shared" si="0"/>
        <v>0</v>
      </c>
      <c r="F16" s="27"/>
      <c r="G16" s="32">
        <f t="shared" si="1"/>
        <v>0</v>
      </c>
      <c r="H16" s="32"/>
      <c r="I16" s="46"/>
      <c r="J16" s="47"/>
      <c r="K16" s="32">
        <f t="shared" si="2"/>
        <v>0</v>
      </c>
      <c r="L16" s="32"/>
      <c r="M16" s="32">
        <f t="shared" si="3"/>
        <v>0</v>
      </c>
      <c r="N16" s="32"/>
      <c r="O16" s="26">
        <f t="shared" si="6"/>
        <v>0</v>
      </c>
      <c r="P16" s="27"/>
      <c r="Q16" s="28">
        <f t="shared" si="4"/>
        <v>0</v>
      </c>
      <c r="R16" s="28"/>
      <c r="S16" s="28">
        <f t="shared" si="5"/>
        <v>0</v>
      </c>
      <c r="T16" s="28"/>
    </row>
    <row r="17" spans="3:20" x14ac:dyDescent="0.25">
      <c r="C17" s="5"/>
      <c r="D17" s="3"/>
      <c r="E17" s="26">
        <f t="shared" si="0"/>
        <v>0</v>
      </c>
      <c r="F17" s="27"/>
      <c r="G17" s="32">
        <f t="shared" si="1"/>
        <v>0</v>
      </c>
      <c r="H17" s="32"/>
      <c r="I17" s="46"/>
      <c r="J17" s="47"/>
      <c r="K17" s="32">
        <f t="shared" si="2"/>
        <v>0</v>
      </c>
      <c r="L17" s="32"/>
      <c r="M17" s="32">
        <f t="shared" si="3"/>
        <v>0</v>
      </c>
      <c r="N17" s="32"/>
      <c r="O17" s="26">
        <f>IF(NOT(ISBLANK(G17)),O16+M17,0)</f>
        <v>0</v>
      </c>
      <c r="P17" s="27"/>
      <c r="Q17" s="28">
        <f t="shared" si="4"/>
        <v>0</v>
      </c>
      <c r="R17" s="28"/>
      <c r="S17" s="28">
        <f t="shared" si="5"/>
        <v>0</v>
      </c>
      <c r="T17" s="28"/>
    </row>
    <row r="18" spans="3:20" x14ac:dyDescent="0.25">
      <c r="C18" s="6"/>
      <c r="D18" s="4"/>
      <c r="E18" s="26">
        <f t="shared" si="0"/>
        <v>0</v>
      </c>
      <c r="F18" s="27"/>
      <c r="G18" s="32">
        <f t="shared" si="1"/>
        <v>0</v>
      </c>
      <c r="H18" s="32"/>
      <c r="I18" s="46"/>
      <c r="J18" s="47"/>
      <c r="K18" s="32">
        <f t="shared" ref="K18:K26" si="7">IF(I18,K17+I18,0)</f>
        <v>0</v>
      </c>
      <c r="L18" s="32"/>
      <c r="M18" s="32">
        <f t="shared" si="3"/>
        <v>0</v>
      </c>
      <c r="N18" s="32"/>
      <c r="O18" s="26">
        <f t="shared" ref="O18:O26" si="8">IF(NOT(ISBLANK(G18)),O17+M18,0)</f>
        <v>0</v>
      </c>
      <c r="P18" s="27"/>
      <c r="Q18" s="28">
        <f t="shared" si="4"/>
        <v>0</v>
      </c>
      <c r="R18" s="28"/>
      <c r="S18" s="28">
        <f t="shared" si="5"/>
        <v>0</v>
      </c>
      <c r="T18" s="28"/>
    </row>
    <row r="19" spans="3:20" x14ac:dyDescent="0.25">
      <c r="C19" s="6"/>
      <c r="D19" s="4"/>
      <c r="E19" s="26">
        <f t="shared" si="0"/>
        <v>0</v>
      </c>
      <c r="F19" s="27"/>
      <c r="G19" s="32">
        <f t="shared" si="1"/>
        <v>0</v>
      </c>
      <c r="H19" s="32"/>
      <c r="I19" s="46"/>
      <c r="J19" s="47"/>
      <c r="K19" s="32">
        <f t="shared" si="7"/>
        <v>0</v>
      </c>
      <c r="L19" s="32"/>
      <c r="M19" s="32">
        <f t="shared" si="3"/>
        <v>0</v>
      </c>
      <c r="N19" s="32"/>
      <c r="O19" s="26">
        <f t="shared" si="8"/>
        <v>0</v>
      </c>
      <c r="P19" s="27"/>
      <c r="Q19" s="28">
        <f t="shared" si="4"/>
        <v>0</v>
      </c>
      <c r="R19" s="28"/>
      <c r="S19" s="28">
        <f t="shared" si="5"/>
        <v>0</v>
      </c>
      <c r="T19" s="28"/>
    </row>
    <row r="20" spans="3:20" x14ac:dyDescent="0.25">
      <c r="C20" s="6"/>
      <c r="D20" s="4"/>
      <c r="E20" s="26">
        <f t="shared" si="0"/>
        <v>0</v>
      </c>
      <c r="F20" s="27"/>
      <c r="G20" s="32">
        <f t="shared" si="1"/>
        <v>0</v>
      </c>
      <c r="H20" s="32"/>
      <c r="I20" s="46"/>
      <c r="J20" s="47"/>
      <c r="K20" s="32">
        <f t="shared" si="7"/>
        <v>0</v>
      </c>
      <c r="L20" s="32"/>
      <c r="M20" s="32">
        <f t="shared" si="3"/>
        <v>0</v>
      </c>
      <c r="N20" s="32"/>
      <c r="O20" s="26">
        <f t="shared" si="8"/>
        <v>0</v>
      </c>
      <c r="P20" s="27"/>
      <c r="Q20" s="28">
        <f t="shared" si="4"/>
        <v>0</v>
      </c>
      <c r="R20" s="28"/>
      <c r="S20" s="28">
        <f t="shared" si="5"/>
        <v>0</v>
      </c>
      <c r="T20" s="28"/>
    </row>
    <row r="21" spans="3:20" x14ac:dyDescent="0.25">
      <c r="C21" s="6"/>
      <c r="D21" s="4"/>
      <c r="E21" s="26">
        <f t="shared" si="0"/>
        <v>0</v>
      </c>
      <c r="F21" s="27"/>
      <c r="G21" s="32">
        <f t="shared" si="1"/>
        <v>0</v>
      </c>
      <c r="H21" s="32"/>
      <c r="I21" s="46"/>
      <c r="J21" s="47"/>
      <c r="K21" s="32">
        <f t="shared" si="7"/>
        <v>0</v>
      </c>
      <c r="L21" s="32"/>
      <c r="M21" s="32">
        <f t="shared" si="3"/>
        <v>0</v>
      </c>
      <c r="N21" s="32"/>
      <c r="O21" s="26">
        <f t="shared" si="8"/>
        <v>0</v>
      </c>
      <c r="P21" s="27"/>
      <c r="Q21" s="28">
        <f t="shared" si="4"/>
        <v>0</v>
      </c>
      <c r="R21" s="28"/>
      <c r="S21" s="28">
        <f t="shared" si="5"/>
        <v>0</v>
      </c>
      <c r="T21" s="28"/>
    </row>
    <row r="22" spans="3:20" x14ac:dyDescent="0.25">
      <c r="C22" s="6"/>
      <c r="D22" s="4"/>
      <c r="E22" s="26">
        <f t="shared" si="0"/>
        <v>0</v>
      </c>
      <c r="F22" s="27"/>
      <c r="G22" s="32">
        <f t="shared" si="1"/>
        <v>0</v>
      </c>
      <c r="H22" s="32"/>
      <c r="I22" s="46"/>
      <c r="J22" s="47"/>
      <c r="K22" s="32">
        <f t="shared" si="7"/>
        <v>0</v>
      </c>
      <c r="L22" s="32"/>
      <c r="M22" s="32">
        <f t="shared" si="3"/>
        <v>0</v>
      </c>
      <c r="N22" s="32"/>
      <c r="O22" s="26">
        <f t="shared" si="8"/>
        <v>0</v>
      </c>
      <c r="P22" s="27"/>
      <c r="Q22" s="28">
        <f t="shared" si="4"/>
        <v>0</v>
      </c>
      <c r="R22" s="28"/>
      <c r="S22" s="28">
        <f t="shared" si="5"/>
        <v>0</v>
      </c>
      <c r="T22" s="28"/>
    </row>
    <row r="23" spans="3:20" x14ac:dyDescent="0.25">
      <c r="C23" s="6"/>
      <c r="D23" s="4"/>
      <c r="E23" s="26">
        <f t="shared" si="0"/>
        <v>0</v>
      </c>
      <c r="F23" s="27"/>
      <c r="G23" s="32">
        <f t="shared" si="1"/>
        <v>0</v>
      </c>
      <c r="H23" s="32"/>
      <c r="I23" s="46"/>
      <c r="J23" s="47"/>
      <c r="K23" s="32">
        <f t="shared" si="7"/>
        <v>0</v>
      </c>
      <c r="L23" s="32"/>
      <c r="M23" s="32">
        <f t="shared" si="3"/>
        <v>0</v>
      </c>
      <c r="N23" s="32"/>
      <c r="O23" s="26">
        <f t="shared" si="8"/>
        <v>0</v>
      </c>
      <c r="P23" s="27"/>
      <c r="Q23" s="28">
        <f t="shared" si="4"/>
        <v>0</v>
      </c>
      <c r="R23" s="28"/>
      <c r="S23" s="28">
        <f t="shared" si="5"/>
        <v>0</v>
      </c>
      <c r="T23" s="28"/>
    </row>
    <row r="24" spans="3:20" x14ac:dyDescent="0.25">
      <c r="C24" s="6"/>
      <c r="D24" s="4"/>
      <c r="E24" s="26">
        <f t="shared" si="0"/>
        <v>0</v>
      </c>
      <c r="F24" s="27"/>
      <c r="G24" s="32">
        <f t="shared" si="1"/>
        <v>0</v>
      </c>
      <c r="H24" s="32"/>
      <c r="I24" s="46"/>
      <c r="J24" s="47"/>
      <c r="K24" s="32">
        <f t="shared" si="7"/>
        <v>0</v>
      </c>
      <c r="L24" s="32"/>
      <c r="M24" s="32">
        <f t="shared" si="3"/>
        <v>0</v>
      </c>
      <c r="N24" s="32"/>
      <c r="O24" s="26">
        <f t="shared" si="8"/>
        <v>0</v>
      </c>
      <c r="P24" s="27"/>
      <c r="Q24" s="28">
        <f t="shared" si="4"/>
        <v>0</v>
      </c>
      <c r="R24" s="28"/>
      <c r="S24" s="28">
        <f t="shared" si="5"/>
        <v>0</v>
      </c>
      <c r="T24" s="28"/>
    </row>
    <row r="25" spans="3:20" x14ac:dyDescent="0.25">
      <c r="C25" s="6"/>
      <c r="D25" s="4"/>
      <c r="E25" s="26">
        <f t="shared" si="0"/>
        <v>0</v>
      </c>
      <c r="F25" s="27"/>
      <c r="G25" s="32">
        <f t="shared" si="1"/>
        <v>0</v>
      </c>
      <c r="H25" s="32"/>
      <c r="I25" s="46"/>
      <c r="J25" s="47"/>
      <c r="K25" s="32">
        <f t="shared" si="7"/>
        <v>0</v>
      </c>
      <c r="L25" s="32"/>
      <c r="M25" s="32">
        <f t="shared" si="3"/>
        <v>0</v>
      </c>
      <c r="N25" s="32"/>
      <c r="O25" s="26">
        <f t="shared" si="8"/>
        <v>0</v>
      </c>
      <c r="P25" s="27"/>
      <c r="Q25" s="28">
        <f t="shared" si="4"/>
        <v>0</v>
      </c>
      <c r="R25" s="28"/>
      <c r="S25" s="28">
        <f t="shared" si="5"/>
        <v>0</v>
      </c>
      <c r="T25" s="28"/>
    </row>
    <row r="26" spans="3:20" x14ac:dyDescent="0.25">
      <c r="C26" s="6"/>
      <c r="D26" s="4"/>
      <c r="E26" s="26">
        <f t="shared" si="0"/>
        <v>0</v>
      </c>
      <c r="F26" s="27"/>
      <c r="G26" s="32">
        <f t="shared" si="1"/>
        <v>0</v>
      </c>
      <c r="H26" s="32"/>
      <c r="I26" s="46"/>
      <c r="J26" s="47"/>
      <c r="K26" s="32">
        <f t="shared" si="7"/>
        <v>0</v>
      </c>
      <c r="L26" s="32"/>
      <c r="M26" s="32">
        <f t="shared" si="3"/>
        <v>0</v>
      </c>
      <c r="N26" s="32"/>
      <c r="O26" s="26">
        <f t="shared" si="8"/>
        <v>0</v>
      </c>
      <c r="P26" s="27"/>
      <c r="Q26" s="28">
        <f t="shared" si="4"/>
        <v>0</v>
      </c>
      <c r="R26" s="28"/>
      <c r="S26" s="28">
        <f t="shared" si="5"/>
        <v>0</v>
      </c>
      <c r="T26" s="28"/>
    </row>
    <row r="27" spans="3:20" ht="15.75" thickBot="1" x14ac:dyDescent="0.3"/>
    <row r="28" spans="3:20" ht="15.75" thickBot="1" x14ac:dyDescent="0.3">
      <c r="I28" s="22" t="s">
        <v>8</v>
      </c>
      <c r="J28" s="23"/>
      <c r="K28" s="22" t="s">
        <v>9</v>
      </c>
      <c r="L28" s="23"/>
      <c r="M28" s="22" t="s">
        <v>10</v>
      </c>
      <c r="N28" s="23"/>
      <c r="O28" s="22" t="s">
        <v>11</v>
      </c>
      <c r="P28" s="23"/>
      <c r="Q28" s="22" t="s">
        <v>12</v>
      </c>
      <c r="R28" s="23"/>
      <c r="S28" s="22" t="s">
        <v>38</v>
      </c>
      <c r="T28" s="23"/>
    </row>
    <row r="29" spans="3:20" ht="15.75" thickBot="1" x14ac:dyDescent="0.3">
      <c r="I29" s="24">
        <f>SUM(I7:J26)</f>
        <v>0</v>
      </c>
      <c r="J29" s="25"/>
      <c r="K29" s="24">
        <f>MAX(K7:L26)</f>
        <v>0</v>
      </c>
      <c r="L29" s="25"/>
      <c r="M29" s="24">
        <f>SUM(M7:N26)</f>
        <v>0</v>
      </c>
      <c r="N29" s="25"/>
      <c r="O29" s="24">
        <f>MAX(O7:P26)</f>
        <v>0</v>
      </c>
      <c r="P29" s="25"/>
      <c r="Q29" s="24">
        <f>SUM(Q7:R26)</f>
        <v>0</v>
      </c>
      <c r="R29" s="25"/>
      <c r="S29" s="24">
        <f>SUM(S7:T26)</f>
        <v>0</v>
      </c>
      <c r="T29" s="25"/>
    </row>
    <row r="31" spans="3:20" x14ac:dyDescent="0.25">
      <c r="C31" s="30" t="s">
        <v>20</v>
      </c>
      <c r="D31" s="30"/>
      <c r="E31" s="30"/>
      <c r="F31" s="30"/>
      <c r="G31" s="30"/>
      <c r="H31" s="30"/>
      <c r="I31" s="30"/>
      <c r="J31" s="30"/>
    </row>
    <row r="32" spans="3:20" x14ac:dyDescent="0.25">
      <c r="C32" s="30"/>
      <c r="D32" s="30"/>
      <c r="E32" s="30"/>
      <c r="F32" s="30"/>
      <c r="G32" s="30"/>
      <c r="H32" s="30"/>
      <c r="I32" s="30"/>
      <c r="J32" s="30"/>
    </row>
    <row r="33" spans="3:10" ht="15.75" thickBot="1" x14ac:dyDescent="0.3"/>
    <row r="34" spans="3:10" ht="15.75" thickBot="1" x14ac:dyDescent="0.3">
      <c r="C34" s="41" t="s">
        <v>22</v>
      </c>
      <c r="D34" s="42"/>
      <c r="F34" s="41" t="s">
        <v>21</v>
      </c>
      <c r="G34" s="42"/>
      <c r="I34" s="41" t="s">
        <v>23</v>
      </c>
      <c r="J34" s="42"/>
    </row>
    <row r="35" spans="3:10" ht="15.75" thickBot="1" x14ac:dyDescent="0.3">
      <c r="C35" s="37" t="e">
        <f>SUM(Q7:R26)/I29</f>
        <v>#DIV/0!</v>
      </c>
      <c r="D35" s="38"/>
      <c r="F35" s="37">
        <f>MEDIAN(E6:F25)</f>
        <v>0</v>
      </c>
      <c r="G35" s="38"/>
      <c r="I35" s="37">
        <f>MAX(E6:F25)</f>
        <v>0</v>
      </c>
      <c r="J35" s="38"/>
    </row>
    <row r="36" spans="3:10" ht="15.75" thickBot="1" x14ac:dyDescent="0.3"/>
    <row r="37" spans="3:10" ht="15.75" thickBot="1" x14ac:dyDescent="0.3">
      <c r="C37" s="41" t="s">
        <v>27</v>
      </c>
      <c r="D37" s="42"/>
      <c r="F37" s="41" t="s">
        <v>29</v>
      </c>
      <c r="G37" s="42"/>
      <c r="I37" s="41" t="s">
        <v>26</v>
      </c>
      <c r="J37" s="42"/>
    </row>
    <row r="38" spans="3:10" ht="15.75" thickBot="1" x14ac:dyDescent="0.3">
      <c r="C38" s="37" t="e">
        <f>GEOMEAN(E6:F25)</f>
        <v>#NUM!</v>
      </c>
      <c r="D38" s="38"/>
      <c r="F38" s="37">
        <f>_xlfn.QUARTILE.INC(E6:F25,3)-_xlfn.QUARTILE.INC(E6:F25,1)</f>
        <v>0</v>
      </c>
      <c r="G38" s="38"/>
      <c r="I38" s="37">
        <f>MAX(I7:J26)-MIN(E6:F25)</f>
        <v>0</v>
      </c>
      <c r="J38" s="38"/>
    </row>
    <row r="39" spans="3:10" ht="15.75" thickBot="1" x14ac:dyDescent="0.3"/>
    <row r="40" spans="3:10" ht="15.75" thickBot="1" x14ac:dyDescent="0.3">
      <c r="C40" s="41" t="s">
        <v>28</v>
      </c>
      <c r="D40" s="42"/>
      <c r="F40" s="41" t="s">
        <v>30</v>
      </c>
      <c r="G40" s="42"/>
      <c r="I40" s="41" t="s">
        <v>31</v>
      </c>
      <c r="J40" s="42"/>
    </row>
    <row r="41" spans="3:10" ht="15.75" thickBot="1" x14ac:dyDescent="0.3">
      <c r="C41" s="37" t="e">
        <f>HARMEAN(E6:F25)</f>
        <v>#NUM!</v>
      </c>
      <c r="D41" s="38"/>
      <c r="F41" s="37" t="e">
        <f>_xlfn.VAR.P(I7:J26)</f>
        <v>#DIV/0!</v>
      </c>
      <c r="G41" s="38"/>
      <c r="I41" s="37" t="e">
        <f>SQRT(F41)</f>
        <v>#DIV/0!</v>
      </c>
      <c r="J41" s="38"/>
    </row>
    <row r="42" spans="3:10" ht="15.75" thickBot="1" x14ac:dyDescent="0.3"/>
    <row r="43" spans="3:10" ht="15.75" thickBot="1" x14ac:dyDescent="0.3">
      <c r="C43" s="35" t="s">
        <v>24</v>
      </c>
      <c r="D43" s="36"/>
      <c r="F43" s="41" t="s">
        <v>32</v>
      </c>
      <c r="G43" s="42"/>
      <c r="I43" s="41" t="s">
        <v>33</v>
      </c>
      <c r="J43" s="42"/>
    </row>
    <row r="44" spans="3:10" ht="15.75" thickBot="1" x14ac:dyDescent="0.3">
      <c r="C44" s="1" t="s">
        <v>25</v>
      </c>
      <c r="D44" s="2">
        <v>50</v>
      </c>
      <c r="F44" s="37" t="e">
        <f>_xlfn.VAR.P(I7:J26)</f>
        <v>#DIV/0!</v>
      </c>
      <c r="G44" s="38"/>
      <c r="I44" s="37" t="e">
        <f>F38/(_xlfn.QUARTILE.INC(E6:F25,3)+_xlfn.QUARTILE.INC(E6:F25,1))</f>
        <v>#DIV/0!</v>
      </c>
      <c r="J44" s="38"/>
    </row>
    <row r="45" spans="3:10" ht="15.75" thickBot="1" x14ac:dyDescent="0.3">
      <c r="C45" s="39">
        <f>_xlfn.PERCENTILE.INC(E6:F25,D44/100)</f>
        <v>0</v>
      </c>
      <c r="D45" s="40"/>
    </row>
    <row r="46" spans="3:10" ht="15.75" thickBot="1" x14ac:dyDescent="0.3">
      <c r="I46" s="41" t="s">
        <v>34</v>
      </c>
      <c r="J46" s="42"/>
    </row>
    <row r="47" spans="3:10" ht="15.75" thickBot="1" x14ac:dyDescent="0.3">
      <c r="I47" s="37" t="e">
        <f>I38/C35</f>
        <v>#DIV/0!</v>
      </c>
      <c r="J47" s="38"/>
    </row>
  </sheetData>
  <mergeCells count="210">
    <mergeCell ref="I46:J46"/>
    <mergeCell ref="I47:J47"/>
    <mergeCell ref="C43:D43"/>
    <mergeCell ref="F43:G43"/>
    <mergeCell ref="I43:J43"/>
    <mergeCell ref="F44:G44"/>
    <mergeCell ref="I44:J44"/>
    <mergeCell ref="C45:D45"/>
    <mergeCell ref="F38:G38"/>
    <mergeCell ref="I38:J38"/>
    <mergeCell ref="F40:G40"/>
    <mergeCell ref="I40:J40"/>
    <mergeCell ref="F41:G41"/>
    <mergeCell ref="I41:J41"/>
    <mergeCell ref="C37:D37"/>
    <mergeCell ref="C38:D38"/>
    <mergeCell ref="C40:D40"/>
    <mergeCell ref="C41:D41"/>
    <mergeCell ref="F34:G34"/>
    <mergeCell ref="I34:J34"/>
    <mergeCell ref="F35:G35"/>
    <mergeCell ref="I35:J35"/>
    <mergeCell ref="F37:G37"/>
    <mergeCell ref="I37:J37"/>
    <mergeCell ref="C31:J32"/>
    <mergeCell ref="C34:D34"/>
    <mergeCell ref="C35:D35"/>
    <mergeCell ref="S28:T28"/>
    <mergeCell ref="I29:J29"/>
    <mergeCell ref="K29:L29"/>
    <mergeCell ref="M29:N29"/>
    <mergeCell ref="O29:P29"/>
    <mergeCell ref="Q29:R29"/>
    <mergeCell ref="S29:T29"/>
    <mergeCell ref="I28:J28"/>
    <mergeCell ref="K28:L28"/>
    <mergeCell ref="M28:N28"/>
    <mergeCell ref="O28:P28"/>
    <mergeCell ref="Q28:R28"/>
    <mergeCell ref="I24:J24"/>
    <mergeCell ref="I25:J25"/>
    <mergeCell ref="I26:J26"/>
    <mergeCell ref="I20:J20"/>
    <mergeCell ref="I21:J21"/>
    <mergeCell ref="I22:J22"/>
    <mergeCell ref="I23:J23"/>
    <mergeCell ref="U5:V6"/>
    <mergeCell ref="C3:V4"/>
    <mergeCell ref="G26:H26"/>
    <mergeCell ref="G20:H20"/>
    <mergeCell ref="G21:H21"/>
    <mergeCell ref="G22:H22"/>
    <mergeCell ref="G23:H23"/>
    <mergeCell ref="G24:H24"/>
    <mergeCell ref="G25:H25"/>
    <mergeCell ref="G9:H9"/>
    <mergeCell ref="G10:H10"/>
    <mergeCell ref="G11:H11"/>
    <mergeCell ref="G12:H12"/>
    <mergeCell ref="G13:H13"/>
    <mergeCell ref="I18:J18"/>
    <mergeCell ref="I19:J19"/>
    <mergeCell ref="I12:J12"/>
    <mergeCell ref="I13:J13"/>
    <mergeCell ref="I14:J14"/>
    <mergeCell ref="I15:J15"/>
    <mergeCell ref="I16:J16"/>
    <mergeCell ref="I17:J17"/>
    <mergeCell ref="G14:H14"/>
    <mergeCell ref="G15:H15"/>
    <mergeCell ref="G16:H16"/>
    <mergeCell ref="G17:H17"/>
    <mergeCell ref="G18:H18"/>
    <mergeCell ref="G19:H19"/>
    <mergeCell ref="K26:L26"/>
    <mergeCell ref="M26:N26"/>
    <mergeCell ref="O26:P26"/>
    <mergeCell ref="Q26:R26"/>
    <mergeCell ref="S26:T26"/>
    <mergeCell ref="I7:J7"/>
    <mergeCell ref="I8:J8"/>
    <mergeCell ref="I9:J9"/>
    <mergeCell ref="I10:J10"/>
    <mergeCell ref="I11:J11"/>
    <mergeCell ref="K24:L24"/>
    <mergeCell ref="M24:N24"/>
    <mergeCell ref="O24:P24"/>
    <mergeCell ref="Q24:R24"/>
    <mergeCell ref="S24:T24"/>
    <mergeCell ref="K25:L25"/>
    <mergeCell ref="M25:N25"/>
    <mergeCell ref="O25:P25"/>
    <mergeCell ref="Q25:R25"/>
    <mergeCell ref="S25:T25"/>
    <mergeCell ref="K22:L22"/>
    <mergeCell ref="M22:N22"/>
    <mergeCell ref="O22:P22"/>
    <mergeCell ref="Q22:R22"/>
    <mergeCell ref="S22:T22"/>
    <mergeCell ref="K23:L23"/>
    <mergeCell ref="M23:N23"/>
    <mergeCell ref="O23:P23"/>
    <mergeCell ref="Q23:R23"/>
    <mergeCell ref="S23:T23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K18:L18"/>
    <mergeCell ref="M18:N18"/>
    <mergeCell ref="O18:P18"/>
    <mergeCell ref="Q18:R18"/>
    <mergeCell ref="S18:T18"/>
    <mergeCell ref="K19:L19"/>
    <mergeCell ref="M19:N19"/>
    <mergeCell ref="O19:P19"/>
    <mergeCell ref="Q19:R19"/>
    <mergeCell ref="S19:T19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K14:L14"/>
    <mergeCell ref="M14:N14"/>
    <mergeCell ref="O14:P14"/>
    <mergeCell ref="Q14:R14"/>
    <mergeCell ref="S14:T14"/>
    <mergeCell ref="K15:L15"/>
    <mergeCell ref="M15:N15"/>
    <mergeCell ref="O15:P15"/>
    <mergeCell ref="Q15:R15"/>
    <mergeCell ref="S15:T15"/>
    <mergeCell ref="K12:L12"/>
    <mergeCell ref="M12:N12"/>
    <mergeCell ref="O12:P12"/>
    <mergeCell ref="Q12:R12"/>
    <mergeCell ref="S12:T12"/>
    <mergeCell ref="K13:L13"/>
    <mergeCell ref="M13:N13"/>
    <mergeCell ref="O13:P13"/>
    <mergeCell ref="Q13:R13"/>
    <mergeCell ref="S13:T13"/>
    <mergeCell ref="O10:P10"/>
    <mergeCell ref="Q10:R10"/>
    <mergeCell ref="S10:T10"/>
    <mergeCell ref="K11:L11"/>
    <mergeCell ref="M11:N11"/>
    <mergeCell ref="O11:P11"/>
    <mergeCell ref="Q11:R11"/>
    <mergeCell ref="S11:T11"/>
    <mergeCell ref="Q8:R8"/>
    <mergeCell ref="S8:T8"/>
    <mergeCell ref="K9:L9"/>
    <mergeCell ref="M9:N9"/>
    <mergeCell ref="O9:P9"/>
    <mergeCell ref="Q9:R9"/>
    <mergeCell ref="S9:T9"/>
    <mergeCell ref="E25:F25"/>
    <mergeCell ref="E26:F26"/>
    <mergeCell ref="K7:L7"/>
    <mergeCell ref="M7:N7"/>
    <mergeCell ref="K8:L8"/>
    <mergeCell ref="M8:N8"/>
    <mergeCell ref="K10:L10"/>
    <mergeCell ref="M10:N10"/>
    <mergeCell ref="E22:F22"/>
    <mergeCell ref="E23:F23"/>
    <mergeCell ref="E24:F24"/>
    <mergeCell ref="E19:F19"/>
    <mergeCell ref="E20:F20"/>
    <mergeCell ref="E21:F21"/>
    <mergeCell ref="E16:F16"/>
    <mergeCell ref="E17:F17"/>
    <mergeCell ref="E18:F18"/>
    <mergeCell ref="E13:F13"/>
    <mergeCell ref="E14:F14"/>
    <mergeCell ref="E15:F15"/>
    <mergeCell ref="E9:F9"/>
    <mergeCell ref="E10:F10"/>
    <mergeCell ref="E11:F11"/>
    <mergeCell ref="E12:F12"/>
    <mergeCell ref="G5:H6"/>
    <mergeCell ref="E7:F7"/>
    <mergeCell ref="E8:F8"/>
    <mergeCell ref="O7:P7"/>
    <mergeCell ref="Q7:R7"/>
    <mergeCell ref="S7:T7"/>
    <mergeCell ref="O8:P8"/>
    <mergeCell ref="C5:D6"/>
    <mergeCell ref="I5:J6"/>
    <mergeCell ref="K5:L6"/>
    <mergeCell ref="M5:N6"/>
    <mergeCell ref="O5:P6"/>
    <mergeCell ref="Q5:R6"/>
    <mergeCell ref="S5:T6"/>
    <mergeCell ref="E5:F6"/>
    <mergeCell ref="G7:H7"/>
    <mergeCell ref="G8:H8"/>
  </mergeCells>
  <conditionalFormatting sqref="C7:D26">
    <cfRule type="containsText" dxfId="58" priority="67" operator="containsText" text=" ">
      <formula>NOT(ISERROR(SEARCH(" ",C7)))</formula>
    </cfRule>
  </conditionalFormatting>
  <conditionalFormatting sqref="C18:D26">
    <cfRule type="containsBlanks" dxfId="57" priority="65">
      <formula>LEN(TRIM(C18))=0</formula>
    </cfRule>
    <cfRule type="containsBlanks" priority="66">
      <formula>LEN(TRIM(C18))=0</formula>
    </cfRule>
  </conditionalFormatting>
  <conditionalFormatting sqref="C7:D26">
    <cfRule type="containsBlanks" dxfId="56" priority="61">
      <formula>LEN(TRIM(C7))=0</formula>
    </cfRule>
    <cfRule type="containsBlanks" dxfId="55" priority="62">
      <formula>LEN(TRIM(C7))=0</formula>
    </cfRule>
    <cfRule type="containsBlanks" dxfId="54" priority="63">
      <formula>LEN(TRIM(C7))=0</formula>
    </cfRule>
    <cfRule type="containsBlanks" dxfId="53" priority="64">
      <formula>LEN(TRIM(C7))=0</formula>
    </cfRule>
  </conditionalFormatting>
  <conditionalFormatting sqref="C7:D26">
    <cfRule type="containsBlanks" dxfId="52" priority="60">
      <formula>LEN(TRIM(C7))=0</formula>
    </cfRule>
  </conditionalFormatting>
  <conditionalFormatting sqref="K7:P26">
    <cfRule type="cellIs" dxfId="51" priority="59" operator="between">
      <formula>-100000</formula>
      <formula>0</formula>
    </cfRule>
  </conditionalFormatting>
  <conditionalFormatting sqref="K7:P26">
    <cfRule type="containsBlanks" dxfId="50" priority="55">
      <formula>LEN(TRIM(K7))=0</formula>
    </cfRule>
    <cfRule type="containsBlanks" dxfId="49" priority="56">
      <formula>LEN(TRIM(K7))=0</formula>
    </cfRule>
    <cfRule type="containsBlanks" dxfId="48" priority="57">
      <formula>LEN(TRIM(K7))=0</formula>
    </cfRule>
    <cfRule type="containsBlanks" dxfId="47" priority="58">
      <formula>LEN(TRIM(K7))=0</formula>
    </cfRule>
  </conditionalFormatting>
  <conditionalFormatting sqref="K7:P26">
    <cfRule type="cellIs" dxfId="46" priority="51" operator="equal">
      <formula>0</formula>
    </cfRule>
    <cfRule type="cellIs" dxfId="45" priority="52" operator="equal">
      <formula>0</formula>
    </cfRule>
    <cfRule type="cellIs" dxfId="44" priority="53" operator="equal">
      <formula>0</formula>
    </cfRule>
    <cfRule type="cellIs" dxfId="43" priority="54" operator="equal">
      <formula>0</formula>
    </cfRule>
  </conditionalFormatting>
  <conditionalFormatting sqref="E7:F26">
    <cfRule type="expression" dxfId="42" priority="34">
      <formula>OR(ISBLANK(C7),ISBLANK(D7))</formula>
    </cfRule>
    <cfRule type="expression" dxfId="41" priority="35">
      <formula>ISBLANK(OR(C7,D7))</formula>
    </cfRule>
  </conditionalFormatting>
  <conditionalFormatting sqref="G7:H7">
    <cfRule type="expression" dxfId="40" priority="31">
      <formula>OR(ISBLANK(C7),ISBLANK(D7))</formula>
    </cfRule>
  </conditionalFormatting>
  <conditionalFormatting sqref="G8:H26">
    <cfRule type="expression" dxfId="39" priority="30">
      <formula>OR(ISBLANK(C8),ISBLANK(D8))</formula>
    </cfRule>
  </conditionalFormatting>
  <conditionalFormatting sqref="I7:I26">
    <cfRule type="containsText" dxfId="38" priority="29" operator="containsText" text=" ">
      <formula>NOT(ISERROR(SEARCH(" ",I7)))</formula>
    </cfRule>
  </conditionalFormatting>
  <conditionalFormatting sqref="I7:I26">
    <cfRule type="containsBlanks" dxfId="37" priority="25">
      <formula>LEN(TRIM(I7))=0</formula>
    </cfRule>
    <cfRule type="containsBlanks" dxfId="36" priority="26">
      <formula>LEN(TRIM(I7))=0</formula>
    </cfRule>
    <cfRule type="containsBlanks" dxfId="35" priority="27">
      <formula>LEN(TRIM(I7))=0</formula>
    </cfRule>
    <cfRule type="containsBlanks" dxfId="34" priority="28">
      <formula>LEN(TRIM(I7))=0</formula>
    </cfRule>
  </conditionalFormatting>
  <conditionalFormatting sqref="I7:I26">
    <cfRule type="containsBlanks" dxfId="33" priority="24">
      <formula>LEN(TRIM(I7))=0</formula>
    </cfRule>
  </conditionalFormatting>
  <conditionalFormatting sqref="M29:N29">
    <cfRule type="cellIs" dxfId="32" priority="23" operator="equal">
      <formula>1</formula>
    </cfRule>
  </conditionalFormatting>
  <conditionalFormatting sqref="I29:J29">
    <cfRule type="cellIs" dxfId="31" priority="22" operator="equal">
      <formula>$S$9</formula>
    </cfRule>
  </conditionalFormatting>
  <conditionalFormatting sqref="K29:L29">
    <cfRule type="cellIs" dxfId="30" priority="21" operator="equal">
      <formula>$F$30</formula>
    </cfRule>
  </conditionalFormatting>
  <conditionalFormatting sqref="O29:P29">
    <cfRule type="cellIs" dxfId="29" priority="20" operator="equal">
      <formula>$J$30</formula>
    </cfRule>
  </conditionalFormatting>
  <conditionalFormatting sqref="Q7:T26">
    <cfRule type="expression" dxfId="28" priority="19">
      <formula>ISBLANK($E7)</formula>
    </cfRule>
  </conditionalFormatting>
  <conditionalFormatting sqref="Q7:T26">
    <cfRule type="expression" dxfId="27" priority="18">
      <formula>ISBLANK($I7)</formula>
    </cfRule>
  </conditionalFormatting>
  <conditionalFormatting sqref="C35:D35">
    <cfRule type="cellIs" dxfId="26" priority="14" operator="equal">
      <formula>$S$9</formula>
    </cfRule>
  </conditionalFormatting>
  <conditionalFormatting sqref="F35:G35">
    <cfRule type="cellIs" dxfId="25" priority="13" operator="equal">
      <formula>$S$9</formula>
    </cfRule>
  </conditionalFormatting>
  <conditionalFormatting sqref="I35:J35">
    <cfRule type="cellIs" dxfId="24" priority="12" operator="equal">
      <formula>$S$9</formula>
    </cfRule>
  </conditionalFormatting>
  <conditionalFormatting sqref="C44:D44">
    <cfRule type="cellIs" dxfId="23" priority="11" operator="equal">
      <formula>$S$9</formula>
    </cfRule>
  </conditionalFormatting>
  <conditionalFormatting sqref="C45:D45">
    <cfRule type="cellIs" dxfId="22" priority="10" operator="equal">
      <formula>$S$9</formula>
    </cfRule>
  </conditionalFormatting>
  <conditionalFormatting sqref="I38:J38">
    <cfRule type="cellIs" dxfId="21" priority="9" operator="equal">
      <formula>$S$9</formula>
    </cfRule>
  </conditionalFormatting>
  <conditionalFormatting sqref="C38:D38">
    <cfRule type="cellIs" dxfId="20" priority="8" operator="equal">
      <formula>$S$9</formula>
    </cfRule>
  </conditionalFormatting>
  <conditionalFormatting sqref="C41:D41">
    <cfRule type="cellIs" dxfId="19" priority="7" operator="equal">
      <formula>$S$9</formula>
    </cfRule>
  </conditionalFormatting>
  <conditionalFormatting sqref="F38:G38">
    <cfRule type="cellIs" dxfId="18" priority="6" operator="equal">
      <formula>$S$9</formula>
    </cfRule>
  </conditionalFormatting>
  <conditionalFormatting sqref="F41:G41">
    <cfRule type="cellIs" dxfId="17" priority="5" operator="equal">
      <formula>$S$9</formula>
    </cfRule>
  </conditionalFormatting>
  <conditionalFormatting sqref="I41:J41">
    <cfRule type="cellIs" dxfId="16" priority="4" operator="equal">
      <formula>$S$9</formula>
    </cfRule>
  </conditionalFormatting>
  <conditionalFormatting sqref="F44:G44">
    <cfRule type="cellIs" dxfId="15" priority="3" operator="equal">
      <formula>$S$9</formula>
    </cfRule>
  </conditionalFormatting>
  <conditionalFormatting sqref="I44:J44">
    <cfRule type="cellIs" dxfId="14" priority="2" operator="equal">
      <formula>$S$9</formula>
    </cfRule>
  </conditionalFormatting>
  <conditionalFormatting sqref="I47:J47">
    <cfRule type="cellIs" dxfId="13" priority="1" operator="equal">
      <formula>$S$9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C0F2-5DCB-4B77-93E0-46EA5015D321}">
  <dimension ref="D1:Y102"/>
  <sheetViews>
    <sheetView topLeftCell="A7" workbookViewId="0">
      <selection activeCell="D45" sqref="D45"/>
    </sheetView>
  </sheetViews>
  <sheetFormatPr baseColWidth="10" defaultRowHeight="15" x14ac:dyDescent="0.25"/>
  <cols>
    <col min="2" max="2" width="11.85546875" bestFit="1" customWidth="1"/>
  </cols>
  <sheetData>
    <row r="1" spans="4:25" ht="15.75" thickBot="1" x14ac:dyDescent="0.3"/>
    <row r="2" spans="4:25" ht="15.75" thickBot="1" x14ac:dyDescent="0.3">
      <c r="E2" s="43" t="s">
        <v>35</v>
      </c>
      <c r="F2" s="44"/>
      <c r="G2" s="44"/>
      <c r="H2" s="44"/>
      <c r="I2" s="45"/>
    </row>
    <row r="4" spans="4:25" ht="15" customHeight="1" x14ac:dyDescent="0.25">
      <c r="D4" s="57" t="s">
        <v>40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9"/>
    </row>
    <row r="5" spans="4:25" ht="15" customHeight="1" x14ac:dyDescent="0.25">
      <c r="D5" s="60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2"/>
    </row>
    <row r="6" spans="4:25" ht="15" customHeight="1" x14ac:dyDescent="0.25">
      <c r="D6" s="94" t="s">
        <v>71</v>
      </c>
      <c r="E6" s="95"/>
      <c r="F6" s="100" t="s">
        <v>41</v>
      </c>
      <c r="G6" s="72" t="s">
        <v>42</v>
      </c>
      <c r="H6" s="72" t="s">
        <v>43</v>
      </c>
      <c r="I6" s="72" t="s">
        <v>44</v>
      </c>
      <c r="J6" s="72" t="s">
        <v>45</v>
      </c>
      <c r="K6" s="72" t="s">
        <v>46</v>
      </c>
      <c r="L6" s="72" t="s">
        <v>47</v>
      </c>
      <c r="M6" s="72" t="s">
        <v>48</v>
      </c>
      <c r="N6" s="72" t="s">
        <v>49</v>
      </c>
      <c r="O6" s="72" t="s">
        <v>50</v>
      </c>
      <c r="P6" s="72" t="s">
        <v>51</v>
      </c>
      <c r="Q6" s="72" t="s">
        <v>52</v>
      </c>
      <c r="R6" s="72" t="s">
        <v>53</v>
      </c>
      <c r="S6" s="72" t="s">
        <v>54</v>
      </c>
      <c r="T6" s="72" t="s">
        <v>55</v>
      </c>
    </row>
    <row r="7" spans="4:25" ht="15" customHeight="1" x14ac:dyDescent="0.25">
      <c r="D7" s="96"/>
      <c r="E7" s="97"/>
      <c r="F7" s="101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</row>
    <row r="8" spans="4:25" ht="15" customHeight="1" x14ac:dyDescent="0.25">
      <c r="D8" s="96"/>
      <c r="E8" s="97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72" t="s">
        <v>72</v>
      </c>
      <c r="V8" s="72" t="s">
        <v>73</v>
      </c>
      <c r="W8" s="72" t="s">
        <v>76</v>
      </c>
      <c r="X8" s="72" t="s">
        <v>97</v>
      </c>
      <c r="Y8" s="72" t="s">
        <v>98</v>
      </c>
    </row>
    <row r="9" spans="4:25" ht="15" customHeight="1" x14ac:dyDescent="0.25">
      <c r="D9" s="98"/>
      <c r="E9" s="99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73"/>
      <c r="V9" s="73"/>
      <c r="W9" s="73"/>
      <c r="X9" s="73"/>
      <c r="Y9" s="73"/>
    </row>
    <row r="10" spans="4:25" ht="15" customHeight="1" x14ac:dyDescent="0.25">
      <c r="D10" s="73" t="s">
        <v>56</v>
      </c>
      <c r="E10" s="90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78">
        <f>SUM(F10:T11)</f>
        <v>0</v>
      </c>
      <c r="V10" s="76" t="e">
        <f>U10/$U$40</f>
        <v>#DIV/0!</v>
      </c>
      <c r="W10" s="74" t="e">
        <f>V10*E10</f>
        <v>#DIV/0!</v>
      </c>
      <c r="X10" s="70">
        <f>E10*U10</f>
        <v>0</v>
      </c>
      <c r="Y10" s="102">
        <f>E10*E10*U10</f>
        <v>0</v>
      </c>
    </row>
    <row r="11" spans="4:25" ht="15" customHeight="1" x14ac:dyDescent="0.25">
      <c r="D11" s="63"/>
      <c r="E11" s="91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79"/>
      <c r="V11" s="77"/>
      <c r="W11" s="75"/>
      <c r="X11" s="71"/>
      <c r="Y11" s="103"/>
    </row>
    <row r="12" spans="4:25" ht="15" customHeight="1" x14ac:dyDescent="0.25">
      <c r="D12" s="63" t="s">
        <v>57</v>
      </c>
      <c r="E12" s="90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78">
        <f t="shared" ref="U12" si="0">SUM(F12:T13)</f>
        <v>0</v>
      </c>
      <c r="V12" s="76" t="e">
        <f t="shared" ref="V12" si="1">U12/$U$40</f>
        <v>#DIV/0!</v>
      </c>
      <c r="W12" s="74" t="e">
        <f t="shared" ref="W12" si="2">V12*E12</f>
        <v>#DIV/0!</v>
      </c>
      <c r="X12" s="70">
        <f t="shared" ref="X12" si="3">E12*U12</f>
        <v>0</v>
      </c>
      <c r="Y12" s="102">
        <f t="shared" ref="Y12" si="4">E12*E12*U12</f>
        <v>0</v>
      </c>
    </row>
    <row r="13" spans="4:25" ht="15" customHeight="1" x14ac:dyDescent="0.25">
      <c r="D13" s="63"/>
      <c r="E13" s="91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79"/>
      <c r="V13" s="77"/>
      <c r="W13" s="75"/>
      <c r="X13" s="71"/>
      <c r="Y13" s="103"/>
    </row>
    <row r="14" spans="4:25" ht="15" customHeight="1" x14ac:dyDescent="0.25">
      <c r="D14" s="63" t="s">
        <v>58</v>
      </c>
      <c r="E14" s="90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78">
        <f t="shared" ref="U14" si="5">SUM(F14:T15)</f>
        <v>0</v>
      </c>
      <c r="V14" s="76" t="e">
        <f t="shared" ref="V14" si="6">U14/$U$40</f>
        <v>#DIV/0!</v>
      </c>
      <c r="W14" s="74" t="e">
        <f t="shared" ref="W14" si="7">V14*E14</f>
        <v>#DIV/0!</v>
      </c>
      <c r="X14" s="70">
        <f t="shared" ref="X14" si="8">E14*U14</f>
        <v>0</v>
      </c>
      <c r="Y14" s="102">
        <f t="shared" ref="Y14" si="9">E14*E14*U14</f>
        <v>0</v>
      </c>
    </row>
    <row r="15" spans="4:25" ht="15" customHeight="1" x14ac:dyDescent="0.25">
      <c r="D15" s="63"/>
      <c r="E15" s="91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79"/>
      <c r="V15" s="77"/>
      <c r="W15" s="75"/>
      <c r="X15" s="71"/>
      <c r="Y15" s="103"/>
    </row>
    <row r="16" spans="4:25" ht="15" customHeight="1" x14ac:dyDescent="0.25">
      <c r="D16" s="63" t="s">
        <v>59</v>
      </c>
      <c r="E16" s="90"/>
      <c r="F16" s="88"/>
      <c r="G16" s="88"/>
      <c r="H16" s="88"/>
      <c r="I16" s="88"/>
      <c r="J16" s="88"/>
      <c r="K16" s="88"/>
      <c r="L16" s="84"/>
      <c r="M16" s="84"/>
      <c r="N16" s="84"/>
      <c r="O16" s="84"/>
      <c r="P16" s="84"/>
      <c r="Q16" s="84"/>
      <c r="R16" s="84"/>
      <c r="S16" s="84"/>
      <c r="T16" s="84"/>
      <c r="U16" s="78">
        <f>SUM(F16:T17)</f>
        <v>0</v>
      </c>
      <c r="V16" s="76" t="e">
        <f t="shared" ref="V16" si="10">U16/$U$40</f>
        <v>#DIV/0!</v>
      </c>
      <c r="W16" s="74" t="e">
        <f t="shared" ref="W16" si="11">V16*E16</f>
        <v>#DIV/0!</v>
      </c>
      <c r="X16" s="70">
        <f t="shared" ref="X16" si="12">E16*U16</f>
        <v>0</v>
      </c>
      <c r="Y16" s="102">
        <f t="shared" ref="Y16" si="13">E16*E16*U16</f>
        <v>0</v>
      </c>
    </row>
    <row r="17" spans="4:25" ht="15" customHeight="1" x14ac:dyDescent="0.25">
      <c r="D17" s="63"/>
      <c r="E17" s="91"/>
      <c r="F17" s="89"/>
      <c r="G17" s="89"/>
      <c r="H17" s="89"/>
      <c r="I17" s="89"/>
      <c r="J17" s="89"/>
      <c r="K17" s="89"/>
      <c r="L17" s="85"/>
      <c r="M17" s="85"/>
      <c r="N17" s="85"/>
      <c r="O17" s="85"/>
      <c r="P17" s="85"/>
      <c r="Q17" s="85"/>
      <c r="R17" s="85"/>
      <c r="S17" s="85"/>
      <c r="T17" s="85"/>
      <c r="U17" s="79"/>
      <c r="V17" s="77"/>
      <c r="W17" s="75"/>
      <c r="X17" s="71"/>
      <c r="Y17" s="103"/>
    </row>
    <row r="18" spans="4:25" ht="15" customHeight="1" x14ac:dyDescent="0.25">
      <c r="D18" s="63" t="s">
        <v>60</v>
      </c>
      <c r="E18" s="90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78">
        <f t="shared" ref="U18" si="14">SUM(F18:T19)</f>
        <v>0</v>
      </c>
      <c r="V18" s="76" t="e">
        <f t="shared" ref="V18" si="15">U18/$U$40</f>
        <v>#DIV/0!</v>
      </c>
      <c r="W18" s="74" t="e">
        <f t="shared" ref="W18" si="16">V18*E18</f>
        <v>#DIV/0!</v>
      </c>
      <c r="X18" s="70">
        <f t="shared" ref="X18" si="17">E18*U18</f>
        <v>0</v>
      </c>
      <c r="Y18" s="102">
        <f t="shared" ref="Y18" si="18">E18*E18*U18</f>
        <v>0</v>
      </c>
    </row>
    <row r="19" spans="4:25" ht="15" customHeight="1" x14ac:dyDescent="0.25">
      <c r="D19" s="63"/>
      <c r="E19" s="91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79"/>
      <c r="V19" s="77"/>
      <c r="W19" s="75"/>
      <c r="X19" s="71"/>
      <c r="Y19" s="103"/>
    </row>
    <row r="20" spans="4:25" ht="15" customHeight="1" x14ac:dyDescent="0.25">
      <c r="D20" s="63" t="s">
        <v>61</v>
      </c>
      <c r="E20" s="90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78">
        <f t="shared" ref="U20" si="19">SUM(F20:T21)</f>
        <v>0</v>
      </c>
      <c r="V20" s="76" t="e">
        <f t="shared" ref="V20" si="20">U20/$U$40</f>
        <v>#DIV/0!</v>
      </c>
      <c r="W20" s="74" t="e">
        <f t="shared" ref="W20" si="21">V20*E20</f>
        <v>#DIV/0!</v>
      </c>
      <c r="X20" s="70">
        <f t="shared" ref="X20" si="22">E20*U20</f>
        <v>0</v>
      </c>
      <c r="Y20" s="102">
        <f t="shared" ref="Y20" si="23">E20*E20*U20</f>
        <v>0</v>
      </c>
    </row>
    <row r="21" spans="4:25" ht="15" customHeight="1" x14ac:dyDescent="0.25">
      <c r="D21" s="63"/>
      <c r="E21" s="91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79"/>
      <c r="V21" s="77"/>
      <c r="W21" s="75"/>
      <c r="X21" s="71"/>
      <c r="Y21" s="103"/>
    </row>
    <row r="22" spans="4:25" ht="15" customHeight="1" x14ac:dyDescent="0.25">
      <c r="D22" s="63" t="s">
        <v>62</v>
      </c>
      <c r="E22" s="90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78">
        <f t="shared" ref="U22" si="24">SUM(F22:T23)</f>
        <v>0</v>
      </c>
      <c r="V22" s="76" t="e">
        <f t="shared" ref="V22" si="25">U22/$U$40</f>
        <v>#DIV/0!</v>
      </c>
      <c r="W22" s="74" t="e">
        <f t="shared" ref="W22" si="26">V22*E22</f>
        <v>#DIV/0!</v>
      </c>
      <c r="X22" s="70">
        <f t="shared" ref="X22" si="27">E22*U22</f>
        <v>0</v>
      </c>
      <c r="Y22" s="102">
        <f t="shared" ref="Y22" si="28">E22*E22*U22</f>
        <v>0</v>
      </c>
    </row>
    <row r="23" spans="4:25" ht="15" customHeight="1" x14ac:dyDescent="0.25">
      <c r="D23" s="63"/>
      <c r="E23" s="91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79"/>
      <c r="V23" s="77"/>
      <c r="W23" s="75"/>
      <c r="X23" s="71"/>
      <c r="Y23" s="103"/>
    </row>
    <row r="24" spans="4:25" ht="15" customHeight="1" x14ac:dyDescent="0.25">
      <c r="D24" s="63" t="s">
        <v>63</v>
      </c>
      <c r="E24" s="90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78">
        <f t="shared" ref="U24" si="29">SUM(F24:T25)</f>
        <v>0</v>
      </c>
      <c r="V24" s="76" t="e">
        <f t="shared" ref="V24" si="30">U24/$U$40</f>
        <v>#DIV/0!</v>
      </c>
      <c r="W24" s="74" t="e">
        <f t="shared" ref="W24" si="31">V24*E24</f>
        <v>#DIV/0!</v>
      </c>
      <c r="X24" s="70">
        <f t="shared" ref="X24" si="32">E24*U24</f>
        <v>0</v>
      </c>
      <c r="Y24" s="102">
        <f t="shared" ref="Y24" si="33">E24*E24*U24</f>
        <v>0</v>
      </c>
    </row>
    <row r="25" spans="4:25" ht="15" customHeight="1" x14ac:dyDescent="0.25">
      <c r="D25" s="63"/>
      <c r="E25" s="91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79"/>
      <c r="V25" s="77"/>
      <c r="W25" s="75"/>
      <c r="X25" s="71"/>
      <c r="Y25" s="103"/>
    </row>
    <row r="26" spans="4:25" ht="15" customHeight="1" x14ac:dyDescent="0.25">
      <c r="D26" s="63" t="s">
        <v>64</v>
      </c>
      <c r="E26" s="90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78">
        <f t="shared" ref="U26" si="34">SUM(F26:T27)</f>
        <v>0</v>
      </c>
      <c r="V26" s="76" t="e">
        <f t="shared" ref="V26" si="35">U26/$U$40</f>
        <v>#DIV/0!</v>
      </c>
      <c r="W26" s="74" t="e">
        <f t="shared" ref="W26" si="36">V26*E26</f>
        <v>#DIV/0!</v>
      </c>
      <c r="X26" s="70">
        <f t="shared" ref="X26" si="37">E26*U26</f>
        <v>0</v>
      </c>
      <c r="Y26" s="102">
        <f t="shared" ref="Y26" si="38">E26*E26*U26</f>
        <v>0</v>
      </c>
    </row>
    <row r="27" spans="4:25" ht="15" customHeight="1" x14ac:dyDescent="0.25">
      <c r="D27" s="63"/>
      <c r="E27" s="91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79"/>
      <c r="V27" s="77"/>
      <c r="W27" s="75"/>
      <c r="X27" s="71"/>
      <c r="Y27" s="103"/>
    </row>
    <row r="28" spans="4:25" ht="15" customHeight="1" x14ac:dyDescent="0.25">
      <c r="D28" s="63" t="s">
        <v>65</v>
      </c>
      <c r="E28" s="90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78">
        <f t="shared" ref="U28" si="39">SUM(F28:T29)</f>
        <v>0</v>
      </c>
      <c r="V28" s="76" t="e">
        <f t="shared" ref="V28" si="40">U28/$U$40</f>
        <v>#DIV/0!</v>
      </c>
      <c r="W28" s="74" t="e">
        <f t="shared" ref="W28" si="41">V28*E28</f>
        <v>#DIV/0!</v>
      </c>
      <c r="X28" s="70">
        <f t="shared" ref="X28" si="42">E28*U28</f>
        <v>0</v>
      </c>
      <c r="Y28" s="102">
        <f t="shared" ref="Y28" si="43">E28*E28*U28</f>
        <v>0</v>
      </c>
    </row>
    <row r="29" spans="4:25" ht="15" customHeight="1" x14ac:dyDescent="0.25">
      <c r="D29" s="63"/>
      <c r="E29" s="91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79"/>
      <c r="V29" s="77"/>
      <c r="W29" s="75"/>
      <c r="X29" s="71"/>
      <c r="Y29" s="103"/>
    </row>
    <row r="30" spans="4:25" ht="15" customHeight="1" x14ac:dyDescent="0.25">
      <c r="D30" s="63" t="s">
        <v>66</v>
      </c>
      <c r="E30" s="90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78">
        <f t="shared" ref="U30" si="44">SUM(F30:T31)</f>
        <v>0</v>
      </c>
      <c r="V30" s="76" t="e">
        <f t="shared" ref="V30" si="45">U30/$U$40</f>
        <v>#DIV/0!</v>
      </c>
      <c r="W30" s="74" t="e">
        <f t="shared" ref="W30" si="46">V30*E30</f>
        <v>#DIV/0!</v>
      </c>
      <c r="X30" s="70">
        <f t="shared" ref="X30" si="47">E30*U30</f>
        <v>0</v>
      </c>
      <c r="Y30" s="102">
        <f t="shared" ref="Y30" si="48">E30*E30*U30</f>
        <v>0</v>
      </c>
    </row>
    <row r="31" spans="4:25" ht="15" customHeight="1" x14ac:dyDescent="0.25">
      <c r="D31" s="63"/>
      <c r="E31" s="91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79"/>
      <c r="V31" s="77"/>
      <c r="W31" s="75"/>
      <c r="X31" s="71"/>
      <c r="Y31" s="103"/>
    </row>
    <row r="32" spans="4:25" ht="15" customHeight="1" x14ac:dyDescent="0.25">
      <c r="D32" s="63" t="s">
        <v>67</v>
      </c>
      <c r="E32" s="90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>
        <f t="shared" ref="U32" si="49">SUM(F32:T33)</f>
        <v>0</v>
      </c>
      <c r="V32" s="76" t="e">
        <f t="shared" ref="V32" si="50">U32/$U$40</f>
        <v>#DIV/0!</v>
      </c>
      <c r="W32" s="74" t="e">
        <f t="shared" ref="W32" si="51">V32*E32</f>
        <v>#DIV/0!</v>
      </c>
      <c r="X32" s="70">
        <f t="shared" ref="X32" si="52">E32*U32</f>
        <v>0</v>
      </c>
      <c r="Y32" s="102">
        <f t="shared" ref="Y32" si="53">E32*E32*U32</f>
        <v>0</v>
      </c>
    </row>
    <row r="33" spans="4:25" ht="15" customHeight="1" x14ac:dyDescent="0.25">
      <c r="D33" s="63"/>
      <c r="E33" s="91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79"/>
      <c r="V33" s="77"/>
      <c r="W33" s="75"/>
      <c r="X33" s="71"/>
      <c r="Y33" s="103"/>
    </row>
    <row r="34" spans="4:25" ht="15" customHeight="1" x14ac:dyDescent="0.25">
      <c r="D34" s="63" t="s">
        <v>68</v>
      </c>
      <c r="E34" s="90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78">
        <f t="shared" ref="U34" si="54">SUM(F34:T35)</f>
        <v>0</v>
      </c>
      <c r="V34" s="76" t="e">
        <f t="shared" ref="V34" si="55">U34/$U$40</f>
        <v>#DIV/0!</v>
      </c>
      <c r="W34" s="74" t="e">
        <f t="shared" ref="W34" si="56">V34*E34</f>
        <v>#DIV/0!</v>
      </c>
      <c r="X34" s="70">
        <f t="shared" ref="X34" si="57">E34*U34</f>
        <v>0</v>
      </c>
      <c r="Y34" s="102">
        <f t="shared" ref="Y34" si="58">E34*E34*U34</f>
        <v>0</v>
      </c>
    </row>
    <row r="35" spans="4:25" ht="15" customHeight="1" x14ac:dyDescent="0.25">
      <c r="D35" s="63"/>
      <c r="E35" s="91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79"/>
      <c r="V35" s="77"/>
      <c r="W35" s="75"/>
      <c r="X35" s="71"/>
      <c r="Y35" s="103"/>
    </row>
    <row r="36" spans="4:25" ht="15" customHeight="1" x14ac:dyDescent="0.25">
      <c r="D36" s="63" t="s">
        <v>69</v>
      </c>
      <c r="E36" s="90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78">
        <f t="shared" ref="U36" si="59">SUM(F36:T37)</f>
        <v>0</v>
      </c>
      <c r="V36" s="76" t="e">
        <f t="shared" ref="V36" si="60">U36/$U$40</f>
        <v>#DIV/0!</v>
      </c>
      <c r="W36" s="74" t="e">
        <f t="shared" ref="W36" si="61">V36*E36</f>
        <v>#DIV/0!</v>
      </c>
      <c r="X36" s="70">
        <f t="shared" ref="X36" si="62">E36*U36</f>
        <v>0</v>
      </c>
      <c r="Y36" s="102">
        <f t="shared" ref="Y36" si="63">E36*E36*U36</f>
        <v>0</v>
      </c>
    </row>
    <row r="37" spans="4:25" ht="15" customHeight="1" x14ac:dyDescent="0.25">
      <c r="D37" s="63"/>
      <c r="E37" s="91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79"/>
      <c r="V37" s="77"/>
      <c r="W37" s="75"/>
      <c r="X37" s="71"/>
      <c r="Y37" s="103"/>
    </row>
    <row r="38" spans="4:25" ht="15" customHeight="1" x14ac:dyDescent="0.25">
      <c r="D38" s="63" t="s">
        <v>70</v>
      </c>
      <c r="E38" s="90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78">
        <f t="shared" ref="U38" si="64">SUM(F38:T39)</f>
        <v>0</v>
      </c>
      <c r="V38" s="76" t="e">
        <f t="shared" ref="V38" si="65">U38/$U$40</f>
        <v>#DIV/0!</v>
      </c>
      <c r="W38" s="74" t="e">
        <f t="shared" ref="W38" si="66">V38*E38</f>
        <v>#DIV/0!</v>
      </c>
      <c r="X38" s="70">
        <f t="shared" ref="X38" si="67">E38*U38</f>
        <v>0</v>
      </c>
      <c r="Y38" s="102">
        <f t="shared" ref="Y38" si="68">E38*E38*U38</f>
        <v>0</v>
      </c>
    </row>
    <row r="39" spans="4:25" ht="15" customHeight="1" x14ac:dyDescent="0.25">
      <c r="D39" s="63"/>
      <c r="E39" s="91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79"/>
      <c r="V39" s="77"/>
      <c r="W39" s="75"/>
      <c r="X39" s="71"/>
      <c r="Y39" s="103"/>
    </row>
    <row r="40" spans="4:25" x14ac:dyDescent="0.25">
      <c r="E40" s="63" t="s">
        <v>74</v>
      </c>
      <c r="F40" s="78">
        <f>SUM(F10:F39)</f>
        <v>0</v>
      </c>
      <c r="G40" s="78">
        <f t="shared" ref="G40:T40" si="69">SUM(G10:G39)</f>
        <v>0</v>
      </c>
      <c r="H40" s="78">
        <f t="shared" si="69"/>
        <v>0</v>
      </c>
      <c r="I40" s="78">
        <f t="shared" si="69"/>
        <v>0</v>
      </c>
      <c r="J40" s="78">
        <f t="shared" si="69"/>
        <v>0</v>
      </c>
      <c r="K40" s="78">
        <f t="shared" si="69"/>
        <v>0</v>
      </c>
      <c r="L40" s="78">
        <f t="shared" si="69"/>
        <v>0</v>
      </c>
      <c r="M40" s="78">
        <f t="shared" si="69"/>
        <v>0</v>
      </c>
      <c r="N40" s="78">
        <f t="shared" si="69"/>
        <v>0</v>
      </c>
      <c r="O40" s="78">
        <f t="shared" si="69"/>
        <v>0</v>
      </c>
      <c r="P40" s="78">
        <f t="shared" si="69"/>
        <v>0</v>
      </c>
      <c r="Q40" s="78">
        <f t="shared" si="69"/>
        <v>0</v>
      </c>
      <c r="R40" s="78">
        <f t="shared" si="69"/>
        <v>0</v>
      </c>
      <c r="S40" s="78">
        <f t="shared" si="69"/>
        <v>0</v>
      </c>
      <c r="T40" s="78">
        <f t="shared" si="69"/>
        <v>0</v>
      </c>
      <c r="U40" s="86">
        <f>SUM(F10:T39)</f>
        <v>0</v>
      </c>
      <c r="V40" s="80" t="e">
        <f>SUM(V10:V39)</f>
        <v>#DIV/0!</v>
      </c>
      <c r="W40" s="82" t="e">
        <f>SUM(W10:W39)</f>
        <v>#DIV/0!</v>
      </c>
      <c r="X40" s="104">
        <f>SUM(X10:X39)</f>
        <v>0</v>
      </c>
    </row>
    <row r="41" spans="4:25" x14ac:dyDescent="0.25">
      <c r="E41" s="63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87"/>
      <c r="V41" s="81"/>
      <c r="W41" s="83"/>
      <c r="X41" s="105"/>
    </row>
    <row r="42" spans="4:25" ht="15" customHeight="1" x14ac:dyDescent="0.25">
      <c r="E42" s="63" t="s">
        <v>75</v>
      </c>
      <c r="F42" s="76" t="e">
        <f>F40/$U$40</f>
        <v>#DIV/0!</v>
      </c>
      <c r="G42" s="76" t="e">
        <f t="shared" ref="G42:T42" si="70">G40/$U$40</f>
        <v>#DIV/0!</v>
      </c>
      <c r="H42" s="76" t="e">
        <f t="shared" si="70"/>
        <v>#DIV/0!</v>
      </c>
      <c r="I42" s="76" t="e">
        <f t="shared" si="70"/>
        <v>#DIV/0!</v>
      </c>
      <c r="J42" s="76" t="e">
        <f t="shared" si="70"/>
        <v>#DIV/0!</v>
      </c>
      <c r="K42" s="76" t="e">
        <f t="shared" si="70"/>
        <v>#DIV/0!</v>
      </c>
      <c r="L42" s="76" t="e">
        <f t="shared" si="70"/>
        <v>#DIV/0!</v>
      </c>
      <c r="M42" s="76" t="e">
        <f t="shared" si="70"/>
        <v>#DIV/0!</v>
      </c>
      <c r="N42" s="76" t="e">
        <f t="shared" si="70"/>
        <v>#DIV/0!</v>
      </c>
      <c r="O42" s="76" t="e">
        <f t="shared" si="70"/>
        <v>#DIV/0!</v>
      </c>
      <c r="P42" s="76" t="e">
        <f t="shared" si="70"/>
        <v>#DIV/0!</v>
      </c>
      <c r="Q42" s="76" t="e">
        <f t="shared" si="70"/>
        <v>#DIV/0!</v>
      </c>
      <c r="R42" s="76" t="e">
        <f t="shared" si="70"/>
        <v>#DIV/0!</v>
      </c>
      <c r="S42" s="76" t="e">
        <f t="shared" si="70"/>
        <v>#DIV/0!</v>
      </c>
      <c r="T42" s="76" t="e">
        <f t="shared" si="70"/>
        <v>#DIV/0!</v>
      </c>
      <c r="U42" s="80" t="e">
        <f>SUM(F42:T43)</f>
        <v>#DIV/0!</v>
      </c>
      <c r="X42" s="48" t="e">
        <f>X40/U40</f>
        <v>#DIV/0!</v>
      </c>
    </row>
    <row r="43" spans="4:25" ht="15" customHeight="1" x14ac:dyDescent="0.25">
      <c r="E43" s="63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81"/>
      <c r="X43" s="48"/>
    </row>
    <row r="44" spans="4:25" ht="15" customHeight="1" x14ac:dyDescent="0.25">
      <c r="E44" s="72" t="s">
        <v>96</v>
      </c>
      <c r="F44" s="74" t="e">
        <f>F8*F42</f>
        <v>#DIV/0!</v>
      </c>
      <c r="G44" s="74" t="e">
        <f t="shared" ref="G44:T44" si="71">G8*G42</f>
        <v>#DIV/0!</v>
      </c>
      <c r="H44" s="74" t="e">
        <f t="shared" si="71"/>
        <v>#DIV/0!</v>
      </c>
      <c r="I44" s="74" t="e">
        <f t="shared" si="71"/>
        <v>#DIV/0!</v>
      </c>
      <c r="J44" s="74" t="e">
        <f t="shared" si="71"/>
        <v>#DIV/0!</v>
      </c>
      <c r="K44" s="74" t="e">
        <f t="shared" si="71"/>
        <v>#DIV/0!</v>
      </c>
      <c r="L44" s="74" t="e">
        <f t="shared" si="71"/>
        <v>#DIV/0!</v>
      </c>
      <c r="M44" s="74" t="e">
        <f t="shared" si="71"/>
        <v>#DIV/0!</v>
      </c>
      <c r="N44" s="74" t="e">
        <f t="shared" si="71"/>
        <v>#DIV/0!</v>
      </c>
      <c r="O44" s="74" t="e">
        <f t="shared" si="71"/>
        <v>#DIV/0!</v>
      </c>
      <c r="P44" s="74" t="e">
        <f t="shared" si="71"/>
        <v>#DIV/0!</v>
      </c>
      <c r="Q44" s="74" t="e">
        <f t="shared" si="71"/>
        <v>#DIV/0!</v>
      </c>
      <c r="R44" s="74" t="e">
        <f t="shared" si="71"/>
        <v>#DIV/0!</v>
      </c>
      <c r="S44" s="74" t="e">
        <f t="shared" si="71"/>
        <v>#DIV/0!</v>
      </c>
      <c r="T44" s="74" t="e">
        <f t="shared" si="71"/>
        <v>#DIV/0!</v>
      </c>
      <c r="U44" s="82" t="e">
        <f>SUM(F44:T45)</f>
        <v>#DIV/0!</v>
      </c>
    </row>
    <row r="45" spans="4:25" ht="15" customHeight="1" x14ac:dyDescent="0.25">
      <c r="E45" s="73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83"/>
    </row>
    <row r="46" spans="4:25" ht="15" customHeight="1" x14ac:dyDescent="0.25">
      <c r="E46" s="72" t="s">
        <v>95</v>
      </c>
      <c r="F46" s="70">
        <f>F40*F8</f>
        <v>0</v>
      </c>
      <c r="G46" s="70">
        <f t="shared" ref="G46:S46" si="72">G40*G8</f>
        <v>0</v>
      </c>
      <c r="H46" s="70">
        <f t="shared" si="72"/>
        <v>0</v>
      </c>
      <c r="I46" s="70">
        <f t="shared" si="72"/>
        <v>0</v>
      </c>
      <c r="J46" s="70">
        <f t="shared" si="72"/>
        <v>0</v>
      </c>
      <c r="K46" s="70">
        <f t="shared" si="72"/>
        <v>0</v>
      </c>
      <c r="L46" s="70">
        <f t="shared" si="72"/>
        <v>0</v>
      </c>
      <c r="M46" s="70">
        <f t="shared" si="72"/>
        <v>0</v>
      </c>
      <c r="N46" s="70">
        <f t="shared" si="72"/>
        <v>0</v>
      </c>
      <c r="O46" s="70">
        <f t="shared" si="72"/>
        <v>0</v>
      </c>
      <c r="P46" s="70">
        <f t="shared" si="72"/>
        <v>0</v>
      </c>
      <c r="Q46" s="70">
        <f t="shared" si="72"/>
        <v>0</v>
      </c>
      <c r="R46" s="70">
        <f t="shared" si="72"/>
        <v>0</v>
      </c>
      <c r="S46" s="70">
        <f t="shared" si="72"/>
        <v>0</v>
      </c>
      <c r="T46" s="70">
        <f t="shared" ref="T46" si="73">T40*T8</f>
        <v>0</v>
      </c>
      <c r="U46" s="104">
        <f>SUM(F46:T47)</f>
        <v>0</v>
      </c>
      <c r="V46" s="48" t="e">
        <f>U46/U40</f>
        <v>#DIV/0!</v>
      </c>
    </row>
    <row r="47" spans="4:25" ht="15" customHeight="1" x14ac:dyDescent="0.25">
      <c r="E47" s="73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105"/>
      <c r="V47" s="48"/>
    </row>
    <row r="48" spans="4:25" ht="15" customHeight="1" x14ac:dyDescent="0.25">
      <c r="E48" s="72" t="s">
        <v>95</v>
      </c>
      <c r="F48" s="102">
        <f>F8*F8*F40</f>
        <v>0</v>
      </c>
      <c r="G48" s="102">
        <f t="shared" ref="G48:T48" si="74">G8*G8*G40</f>
        <v>0</v>
      </c>
      <c r="H48" s="102">
        <f t="shared" si="74"/>
        <v>0</v>
      </c>
      <c r="I48" s="102">
        <f t="shared" si="74"/>
        <v>0</v>
      </c>
      <c r="J48" s="102">
        <f t="shared" si="74"/>
        <v>0</v>
      </c>
      <c r="K48" s="102">
        <f t="shared" si="74"/>
        <v>0</v>
      </c>
      <c r="L48" s="102">
        <f t="shared" si="74"/>
        <v>0</v>
      </c>
      <c r="M48" s="102">
        <f t="shared" si="74"/>
        <v>0</v>
      </c>
      <c r="N48" s="102">
        <f t="shared" si="74"/>
        <v>0</v>
      </c>
      <c r="O48" s="102">
        <f t="shared" si="74"/>
        <v>0</v>
      </c>
      <c r="P48" s="102">
        <f t="shared" si="74"/>
        <v>0</v>
      </c>
      <c r="Q48" s="102">
        <f t="shared" si="74"/>
        <v>0</v>
      </c>
      <c r="R48" s="102">
        <f t="shared" si="74"/>
        <v>0</v>
      </c>
      <c r="S48" s="102">
        <f t="shared" si="74"/>
        <v>0</v>
      </c>
      <c r="T48" s="102">
        <f t="shared" si="74"/>
        <v>0</v>
      </c>
    </row>
    <row r="49" spans="4:20" ht="15" customHeight="1" x14ac:dyDescent="0.25">
      <c r="E49" s="7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1" spans="4:20" ht="15" customHeight="1" x14ac:dyDescent="0.25">
      <c r="D51" s="57" t="s">
        <v>80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9"/>
    </row>
    <row r="52" spans="4:20" ht="15" customHeight="1" x14ac:dyDescent="0.25"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2"/>
    </row>
    <row r="53" spans="4:20" x14ac:dyDescent="0.25"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</row>
    <row r="54" spans="4:20" x14ac:dyDescent="0.25"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</row>
    <row r="55" spans="4:20" x14ac:dyDescent="0.25">
      <c r="D55" s="69">
        <f>IF(NOT(ISBLANK($E$10)),$E$10-$W$40,0)</f>
        <v>0</v>
      </c>
      <c r="E55" s="69"/>
      <c r="F55" s="69">
        <f>IF(NOT(ISBLANK($E10)),$V$10*D$55,0)</f>
        <v>0</v>
      </c>
      <c r="G55" s="69"/>
      <c r="H55" s="69">
        <f>IF(NOT(ISBLANK($D55)),POWER($D55,2),0)</f>
        <v>0</v>
      </c>
      <c r="I55" s="69"/>
      <c r="J55" s="69">
        <f>IF(NOT(ISBLANK($E$10)),$V$10*H$55,0)</f>
        <v>0</v>
      </c>
      <c r="K55" s="69"/>
      <c r="L55" s="69">
        <f>IF(NOT(ISBLANK(F$8)),F$8-$U$44,0)</f>
        <v>0</v>
      </c>
      <c r="M55" s="69"/>
      <c r="N55" s="69" t="e">
        <f>IF(NOT(ISBLANK(L55)),L55*F$42,0)</f>
        <v>#DIV/0!</v>
      </c>
      <c r="O55" s="69"/>
      <c r="P55" s="69">
        <f>IF(NOT(ISBLANK(L55)),POWER(L55,2),0)</f>
        <v>0</v>
      </c>
      <c r="Q55" s="69"/>
      <c r="R55" s="69">
        <f>IF(NOT(ISBLANK($F$8)),$V$10*P$55,0)</f>
        <v>0</v>
      </c>
      <c r="S55" s="69"/>
    </row>
    <row r="56" spans="4:20" x14ac:dyDescent="0.25">
      <c r="D56" s="69">
        <f>IF(NOT(ISBLANK($E$12)),$E$12-$W$40,0)</f>
        <v>0</v>
      </c>
      <c r="E56" s="69"/>
      <c r="F56" s="69">
        <f>IF(NOT(ISBLANK($E$12)),$V$12*D$56,0)</f>
        <v>0</v>
      </c>
      <c r="G56" s="69"/>
      <c r="H56" s="69">
        <f t="shared" ref="H56:H69" si="75">IF(NOT(ISBLANK($D56)),POWER($D56,2),0)</f>
        <v>0</v>
      </c>
      <c r="I56" s="69"/>
      <c r="J56" s="69">
        <f>IF(NOT(ISBLANK($E$12)),$V$12*H$56,0)</f>
        <v>0</v>
      </c>
      <c r="K56" s="69"/>
      <c r="L56" s="69">
        <f>IF(NOT(ISBLANK(G$8)),G$8-$U$44,0)</f>
        <v>0</v>
      </c>
      <c r="M56" s="69"/>
      <c r="N56" s="69" t="e">
        <f>IF(NOT(ISBLANK(L56)),L56*G$42,0)</f>
        <v>#DIV/0!</v>
      </c>
      <c r="O56" s="69"/>
      <c r="P56" s="69">
        <f>IF(NOT(ISBLANK(L56)),POWER(L56,2),0)</f>
        <v>0</v>
      </c>
      <c r="Q56" s="69"/>
      <c r="R56" s="69">
        <f>IF(NOT(ISBLANK($G$8)),$V$12*P$56,0)</f>
        <v>0</v>
      </c>
      <c r="S56" s="69"/>
    </row>
    <row r="57" spans="4:20" x14ac:dyDescent="0.25">
      <c r="D57" s="69">
        <f>IF(NOT(ISBLANK($E$14)),$E$14-$W$40,0)</f>
        <v>0</v>
      </c>
      <c r="E57" s="69"/>
      <c r="F57" s="69">
        <f>IF(NOT(ISBLANK($E$14)),$V$14*D$57,0)</f>
        <v>0</v>
      </c>
      <c r="G57" s="69"/>
      <c r="H57" s="69">
        <f t="shared" si="75"/>
        <v>0</v>
      </c>
      <c r="I57" s="69"/>
      <c r="J57" s="69">
        <f>IF(NOT(ISBLANK($E$14)),$V$14*H$57,0)</f>
        <v>0</v>
      </c>
      <c r="K57" s="69"/>
      <c r="L57" s="69">
        <f>IF(NOT(ISBLANK(H$8)),H$8-$U$44,0)</f>
        <v>0</v>
      </c>
      <c r="M57" s="69"/>
      <c r="N57" s="69" t="e">
        <f>IF(NOT(ISBLANK(L57)),L57*H$42,0)</f>
        <v>#DIV/0!</v>
      </c>
      <c r="O57" s="69"/>
      <c r="P57" s="69">
        <f t="shared" ref="P57:P69" si="76">IF(NOT(ISBLANK(L57)),POWER(L57,2),0)</f>
        <v>0</v>
      </c>
      <c r="Q57" s="69"/>
      <c r="R57" s="69">
        <f>IF(NOT(ISBLANK($H$8)),$V$14*P$57,0)</f>
        <v>0</v>
      </c>
      <c r="S57" s="69"/>
    </row>
    <row r="58" spans="4:20" x14ac:dyDescent="0.25">
      <c r="D58" s="69">
        <f>IF(NOT(ISBLANK($E$16)),$E$16-$W$40,0)</f>
        <v>0</v>
      </c>
      <c r="E58" s="69"/>
      <c r="F58" s="67">
        <f>IF(NOT(ISBLANK($E$16)),$V$16*D$58,0)</f>
        <v>0</v>
      </c>
      <c r="G58" s="68"/>
      <c r="H58" s="69">
        <f t="shared" si="75"/>
        <v>0</v>
      </c>
      <c r="I58" s="69"/>
      <c r="J58" s="67">
        <f>IF(NOT(ISBLANK($E$16)),$V$16*H$58,0)</f>
        <v>0</v>
      </c>
      <c r="K58" s="68"/>
      <c r="L58" s="69">
        <f>IF(NOT(ISBLANK(I$8)),I$8-$U$44,0)</f>
        <v>0</v>
      </c>
      <c r="M58" s="69"/>
      <c r="N58" s="69" t="e">
        <f>IF(NOT(ISBLANK(L58)),L58*I$42,0)</f>
        <v>#DIV/0!</v>
      </c>
      <c r="O58" s="69"/>
      <c r="P58" s="69">
        <f t="shared" si="76"/>
        <v>0</v>
      </c>
      <c r="Q58" s="69"/>
      <c r="R58" s="67">
        <f>IF(NOT(ISBLANK($I$8)),$V$16*P$58,0)</f>
        <v>0</v>
      </c>
      <c r="S58" s="68"/>
    </row>
    <row r="59" spans="4:20" x14ac:dyDescent="0.25">
      <c r="D59" s="69">
        <f>IF(NOT(ISBLANK($E$18)),$E$18-$W$40,0)</f>
        <v>0</v>
      </c>
      <c r="E59" s="69"/>
      <c r="F59" s="67">
        <f>IF(NOT(ISBLANK($E$18)),$V$18*D$59,0)</f>
        <v>0</v>
      </c>
      <c r="G59" s="68"/>
      <c r="H59" s="69">
        <f t="shared" si="75"/>
        <v>0</v>
      </c>
      <c r="I59" s="69"/>
      <c r="J59" s="67">
        <f>IF(NOT(ISBLANK($E$18)),$V$18*H$59,0)</f>
        <v>0</v>
      </c>
      <c r="K59" s="68"/>
      <c r="L59" s="69">
        <f>IF(NOT(ISBLANK(J$8)),J$8-$U$44,0)</f>
        <v>0</v>
      </c>
      <c r="M59" s="69"/>
      <c r="N59" s="69" t="e">
        <f>IF(NOT(ISBLANK(L59)),L59*J$42,0)</f>
        <v>#DIV/0!</v>
      </c>
      <c r="O59" s="69"/>
      <c r="P59" s="69">
        <f t="shared" si="76"/>
        <v>0</v>
      </c>
      <c r="Q59" s="69"/>
      <c r="R59" s="67">
        <f>IF(NOT(ISBLANK($J$8)),$V$18*P$59,0)</f>
        <v>0</v>
      </c>
      <c r="S59" s="68"/>
    </row>
    <row r="60" spans="4:20" x14ac:dyDescent="0.25">
      <c r="D60" s="69">
        <f>IF(NOT(ISBLANK($E$20)),$E$20-$W$40,0)</f>
        <v>0</v>
      </c>
      <c r="E60" s="69"/>
      <c r="F60" s="67">
        <f>IF(NOT(ISBLANK($E20)),$V$20*D$60,0)</f>
        <v>0</v>
      </c>
      <c r="G60" s="68"/>
      <c r="H60" s="69">
        <f t="shared" si="75"/>
        <v>0</v>
      </c>
      <c r="I60" s="69"/>
      <c r="J60" s="67">
        <f>IF(NOT(ISBLANK($E$20)),$V$20*H$60,0)</f>
        <v>0</v>
      </c>
      <c r="K60" s="68"/>
      <c r="L60" s="69">
        <f>IF(NOT(ISBLANK(K$8)),K$8-$U$44,0)</f>
        <v>0</v>
      </c>
      <c r="M60" s="69"/>
      <c r="N60" s="69" t="e">
        <f>IF(NOT(ISBLANK(L60)),L60*K$42,0)</f>
        <v>#DIV/0!</v>
      </c>
      <c r="O60" s="69"/>
      <c r="P60" s="69">
        <f t="shared" si="76"/>
        <v>0</v>
      </c>
      <c r="Q60" s="69"/>
      <c r="R60" s="67">
        <f>IF(NOT(ISBLANK($K$8)),$V$20*P$60,0)</f>
        <v>0</v>
      </c>
      <c r="S60" s="68"/>
    </row>
    <row r="61" spans="4:20" x14ac:dyDescent="0.25">
      <c r="D61" s="69">
        <f>IF(NOT(ISBLANK($E$22)),$E$22-$W$40,0)</f>
        <v>0</v>
      </c>
      <c r="E61" s="69"/>
      <c r="F61" s="67">
        <f>IF(NOT(ISBLANK($E$22)),$V$22*D$61,0)</f>
        <v>0</v>
      </c>
      <c r="G61" s="68"/>
      <c r="H61" s="69">
        <f t="shared" si="75"/>
        <v>0</v>
      </c>
      <c r="I61" s="69"/>
      <c r="J61" s="67">
        <f>IF(NOT(ISBLANK($E$22)),$V$22*H$61,0)</f>
        <v>0</v>
      </c>
      <c r="K61" s="68"/>
      <c r="L61" s="69">
        <f>IF(NOT(ISBLANK(L$8)),L$8-$U$44,0)</f>
        <v>0</v>
      </c>
      <c r="M61" s="69"/>
      <c r="N61" s="69" t="e">
        <f>IF(NOT(ISBLANK(L61)),L61*L$42,0)</f>
        <v>#DIV/0!</v>
      </c>
      <c r="O61" s="69"/>
      <c r="P61" s="69">
        <f t="shared" si="76"/>
        <v>0</v>
      </c>
      <c r="Q61" s="69"/>
      <c r="R61" s="67">
        <f>IF(NOT(ISBLANK($M$8)),$V$22*P$61,0)</f>
        <v>0</v>
      </c>
      <c r="S61" s="68"/>
    </row>
    <row r="62" spans="4:20" x14ac:dyDescent="0.25">
      <c r="D62" s="69">
        <f>IF(NOT(ISBLANK($E$24)),$E$24-$W$40,0)</f>
        <v>0</v>
      </c>
      <c r="E62" s="69"/>
      <c r="F62" s="67">
        <f>IF(NOT(ISBLANK($E$24)),$V$24*D$62,0)</f>
        <v>0</v>
      </c>
      <c r="G62" s="68"/>
      <c r="H62" s="69">
        <f t="shared" si="75"/>
        <v>0</v>
      </c>
      <c r="I62" s="69"/>
      <c r="J62" s="67">
        <f>IF(NOT(ISBLANK($E$24)),$V$24*H$62,0)</f>
        <v>0</v>
      </c>
      <c r="K62" s="68"/>
      <c r="L62" s="69">
        <f>IF(NOT(ISBLANK(M$8)),M$8-$U$44,0)</f>
        <v>0</v>
      </c>
      <c r="M62" s="69"/>
      <c r="N62" s="69" t="e">
        <f>IF(NOT(ISBLANK(L62)),L62*M$42,0)</f>
        <v>#DIV/0!</v>
      </c>
      <c r="O62" s="69"/>
      <c r="P62" s="69">
        <f t="shared" si="76"/>
        <v>0</v>
      </c>
      <c r="Q62" s="69"/>
      <c r="R62" s="67">
        <f>IF(NOT(ISBLANK($N$8)),$V$24*P$62,0)</f>
        <v>0</v>
      </c>
      <c r="S62" s="68"/>
    </row>
    <row r="63" spans="4:20" x14ac:dyDescent="0.25">
      <c r="D63" s="69">
        <f>IF(NOT(ISBLANK($E$26)),$E$26-$W$40,0)</f>
        <v>0</v>
      </c>
      <c r="E63" s="69"/>
      <c r="F63" s="67">
        <f>IF(NOT(ISBLANK($E$26)),$V$26*D$63,0)</f>
        <v>0</v>
      </c>
      <c r="G63" s="68"/>
      <c r="H63" s="69">
        <f t="shared" si="75"/>
        <v>0</v>
      </c>
      <c r="I63" s="69"/>
      <c r="J63" s="67">
        <f>IF(NOT(ISBLANK($E$26)),$V$26*H$63,0)</f>
        <v>0</v>
      </c>
      <c r="K63" s="68"/>
      <c r="L63" s="69">
        <f>IF(NOT(ISBLANK(N$8)),N$8-$U$44,0)</f>
        <v>0</v>
      </c>
      <c r="M63" s="69"/>
      <c r="N63" s="69" t="e">
        <f>IF(NOT(ISBLANK(L63)),L63*N$42,0)</f>
        <v>#DIV/0!</v>
      </c>
      <c r="O63" s="69"/>
      <c r="P63" s="69">
        <f t="shared" si="76"/>
        <v>0</v>
      </c>
      <c r="Q63" s="69"/>
      <c r="R63" s="67">
        <f>IF(NOT(ISBLANK($O$8)),$V$26*P$63,0)</f>
        <v>0</v>
      </c>
      <c r="S63" s="68"/>
    </row>
    <row r="64" spans="4:20" x14ac:dyDescent="0.25">
      <c r="D64" s="69">
        <f>IF(NOT(ISBLANK($E$28)),$E$28-$W$40,0)</f>
        <v>0</v>
      </c>
      <c r="E64" s="69"/>
      <c r="F64" s="67">
        <f>IF(NOT(ISBLANK($E$28)),$V$28*D$64,0)</f>
        <v>0</v>
      </c>
      <c r="G64" s="68"/>
      <c r="H64" s="69">
        <f t="shared" si="75"/>
        <v>0</v>
      </c>
      <c r="I64" s="69"/>
      <c r="J64" s="67">
        <f>IF(NOT(ISBLANK($E$28)),$V$28*H$64,0)</f>
        <v>0</v>
      </c>
      <c r="K64" s="68"/>
      <c r="L64" s="69">
        <f>IF(NOT(ISBLANK(O$8)),O$8-$U$44,0)</f>
        <v>0</v>
      </c>
      <c r="M64" s="69"/>
      <c r="N64" s="69" t="e">
        <f>IF(NOT(ISBLANK(L64)),L64*O$42,0)</f>
        <v>#DIV/0!</v>
      </c>
      <c r="O64" s="69"/>
      <c r="P64" s="69">
        <f t="shared" si="76"/>
        <v>0</v>
      </c>
      <c r="Q64" s="69"/>
      <c r="R64" s="67">
        <f>IF(NOT(ISBLANK($P$8)),$V$28*P$64,0)</f>
        <v>0</v>
      </c>
      <c r="S64" s="68"/>
    </row>
    <row r="65" spans="4:19" x14ac:dyDescent="0.25">
      <c r="D65" s="69">
        <f>IF(NOT(ISBLANK($E$30)),$E$30-$W$40,0)</f>
        <v>0</v>
      </c>
      <c r="E65" s="69"/>
      <c r="F65" s="67">
        <f>IF(NOT(ISBLANK($E$30)),$V$30*D$65,0)</f>
        <v>0</v>
      </c>
      <c r="G65" s="68"/>
      <c r="H65" s="69">
        <f t="shared" si="75"/>
        <v>0</v>
      </c>
      <c r="I65" s="69"/>
      <c r="J65" s="67">
        <f>IF(NOT(ISBLANK($E$30)),$V$30*H$65,0)</f>
        <v>0</v>
      </c>
      <c r="K65" s="68"/>
      <c r="L65" s="69">
        <f>IF(NOT(ISBLANK(P$8)),P$8-$U$44,0)</f>
        <v>0</v>
      </c>
      <c r="M65" s="69"/>
      <c r="N65" s="69" t="e">
        <f>IF(NOT(ISBLANK(L65)),L65*P$42,0)</f>
        <v>#DIV/0!</v>
      </c>
      <c r="O65" s="69"/>
      <c r="P65" s="69">
        <f t="shared" si="76"/>
        <v>0</v>
      </c>
      <c r="Q65" s="69"/>
      <c r="R65" s="67">
        <f>IF(NOT(ISBLANK($Q$8)),$V$30*P$65,0)</f>
        <v>0</v>
      </c>
      <c r="S65" s="68"/>
    </row>
    <row r="66" spans="4:19" x14ac:dyDescent="0.25">
      <c r="D66" s="69">
        <f>IF(NOT(ISBLANK($E$32)),$E$32-$W$40,0)</f>
        <v>0</v>
      </c>
      <c r="E66" s="69"/>
      <c r="F66" s="67">
        <f>IF(NOT(ISBLANK($E$32)),$V$32*D$66,0)</f>
        <v>0</v>
      </c>
      <c r="G66" s="68"/>
      <c r="H66" s="69">
        <f t="shared" si="75"/>
        <v>0</v>
      </c>
      <c r="I66" s="69"/>
      <c r="J66" s="67">
        <f>IF(NOT(ISBLANK($E$32)),$V$32*H$66,0)</f>
        <v>0</v>
      </c>
      <c r="K66" s="68"/>
      <c r="L66" s="69">
        <f>IF(NOT(ISBLANK(Q$8)),Q$8-$U$44,0)</f>
        <v>0</v>
      </c>
      <c r="M66" s="69"/>
      <c r="N66" s="69" t="e">
        <f>IF(NOT(ISBLANK(L66)),L66*Q$42,0)</f>
        <v>#DIV/0!</v>
      </c>
      <c r="O66" s="69"/>
      <c r="P66" s="69">
        <f t="shared" si="76"/>
        <v>0</v>
      </c>
      <c r="Q66" s="69"/>
      <c r="R66" s="67">
        <f>IF(NOT(ISBLANK($R$8)),$V$32*P$66,0)</f>
        <v>0</v>
      </c>
      <c r="S66" s="68"/>
    </row>
    <row r="67" spans="4:19" x14ac:dyDescent="0.25">
      <c r="D67" s="69">
        <f>IF(NOT(ISBLANK($E$34)),$E$34-$W$40,0)</f>
        <v>0</v>
      </c>
      <c r="E67" s="69"/>
      <c r="F67" s="67">
        <f>IF(NOT(ISBLANK($E$34)),$V$34*D$67,0)</f>
        <v>0</v>
      </c>
      <c r="G67" s="68"/>
      <c r="H67" s="69">
        <f t="shared" si="75"/>
        <v>0</v>
      </c>
      <c r="I67" s="69"/>
      <c r="J67" s="67">
        <f>IF(NOT(ISBLANK($E$34)),$V$34*H$67,0)</f>
        <v>0</v>
      </c>
      <c r="K67" s="68"/>
      <c r="L67" s="69">
        <f>IF(NOT(ISBLANK(R$8)),R$8-$U$44,0)</f>
        <v>0</v>
      </c>
      <c r="M67" s="69"/>
      <c r="N67" s="69" t="e">
        <f>IF(NOT(ISBLANK(L67)),L67*R$42,0)</f>
        <v>#DIV/0!</v>
      </c>
      <c r="O67" s="69"/>
      <c r="P67" s="69">
        <f t="shared" si="76"/>
        <v>0</v>
      </c>
      <c r="Q67" s="69"/>
      <c r="R67" s="67">
        <f>IF(NOT(ISBLANK($S$8)),$V$34*P$67,0)</f>
        <v>0</v>
      </c>
      <c r="S67" s="68"/>
    </row>
    <row r="68" spans="4:19" x14ac:dyDescent="0.25">
      <c r="D68" s="69">
        <f>IF(NOT(ISBLANK($E$36)),$E$36-$W$40,0)</f>
        <v>0</v>
      </c>
      <c r="E68" s="69"/>
      <c r="F68" s="67">
        <f>IF(NOT(ISBLANK($E$36)),$V$36*D$68,0)</f>
        <v>0</v>
      </c>
      <c r="G68" s="68"/>
      <c r="H68" s="69">
        <f t="shared" si="75"/>
        <v>0</v>
      </c>
      <c r="I68" s="69"/>
      <c r="J68" s="67">
        <f>IF(NOT(ISBLANK($E$36)),$V$36*H$68,0)</f>
        <v>0</v>
      </c>
      <c r="K68" s="68"/>
      <c r="L68" s="69">
        <f>IF(NOT(ISBLANK(S$8)),S$8-$U$44,0)</f>
        <v>0</v>
      </c>
      <c r="M68" s="69"/>
      <c r="N68" s="69" t="e">
        <f>IF(NOT(ISBLANK(L68)),L68*S$42,0)</f>
        <v>#DIV/0!</v>
      </c>
      <c r="O68" s="69"/>
      <c r="P68" s="69">
        <f t="shared" si="76"/>
        <v>0</v>
      </c>
      <c r="Q68" s="69"/>
      <c r="R68" s="67">
        <f>IF(NOT(ISBLANK($T$8)),$V$36*P$68,0)</f>
        <v>0</v>
      </c>
      <c r="S68" s="68"/>
    </row>
    <row r="69" spans="4:19" x14ac:dyDescent="0.25">
      <c r="D69" s="69">
        <f>IF(NOT(ISBLANK($E$38)),$E$38-$W$40,0)</f>
        <v>0</v>
      </c>
      <c r="E69" s="69"/>
      <c r="F69" s="67">
        <f>IF(NOT(ISBLANK($E$38)),$V$38*D$69,0)</f>
        <v>0</v>
      </c>
      <c r="G69" s="68"/>
      <c r="H69" s="69">
        <f t="shared" si="75"/>
        <v>0</v>
      </c>
      <c r="I69" s="69"/>
      <c r="J69" s="67">
        <f>IF(NOT(ISBLANK($E$38)),$V$38*H$69,0)</f>
        <v>0</v>
      </c>
      <c r="K69" s="68"/>
      <c r="L69" s="69">
        <f>IF(NOT(ISBLANK(T$8)),T$8-$U$44,0)</f>
        <v>0</v>
      </c>
      <c r="M69" s="69"/>
      <c r="N69" s="69" t="e">
        <f>IF(NOT(ISBLANK(L69)),L69*T$42,0)</f>
        <v>#DIV/0!</v>
      </c>
      <c r="O69" s="69"/>
      <c r="P69" s="69">
        <f t="shared" si="76"/>
        <v>0</v>
      </c>
      <c r="Q69" s="69"/>
      <c r="R69" s="67" t="e">
        <f>IF(NOT(ISBLANK($U$8)),$V$38*P$69,0)</f>
        <v>#DIV/0!</v>
      </c>
      <c r="S69" s="68"/>
    </row>
    <row r="72" spans="4:19" x14ac:dyDescent="0.25">
      <c r="D72" s="65" t="s">
        <v>81</v>
      </c>
      <c r="E72" s="65"/>
      <c r="F72" s="7"/>
      <c r="G72" s="65" t="s">
        <v>83</v>
      </c>
      <c r="H72" s="65"/>
      <c r="J72" s="65" t="s">
        <v>85</v>
      </c>
      <c r="K72" s="65"/>
    </row>
    <row r="73" spans="4:19" x14ac:dyDescent="0.25">
      <c r="D73" s="66">
        <f>SUM(J55:K69)</f>
        <v>0</v>
      </c>
      <c r="E73" s="66"/>
      <c r="F73" s="8"/>
      <c r="G73" s="66">
        <f>SQRT(D73)</f>
        <v>0</v>
      </c>
      <c r="H73" s="66"/>
      <c r="J73" s="66" t="e">
        <f>(G73)/(ABS($W$40))</f>
        <v>#DIV/0!</v>
      </c>
      <c r="K73" s="66"/>
    </row>
    <row r="74" spans="4:19" x14ac:dyDescent="0.25">
      <c r="D74" s="7"/>
      <c r="E74" s="7"/>
      <c r="F74" s="7"/>
      <c r="G74" s="7"/>
      <c r="H74" s="7"/>
    </row>
    <row r="75" spans="4:19" x14ac:dyDescent="0.25">
      <c r="D75" s="65" t="s">
        <v>82</v>
      </c>
      <c r="E75" s="65"/>
      <c r="F75" s="7"/>
      <c r="G75" s="65" t="s">
        <v>84</v>
      </c>
      <c r="H75" s="65"/>
      <c r="J75" s="65" t="s">
        <v>86</v>
      </c>
      <c r="K75" s="65"/>
    </row>
    <row r="76" spans="4:19" x14ac:dyDescent="0.25">
      <c r="D76" s="66" t="e">
        <f>SUM(R55:S69)</f>
        <v>#DIV/0!</v>
      </c>
      <c r="E76" s="66"/>
      <c r="F76" s="8"/>
      <c r="G76" s="66" t="e">
        <f>SQRT(D76)</f>
        <v>#DIV/0!</v>
      </c>
      <c r="H76" s="66"/>
      <c r="J76" s="66" t="e">
        <f>G76/ABS(U44)</f>
        <v>#DIV/0!</v>
      </c>
      <c r="K76" s="66"/>
    </row>
    <row r="81" spans="4:19" x14ac:dyDescent="0.25">
      <c r="D81" s="57" t="s">
        <v>87</v>
      </c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9"/>
    </row>
    <row r="82" spans="4:19" x14ac:dyDescent="0.25"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2"/>
    </row>
    <row r="83" spans="4:19" x14ac:dyDescent="0.25">
      <c r="D83" s="63"/>
      <c r="E83" s="63"/>
      <c r="F83" s="32">
        <f>F8*(SUM($E$10*F10,$E$12*F12,$E$14*F14,$E$16*F16,$E$18*F18,$E$20*F20,$E$22*F22,$E$24*F24,$E$26*F26,$E$28*F28,$E$30*F30,$E$32*F32,$E$34*F34,$E$36*F36,$E$38*F38))</f>
        <v>0</v>
      </c>
      <c r="G83" s="32">
        <f>G8*(SUM($E$10*G10,$E$12*G12,$E$14*G14,$E$16*G16,$E$18*G18,$E$20*G20,$E$22*G22,$E$24*G24,$E$26*G26,$E$28*G28,$E$30*G30,$E$32*G32,$E$34*G34,$E$36*G36,$E$38*G38))</f>
        <v>0</v>
      </c>
      <c r="H83" s="32">
        <f>H8*(SUM($E$10*H10,$E$12*H12,$E$14*H14,$E$16*H16,$E$18*H18,$E$20*H20,$E$22*H22,$E$24*H24,$E$26*H26,$E$28*H28,$E$30*H30,$E$32*H32,$E$34*H34,$E$36*H36,$E$38*H38))</f>
        <v>0</v>
      </c>
      <c r="I83" s="32">
        <f t="shared" ref="I83:S83" si="77">I8*(SUM($E$10*I10,$E$12*I12,$E$14*I14,$E$16*I16,$E$18*I18,$E$20*I20,$E$22*I22,$E$24*I24,$E$26*I26,$E$28*I28,$E$30*I30,$E$32*I32,$E$34*I34,$E$36*I36,$E$38*I38))</f>
        <v>0</v>
      </c>
      <c r="J83" s="32">
        <f t="shared" si="77"/>
        <v>0</v>
      </c>
      <c r="K83" s="32">
        <f t="shared" si="77"/>
        <v>0</v>
      </c>
      <c r="L83" s="32">
        <f t="shared" si="77"/>
        <v>0</v>
      </c>
      <c r="M83" s="32">
        <f t="shared" si="77"/>
        <v>0</v>
      </c>
      <c r="N83" s="32">
        <f t="shared" si="77"/>
        <v>0</v>
      </c>
      <c r="O83" s="32">
        <f t="shared" si="77"/>
        <v>0</v>
      </c>
      <c r="P83" s="32">
        <f t="shared" si="77"/>
        <v>0</v>
      </c>
      <c r="Q83" s="32">
        <f t="shared" si="77"/>
        <v>0</v>
      </c>
      <c r="R83" s="32">
        <f t="shared" si="77"/>
        <v>0</v>
      </c>
      <c r="S83" s="32">
        <f t="shared" si="77"/>
        <v>0</v>
      </c>
    </row>
    <row r="84" spans="4:19" x14ac:dyDescent="0.25">
      <c r="D84" s="63"/>
      <c r="E84" s="63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spans="4:19" x14ac:dyDescent="0.25">
      <c r="D85" s="63"/>
      <c r="E85" s="63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</row>
    <row r="86" spans="4:19" x14ac:dyDescent="0.25">
      <c r="D86" s="63"/>
      <c r="E86" s="63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9" spans="4:19" x14ac:dyDescent="0.25">
      <c r="D89" s="64"/>
      <c r="E89" s="64"/>
      <c r="F89" s="64"/>
      <c r="G89" s="64"/>
      <c r="I89" s="55"/>
      <c r="J89" s="55"/>
      <c r="K89" s="55"/>
      <c r="L89" s="55"/>
    </row>
    <row r="90" spans="4:19" x14ac:dyDescent="0.25">
      <c r="D90" s="64"/>
      <c r="E90" s="64"/>
      <c r="F90" s="64"/>
      <c r="G90" s="64"/>
      <c r="I90" s="55"/>
      <c r="J90" s="55"/>
      <c r="K90" s="55"/>
      <c r="L90" s="55"/>
    </row>
    <row r="91" spans="4:19" x14ac:dyDescent="0.25">
      <c r="D91" s="64"/>
      <c r="E91" s="64"/>
      <c r="F91" s="64"/>
      <c r="G91" s="64"/>
      <c r="I91" s="55"/>
      <c r="J91" s="55"/>
      <c r="K91" s="55"/>
      <c r="L91" s="55"/>
    </row>
    <row r="92" spans="4:19" x14ac:dyDescent="0.25">
      <c r="D92" s="64"/>
      <c r="E92" s="64"/>
      <c r="F92" s="64"/>
      <c r="G92" s="64"/>
      <c r="I92" s="55"/>
      <c r="J92" s="55"/>
      <c r="K92" s="55"/>
      <c r="L92" s="55"/>
    </row>
    <row r="93" spans="4:19" x14ac:dyDescent="0.25">
      <c r="D93" s="28" t="e">
        <f>(SUM(F83:S86))/$U$40</f>
        <v>#DIV/0!</v>
      </c>
      <c r="E93" s="28"/>
      <c r="F93" s="28"/>
      <c r="G93" s="28"/>
      <c r="I93" s="56" t="e">
        <f>D93-U44*W40</f>
        <v>#DIV/0!</v>
      </c>
      <c r="J93" s="56"/>
      <c r="K93" s="56"/>
      <c r="L93" s="56"/>
    </row>
    <row r="97" spans="4:20" x14ac:dyDescent="0.25">
      <c r="D97" s="49" t="s">
        <v>89</v>
      </c>
      <c r="E97" s="49"/>
      <c r="F97" s="49"/>
      <c r="G97" s="49"/>
      <c r="H97" s="49"/>
      <c r="I97" s="49"/>
      <c r="J97" s="49"/>
      <c r="K97" s="49"/>
      <c r="M97" s="50" t="s">
        <v>90</v>
      </c>
      <c r="N97" s="50"/>
      <c r="O97" s="50"/>
      <c r="P97" s="50"/>
      <c r="Q97" s="50"/>
      <c r="R97" s="50"/>
      <c r="S97" s="50"/>
      <c r="T97" s="50"/>
    </row>
    <row r="98" spans="4:20" x14ac:dyDescent="0.25">
      <c r="D98" s="49"/>
      <c r="E98" s="49"/>
      <c r="F98" s="49"/>
      <c r="G98" s="49"/>
      <c r="H98" s="49"/>
      <c r="I98" s="49"/>
      <c r="J98" s="49"/>
      <c r="K98" s="49"/>
      <c r="M98" s="50"/>
      <c r="N98" s="50"/>
      <c r="O98" s="50"/>
      <c r="P98" s="50"/>
      <c r="Q98" s="50"/>
      <c r="R98" s="50"/>
      <c r="S98" s="50"/>
      <c r="T98" s="50"/>
    </row>
    <row r="99" spans="4:20" x14ac:dyDescent="0.25">
      <c r="D99" s="49"/>
      <c r="E99" s="49"/>
      <c r="F99" s="49"/>
      <c r="G99" s="49"/>
      <c r="H99" s="49"/>
      <c r="I99" s="49"/>
      <c r="J99" s="49"/>
      <c r="K99" s="49"/>
      <c r="M99" s="50"/>
      <c r="N99" s="50"/>
      <c r="O99" s="50"/>
      <c r="P99" s="50"/>
      <c r="Q99" s="50"/>
      <c r="R99" s="50"/>
      <c r="S99" s="50"/>
      <c r="T99" s="50"/>
    </row>
    <row r="101" spans="4:20" x14ac:dyDescent="0.25">
      <c r="E101" s="51" t="s">
        <v>88</v>
      </c>
      <c r="F101" s="51"/>
      <c r="I101" s="51" t="s">
        <v>91</v>
      </c>
      <c r="J101" s="51"/>
      <c r="N101" s="52" t="s">
        <v>88</v>
      </c>
      <c r="O101" s="52"/>
      <c r="R101" s="52" t="s">
        <v>91</v>
      </c>
      <c r="S101" s="52"/>
    </row>
    <row r="102" spans="4:20" x14ac:dyDescent="0.25">
      <c r="E102" s="53" t="e">
        <f>I93/D73</f>
        <v>#DIV/0!</v>
      </c>
      <c r="F102" s="53"/>
      <c r="I102" s="53" t="e">
        <f>U44-E102*W40</f>
        <v>#DIV/0!</v>
      </c>
      <c r="J102" s="53"/>
      <c r="N102" s="54" t="e">
        <f>I93/D76</f>
        <v>#DIV/0!</v>
      </c>
      <c r="O102" s="54"/>
      <c r="R102" s="54" t="e">
        <f>W40-N102*U44</f>
        <v>#DIV/0!</v>
      </c>
      <c r="S102" s="54"/>
    </row>
  </sheetData>
  <mergeCells count="628">
    <mergeCell ref="T48:T49"/>
    <mergeCell ref="Y26:Y27"/>
    <mergeCell ref="Y28:Y29"/>
    <mergeCell ref="Y30:Y31"/>
    <mergeCell ref="Y32:Y33"/>
    <mergeCell ref="Y34:Y35"/>
    <mergeCell ref="Y36:Y37"/>
    <mergeCell ref="Y38:Y39"/>
    <mergeCell ref="E48:E49"/>
    <mergeCell ref="U46:U47"/>
    <mergeCell ref="X40:X41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R48:R49"/>
    <mergeCell ref="S48:S49"/>
    <mergeCell ref="Y8:Y9"/>
    <mergeCell ref="Y10:Y11"/>
    <mergeCell ref="Y12:Y13"/>
    <mergeCell ref="Y14:Y15"/>
    <mergeCell ref="Y16:Y17"/>
    <mergeCell ref="Y18:Y19"/>
    <mergeCell ref="Y20:Y21"/>
    <mergeCell ref="Y22:Y23"/>
    <mergeCell ref="Y24:Y25"/>
    <mergeCell ref="T24:T25"/>
    <mergeCell ref="S20:S21"/>
    <mergeCell ref="T20:T21"/>
    <mergeCell ref="T18:T19"/>
    <mergeCell ref="S18:S19"/>
    <mergeCell ref="S24:S25"/>
    <mergeCell ref="S32:S33"/>
    <mergeCell ref="T32:T33"/>
    <mergeCell ref="S28:S29"/>
    <mergeCell ref="T28:T29"/>
    <mergeCell ref="T26:T27"/>
    <mergeCell ref="U10:U11"/>
    <mergeCell ref="U12:U13"/>
    <mergeCell ref="U14:U15"/>
    <mergeCell ref="E2:I2"/>
    <mergeCell ref="F6:F7"/>
    <mergeCell ref="G6:G7"/>
    <mergeCell ref="H6:H7"/>
    <mergeCell ref="I6:I7"/>
    <mergeCell ref="J6:J7"/>
    <mergeCell ref="K6:K7"/>
    <mergeCell ref="L6:L7"/>
    <mergeCell ref="D12:D13"/>
    <mergeCell ref="E12:E13"/>
    <mergeCell ref="D4:T5"/>
    <mergeCell ref="H10:H11"/>
    <mergeCell ref="I10:I11"/>
    <mergeCell ref="J10:J11"/>
    <mergeCell ref="K10:K11"/>
    <mergeCell ref="L10:L11"/>
    <mergeCell ref="M10:M11"/>
    <mergeCell ref="D10:D11"/>
    <mergeCell ref="E10:E11"/>
    <mergeCell ref="M6:M7"/>
    <mergeCell ref="N6:N7"/>
    <mergeCell ref="O6:O7"/>
    <mergeCell ref="P6:P7"/>
    <mergeCell ref="Q6:Q7"/>
    <mergeCell ref="D14:D15"/>
    <mergeCell ref="E14:E15"/>
    <mergeCell ref="S8:S9"/>
    <mergeCell ref="T6:T7"/>
    <mergeCell ref="T8:T9"/>
    <mergeCell ref="U8:U9"/>
    <mergeCell ref="V8:V9"/>
    <mergeCell ref="M8:M9"/>
    <mergeCell ref="N8:N9"/>
    <mergeCell ref="O8:O9"/>
    <mergeCell ref="P8:P9"/>
    <mergeCell ref="Q8:Q9"/>
    <mergeCell ref="R8:R9"/>
    <mergeCell ref="S6:S7"/>
    <mergeCell ref="D6:E9"/>
    <mergeCell ref="F8:F9"/>
    <mergeCell ref="G8:G9"/>
    <mergeCell ref="H8:H9"/>
    <mergeCell ref="I8:I9"/>
    <mergeCell ref="J8:J9"/>
    <mergeCell ref="K8:K9"/>
    <mergeCell ref="L8:L9"/>
    <mergeCell ref="F10:F11"/>
    <mergeCell ref="G10:G11"/>
    <mergeCell ref="D22:D23"/>
    <mergeCell ref="E22:E23"/>
    <mergeCell ref="D24:D25"/>
    <mergeCell ref="E24:E25"/>
    <mergeCell ref="D26:D27"/>
    <mergeCell ref="E26:E27"/>
    <mergeCell ref="D16:D17"/>
    <mergeCell ref="E16:E17"/>
    <mergeCell ref="D18:D19"/>
    <mergeCell ref="E18:E19"/>
    <mergeCell ref="D20:D21"/>
    <mergeCell ref="E20:E21"/>
    <mergeCell ref="D34:D35"/>
    <mergeCell ref="E34:E35"/>
    <mergeCell ref="D36:D37"/>
    <mergeCell ref="E36:E37"/>
    <mergeCell ref="D38:D39"/>
    <mergeCell ref="E38:E39"/>
    <mergeCell ref="D28:D29"/>
    <mergeCell ref="E28:E29"/>
    <mergeCell ref="D30:D31"/>
    <mergeCell ref="E30:E31"/>
    <mergeCell ref="D32:D33"/>
    <mergeCell ref="E32:E33"/>
    <mergeCell ref="R6:R7"/>
    <mergeCell ref="O12:O13"/>
    <mergeCell ref="P12:P13"/>
    <mergeCell ref="Q12:Q13"/>
    <mergeCell ref="R12:R13"/>
    <mergeCell ref="S12:S13"/>
    <mergeCell ref="T12:T13"/>
    <mergeCell ref="T10:T11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N10:N11"/>
    <mergeCell ref="O10:O11"/>
    <mergeCell ref="P10:P11"/>
    <mergeCell ref="Q10:Q11"/>
    <mergeCell ref="R10:R11"/>
    <mergeCell ref="S10:S11"/>
    <mergeCell ref="F16:F17"/>
    <mergeCell ref="G16:G17"/>
    <mergeCell ref="H16:H17"/>
    <mergeCell ref="I16:I17"/>
    <mergeCell ref="J16:J17"/>
    <mergeCell ref="K16:K17"/>
    <mergeCell ref="L16:L17"/>
    <mergeCell ref="L14:L15"/>
    <mergeCell ref="M14:M15"/>
    <mergeCell ref="F14:F15"/>
    <mergeCell ref="G14:G15"/>
    <mergeCell ref="H14:H15"/>
    <mergeCell ref="I14:I15"/>
    <mergeCell ref="J14:J15"/>
    <mergeCell ref="K14:K15"/>
    <mergeCell ref="M16:M17"/>
    <mergeCell ref="R14:R15"/>
    <mergeCell ref="N16:N17"/>
    <mergeCell ref="O16:O17"/>
    <mergeCell ref="P16:P17"/>
    <mergeCell ref="Q16:Q17"/>
    <mergeCell ref="R16:R17"/>
    <mergeCell ref="S14:S15"/>
    <mergeCell ref="T14:T15"/>
    <mergeCell ref="N14:N15"/>
    <mergeCell ref="O14:O15"/>
    <mergeCell ref="P14:P15"/>
    <mergeCell ref="Q14:Q15"/>
    <mergeCell ref="S16:S17"/>
    <mergeCell ref="T16:T17"/>
    <mergeCell ref="Q24:Q25"/>
    <mergeCell ref="R24:R25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R18:R19"/>
    <mergeCell ref="H22:H23"/>
    <mergeCell ref="I22:I23"/>
    <mergeCell ref="J22:J23"/>
    <mergeCell ref="K22:K23"/>
    <mergeCell ref="Q20:Q21"/>
    <mergeCell ref="R20:R21"/>
    <mergeCell ref="M24:M25"/>
    <mergeCell ref="R22:R23"/>
    <mergeCell ref="S22:S23"/>
    <mergeCell ref="T22:T23"/>
    <mergeCell ref="F24:F25"/>
    <mergeCell ref="G24:G25"/>
    <mergeCell ref="H24:H25"/>
    <mergeCell ref="I24:I25"/>
    <mergeCell ref="J24:J25"/>
    <mergeCell ref="K24:K25"/>
    <mergeCell ref="L24:L25"/>
    <mergeCell ref="L22:L23"/>
    <mergeCell ref="M22:M23"/>
    <mergeCell ref="N22:N23"/>
    <mergeCell ref="O22:O23"/>
    <mergeCell ref="P22:P23"/>
    <mergeCell ref="Q22:Q23"/>
    <mergeCell ref="F22:F23"/>
    <mergeCell ref="G22:G23"/>
    <mergeCell ref="F20:F21"/>
    <mergeCell ref="G20:G21"/>
    <mergeCell ref="H20:H21"/>
    <mergeCell ref="F30:F31"/>
    <mergeCell ref="G30:G31"/>
    <mergeCell ref="H30:H31"/>
    <mergeCell ref="I30:I31"/>
    <mergeCell ref="J30:J31"/>
    <mergeCell ref="K30:K31"/>
    <mergeCell ref="F18:F19"/>
    <mergeCell ref="O20:O21"/>
    <mergeCell ref="P20:P21"/>
    <mergeCell ref="I20:I21"/>
    <mergeCell ref="J20:J21"/>
    <mergeCell ref="K20:K21"/>
    <mergeCell ref="L20:L21"/>
    <mergeCell ref="M20:M21"/>
    <mergeCell ref="N20:N21"/>
    <mergeCell ref="N24:N25"/>
    <mergeCell ref="O24:O25"/>
    <mergeCell ref="P24:P25"/>
    <mergeCell ref="O26:O27"/>
    <mergeCell ref="P26:P27"/>
    <mergeCell ref="F26:F27"/>
    <mergeCell ref="G26:G27"/>
    <mergeCell ref="H26:H27"/>
    <mergeCell ref="I26:I27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J26:J27"/>
    <mergeCell ref="K26:K27"/>
    <mergeCell ref="L26:L27"/>
    <mergeCell ref="M26:M27"/>
    <mergeCell ref="F34:F35"/>
    <mergeCell ref="G34:G35"/>
    <mergeCell ref="H34:H35"/>
    <mergeCell ref="I34:I35"/>
    <mergeCell ref="J34:J35"/>
    <mergeCell ref="K34:K35"/>
    <mergeCell ref="L34:L35"/>
    <mergeCell ref="N32:N33"/>
    <mergeCell ref="O32:O33"/>
    <mergeCell ref="M34:M35"/>
    <mergeCell ref="M32:M33"/>
    <mergeCell ref="F32:F33"/>
    <mergeCell ref="G32:G33"/>
    <mergeCell ref="H32:H33"/>
    <mergeCell ref="I32:I33"/>
    <mergeCell ref="J32:J33"/>
    <mergeCell ref="K32:K33"/>
    <mergeCell ref="L32:L33"/>
    <mergeCell ref="F38:F39"/>
    <mergeCell ref="G38:G39"/>
    <mergeCell ref="H38:H39"/>
    <mergeCell ref="I38:I39"/>
    <mergeCell ref="J38:J39"/>
    <mergeCell ref="K38:K39"/>
    <mergeCell ref="S36:S37"/>
    <mergeCell ref="T36:T37"/>
    <mergeCell ref="T34:T35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N34:N35"/>
    <mergeCell ref="O34:O35"/>
    <mergeCell ref="P34:P35"/>
    <mergeCell ref="Q34:Q35"/>
    <mergeCell ref="R34:R35"/>
    <mergeCell ref="S34:S35"/>
    <mergeCell ref="U16:U17"/>
    <mergeCell ref="U18:U19"/>
    <mergeCell ref="U20:U21"/>
    <mergeCell ref="U22:U23"/>
    <mergeCell ref="M40:M41"/>
    <mergeCell ref="N40:N41"/>
    <mergeCell ref="O40:O41"/>
    <mergeCell ref="P40:P41"/>
    <mergeCell ref="Q40:Q41"/>
    <mergeCell ref="R40:R41"/>
    <mergeCell ref="R38:R39"/>
    <mergeCell ref="S38:S39"/>
    <mergeCell ref="T38:T39"/>
    <mergeCell ref="P38:P39"/>
    <mergeCell ref="Q38:Q39"/>
    <mergeCell ref="P32:P33"/>
    <mergeCell ref="Q32:Q33"/>
    <mergeCell ref="R32:R33"/>
    <mergeCell ref="O36:O37"/>
    <mergeCell ref="P36:P37"/>
    <mergeCell ref="Q36:Q37"/>
    <mergeCell ref="U40:U41"/>
    <mergeCell ref="U38:U39"/>
    <mergeCell ref="N26:N27"/>
    <mergeCell ref="L38:L39"/>
    <mergeCell ref="M38:M39"/>
    <mergeCell ref="N38:N39"/>
    <mergeCell ref="O38:O39"/>
    <mergeCell ref="U26:U27"/>
    <mergeCell ref="U28:U29"/>
    <mergeCell ref="U30:U31"/>
    <mergeCell ref="U32:U33"/>
    <mergeCell ref="U34:U35"/>
    <mergeCell ref="R36:R37"/>
    <mergeCell ref="R30:R31"/>
    <mergeCell ref="S30:S31"/>
    <mergeCell ref="T30:T31"/>
    <mergeCell ref="L30:L31"/>
    <mergeCell ref="M30:M31"/>
    <mergeCell ref="N30:N31"/>
    <mergeCell ref="O30:O31"/>
    <mergeCell ref="P30:P31"/>
    <mergeCell ref="Q30:Q31"/>
    <mergeCell ref="Q26:Q27"/>
    <mergeCell ref="R26:R27"/>
    <mergeCell ref="S26:S27"/>
    <mergeCell ref="Q28:Q29"/>
    <mergeCell ref="R28:R29"/>
    <mergeCell ref="E42:E43"/>
    <mergeCell ref="F42:F43"/>
    <mergeCell ref="G42:G43"/>
    <mergeCell ref="H42:H43"/>
    <mergeCell ref="I42:I43"/>
    <mergeCell ref="J42:J43"/>
    <mergeCell ref="K42:K43"/>
    <mergeCell ref="F40:F41"/>
    <mergeCell ref="G40:G41"/>
    <mergeCell ref="H40:H41"/>
    <mergeCell ref="I40:I41"/>
    <mergeCell ref="J40:J41"/>
    <mergeCell ref="K40:K41"/>
    <mergeCell ref="L40:L41"/>
    <mergeCell ref="S40:S41"/>
    <mergeCell ref="T40:T41"/>
    <mergeCell ref="E40:E41"/>
    <mergeCell ref="W8:W9"/>
    <mergeCell ref="W10:W11"/>
    <mergeCell ref="W12:W13"/>
    <mergeCell ref="W14:W15"/>
    <mergeCell ref="W16:W17"/>
    <mergeCell ref="W18:W19"/>
    <mergeCell ref="V24:V25"/>
    <mergeCell ref="V26:V27"/>
    <mergeCell ref="V28:V29"/>
    <mergeCell ref="V10:V11"/>
    <mergeCell ref="V12:V13"/>
    <mergeCell ref="V14:V15"/>
    <mergeCell ref="V16:V17"/>
    <mergeCell ref="V18:V19"/>
    <mergeCell ref="V20:V21"/>
    <mergeCell ref="V22:V23"/>
    <mergeCell ref="W20:W21"/>
    <mergeCell ref="W22:W23"/>
    <mergeCell ref="W24:W25"/>
    <mergeCell ref="W26:W27"/>
    <mergeCell ref="W28:W29"/>
    <mergeCell ref="X8:X9"/>
    <mergeCell ref="E46:E47"/>
    <mergeCell ref="F46:F47"/>
    <mergeCell ref="G46:G47"/>
    <mergeCell ref="H46:H47"/>
    <mergeCell ref="I46:I47"/>
    <mergeCell ref="J46:J47"/>
    <mergeCell ref="K46:K47"/>
    <mergeCell ref="L46:L47"/>
    <mergeCell ref="M46:M47"/>
    <mergeCell ref="Q44:Q45"/>
    <mergeCell ref="R44:R45"/>
    <mergeCell ref="S44:S45"/>
    <mergeCell ref="T44:T45"/>
    <mergeCell ref="U44:U45"/>
    <mergeCell ref="W40:W41"/>
    <mergeCell ref="K44:K45"/>
    <mergeCell ref="L44:L45"/>
    <mergeCell ref="M44:M45"/>
    <mergeCell ref="N44:N45"/>
    <mergeCell ref="O44:O45"/>
    <mergeCell ref="P44:P45"/>
    <mergeCell ref="W32:W33"/>
    <mergeCell ref="W34:W35"/>
    <mergeCell ref="W30:W31"/>
    <mergeCell ref="V30:V31"/>
    <mergeCell ref="U24:U25"/>
    <mergeCell ref="N46:N47"/>
    <mergeCell ref="O46:O47"/>
    <mergeCell ref="P46:P47"/>
    <mergeCell ref="Q46:Q47"/>
    <mergeCell ref="R46:R47"/>
    <mergeCell ref="S46:S47"/>
    <mergeCell ref="W36:W37"/>
    <mergeCell ref="W38:W39"/>
    <mergeCell ref="V36:V37"/>
    <mergeCell ref="V38:V39"/>
    <mergeCell ref="U42:U43"/>
    <mergeCell ref="V40:V41"/>
    <mergeCell ref="V32:V33"/>
    <mergeCell ref="V34:V35"/>
    <mergeCell ref="R42:R43"/>
    <mergeCell ref="S42:S43"/>
    <mergeCell ref="O42:O43"/>
    <mergeCell ref="P42:P43"/>
    <mergeCell ref="Q42:Q43"/>
    <mergeCell ref="U36:U37"/>
    <mergeCell ref="X10:X11"/>
    <mergeCell ref="X12:X13"/>
    <mergeCell ref="X14:X15"/>
    <mergeCell ref="X16:X17"/>
    <mergeCell ref="X18:X19"/>
    <mergeCell ref="X20:X21"/>
    <mergeCell ref="X22:X23"/>
    <mergeCell ref="X24:X25"/>
    <mergeCell ref="X26:X27"/>
    <mergeCell ref="L53:M54"/>
    <mergeCell ref="N53:O54"/>
    <mergeCell ref="H53:I54"/>
    <mergeCell ref="J53:K54"/>
    <mergeCell ref="P53:Q54"/>
    <mergeCell ref="R53:S54"/>
    <mergeCell ref="D51:S52"/>
    <mergeCell ref="X28:X29"/>
    <mergeCell ref="X30:X31"/>
    <mergeCell ref="X32:X33"/>
    <mergeCell ref="X34:X35"/>
    <mergeCell ref="X36:X37"/>
    <mergeCell ref="X38:X39"/>
    <mergeCell ref="T46:T47"/>
    <mergeCell ref="E44:E45"/>
    <mergeCell ref="F44:F45"/>
    <mergeCell ref="G44:G45"/>
    <mergeCell ref="H44:H45"/>
    <mergeCell ref="I44:I45"/>
    <mergeCell ref="J44:J45"/>
    <mergeCell ref="T42:T43"/>
    <mergeCell ref="L42:L43"/>
    <mergeCell ref="M42:M43"/>
    <mergeCell ref="N42:N43"/>
    <mergeCell ref="D57:E57"/>
    <mergeCell ref="D58:E58"/>
    <mergeCell ref="D59:E59"/>
    <mergeCell ref="D60:E60"/>
    <mergeCell ref="D61:E61"/>
    <mergeCell ref="D62:E62"/>
    <mergeCell ref="D63:E63"/>
    <mergeCell ref="D53:E54"/>
    <mergeCell ref="F53:G54"/>
    <mergeCell ref="D64:E64"/>
    <mergeCell ref="D65:E65"/>
    <mergeCell ref="D66:E66"/>
    <mergeCell ref="D67:E67"/>
    <mergeCell ref="D68:E68"/>
    <mergeCell ref="D69:E69"/>
    <mergeCell ref="F55:G55"/>
    <mergeCell ref="H55:I55"/>
    <mergeCell ref="F57:G57"/>
    <mergeCell ref="H57:I57"/>
    <mergeCell ref="F59:G59"/>
    <mergeCell ref="H59:I59"/>
    <mergeCell ref="F61:G61"/>
    <mergeCell ref="H61:I61"/>
    <mergeCell ref="F63:G63"/>
    <mergeCell ref="H63:I63"/>
    <mergeCell ref="F65:G65"/>
    <mergeCell ref="H65:I65"/>
    <mergeCell ref="F67:G67"/>
    <mergeCell ref="H67:I67"/>
    <mergeCell ref="F69:G69"/>
    <mergeCell ref="H69:I69"/>
    <mergeCell ref="D55:E55"/>
    <mergeCell ref="D56:E56"/>
    <mergeCell ref="J55:K55"/>
    <mergeCell ref="L55:M55"/>
    <mergeCell ref="N55:O55"/>
    <mergeCell ref="P55:Q55"/>
    <mergeCell ref="R55:S55"/>
    <mergeCell ref="F56:G56"/>
    <mergeCell ref="H56:I56"/>
    <mergeCell ref="J56:K56"/>
    <mergeCell ref="L56:M56"/>
    <mergeCell ref="N56:O56"/>
    <mergeCell ref="P56:Q56"/>
    <mergeCell ref="R56:S56"/>
    <mergeCell ref="J57:K57"/>
    <mergeCell ref="L57:M57"/>
    <mergeCell ref="N57:O57"/>
    <mergeCell ref="P57:Q57"/>
    <mergeCell ref="R57:S57"/>
    <mergeCell ref="F58:G58"/>
    <mergeCell ref="H58:I58"/>
    <mergeCell ref="J58:K58"/>
    <mergeCell ref="L58:M58"/>
    <mergeCell ref="N58:O58"/>
    <mergeCell ref="P58:Q58"/>
    <mergeCell ref="R58:S58"/>
    <mergeCell ref="J59:K59"/>
    <mergeCell ref="L59:M59"/>
    <mergeCell ref="N59:O59"/>
    <mergeCell ref="P59:Q59"/>
    <mergeCell ref="R59:S59"/>
    <mergeCell ref="F60:G60"/>
    <mergeCell ref="H60:I60"/>
    <mergeCell ref="J60:K60"/>
    <mergeCell ref="L60:M60"/>
    <mergeCell ref="N60:O60"/>
    <mergeCell ref="P60:Q60"/>
    <mergeCell ref="R60:S60"/>
    <mergeCell ref="J61:K61"/>
    <mergeCell ref="L61:M61"/>
    <mergeCell ref="N61:O61"/>
    <mergeCell ref="P61:Q61"/>
    <mergeCell ref="R61:S61"/>
    <mergeCell ref="F62:G62"/>
    <mergeCell ref="H62:I62"/>
    <mergeCell ref="J62:K62"/>
    <mergeCell ref="L62:M62"/>
    <mergeCell ref="N62:O62"/>
    <mergeCell ref="P62:Q62"/>
    <mergeCell ref="R62:S62"/>
    <mergeCell ref="J63:K63"/>
    <mergeCell ref="L63:M63"/>
    <mergeCell ref="N63:O63"/>
    <mergeCell ref="P63:Q63"/>
    <mergeCell ref="R63:S63"/>
    <mergeCell ref="F64:G64"/>
    <mergeCell ref="H64:I64"/>
    <mergeCell ref="J64:K64"/>
    <mergeCell ref="L64:M64"/>
    <mergeCell ref="N64:O64"/>
    <mergeCell ref="P64:Q64"/>
    <mergeCell ref="R64:S64"/>
    <mergeCell ref="F68:G68"/>
    <mergeCell ref="H68:I68"/>
    <mergeCell ref="J68:K68"/>
    <mergeCell ref="L68:M68"/>
    <mergeCell ref="N68:O68"/>
    <mergeCell ref="P68:Q68"/>
    <mergeCell ref="R68:S68"/>
    <mergeCell ref="J65:K65"/>
    <mergeCell ref="L65:M65"/>
    <mergeCell ref="N65:O65"/>
    <mergeCell ref="P65:Q65"/>
    <mergeCell ref="R65:S65"/>
    <mergeCell ref="F66:G66"/>
    <mergeCell ref="H66:I66"/>
    <mergeCell ref="J66:K66"/>
    <mergeCell ref="L66:M66"/>
    <mergeCell ref="N66:O66"/>
    <mergeCell ref="P66:Q66"/>
    <mergeCell ref="R66:S66"/>
    <mergeCell ref="J69:K69"/>
    <mergeCell ref="L69:M69"/>
    <mergeCell ref="N69:O69"/>
    <mergeCell ref="P69:Q69"/>
    <mergeCell ref="R69:S69"/>
    <mergeCell ref="J67:K67"/>
    <mergeCell ref="L67:M67"/>
    <mergeCell ref="N67:O67"/>
    <mergeCell ref="P67:Q67"/>
    <mergeCell ref="R67:S67"/>
    <mergeCell ref="F83:F86"/>
    <mergeCell ref="G83:G86"/>
    <mergeCell ref="H83:H86"/>
    <mergeCell ref="I83:I86"/>
    <mergeCell ref="J83:J86"/>
    <mergeCell ref="K83:K86"/>
    <mergeCell ref="L83:L86"/>
    <mergeCell ref="D89:G92"/>
    <mergeCell ref="D72:E72"/>
    <mergeCell ref="D73:E73"/>
    <mergeCell ref="D75:E75"/>
    <mergeCell ref="D76:E76"/>
    <mergeCell ref="G72:H72"/>
    <mergeCell ref="G73:H73"/>
    <mergeCell ref="G75:H75"/>
    <mergeCell ref="G76:H76"/>
    <mergeCell ref="J72:K72"/>
    <mergeCell ref="J73:K73"/>
    <mergeCell ref="J75:K75"/>
    <mergeCell ref="J76:K76"/>
    <mergeCell ref="X42:X43"/>
    <mergeCell ref="V46:V47"/>
    <mergeCell ref="D97:K99"/>
    <mergeCell ref="M97:T99"/>
    <mergeCell ref="E101:F101"/>
    <mergeCell ref="I101:J101"/>
    <mergeCell ref="N101:O101"/>
    <mergeCell ref="R101:S101"/>
    <mergeCell ref="E102:F102"/>
    <mergeCell ref="I102:J102"/>
    <mergeCell ref="N102:O102"/>
    <mergeCell ref="R102:S102"/>
    <mergeCell ref="D93:G93"/>
    <mergeCell ref="I89:L92"/>
    <mergeCell ref="I93:L93"/>
    <mergeCell ref="D81:S82"/>
    <mergeCell ref="M83:M86"/>
    <mergeCell ref="N83:N86"/>
    <mergeCell ref="O83:O86"/>
    <mergeCell ref="P83:P86"/>
    <mergeCell ref="Q83:Q86"/>
    <mergeCell ref="R83:R86"/>
    <mergeCell ref="S83:S86"/>
    <mergeCell ref="D83:E86"/>
  </mergeCells>
  <conditionalFormatting sqref="F8:F9">
    <cfRule type="expression" dxfId="12" priority="13">
      <formula>ISBLANK(F8)</formula>
    </cfRule>
  </conditionalFormatting>
  <conditionalFormatting sqref="G8:T9">
    <cfRule type="expression" dxfId="11" priority="12">
      <formula>ISBLANK(G8)</formula>
    </cfRule>
  </conditionalFormatting>
  <conditionalFormatting sqref="E10:E39">
    <cfRule type="expression" dxfId="10" priority="11">
      <formula>ISBLANK(E10)</formula>
    </cfRule>
  </conditionalFormatting>
  <conditionalFormatting sqref="F10:F11">
    <cfRule type="expression" dxfId="9" priority="10">
      <formula>ISBLANK(F10)</formula>
    </cfRule>
  </conditionalFormatting>
  <conditionalFormatting sqref="G10:T11">
    <cfRule type="expression" dxfId="8" priority="9">
      <formula>ISBLANK(G10)</formula>
    </cfRule>
  </conditionalFormatting>
  <conditionalFormatting sqref="F12:T39">
    <cfRule type="expression" dxfId="7" priority="8">
      <formula>ISBLANK(F12)</formula>
    </cfRule>
  </conditionalFormatting>
  <pageMargins left="0.7" right="0.7" top="0.75" bottom="0.75" header="0.3" footer="0.3"/>
  <pageSetup paperSize="9" orientation="portrait" verticalDpi="300" r:id="rId1"/>
  <ignoredErrors>
    <ignoredError sqref="F40:H40 I40:K40" formulaRange="1"/>
    <ignoredError sqref="H55 H56:I6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4334-8F78-4290-A6AE-DAE2539E5981}">
  <dimension ref="D1:AF102"/>
  <sheetViews>
    <sheetView tabSelected="1" topLeftCell="C1" zoomScale="80" zoomScaleNormal="80" workbookViewId="0">
      <selection activeCell="AF33" sqref="AF33"/>
    </sheetView>
  </sheetViews>
  <sheetFormatPr baseColWidth="10" defaultRowHeight="15" x14ac:dyDescent="0.25"/>
  <cols>
    <col min="2" max="2" width="11.85546875" bestFit="1" customWidth="1"/>
  </cols>
  <sheetData>
    <row r="1" spans="4:32" ht="15.75" thickBot="1" x14ac:dyDescent="0.3"/>
    <row r="2" spans="4:32" ht="15.75" thickBot="1" x14ac:dyDescent="0.3">
      <c r="E2" s="43" t="s">
        <v>35</v>
      </c>
      <c r="F2" s="44"/>
      <c r="G2" s="44"/>
      <c r="H2" s="44"/>
      <c r="I2" s="45"/>
    </row>
    <row r="4" spans="4:32" ht="15" customHeight="1" x14ac:dyDescent="0.25">
      <c r="D4" s="112" t="s">
        <v>94</v>
      </c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4"/>
      <c r="AA4" s="106" t="s">
        <v>93</v>
      </c>
      <c r="AB4" s="106"/>
      <c r="AD4" s="106" t="s">
        <v>92</v>
      </c>
      <c r="AE4" s="106"/>
    </row>
    <row r="5" spans="4:32" ht="15" customHeight="1" x14ac:dyDescent="0.25"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AA5" s="106"/>
      <c r="AB5" s="106"/>
      <c r="AD5" s="106"/>
      <c r="AE5" s="106"/>
    </row>
    <row r="6" spans="4:32" ht="15" customHeight="1" x14ac:dyDescent="0.25">
      <c r="D6" s="118" t="s">
        <v>71</v>
      </c>
      <c r="E6" s="119"/>
      <c r="F6" s="124" t="s">
        <v>41</v>
      </c>
      <c r="G6" s="107" t="s">
        <v>42</v>
      </c>
      <c r="H6" s="107" t="s">
        <v>43</v>
      </c>
      <c r="I6" s="107" t="s">
        <v>44</v>
      </c>
      <c r="J6" s="107" t="s">
        <v>45</v>
      </c>
      <c r="K6" s="107" t="s">
        <v>46</v>
      </c>
      <c r="L6" s="107" t="s">
        <v>47</v>
      </c>
      <c r="M6" s="107" t="s">
        <v>48</v>
      </c>
      <c r="N6" s="107" t="s">
        <v>49</v>
      </c>
      <c r="O6" s="107" t="s">
        <v>50</v>
      </c>
      <c r="P6" s="107" t="s">
        <v>51</v>
      </c>
      <c r="Q6" s="107" t="s">
        <v>52</v>
      </c>
      <c r="R6" s="107" t="s">
        <v>53</v>
      </c>
      <c r="S6" s="107" t="s">
        <v>54</v>
      </c>
      <c r="T6" s="107" t="s">
        <v>55</v>
      </c>
      <c r="Z6" s="11" t="s">
        <v>41</v>
      </c>
      <c r="AA6" s="12"/>
      <c r="AB6" s="13"/>
      <c r="AC6" s="10"/>
      <c r="AD6" s="12"/>
      <c r="AE6" s="13"/>
      <c r="AF6" s="9" t="s">
        <v>56</v>
      </c>
    </row>
    <row r="7" spans="4:32" ht="15" customHeight="1" x14ac:dyDescent="0.25">
      <c r="D7" s="120"/>
      <c r="E7" s="121"/>
      <c r="F7" s="125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Z7" s="11" t="s">
        <v>42</v>
      </c>
      <c r="AA7" s="12"/>
      <c r="AB7" s="13"/>
      <c r="AC7" s="10"/>
      <c r="AD7" s="12"/>
      <c r="AE7" s="13"/>
      <c r="AF7" s="9" t="s">
        <v>57</v>
      </c>
    </row>
    <row r="8" spans="4:32" ht="15" customHeight="1" x14ac:dyDescent="0.25">
      <c r="D8" s="120"/>
      <c r="E8" s="121"/>
      <c r="F8" s="110" t="b">
        <f>IF(AND(NOT(ISBLANK($AA$6)),NOT(ISBLANK($AB$6))),($AA$6+$AB$6)/2)</f>
        <v>0</v>
      </c>
      <c r="G8" s="110" t="b">
        <f>IF(AND(NOT(ISBLANK($AA$7)),NOT(ISBLANK($AB$7))),($AA$7+$AB$7)/2)</f>
        <v>0</v>
      </c>
      <c r="H8" s="110" t="b">
        <f>IF(AND(NOT(ISBLANK($AA$8)),NOT(ISBLANK($AB$8))),($AA$8+$AB$8)/2)</f>
        <v>0</v>
      </c>
      <c r="I8" s="110" t="b">
        <f>IF(AND(NOT(ISBLANK($AA$9)),NOT(ISBLANK($AB$9))),($AA$9+$AB$9)/2)</f>
        <v>0</v>
      </c>
      <c r="J8" s="110" t="b">
        <f>IF(AND(NOT(ISBLANK($AA$10)),NOT(ISBLANK($AB$10))),($AA$10+$AB$10)/2)</f>
        <v>0</v>
      </c>
      <c r="K8" s="110" t="b">
        <f>IF(AND(NOT(ISBLANK($AA$11)),NOT(ISBLANK($AB$11))),($AA$11+$AB$11)/2)</f>
        <v>0</v>
      </c>
      <c r="L8" s="110" t="b">
        <f>IF(AND(NOT(ISBLANK($AA$12)),NOT(ISBLANK($AB$12))),($AA$12+$AB$12)/2)</f>
        <v>0</v>
      </c>
      <c r="M8" s="110" t="b">
        <f>IF(AND(NOT(ISBLANK($AA$13)),NOT(ISBLANK($AB$13))),($AA$13+$AB$13)/2)</f>
        <v>0</v>
      </c>
      <c r="N8" s="110" t="b">
        <f>IF(AND(NOT(ISBLANK($AA$14)),NOT(ISBLANK($AB$14))),($AA$14+$AB$14)/2)</f>
        <v>0</v>
      </c>
      <c r="O8" s="110" t="b">
        <f>IF(AND(NOT(ISBLANK($AA$15)),NOT(ISBLANK($AB$15))),($AA$15+$AB$15)/2)</f>
        <v>0</v>
      </c>
      <c r="P8" s="110" t="b">
        <f>IF(AND(NOT(ISBLANK($AA$16)),NOT(ISBLANK($AB$16))),($AA$16+$AB$16)/2)</f>
        <v>0</v>
      </c>
      <c r="Q8" s="110" t="b">
        <f>IF(AND(NOT(ISBLANK($AA$17)),NOT(ISBLANK($AB$17))),($AA$17+$AB$17)/2)</f>
        <v>0</v>
      </c>
      <c r="R8" s="110" t="b">
        <f>IF(AND(NOT(ISBLANK($AA$18)),NOT(ISBLANK($AB$18))),($AA$18+$AB$18)/2)</f>
        <v>0</v>
      </c>
      <c r="S8" s="110" t="b">
        <f>IF(AND(NOT(ISBLANK($AA$19)),NOT(ISBLANK($AB$19))),($AA$19+$AB$19)/2)</f>
        <v>0</v>
      </c>
      <c r="T8" s="110" t="b">
        <f>IF(AND(NOT(ISBLANK($AA$20)),NOT(ISBLANK($AB$20))),($AA$20+$AB$20)/2)</f>
        <v>0</v>
      </c>
      <c r="U8" s="107" t="s">
        <v>72</v>
      </c>
      <c r="V8" s="107" t="s">
        <v>73</v>
      </c>
      <c r="W8" s="107" t="s">
        <v>76</v>
      </c>
      <c r="X8" s="107" t="s">
        <v>77</v>
      </c>
      <c r="Z8" s="11" t="s">
        <v>43</v>
      </c>
      <c r="AA8" s="12"/>
      <c r="AB8" s="13"/>
      <c r="AC8" s="10"/>
      <c r="AD8" s="12"/>
      <c r="AE8" s="13"/>
      <c r="AF8" s="9" t="s">
        <v>58</v>
      </c>
    </row>
    <row r="9" spans="4:32" ht="15" customHeight="1" x14ac:dyDescent="0.25">
      <c r="D9" s="122"/>
      <c r="E9" s="123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08"/>
      <c r="V9" s="108"/>
      <c r="W9" s="108"/>
      <c r="X9" s="108"/>
      <c r="Z9" s="11" t="s">
        <v>44</v>
      </c>
      <c r="AA9" s="12"/>
      <c r="AB9" s="13"/>
      <c r="AC9" s="10"/>
      <c r="AD9" s="12"/>
      <c r="AE9" s="13"/>
      <c r="AF9" s="9" t="s">
        <v>59</v>
      </c>
    </row>
    <row r="10" spans="4:32" ht="15" customHeight="1" x14ac:dyDescent="0.25">
      <c r="D10" s="108" t="s">
        <v>56</v>
      </c>
      <c r="E10" s="110" t="b">
        <f>IF(AND(NOT(ISBLANK(AD6)),NOT(ISBLANK(AE6))),(AD6+AE6)/2)</f>
        <v>0</v>
      </c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78">
        <f>SUM(F10:T11)</f>
        <v>0</v>
      </c>
      <c r="V10" s="76" t="e">
        <f>U10/$U$40</f>
        <v>#DIV/0!</v>
      </c>
      <c r="W10" s="74" t="e">
        <f>V10*E10</f>
        <v>#DIV/0!</v>
      </c>
      <c r="X10" s="70">
        <f>U10</f>
        <v>0</v>
      </c>
      <c r="Z10" s="11" t="s">
        <v>45</v>
      </c>
      <c r="AA10" s="12"/>
      <c r="AB10" s="13"/>
      <c r="AC10" s="10"/>
      <c r="AD10" s="12"/>
      <c r="AE10" s="13"/>
      <c r="AF10" s="9" t="s">
        <v>60</v>
      </c>
    </row>
    <row r="11" spans="4:32" ht="15" customHeight="1" x14ac:dyDescent="0.25">
      <c r="D11" s="109"/>
      <c r="E11" s="111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79"/>
      <c r="V11" s="77"/>
      <c r="W11" s="75"/>
      <c r="X11" s="71"/>
      <c r="Z11" s="11" t="s">
        <v>46</v>
      </c>
      <c r="AA11" s="12"/>
      <c r="AB11" s="13"/>
      <c r="AC11" s="10"/>
      <c r="AD11" s="12"/>
      <c r="AE11" s="13"/>
      <c r="AF11" s="9" t="s">
        <v>61</v>
      </c>
    </row>
    <row r="12" spans="4:32" ht="15" customHeight="1" x14ac:dyDescent="0.25">
      <c r="D12" s="109" t="s">
        <v>57</v>
      </c>
      <c r="E12" s="110" t="b">
        <f>IF(AND(NOT(ISBLANK(AD7)),NOT(ISBLANK(AE7))),(AD7+AE7)/2)</f>
        <v>0</v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78">
        <f t="shared" ref="U12" si="0">SUM(F12:T13)</f>
        <v>0</v>
      </c>
      <c r="V12" s="76" t="e">
        <f t="shared" ref="V12" si="1">U12/$U$40</f>
        <v>#DIV/0!</v>
      </c>
      <c r="W12" s="74" t="e">
        <f t="shared" ref="W12" si="2">V12*E12</f>
        <v>#DIV/0!</v>
      </c>
      <c r="X12" s="70">
        <f>X10+U12</f>
        <v>0</v>
      </c>
      <c r="Z12" s="11" t="s">
        <v>47</v>
      </c>
      <c r="AA12" s="12"/>
      <c r="AB12" s="13"/>
      <c r="AC12" s="10"/>
      <c r="AD12" s="12"/>
      <c r="AE12" s="13"/>
      <c r="AF12" s="9" t="s">
        <v>62</v>
      </c>
    </row>
    <row r="13" spans="4:32" ht="15" customHeight="1" x14ac:dyDescent="0.25">
      <c r="D13" s="109"/>
      <c r="E13" s="111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79"/>
      <c r="V13" s="77"/>
      <c r="W13" s="75"/>
      <c r="X13" s="71"/>
      <c r="Z13" s="11" t="s">
        <v>48</v>
      </c>
      <c r="AA13" s="12"/>
      <c r="AB13" s="13"/>
      <c r="AC13" s="10"/>
      <c r="AD13" s="12"/>
      <c r="AE13" s="13"/>
      <c r="AF13" s="9" t="s">
        <v>63</v>
      </c>
    </row>
    <row r="14" spans="4:32" ht="15" customHeight="1" x14ac:dyDescent="0.25">
      <c r="D14" s="109" t="s">
        <v>58</v>
      </c>
      <c r="E14" s="110" t="b">
        <f>IF(AND(NOT(ISBLANK(AD8)),NOT(ISBLANK(AE8))),(AD8+AE8)/2)</f>
        <v>0</v>
      </c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78">
        <f t="shared" ref="U14" si="3">SUM(F14:T15)</f>
        <v>0</v>
      </c>
      <c r="V14" s="76" t="e">
        <f t="shared" ref="V14" si="4">U14/$U$40</f>
        <v>#DIV/0!</v>
      </c>
      <c r="W14" s="74" t="e">
        <f t="shared" ref="W14" si="5">V14*E14</f>
        <v>#DIV/0!</v>
      </c>
      <c r="X14" s="70">
        <f t="shared" ref="X14" si="6">X12+U14</f>
        <v>0</v>
      </c>
      <c r="Z14" s="11" t="s">
        <v>49</v>
      </c>
      <c r="AA14" s="12"/>
      <c r="AB14" s="13"/>
      <c r="AC14" s="10"/>
      <c r="AD14" s="12"/>
      <c r="AE14" s="13"/>
      <c r="AF14" s="9" t="s">
        <v>64</v>
      </c>
    </row>
    <row r="15" spans="4:32" ht="15" customHeight="1" x14ac:dyDescent="0.25">
      <c r="D15" s="109"/>
      <c r="E15" s="111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79"/>
      <c r="V15" s="77"/>
      <c r="W15" s="75"/>
      <c r="X15" s="71"/>
      <c r="Z15" s="11" t="s">
        <v>50</v>
      </c>
      <c r="AA15" s="12"/>
      <c r="AB15" s="13"/>
      <c r="AC15" s="10"/>
      <c r="AD15" s="12"/>
      <c r="AE15" s="13"/>
      <c r="AF15" s="9" t="s">
        <v>65</v>
      </c>
    </row>
    <row r="16" spans="4:32" ht="15" customHeight="1" x14ac:dyDescent="0.25">
      <c r="D16" s="109" t="s">
        <v>59</v>
      </c>
      <c r="E16" s="110" t="b">
        <f>IF(AND(NOT(ISBLANK(AD9)),NOT(ISBLANK(AE9))),(AD9+AE9)/2)</f>
        <v>0</v>
      </c>
      <c r="F16" s="88"/>
      <c r="G16" s="88"/>
      <c r="H16" s="88"/>
      <c r="I16" s="88"/>
      <c r="J16" s="88"/>
      <c r="K16" s="88"/>
      <c r="L16" s="84"/>
      <c r="M16" s="84"/>
      <c r="N16" s="84"/>
      <c r="O16" s="84"/>
      <c r="P16" s="84"/>
      <c r="Q16" s="84"/>
      <c r="R16" s="84"/>
      <c r="S16" s="84"/>
      <c r="T16" s="84"/>
      <c r="U16" s="78">
        <f>SUM(F16:T17)</f>
        <v>0</v>
      </c>
      <c r="V16" s="76" t="e">
        <f t="shared" ref="V16" si="7">U16/$U$40</f>
        <v>#DIV/0!</v>
      </c>
      <c r="W16" s="74" t="e">
        <f t="shared" ref="W16" si="8">V16*E16</f>
        <v>#DIV/0!</v>
      </c>
      <c r="X16" s="70">
        <f t="shared" ref="X16" si="9">X14+U16</f>
        <v>0</v>
      </c>
      <c r="Z16" s="11" t="s">
        <v>51</v>
      </c>
      <c r="AA16" s="12"/>
      <c r="AB16" s="13"/>
      <c r="AC16" s="10"/>
      <c r="AD16" s="12"/>
      <c r="AE16" s="13"/>
      <c r="AF16" s="9" t="s">
        <v>66</v>
      </c>
    </row>
    <row r="17" spans="4:32" ht="15" customHeight="1" x14ac:dyDescent="0.25">
      <c r="D17" s="109"/>
      <c r="E17" s="111"/>
      <c r="F17" s="89"/>
      <c r="G17" s="89"/>
      <c r="H17" s="89"/>
      <c r="I17" s="89"/>
      <c r="J17" s="89"/>
      <c r="K17" s="89"/>
      <c r="L17" s="85"/>
      <c r="M17" s="85"/>
      <c r="N17" s="85"/>
      <c r="O17" s="85"/>
      <c r="P17" s="85"/>
      <c r="Q17" s="85"/>
      <c r="R17" s="85"/>
      <c r="S17" s="85"/>
      <c r="T17" s="85"/>
      <c r="U17" s="79"/>
      <c r="V17" s="77"/>
      <c r="W17" s="75"/>
      <c r="X17" s="71"/>
      <c r="Z17" s="11" t="s">
        <v>52</v>
      </c>
      <c r="AA17" s="12"/>
      <c r="AB17" s="13"/>
      <c r="AC17" s="10"/>
      <c r="AD17" s="12"/>
      <c r="AE17" s="13"/>
      <c r="AF17" s="9" t="s">
        <v>67</v>
      </c>
    </row>
    <row r="18" spans="4:32" ht="15" customHeight="1" x14ac:dyDescent="0.25">
      <c r="D18" s="109" t="s">
        <v>60</v>
      </c>
      <c r="E18" s="110" t="b">
        <f>IF(AND(NOT(ISBLANK(AD10)),NOT(ISBLANK(AE10))),(AD10+AE10)/2)</f>
        <v>0</v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78">
        <f t="shared" ref="U18" si="10">SUM(F18:T19)</f>
        <v>0</v>
      </c>
      <c r="V18" s="76" t="e">
        <f t="shared" ref="V18" si="11">U18/$U$40</f>
        <v>#DIV/0!</v>
      </c>
      <c r="W18" s="74" t="e">
        <f t="shared" ref="W18" si="12">V18*E18</f>
        <v>#DIV/0!</v>
      </c>
      <c r="X18" s="70">
        <f t="shared" ref="X18" si="13">X16+U18</f>
        <v>0</v>
      </c>
      <c r="Z18" s="11" t="s">
        <v>53</v>
      </c>
      <c r="AA18" s="12"/>
      <c r="AB18" s="13"/>
      <c r="AC18" s="10"/>
      <c r="AD18" s="12"/>
      <c r="AE18" s="13"/>
      <c r="AF18" s="9" t="s">
        <v>68</v>
      </c>
    </row>
    <row r="19" spans="4:32" ht="15" customHeight="1" x14ac:dyDescent="0.25">
      <c r="D19" s="109"/>
      <c r="E19" s="111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79"/>
      <c r="V19" s="77"/>
      <c r="W19" s="75"/>
      <c r="X19" s="71"/>
      <c r="Z19" s="11" t="s">
        <v>54</v>
      </c>
      <c r="AA19" s="12"/>
      <c r="AB19" s="13"/>
      <c r="AC19" s="10"/>
      <c r="AD19" s="12"/>
      <c r="AE19" s="13"/>
      <c r="AF19" s="9" t="s">
        <v>69</v>
      </c>
    </row>
    <row r="20" spans="4:32" ht="15" customHeight="1" x14ac:dyDescent="0.25">
      <c r="D20" s="109" t="s">
        <v>61</v>
      </c>
      <c r="E20" s="110" t="b">
        <f>IF(AND(NOT(ISBLANK(AD11)),NOT(ISBLANK(AE11))),(AD11+AE11)/2)</f>
        <v>0</v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78">
        <f t="shared" ref="U20" si="14">SUM(F20:T21)</f>
        <v>0</v>
      </c>
      <c r="V20" s="76" t="e">
        <f t="shared" ref="V20" si="15">U20/$U$40</f>
        <v>#DIV/0!</v>
      </c>
      <c r="W20" s="74" t="e">
        <f t="shared" ref="W20" si="16">V20*E20</f>
        <v>#DIV/0!</v>
      </c>
      <c r="X20" s="70">
        <f t="shared" ref="X20" si="17">X18+U20</f>
        <v>0</v>
      </c>
      <c r="Z20" s="11" t="s">
        <v>55</v>
      </c>
      <c r="AA20" s="12"/>
      <c r="AB20" s="13"/>
      <c r="AC20" s="10"/>
      <c r="AD20" s="12"/>
      <c r="AE20" s="13"/>
      <c r="AF20" s="9" t="s">
        <v>70</v>
      </c>
    </row>
    <row r="21" spans="4:32" ht="15" customHeight="1" x14ac:dyDescent="0.25">
      <c r="D21" s="109"/>
      <c r="E21" s="111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79"/>
      <c r="V21" s="77"/>
      <c r="W21" s="75"/>
      <c r="X21" s="71"/>
    </row>
    <row r="22" spans="4:32" ht="15" customHeight="1" x14ac:dyDescent="0.25">
      <c r="D22" s="109" t="s">
        <v>62</v>
      </c>
      <c r="E22" s="110" t="b">
        <f>IF(AND(NOT(ISBLANK(AD12)),NOT(ISBLANK(AE12))),(AD12+AE12)/2)</f>
        <v>0</v>
      </c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78">
        <f t="shared" ref="U22" si="18">SUM(F22:T23)</f>
        <v>0</v>
      </c>
      <c r="V22" s="76" t="e">
        <f t="shared" ref="V22" si="19">U22/$U$40</f>
        <v>#DIV/0!</v>
      </c>
      <c r="W22" s="74" t="e">
        <f t="shared" ref="W22" si="20">V22*E22</f>
        <v>#DIV/0!</v>
      </c>
      <c r="X22" s="70">
        <f t="shared" ref="X22" si="21">X20+U22</f>
        <v>0</v>
      </c>
    </row>
    <row r="23" spans="4:32" ht="15" customHeight="1" x14ac:dyDescent="0.25">
      <c r="D23" s="109"/>
      <c r="E23" s="111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79"/>
      <c r="V23" s="77"/>
      <c r="W23" s="75"/>
      <c r="X23" s="71"/>
    </row>
    <row r="24" spans="4:32" ht="15" customHeight="1" x14ac:dyDescent="0.25">
      <c r="D24" s="109" t="s">
        <v>63</v>
      </c>
      <c r="E24" s="110" t="b">
        <f>IF(AND(NOT(ISBLANK(AD13)),NOT(ISBLANK(AE13))),(AD13+AE13)/2)</f>
        <v>0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78">
        <f t="shared" ref="U24" si="22">SUM(F24:T25)</f>
        <v>0</v>
      </c>
      <c r="V24" s="76" t="e">
        <f t="shared" ref="V24" si="23">U24/$U$40</f>
        <v>#DIV/0!</v>
      </c>
      <c r="W24" s="74" t="e">
        <f t="shared" ref="W24" si="24">V24*E24</f>
        <v>#DIV/0!</v>
      </c>
      <c r="X24" s="70">
        <f t="shared" ref="X24" si="25">X22+U24</f>
        <v>0</v>
      </c>
    </row>
    <row r="25" spans="4:32" ht="15" customHeight="1" x14ac:dyDescent="0.25">
      <c r="D25" s="109"/>
      <c r="E25" s="111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79"/>
      <c r="V25" s="77"/>
      <c r="W25" s="75"/>
      <c r="X25" s="71"/>
    </row>
    <row r="26" spans="4:32" ht="15" customHeight="1" x14ac:dyDescent="0.25">
      <c r="D26" s="109" t="s">
        <v>64</v>
      </c>
      <c r="E26" s="110" t="b">
        <f>IF(AND(NOT(ISBLANK(AD14)),NOT(ISBLANK(AE14))),(AD14+AE14)/2)</f>
        <v>0</v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78">
        <f t="shared" ref="U26" si="26">SUM(F26:T27)</f>
        <v>0</v>
      </c>
      <c r="V26" s="76" t="e">
        <f t="shared" ref="V26" si="27">U26/$U$40</f>
        <v>#DIV/0!</v>
      </c>
      <c r="W26" s="74" t="e">
        <f t="shared" ref="W26" si="28">V26*E26</f>
        <v>#DIV/0!</v>
      </c>
      <c r="X26" s="70">
        <f t="shared" ref="X26" si="29">X24+U26</f>
        <v>0</v>
      </c>
    </row>
    <row r="27" spans="4:32" ht="15" customHeight="1" x14ac:dyDescent="0.25">
      <c r="D27" s="109"/>
      <c r="E27" s="111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79"/>
      <c r="V27" s="77"/>
      <c r="W27" s="75"/>
      <c r="X27" s="71"/>
    </row>
    <row r="28" spans="4:32" ht="15" customHeight="1" x14ac:dyDescent="0.25">
      <c r="D28" s="109" t="s">
        <v>65</v>
      </c>
      <c r="E28" s="110" t="b">
        <f>IF(AND(NOT(ISBLANK(AD15)),NOT(ISBLANK(AE15))),(AD15+AE15)/2)</f>
        <v>0</v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78">
        <f t="shared" ref="U28" si="30">SUM(F28:T29)</f>
        <v>0</v>
      </c>
      <c r="V28" s="76" t="e">
        <f t="shared" ref="V28" si="31">U28/$U$40</f>
        <v>#DIV/0!</v>
      </c>
      <c r="W28" s="74" t="e">
        <f t="shared" ref="W28" si="32">V28*E28</f>
        <v>#DIV/0!</v>
      </c>
      <c r="X28" s="70">
        <f t="shared" ref="X28" si="33">X26+U28</f>
        <v>0</v>
      </c>
    </row>
    <row r="29" spans="4:32" ht="15" customHeight="1" x14ac:dyDescent="0.25">
      <c r="D29" s="109"/>
      <c r="E29" s="111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79"/>
      <c r="V29" s="77"/>
      <c r="W29" s="75"/>
      <c r="X29" s="71"/>
    </row>
    <row r="30" spans="4:32" ht="15" customHeight="1" x14ac:dyDescent="0.25">
      <c r="D30" s="109" t="s">
        <v>66</v>
      </c>
      <c r="E30" s="110" t="b">
        <f>IF(AND(NOT(ISBLANK(AD16)),NOT(ISBLANK(AE16))),(AD16+AE16)/2)</f>
        <v>0</v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78">
        <f t="shared" ref="U30" si="34">SUM(F30:T31)</f>
        <v>0</v>
      </c>
      <c r="V30" s="76" t="e">
        <f t="shared" ref="V30" si="35">U30/$U$40</f>
        <v>#DIV/0!</v>
      </c>
      <c r="W30" s="74" t="e">
        <f t="shared" ref="W30" si="36">V30*E30</f>
        <v>#DIV/0!</v>
      </c>
      <c r="X30" s="70">
        <f t="shared" ref="X30" si="37">X28+U30</f>
        <v>0</v>
      </c>
    </row>
    <row r="31" spans="4:32" ht="15" customHeight="1" x14ac:dyDescent="0.25">
      <c r="D31" s="109"/>
      <c r="E31" s="111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79"/>
      <c r="V31" s="77"/>
      <c r="W31" s="75"/>
      <c r="X31" s="71"/>
    </row>
    <row r="32" spans="4:32" ht="15" customHeight="1" x14ac:dyDescent="0.25">
      <c r="D32" s="109" t="s">
        <v>67</v>
      </c>
      <c r="E32" s="110" t="b">
        <f>IF(AND(NOT(ISBLANK(AD17)),NOT(ISBLANK(AE17))),(AD17+AE17)/2)</f>
        <v>0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>
        <f t="shared" ref="U32" si="38">SUM(F32:T33)</f>
        <v>0</v>
      </c>
      <c r="V32" s="76" t="e">
        <f t="shared" ref="V32" si="39">U32/$U$40</f>
        <v>#DIV/0!</v>
      </c>
      <c r="W32" s="74" t="e">
        <f t="shared" ref="W32" si="40">V32*E32</f>
        <v>#DIV/0!</v>
      </c>
      <c r="X32" s="70">
        <f t="shared" ref="X32" si="41">X30+U32</f>
        <v>0</v>
      </c>
    </row>
    <row r="33" spans="4:24" ht="15" customHeight="1" x14ac:dyDescent="0.25">
      <c r="D33" s="109"/>
      <c r="E33" s="111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79"/>
      <c r="V33" s="77"/>
      <c r="W33" s="75"/>
      <c r="X33" s="71"/>
    </row>
    <row r="34" spans="4:24" ht="15" customHeight="1" x14ac:dyDescent="0.25">
      <c r="D34" s="109" t="s">
        <v>68</v>
      </c>
      <c r="E34" s="110" t="b">
        <f>IF(AND(NOT(ISBLANK(AD18)),NOT(ISBLANK(AE18))),(AD18+AE18)/2)</f>
        <v>0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78">
        <f t="shared" ref="U34" si="42">SUM(F34:T35)</f>
        <v>0</v>
      </c>
      <c r="V34" s="76" t="e">
        <f t="shared" ref="V34" si="43">U34/$U$40</f>
        <v>#DIV/0!</v>
      </c>
      <c r="W34" s="74" t="e">
        <f t="shared" ref="W34" si="44">V34*E34</f>
        <v>#DIV/0!</v>
      </c>
      <c r="X34" s="70">
        <f t="shared" ref="X34" si="45">X32+U34</f>
        <v>0</v>
      </c>
    </row>
    <row r="35" spans="4:24" ht="15" customHeight="1" x14ac:dyDescent="0.25">
      <c r="D35" s="109"/>
      <c r="E35" s="111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79"/>
      <c r="V35" s="77"/>
      <c r="W35" s="75"/>
      <c r="X35" s="71"/>
    </row>
    <row r="36" spans="4:24" ht="15" customHeight="1" x14ac:dyDescent="0.25">
      <c r="D36" s="109" t="s">
        <v>69</v>
      </c>
      <c r="E36" s="110" t="b">
        <f>IF(AND(NOT(ISBLANK(AD19)),NOT(ISBLANK(AE19))),(AD19+AE19)/2)</f>
        <v>0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78">
        <f t="shared" ref="U36" si="46">SUM(F36:T37)</f>
        <v>0</v>
      </c>
      <c r="V36" s="76" t="e">
        <f t="shared" ref="V36" si="47">U36/$U$40</f>
        <v>#DIV/0!</v>
      </c>
      <c r="W36" s="74" t="e">
        <f t="shared" ref="W36" si="48">V36*E36</f>
        <v>#DIV/0!</v>
      </c>
      <c r="X36" s="70">
        <f t="shared" ref="X36" si="49">X34+U36</f>
        <v>0</v>
      </c>
    </row>
    <row r="37" spans="4:24" ht="15" customHeight="1" x14ac:dyDescent="0.25">
      <c r="D37" s="109"/>
      <c r="E37" s="111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79"/>
      <c r="V37" s="77"/>
      <c r="W37" s="75"/>
      <c r="X37" s="71"/>
    </row>
    <row r="38" spans="4:24" ht="15" customHeight="1" x14ac:dyDescent="0.25">
      <c r="D38" s="109" t="s">
        <v>70</v>
      </c>
      <c r="E38" s="110" t="b">
        <f>IF(AND(NOT(ISBLANK(AD20)),NOT(ISBLANK(AE20))),(AD20+AE20)/2)</f>
        <v>0</v>
      </c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78">
        <f t="shared" ref="U38" si="50">SUM(F38:T39)</f>
        <v>0</v>
      </c>
      <c r="V38" s="76" t="e">
        <f t="shared" ref="V38" si="51">U38/$U$40</f>
        <v>#DIV/0!</v>
      </c>
      <c r="W38" s="74" t="e">
        <f t="shared" ref="W38" si="52">V38*E38</f>
        <v>#DIV/0!</v>
      </c>
      <c r="X38" s="70">
        <f t="shared" ref="X38" si="53">X36+U38</f>
        <v>0</v>
      </c>
    </row>
    <row r="39" spans="4:24" ht="15" customHeight="1" x14ac:dyDescent="0.25">
      <c r="D39" s="109"/>
      <c r="E39" s="111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79"/>
      <c r="V39" s="77"/>
      <c r="W39" s="75"/>
      <c r="X39" s="71"/>
    </row>
    <row r="40" spans="4:24" x14ac:dyDescent="0.25">
      <c r="E40" s="109" t="s">
        <v>74</v>
      </c>
      <c r="F40" s="78">
        <f>SUM(F10:F39)</f>
        <v>0</v>
      </c>
      <c r="G40" s="78">
        <f t="shared" ref="G40:T40" si="54">SUM(G10:G39)</f>
        <v>0</v>
      </c>
      <c r="H40" s="78">
        <f t="shared" si="54"/>
        <v>0</v>
      </c>
      <c r="I40" s="78">
        <f t="shared" si="54"/>
        <v>0</v>
      </c>
      <c r="J40" s="78">
        <f t="shared" si="54"/>
        <v>0</v>
      </c>
      <c r="K40" s="78">
        <f t="shared" si="54"/>
        <v>0</v>
      </c>
      <c r="L40" s="78">
        <f t="shared" si="54"/>
        <v>0</v>
      </c>
      <c r="M40" s="78">
        <f t="shared" si="54"/>
        <v>0</v>
      </c>
      <c r="N40" s="78">
        <f t="shared" si="54"/>
        <v>0</v>
      </c>
      <c r="O40" s="78">
        <f t="shared" si="54"/>
        <v>0</v>
      </c>
      <c r="P40" s="78">
        <f t="shared" si="54"/>
        <v>0</v>
      </c>
      <c r="Q40" s="78">
        <f t="shared" si="54"/>
        <v>0</v>
      </c>
      <c r="R40" s="78">
        <f t="shared" si="54"/>
        <v>0</v>
      </c>
      <c r="S40" s="78">
        <f t="shared" si="54"/>
        <v>0</v>
      </c>
      <c r="T40" s="78">
        <f t="shared" si="54"/>
        <v>0</v>
      </c>
      <c r="U40" s="86">
        <f>SUM(F10:T39)</f>
        <v>0</v>
      </c>
      <c r="V40" s="80" t="e">
        <f>SUM(V10:V39)</f>
        <v>#DIV/0!</v>
      </c>
      <c r="W40" s="82" t="e">
        <f>SUM(W10:W39)</f>
        <v>#DIV/0!</v>
      </c>
    </row>
    <row r="41" spans="4:24" x14ac:dyDescent="0.25">
      <c r="E41" s="10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87"/>
      <c r="V41" s="81"/>
      <c r="W41" s="83"/>
    </row>
    <row r="42" spans="4:24" ht="15" customHeight="1" x14ac:dyDescent="0.25">
      <c r="E42" s="109" t="s">
        <v>75</v>
      </c>
      <c r="F42" s="76" t="e">
        <f>F40/$U$40</f>
        <v>#DIV/0!</v>
      </c>
      <c r="G42" s="76" t="e">
        <f t="shared" ref="G42:T42" si="55">G40/$U$40</f>
        <v>#DIV/0!</v>
      </c>
      <c r="H42" s="76" t="e">
        <f t="shared" si="55"/>
        <v>#DIV/0!</v>
      </c>
      <c r="I42" s="76" t="e">
        <f t="shared" si="55"/>
        <v>#DIV/0!</v>
      </c>
      <c r="J42" s="76" t="e">
        <f t="shared" si="55"/>
        <v>#DIV/0!</v>
      </c>
      <c r="K42" s="76" t="e">
        <f t="shared" si="55"/>
        <v>#DIV/0!</v>
      </c>
      <c r="L42" s="76" t="e">
        <f t="shared" si="55"/>
        <v>#DIV/0!</v>
      </c>
      <c r="M42" s="76" t="e">
        <f t="shared" si="55"/>
        <v>#DIV/0!</v>
      </c>
      <c r="N42" s="76" t="e">
        <f t="shared" si="55"/>
        <v>#DIV/0!</v>
      </c>
      <c r="O42" s="76" t="e">
        <f t="shared" si="55"/>
        <v>#DIV/0!</v>
      </c>
      <c r="P42" s="76" t="e">
        <f t="shared" si="55"/>
        <v>#DIV/0!</v>
      </c>
      <c r="Q42" s="76" t="e">
        <f t="shared" si="55"/>
        <v>#DIV/0!</v>
      </c>
      <c r="R42" s="76" t="e">
        <f t="shared" si="55"/>
        <v>#DIV/0!</v>
      </c>
      <c r="S42" s="76" t="e">
        <f t="shared" si="55"/>
        <v>#DIV/0!</v>
      </c>
      <c r="T42" s="76" t="e">
        <f t="shared" si="55"/>
        <v>#DIV/0!</v>
      </c>
      <c r="U42" s="80" t="e">
        <f>SUM(F42:T43)</f>
        <v>#DIV/0!</v>
      </c>
    </row>
    <row r="43" spans="4:24" ht="15" customHeight="1" x14ac:dyDescent="0.25">
      <c r="E43" s="109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81"/>
    </row>
    <row r="44" spans="4:24" ht="15" customHeight="1" x14ac:dyDescent="0.25">
      <c r="E44" s="107" t="s">
        <v>79</v>
      </c>
      <c r="F44" s="74" t="e">
        <f>F8*F42</f>
        <v>#DIV/0!</v>
      </c>
      <c r="G44" s="74" t="e">
        <f t="shared" ref="G44:T44" si="56">G8*G42</f>
        <v>#DIV/0!</v>
      </c>
      <c r="H44" s="74" t="e">
        <f t="shared" si="56"/>
        <v>#DIV/0!</v>
      </c>
      <c r="I44" s="74" t="e">
        <f t="shared" si="56"/>
        <v>#DIV/0!</v>
      </c>
      <c r="J44" s="74" t="e">
        <f t="shared" si="56"/>
        <v>#DIV/0!</v>
      </c>
      <c r="K44" s="74" t="e">
        <f t="shared" si="56"/>
        <v>#DIV/0!</v>
      </c>
      <c r="L44" s="74" t="e">
        <f t="shared" si="56"/>
        <v>#DIV/0!</v>
      </c>
      <c r="M44" s="74" t="e">
        <f t="shared" si="56"/>
        <v>#DIV/0!</v>
      </c>
      <c r="N44" s="74" t="e">
        <f t="shared" si="56"/>
        <v>#DIV/0!</v>
      </c>
      <c r="O44" s="74" t="e">
        <f t="shared" si="56"/>
        <v>#DIV/0!</v>
      </c>
      <c r="P44" s="74" t="e">
        <f t="shared" si="56"/>
        <v>#DIV/0!</v>
      </c>
      <c r="Q44" s="74" t="e">
        <f t="shared" si="56"/>
        <v>#DIV/0!</v>
      </c>
      <c r="R44" s="74" t="e">
        <f t="shared" si="56"/>
        <v>#DIV/0!</v>
      </c>
      <c r="S44" s="74" t="e">
        <f t="shared" si="56"/>
        <v>#DIV/0!</v>
      </c>
      <c r="T44" s="74" t="e">
        <f t="shared" si="56"/>
        <v>#DIV/0!</v>
      </c>
      <c r="U44" s="82" t="e">
        <f>SUM(F44:T45)</f>
        <v>#DIV/0!</v>
      </c>
    </row>
    <row r="45" spans="4:24" ht="15" customHeight="1" x14ac:dyDescent="0.25">
      <c r="E45" s="108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83"/>
    </row>
    <row r="46" spans="4:24" ht="15" customHeight="1" x14ac:dyDescent="0.25">
      <c r="E46" s="107" t="s">
        <v>78</v>
      </c>
      <c r="F46" s="70">
        <f>F40</f>
        <v>0</v>
      </c>
      <c r="G46" s="70">
        <f>F46+G40</f>
        <v>0</v>
      </c>
      <c r="H46" s="70">
        <f t="shared" ref="H46:T46" si="57">G46+H40</f>
        <v>0</v>
      </c>
      <c r="I46" s="70">
        <f t="shared" si="57"/>
        <v>0</v>
      </c>
      <c r="J46" s="70">
        <f t="shared" si="57"/>
        <v>0</v>
      </c>
      <c r="K46" s="70">
        <f t="shared" si="57"/>
        <v>0</v>
      </c>
      <c r="L46" s="70">
        <f t="shared" si="57"/>
        <v>0</v>
      </c>
      <c r="M46" s="70">
        <f t="shared" si="57"/>
        <v>0</v>
      </c>
      <c r="N46" s="70">
        <f t="shared" si="57"/>
        <v>0</v>
      </c>
      <c r="O46" s="70">
        <f t="shared" si="57"/>
        <v>0</v>
      </c>
      <c r="P46" s="70">
        <f t="shared" si="57"/>
        <v>0</v>
      </c>
      <c r="Q46" s="70">
        <f t="shared" si="57"/>
        <v>0</v>
      </c>
      <c r="R46" s="70">
        <f t="shared" si="57"/>
        <v>0</v>
      </c>
      <c r="S46" s="70">
        <f t="shared" si="57"/>
        <v>0</v>
      </c>
      <c r="T46" s="70">
        <f t="shared" si="57"/>
        <v>0</v>
      </c>
    </row>
    <row r="47" spans="4:24" ht="15" customHeight="1" x14ac:dyDescent="0.25">
      <c r="E47" s="108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</row>
    <row r="51" spans="4:19" ht="15" customHeight="1" x14ac:dyDescent="0.25">
      <c r="D51" s="57" t="s">
        <v>80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9"/>
    </row>
    <row r="52" spans="4:19" ht="15" customHeight="1" x14ac:dyDescent="0.25"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2"/>
    </row>
    <row r="53" spans="4:19" x14ac:dyDescent="0.25"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</row>
    <row r="54" spans="4:19" x14ac:dyDescent="0.25"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</row>
    <row r="55" spans="4:19" x14ac:dyDescent="0.25">
      <c r="D55" s="69" t="e">
        <f>IF(NOT(ISBLANK($E$10)),$E$10-$W$40,0)</f>
        <v>#DIV/0!</v>
      </c>
      <c r="E55" s="69"/>
      <c r="F55" s="69" t="e">
        <f>IF(NOT(ISBLANK($E10)),$V$10*D$55,0)</f>
        <v>#DIV/0!</v>
      </c>
      <c r="G55" s="69"/>
      <c r="H55" s="69" t="e">
        <f>IF(NOT(ISBLANK($D55)),POWER($D55,2),0)</f>
        <v>#DIV/0!</v>
      </c>
      <c r="I55" s="69"/>
      <c r="J55" s="69" t="e">
        <f>IF(NOT(ISBLANK($E$10)),$V$10*H$55,0)</f>
        <v>#DIV/0!</v>
      </c>
      <c r="K55" s="69"/>
      <c r="L55" s="69" t="e">
        <f>IF(NOT(ISBLANK(F$8)),F$8-$U$44,0)</f>
        <v>#DIV/0!</v>
      </c>
      <c r="M55" s="69"/>
      <c r="N55" s="69" t="e">
        <f>IF(NOT(ISBLANK(L55)),L55*F$42,0)</f>
        <v>#DIV/0!</v>
      </c>
      <c r="O55" s="69"/>
      <c r="P55" s="69" t="e">
        <f>IF(NOT(ISBLANK(L55)),POWER(L55,2),0)</f>
        <v>#DIV/0!</v>
      </c>
      <c r="Q55" s="69"/>
      <c r="R55" s="69" t="e">
        <f>IF(NOT(ISBLANK($F$8)),$V$10*P$55,0)</f>
        <v>#DIV/0!</v>
      </c>
      <c r="S55" s="69"/>
    </row>
    <row r="56" spans="4:19" x14ac:dyDescent="0.25">
      <c r="D56" s="69" t="e">
        <f>IF(NOT(ISBLANK($E$12)),$E$12-$W$40,0)</f>
        <v>#DIV/0!</v>
      </c>
      <c r="E56" s="69"/>
      <c r="F56" s="69" t="e">
        <f>IF(NOT(ISBLANK($E$12)),$V$12*D$56,0)</f>
        <v>#DIV/0!</v>
      </c>
      <c r="G56" s="69"/>
      <c r="H56" s="69" t="e">
        <f t="shared" ref="H56:H69" si="58">IF(NOT(ISBLANK($D56)),POWER($D56,2),0)</f>
        <v>#DIV/0!</v>
      </c>
      <c r="I56" s="69"/>
      <c r="J56" s="69" t="e">
        <f>IF(NOT(ISBLANK($E$12)),$V$12*H$56,0)</f>
        <v>#DIV/0!</v>
      </c>
      <c r="K56" s="69"/>
      <c r="L56" s="69" t="e">
        <f>IF(NOT(ISBLANK(G$8)),G$8-$U$44,0)</f>
        <v>#DIV/0!</v>
      </c>
      <c r="M56" s="69"/>
      <c r="N56" s="69" t="e">
        <f>IF(NOT(ISBLANK(L56)),L56*G$42,0)</f>
        <v>#DIV/0!</v>
      </c>
      <c r="O56" s="69"/>
      <c r="P56" s="69" t="e">
        <f>IF(NOT(ISBLANK(L56)),POWER(L56,2),0)</f>
        <v>#DIV/0!</v>
      </c>
      <c r="Q56" s="69"/>
      <c r="R56" s="69" t="e">
        <f>IF(NOT(ISBLANK($G$8)),$V$12*P$56,0)</f>
        <v>#DIV/0!</v>
      </c>
      <c r="S56" s="69"/>
    </row>
    <row r="57" spans="4:19" x14ac:dyDescent="0.25">
      <c r="D57" s="69" t="e">
        <f>IF(NOT(ISBLANK($E$14)),$E$14-$W$40,0)</f>
        <v>#DIV/0!</v>
      </c>
      <c r="E57" s="69"/>
      <c r="F57" s="69" t="e">
        <f>IF(NOT(ISBLANK($E$14)),$V$14*D$57,0)</f>
        <v>#DIV/0!</v>
      </c>
      <c r="G57" s="69"/>
      <c r="H57" s="69" t="e">
        <f t="shared" si="58"/>
        <v>#DIV/0!</v>
      </c>
      <c r="I57" s="69"/>
      <c r="J57" s="69" t="e">
        <f>IF(NOT(ISBLANK($E$14)),$V$14*H$57,0)</f>
        <v>#DIV/0!</v>
      </c>
      <c r="K57" s="69"/>
      <c r="L57" s="69" t="e">
        <f>IF(NOT(ISBLANK(H$8)),H$8-$U$44,0)</f>
        <v>#DIV/0!</v>
      </c>
      <c r="M57" s="69"/>
      <c r="N57" s="69" t="e">
        <f>IF(NOT(ISBLANK(L57)),L57*H$42,0)</f>
        <v>#DIV/0!</v>
      </c>
      <c r="O57" s="69"/>
      <c r="P57" s="69" t="e">
        <f t="shared" ref="P57:P69" si="59">IF(NOT(ISBLANK(L57)),POWER(L57,2),0)</f>
        <v>#DIV/0!</v>
      </c>
      <c r="Q57" s="69"/>
      <c r="R57" s="69" t="e">
        <f>IF(NOT(ISBLANK($H$8)),$V$14*P$57,0)</f>
        <v>#DIV/0!</v>
      </c>
      <c r="S57" s="69"/>
    </row>
    <row r="58" spans="4:19" x14ac:dyDescent="0.25">
      <c r="D58" s="69" t="e">
        <f>IF(NOT(ISBLANK($E$16)),$E$16-$W$40,0)</f>
        <v>#DIV/0!</v>
      </c>
      <c r="E58" s="69"/>
      <c r="F58" s="67" t="e">
        <f>IF(NOT(ISBLANK($E$16)),$V$16*D$58,0)</f>
        <v>#DIV/0!</v>
      </c>
      <c r="G58" s="68"/>
      <c r="H58" s="69" t="e">
        <f t="shared" si="58"/>
        <v>#DIV/0!</v>
      </c>
      <c r="I58" s="69"/>
      <c r="J58" s="67" t="e">
        <f>IF(NOT(ISBLANK($E$16)),$V$16*H$58,0)</f>
        <v>#DIV/0!</v>
      </c>
      <c r="K58" s="68"/>
      <c r="L58" s="69" t="e">
        <f>IF(NOT(ISBLANK(I$8)),I$8-$U$44,0)</f>
        <v>#DIV/0!</v>
      </c>
      <c r="M58" s="69"/>
      <c r="N58" s="69" t="e">
        <f>IF(NOT(ISBLANK(L58)),L58*I$42,0)</f>
        <v>#DIV/0!</v>
      </c>
      <c r="O58" s="69"/>
      <c r="P58" s="69" t="e">
        <f t="shared" si="59"/>
        <v>#DIV/0!</v>
      </c>
      <c r="Q58" s="69"/>
      <c r="R58" s="67" t="e">
        <f>IF(NOT(ISBLANK($I$8)),$V$16*P$58,0)</f>
        <v>#DIV/0!</v>
      </c>
      <c r="S58" s="68"/>
    </row>
    <row r="59" spans="4:19" x14ac:dyDescent="0.25">
      <c r="D59" s="69" t="e">
        <f>IF(NOT(ISBLANK($E$18)),$E$18-$W$40,0)</f>
        <v>#DIV/0!</v>
      </c>
      <c r="E59" s="69"/>
      <c r="F59" s="67" t="e">
        <f>IF(NOT(ISBLANK($E$18)),$V$18*D$59,0)</f>
        <v>#DIV/0!</v>
      </c>
      <c r="G59" s="68"/>
      <c r="H59" s="69" t="e">
        <f t="shared" si="58"/>
        <v>#DIV/0!</v>
      </c>
      <c r="I59" s="69"/>
      <c r="J59" s="67" t="e">
        <f>IF(NOT(ISBLANK($E$18)),$V$18*H$59,0)</f>
        <v>#DIV/0!</v>
      </c>
      <c r="K59" s="68"/>
      <c r="L59" s="69" t="e">
        <f>IF(NOT(ISBLANK(J$8)),J$8-$U$44,0)</f>
        <v>#DIV/0!</v>
      </c>
      <c r="M59" s="69"/>
      <c r="N59" s="69" t="e">
        <f>IF(NOT(ISBLANK(L59)),L59*J$42,0)</f>
        <v>#DIV/0!</v>
      </c>
      <c r="O59" s="69"/>
      <c r="P59" s="69" t="e">
        <f t="shared" si="59"/>
        <v>#DIV/0!</v>
      </c>
      <c r="Q59" s="69"/>
      <c r="R59" s="67" t="e">
        <f>IF(NOT(ISBLANK($J$8)),$V$18*P$59,0)</f>
        <v>#DIV/0!</v>
      </c>
      <c r="S59" s="68"/>
    </row>
    <row r="60" spans="4:19" x14ac:dyDescent="0.25">
      <c r="D60" s="69" t="e">
        <f>IF(NOT(ISBLANK($E$20)),$E$20-$W$40,0)</f>
        <v>#DIV/0!</v>
      </c>
      <c r="E60" s="69"/>
      <c r="F60" s="67" t="e">
        <f>IF(NOT(ISBLANK($E20)),$V$20*D$60,0)</f>
        <v>#DIV/0!</v>
      </c>
      <c r="G60" s="68"/>
      <c r="H60" s="69" t="e">
        <f t="shared" si="58"/>
        <v>#DIV/0!</v>
      </c>
      <c r="I60" s="69"/>
      <c r="J60" s="67" t="e">
        <f>IF(NOT(ISBLANK($E$20)),$V$20*H$60,0)</f>
        <v>#DIV/0!</v>
      </c>
      <c r="K60" s="68"/>
      <c r="L60" s="69" t="e">
        <f>IF(NOT(ISBLANK(K$8)),K$8-$U$44,0)</f>
        <v>#DIV/0!</v>
      </c>
      <c r="M60" s="69"/>
      <c r="N60" s="69" t="e">
        <f>IF(NOT(ISBLANK(L60)),L60*K$42,0)</f>
        <v>#DIV/0!</v>
      </c>
      <c r="O60" s="69"/>
      <c r="P60" s="69" t="e">
        <f t="shared" si="59"/>
        <v>#DIV/0!</v>
      </c>
      <c r="Q60" s="69"/>
      <c r="R60" s="67" t="e">
        <f>IF(NOT(ISBLANK($K$8)),$V$20*P$60,0)</f>
        <v>#DIV/0!</v>
      </c>
      <c r="S60" s="68"/>
    </row>
    <row r="61" spans="4:19" x14ac:dyDescent="0.25">
      <c r="D61" s="69" t="e">
        <f>IF(NOT(ISBLANK($E$22)),$E$22-$W$40,0)</f>
        <v>#DIV/0!</v>
      </c>
      <c r="E61" s="69"/>
      <c r="F61" s="67" t="e">
        <f>IF(NOT(ISBLANK($E$22)),$V$22*D$61,0)</f>
        <v>#DIV/0!</v>
      </c>
      <c r="G61" s="68"/>
      <c r="H61" s="69" t="e">
        <f t="shared" si="58"/>
        <v>#DIV/0!</v>
      </c>
      <c r="I61" s="69"/>
      <c r="J61" s="67" t="e">
        <f>IF(NOT(ISBLANK($E$22)),$V$22*H$61,0)</f>
        <v>#DIV/0!</v>
      </c>
      <c r="K61" s="68"/>
      <c r="L61" s="69" t="e">
        <f>IF(NOT(ISBLANK(L$8)),L$8-$U$44,0)</f>
        <v>#DIV/0!</v>
      </c>
      <c r="M61" s="69"/>
      <c r="N61" s="69" t="e">
        <f>IF(NOT(ISBLANK(L61)),L61*L$42,0)</f>
        <v>#DIV/0!</v>
      </c>
      <c r="O61" s="69"/>
      <c r="P61" s="69" t="e">
        <f t="shared" si="59"/>
        <v>#DIV/0!</v>
      </c>
      <c r="Q61" s="69"/>
      <c r="R61" s="67" t="e">
        <f>IF(NOT(ISBLANK($M$8)),$V$22*P$61,0)</f>
        <v>#DIV/0!</v>
      </c>
      <c r="S61" s="68"/>
    </row>
    <row r="62" spans="4:19" x14ac:dyDescent="0.25">
      <c r="D62" s="69" t="e">
        <f>IF(NOT(ISBLANK($E$24)),$E$24-$W$40,0)</f>
        <v>#DIV/0!</v>
      </c>
      <c r="E62" s="69"/>
      <c r="F62" s="67" t="e">
        <f>IF(NOT(ISBLANK($E$24)),$V$24*D$62,0)</f>
        <v>#DIV/0!</v>
      </c>
      <c r="G62" s="68"/>
      <c r="H62" s="69" t="e">
        <f t="shared" si="58"/>
        <v>#DIV/0!</v>
      </c>
      <c r="I62" s="69"/>
      <c r="J62" s="67" t="e">
        <f>IF(NOT(ISBLANK($E$24)),$V$24*H$62,0)</f>
        <v>#DIV/0!</v>
      </c>
      <c r="K62" s="68"/>
      <c r="L62" s="69" t="e">
        <f>IF(NOT(ISBLANK(M$8)),M$8-$U$44,0)</f>
        <v>#DIV/0!</v>
      </c>
      <c r="M62" s="69"/>
      <c r="N62" s="69" t="e">
        <f>IF(NOT(ISBLANK(L62)),L62*M$42,0)</f>
        <v>#DIV/0!</v>
      </c>
      <c r="O62" s="69"/>
      <c r="P62" s="69" t="e">
        <f t="shared" si="59"/>
        <v>#DIV/0!</v>
      </c>
      <c r="Q62" s="69"/>
      <c r="R62" s="67" t="e">
        <f>IF(NOT(ISBLANK($N$8)),$V$24*P$62,0)</f>
        <v>#DIV/0!</v>
      </c>
      <c r="S62" s="68"/>
    </row>
    <row r="63" spans="4:19" x14ac:dyDescent="0.25">
      <c r="D63" s="69" t="e">
        <f>IF(NOT(ISBLANK($E$26)),$E$26-$W$40,0)</f>
        <v>#DIV/0!</v>
      </c>
      <c r="E63" s="69"/>
      <c r="F63" s="67" t="e">
        <f>IF(NOT(ISBLANK($E$26)),$V$26*D$63,0)</f>
        <v>#DIV/0!</v>
      </c>
      <c r="G63" s="68"/>
      <c r="H63" s="69" t="e">
        <f t="shared" si="58"/>
        <v>#DIV/0!</v>
      </c>
      <c r="I63" s="69"/>
      <c r="J63" s="67" t="e">
        <f>IF(NOT(ISBLANK($E$26)),$V$26*H$63,0)</f>
        <v>#DIV/0!</v>
      </c>
      <c r="K63" s="68"/>
      <c r="L63" s="69" t="e">
        <f>IF(NOT(ISBLANK(N$8)),N$8-$U$44,0)</f>
        <v>#DIV/0!</v>
      </c>
      <c r="M63" s="69"/>
      <c r="N63" s="69" t="e">
        <f>IF(NOT(ISBLANK(L63)),L63*N$42,0)</f>
        <v>#DIV/0!</v>
      </c>
      <c r="O63" s="69"/>
      <c r="P63" s="69" t="e">
        <f t="shared" si="59"/>
        <v>#DIV/0!</v>
      </c>
      <c r="Q63" s="69"/>
      <c r="R63" s="67" t="e">
        <f>IF(NOT(ISBLANK($O$8)),$V$26*P$63,0)</f>
        <v>#DIV/0!</v>
      </c>
      <c r="S63" s="68"/>
    </row>
    <row r="64" spans="4:19" x14ac:dyDescent="0.25">
      <c r="D64" s="69" t="e">
        <f>IF(NOT(ISBLANK($E$28)),$E$28-$W$40,0)</f>
        <v>#DIV/0!</v>
      </c>
      <c r="E64" s="69"/>
      <c r="F64" s="67" t="e">
        <f>IF(NOT(ISBLANK($E$28)),$V$28*D$64,0)</f>
        <v>#DIV/0!</v>
      </c>
      <c r="G64" s="68"/>
      <c r="H64" s="69" t="e">
        <f t="shared" si="58"/>
        <v>#DIV/0!</v>
      </c>
      <c r="I64" s="69"/>
      <c r="J64" s="67" t="e">
        <f>IF(NOT(ISBLANK($E$28)),$V$28*H$64,0)</f>
        <v>#DIV/0!</v>
      </c>
      <c r="K64" s="68"/>
      <c r="L64" s="69" t="e">
        <f>IF(NOT(ISBLANK(O$8)),O$8-$U$44,0)</f>
        <v>#DIV/0!</v>
      </c>
      <c r="M64" s="69"/>
      <c r="N64" s="69" t="e">
        <f>IF(NOT(ISBLANK(L64)),L64*O$42,0)</f>
        <v>#DIV/0!</v>
      </c>
      <c r="O64" s="69"/>
      <c r="P64" s="69" t="e">
        <f t="shared" si="59"/>
        <v>#DIV/0!</v>
      </c>
      <c r="Q64" s="69"/>
      <c r="R64" s="67" t="e">
        <f>IF(NOT(ISBLANK($P$8)),$V$28*P$64,0)</f>
        <v>#DIV/0!</v>
      </c>
      <c r="S64" s="68"/>
    </row>
    <row r="65" spans="4:19" x14ac:dyDescent="0.25">
      <c r="D65" s="69" t="e">
        <f>IF(NOT(ISBLANK($E$30)),$E$30-$W$40,0)</f>
        <v>#DIV/0!</v>
      </c>
      <c r="E65" s="69"/>
      <c r="F65" s="67" t="e">
        <f>IF(NOT(ISBLANK($E$30)),$V$30*D$65,0)</f>
        <v>#DIV/0!</v>
      </c>
      <c r="G65" s="68"/>
      <c r="H65" s="69" t="e">
        <f t="shared" si="58"/>
        <v>#DIV/0!</v>
      </c>
      <c r="I65" s="69"/>
      <c r="J65" s="67" t="e">
        <f>IF(NOT(ISBLANK($E$30)),$V$30*H$65,0)</f>
        <v>#DIV/0!</v>
      </c>
      <c r="K65" s="68"/>
      <c r="L65" s="69" t="e">
        <f>IF(NOT(ISBLANK(P$8)),P$8-$U$44,0)</f>
        <v>#DIV/0!</v>
      </c>
      <c r="M65" s="69"/>
      <c r="N65" s="69" t="e">
        <f>IF(NOT(ISBLANK(L65)),L65*P$42,0)</f>
        <v>#DIV/0!</v>
      </c>
      <c r="O65" s="69"/>
      <c r="P65" s="69" t="e">
        <f t="shared" si="59"/>
        <v>#DIV/0!</v>
      </c>
      <c r="Q65" s="69"/>
      <c r="R65" s="67" t="e">
        <f>IF(NOT(ISBLANK($Q$8)),$V$30*P$65,0)</f>
        <v>#DIV/0!</v>
      </c>
      <c r="S65" s="68"/>
    </row>
    <row r="66" spans="4:19" x14ac:dyDescent="0.25">
      <c r="D66" s="69" t="e">
        <f>IF(NOT(ISBLANK($E$32)),$E$32-$W$40,0)</f>
        <v>#DIV/0!</v>
      </c>
      <c r="E66" s="69"/>
      <c r="F66" s="67" t="e">
        <f>IF(NOT(ISBLANK($E$32)),$V$32*D$66,0)</f>
        <v>#DIV/0!</v>
      </c>
      <c r="G66" s="68"/>
      <c r="H66" s="69" t="e">
        <f t="shared" si="58"/>
        <v>#DIV/0!</v>
      </c>
      <c r="I66" s="69"/>
      <c r="J66" s="67" t="e">
        <f>IF(NOT(ISBLANK($E$32)),$V$32*H$66,0)</f>
        <v>#DIV/0!</v>
      </c>
      <c r="K66" s="68"/>
      <c r="L66" s="69" t="e">
        <f>IF(NOT(ISBLANK(Q$8)),Q$8-$U$44,0)</f>
        <v>#DIV/0!</v>
      </c>
      <c r="M66" s="69"/>
      <c r="N66" s="69" t="e">
        <f>IF(NOT(ISBLANK(L66)),L66*Q$42,0)</f>
        <v>#DIV/0!</v>
      </c>
      <c r="O66" s="69"/>
      <c r="P66" s="69" t="e">
        <f t="shared" si="59"/>
        <v>#DIV/0!</v>
      </c>
      <c r="Q66" s="69"/>
      <c r="R66" s="67" t="e">
        <f>IF(NOT(ISBLANK($R$8)),$V$32*P$66,0)</f>
        <v>#DIV/0!</v>
      </c>
      <c r="S66" s="68"/>
    </row>
    <row r="67" spans="4:19" x14ac:dyDescent="0.25">
      <c r="D67" s="69" t="e">
        <f>IF(NOT(ISBLANK($E$34)),$E$34-$W$40,0)</f>
        <v>#DIV/0!</v>
      </c>
      <c r="E67" s="69"/>
      <c r="F67" s="67" t="e">
        <f>IF(NOT(ISBLANK($E$34)),$V$34*D$67,0)</f>
        <v>#DIV/0!</v>
      </c>
      <c r="G67" s="68"/>
      <c r="H67" s="69" t="e">
        <f t="shared" si="58"/>
        <v>#DIV/0!</v>
      </c>
      <c r="I67" s="69"/>
      <c r="J67" s="67" t="e">
        <f>IF(NOT(ISBLANK($E$34)),$V$34*H$67,0)</f>
        <v>#DIV/0!</v>
      </c>
      <c r="K67" s="68"/>
      <c r="L67" s="69" t="e">
        <f>IF(NOT(ISBLANK(R$8)),R$8-$U$44,0)</f>
        <v>#DIV/0!</v>
      </c>
      <c r="M67" s="69"/>
      <c r="N67" s="69" t="e">
        <f>IF(NOT(ISBLANK(L67)),L67*R$42,0)</f>
        <v>#DIV/0!</v>
      </c>
      <c r="O67" s="69"/>
      <c r="P67" s="69" t="e">
        <f t="shared" si="59"/>
        <v>#DIV/0!</v>
      </c>
      <c r="Q67" s="69"/>
      <c r="R67" s="67" t="e">
        <f>IF(NOT(ISBLANK($S$8)),$V$34*P$67,0)</f>
        <v>#DIV/0!</v>
      </c>
      <c r="S67" s="68"/>
    </row>
    <row r="68" spans="4:19" x14ac:dyDescent="0.25">
      <c r="D68" s="69" t="e">
        <f>IF(NOT(ISBLANK($E$36)),$E$36-$W$40,0)</f>
        <v>#DIV/0!</v>
      </c>
      <c r="E68" s="69"/>
      <c r="F68" s="67" t="e">
        <f>IF(NOT(ISBLANK($E$36)),$V$36*D$68,0)</f>
        <v>#DIV/0!</v>
      </c>
      <c r="G68" s="68"/>
      <c r="H68" s="69" t="e">
        <f t="shared" si="58"/>
        <v>#DIV/0!</v>
      </c>
      <c r="I68" s="69"/>
      <c r="J68" s="67" t="e">
        <f>IF(NOT(ISBLANK($E$36)),$V$36*H$68,0)</f>
        <v>#DIV/0!</v>
      </c>
      <c r="K68" s="68"/>
      <c r="L68" s="69" t="e">
        <f>IF(NOT(ISBLANK(S$8)),S$8-$U$44,0)</f>
        <v>#DIV/0!</v>
      </c>
      <c r="M68" s="69"/>
      <c r="N68" s="69" t="e">
        <f>IF(NOT(ISBLANK(L68)),L68*S$42,0)</f>
        <v>#DIV/0!</v>
      </c>
      <c r="O68" s="69"/>
      <c r="P68" s="69" t="e">
        <f t="shared" si="59"/>
        <v>#DIV/0!</v>
      </c>
      <c r="Q68" s="69"/>
      <c r="R68" s="67" t="e">
        <f>IF(NOT(ISBLANK($T$8)),$V$36*P$68,0)</f>
        <v>#DIV/0!</v>
      </c>
      <c r="S68" s="68"/>
    </row>
    <row r="69" spans="4:19" x14ac:dyDescent="0.25">
      <c r="D69" s="69" t="e">
        <f>IF(NOT(ISBLANK($E$38)),$E$38-$W$40,0)</f>
        <v>#DIV/0!</v>
      </c>
      <c r="E69" s="69"/>
      <c r="F69" s="67" t="e">
        <f>IF(NOT(ISBLANK($E$38)),$V$38*D$69,0)</f>
        <v>#DIV/0!</v>
      </c>
      <c r="G69" s="68"/>
      <c r="H69" s="69" t="e">
        <f t="shared" si="58"/>
        <v>#DIV/0!</v>
      </c>
      <c r="I69" s="69"/>
      <c r="J69" s="67" t="e">
        <f>IF(NOT(ISBLANK($E$38)),$V$38*H$69,0)</f>
        <v>#DIV/0!</v>
      </c>
      <c r="K69" s="68"/>
      <c r="L69" s="69" t="e">
        <f>IF(NOT(ISBLANK(T$8)),T$8-$U$44,0)</f>
        <v>#DIV/0!</v>
      </c>
      <c r="M69" s="69"/>
      <c r="N69" s="69" t="e">
        <f>IF(NOT(ISBLANK(L69)),L69*T$42,0)</f>
        <v>#DIV/0!</v>
      </c>
      <c r="O69" s="69"/>
      <c r="P69" s="69" t="e">
        <f t="shared" si="59"/>
        <v>#DIV/0!</v>
      </c>
      <c r="Q69" s="69"/>
      <c r="R69" s="67" t="e">
        <f>IF(NOT(ISBLANK($U$8)),$V$38*P$69,0)</f>
        <v>#DIV/0!</v>
      </c>
      <c r="S69" s="68"/>
    </row>
    <row r="72" spans="4:19" x14ac:dyDescent="0.25">
      <c r="D72" s="65" t="s">
        <v>81</v>
      </c>
      <c r="E72" s="65"/>
      <c r="F72" s="7"/>
      <c r="G72" s="65" t="s">
        <v>83</v>
      </c>
      <c r="H72" s="65"/>
      <c r="J72" s="65" t="s">
        <v>85</v>
      </c>
      <c r="K72" s="65"/>
    </row>
    <row r="73" spans="4:19" x14ac:dyDescent="0.25">
      <c r="D73" s="66" t="e">
        <f>SUM(J55:K69)</f>
        <v>#DIV/0!</v>
      </c>
      <c r="E73" s="66"/>
      <c r="F73" s="8"/>
      <c r="G73" s="66" t="e">
        <f>SQRT(D73)</f>
        <v>#DIV/0!</v>
      </c>
      <c r="H73" s="66"/>
      <c r="J73" s="66" t="e">
        <f>(G73)/(ABS($W$40))</f>
        <v>#DIV/0!</v>
      </c>
      <c r="K73" s="66"/>
    </row>
    <row r="74" spans="4:19" x14ac:dyDescent="0.25">
      <c r="D74" s="7"/>
      <c r="E74" s="7"/>
      <c r="F74" s="7"/>
      <c r="G74" s="7"/>
      <c r="H74" s="7"/>
    </row>
    <row r="75" spans="4:19" x14ac:dyDescent="0.25">
      <c r="D75" s="65" t="s">
        <v>82</v>
      </c>
      <c r="E75" s="65"/>
      <c r="F75" s="7"/>
      <c r="G75" s="65" t="s">
        <v>84</v>
      </c>
      <c r="H75" s="65"/>
      <c r="J75" s="65" t="s">
        <v>86</v>
      </c>
      <c r="K75" s="65"/>
    </row>
    <row r="76" spans="4:19" x14ac:dyDescent="0.25">
      <c r="D76" s="66" t="e">
        <f>SUM(R55:S69)</f>
        <v>#DIV/0!</v>
      </c>
      <c r="E76" s="66"/>
      <c r="F76" s="8"/>
      <c r="G76" s="66" t="e">
        <f>SQRT(D76)</f>
        <v>#DIV/0!</v>
      </c>
      <c r="H76" s="66"/>
      <c r="J76" s="66" t="e">
        <f>G76/ABS(U44)</f>
        <v>#DIV/0!</v>
      </c>
      <c r="K76" s="66"/>
    </row>
    <row r="81" spans="4:19" x14ac:dyDescent="0.25">
      <c r="D81" s="57" t="s">
        <v>87</v>
      </c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9"/>
    </row>
    <row r="82" spans="4:19" x14ac:dyDescent="0.25"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2"/>
    </row>
    <row r="83" spans="4:19" x14ac:dyDescent="0.25">
      <c r="D83" s="63"/>
      <c r="E83" s="63"/>
      <c r="F83" s="32">
        <f>F8*(SUM($E$10*F10,$E$12*F12,$E$14*F14,$E$16*F16,$E$18*F18,$E$20*F20,$E$22*F22,$E$24*F24,$E$26*F26,$E$28*F28,$E$30*F30,$E$32*F32,$E$34*F34,$E$36*F36,$E$38*F38))</f>
        <v>0</v>
      </c>
      <c r="G83" s="32">
        <f>G8*(SUM($E$10*G10,$E$12*G12,$E$14*G14,$E$16*G16,$E$18*G18,$E$20*G20,$E$22*G22,$E$24*G24,$E$26*G26,$E$28*G28,$E$30*G30,$E$32*G32,$E$34*G34,$E$36*G36,$E$38*G38))</f>
        <v>0</v>
      </c>
      <c r="H83" s="32">
        <f>H8*(SUM($E$10*H10,$E$12*H12,$E$14*H14,$E$16*H16,$E$18*H18,$E$20*H20,$E$22*H22,$E$24*H24,$E$26*H26,$E$28*H28,$E$30*H30,$E$32*H32,$E$34*H34,$E$36*H36,$E$38*H38))</f>
        <v>0</v>
      </c>
      <c r="I83" s="32">
        <f t="shared" ref="I83:S83" si="60">I8*(SUM($E$10*I10,$E$12*I12,$E$14*I14,$E$16*I16,$E$18*I18,$E$20*I20,$E$22*I22,$E$24*I24,$E$26*I26,$E$28*I28,$E$30*I30,$E$32*I32,$E$34*I34,$E$36*I36,$E$38*I38))</f>
        <v>0</v>
      </c>
      <c r="J83" s="32">
        <f t="shared" si="60"/>
        <v>0</v>
      </c>
      <c r="K83" s="32">
        <f t="shared" si="60"/>
        <v>0</v>
      </c>
      <c r="L83" s="32">
        <f t="shared" si="60"/>
        <v>0</v>
      </c>
      <c r="M83" s="32">
        <f t="shared" si="60"/>
        <v>0</v>
      </c>
      <c r="N83" s="32">
        <f t="shared" si="60"/>
        <v>0</v>
      </c>
      <c r="O83" s="32">
        <f t="shared" si="60"/>
        <v>0</v>
      </c>
      <c r="P83" s="32">
        <f t="shared" si="60"/>
        <v>0</v>
      </c>
      <c r="Q83" s="32">
        <f t="shared" si="60"/>
        <v>0</v>
      </c>
      <c r="R83" s="32">
        <f t="shared" si="60"/>
        <v>0</v>
      </c>
      <c r="S83" s="32">
        <f t="shared" si="60"/>
        <v>0</v>
      </c>
    </row>
    <row r="84" spans="4:19" x14ac:dyDescent="0.25">
      <c r="D84" s="63"/>
      <c r="E84" s="63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spans="4:19" x14ac:dyDescent="0.25">
      <c r="D85" s="63"/>
      <c r="E85" s="63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</row>
    <row r="86" spans="4:19" x14ac:dyDescent="0.25">
      <c r="D86" s="63"/>
      <c r="E86" s="63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9" spans="4:19" x14ac:dyDescent="0.25">
      <c r="D89" s="64"/>
      <c r="E89" s="64"/>
      <c r="F89" s="64"/>
      <c r="G89" s="64"/>
      <c r="I89" s="55"/>
      <c r="J89" s="55"/>
      <c r="K89" s="55"/>
      <c r="L89" s="55"/>
    </row>
    <row r="90" spans="4:19" x14ac:dyDescent="0.25">
      <c r="D90" s="64"/>
      <c r="E90" s="64"/>
      <c r="F90" s="64"/>
      <c r="G90" s="64"/>
      <c r="I90" s="55"/>
      <c r="J90" s="55"/>
      <c r="K90" s="55"/>
      <c r="L90" s="55"/>
    </row>
    <row r="91" spans="4:19" x14ac:dyDescent="0.25">
      <c r="D91" s="64"/>
      <c r="E91" s="64"/>
      <c r="F91" s="64"/>
      <c r="G91" s="64"/>
      <c r="I91" s="55"/>
      <c r="J91" s="55"/>
      <c r="K91" s="55"/>
      <c r="L91" s="55"/>
    </row>
    <row r="92" spans="4:19" x14ac:dyDescent="0.25">
      <c r="D92" s="64"/>
      <c r="E92" s="64"/>
      <c r="F92" s="64"/>
      <c r="G92" s="64"/>
      <c r="I92" s="55"/>
      <c r="J92" s="55"/>
      <c r="K92" s="55"/>
      <c r="L92" s="55"/>
    </row>
    <row r="93" spans="4:19" x14ac:dyDescent="0.25">
      <c r="D93" s="28" t="e">
        <f>(SUM(F83:S86))/$U$40</f>
        <v>#DIV/0!</v>
      </c>
      <c r="E93" s="28"/>
      <c r="F93" s="28"/>
      <c r="G93" s="28"/>
      <c r="I93" s="56" t="e">
        <f>D93-U44*W40</f>
        <v>#DIV/0!</v>
      </c>
      <c r="J93" s="56"/>
      <c r="K93" s="56"/>
      <c r="L93" s="56"/>
    </row>
    <row r="97" spans="4:20" x14ac:dyDescent="0.25">
      <c r="D97" s="49" t="s">
        <v>89</v>
      </c>
      <c r="E97" s="49"/>
      <c r="F97" s="49"/>
      <c r="G97" s="49"/>
      <c r="H97" s="49"/>
      <c r="I97" s="49"/>
      <c r="J97" s="49"/>
      <c r="K97" s="49"/>
      <c r="M97" s="50" t="s">
        <v>90</v>
      </c>
      <c r="N97" s="50"/>
      <c r="O97" s="50"/>
      <c r="P97" s="50"/>
      <c r="Q97" s="50"/>
      <c r="R97" s="50"/>
      <c r="S97" s="50"/>
      <c r="T97" s="50"/>
    </row>
    <row r="98" spans="4:20" x14ac:dyDescent="0.25">
      <c r="D98" s="49"/>
      <c r="E98" s="49"/>
      <c r="F98" s="49"/>
      <c r="G98" s="49"/>
      <c r="H98" s="49"/>
      <c r="I98" s="49"/>
      <c r="J98" s="49"/>
      <c r="K98" s="49"/>
      <c r="M98" s="50"/>
      <c r="N98" s="50"/>
      <c r="O98" s="50"/>
      <c r="P98" s="50"/>
      <c r="Q98" s="50"/>
      <c r="R98" s="50"/>
      <c r="S98" s="50"/>
      <c r="T98" s="50"/>
    </row>
    <row r="99" spans="4:20" x14ac:dyDescent="0.25">
      <c r="D99" s="49"/>
      <c r="E99" s="49"/>
      <c r="F99" s="49"/>
      <c r="G99" s="49"/>
      <c r="H99" s="49"/>
      <c r="I99" s="49"/>
      <c r="J99" s="49"/>
      <c r="K99" s="49"/>
      <c r="M99" s="50"/>
      <c r="N99" s="50"/>
      <c r="O99" s="50"/>
      <c r="P99" s="50"/>
      <c r="Q99" s="50"/>
      <c r="R99" s="50"/>
      <c r="S99" s="50"/>
      <c r="T99" s="50"/>
    </row>
    <row r="101" spans="4:20" x14ac:dyDescent="0.25">
      <c r="E101" s="51" t="s">
        <v>88</v>
      </c>
      <c r="F101" s="51"/>
      <c r="I101" s="51" t="s">
        <v>91</v>
      </c>
      <c r="J101" s="51"/>
      <c r="N101" s="52" t="s">
        <v>88</v>
      </c>
      <c r="O101" s="52"/>
      <c r="R101" s="52" t="s">
        <v>91</v>
      </c>
      <c r="S101" s="52"/>
    </row>
    <row r="102" spans="4:20" x14ac:dyDescent="0.25">
      <c r="E102" s="53" t="e">
        <f>I93/D73</f>
        <v>#DIV/0!</v>
      </c>
      <c r="F102" s="53"/>
      <c r="I102" s="53" t="e">
        <f>U44-E102*W40</f>
        <v>#DIV/0!</v>
      </c>
      <c r="J102" s="53"/>
      <c r="N102" s="54" t="e">
        <f>I93/D76</f>
        <v>#DIV/0!</v>
      </c>
      <c r="O102" s="54"/>
      <c r="R102" s="54" t="e">
        <f>W40-N102*U44</f>
        <v>#DIV/0!</v>
      </c>
      <c r="S102" s="54"/>
    </row>
  </sheetData>
  <sheetProtection algorithmName="SHA-512" hashValue="ePVbrQatzB1ujOoQOoa+ygAar3UW5vs5ebAP3mOzmqFNFWJkQqQPIBNOcHUEnOP5vc6bT760xdGLSWsWEymD7w==" saltValue="TUhxRgvv9tVAAIZpF639dA==" spinCount="100000" sheet="1" objects="1" scenarios="1"/>
  <mergeCells count="594">
    <mergeCell ref="E2:I2"/>
    <mergeCell ref="D4:T5"/>
    <mergeCell ref="D6:E9"/>
    <mergeCell ref="F6:F7"/>
    <mergeCell ref="G6:G7"/>
    <mergeCell ref="H6:H7"/>
    <mergeCell ref="I6:I7"/>
    <mergeCell ref="J6:J7"/>
    <mergeCell ref="K6:K7"/>
    <mergeCell ref="L6:L7"/>
    <mergeCell ref="S6:S7"/>
    <mergeCell ref="T6:T7"/>
    <mergeCell ref="F8:F9"/>
    <mergeCell ref="G8:G9"/>
    <mergeCell ref="H8:H9"/>
    <mergeCell ref="I8:I9"/>
    <mergeCell ref="J8:J9"/>
    <mergeCell ref="K8:K9"/>
    <mergeCell ref="L8:L9"/>
    <mergeCell ref="M8:M9"/>
    <mergeCell ref="M6:M7"/>
    <mergeCell ref="N6:N7"/>
    <mergeCell ref="O6:O7"/>
    <mergeCell ref="P6:P7"/>
    <mergeCell ref="Q6:Q7"/>
    <mergeCell ref="R6:R7"/>
    <mergeCell ref="T8:T9"/>
    <mergeCell ref="U8:U9"/>
    <mergeCell ref="V8:V9"/>
    <mergeCell ref="W8:W9"/>
    <mergeCell ref="X8:X9"/>
    <mergeCell ref="D10:D11"/>
    <mergeCell ref="E10:E11"/>
    <mergeCell ref="F10:F11"/>
    <mergeCell ref="G10:G11"/>
    <mergeCell ref="H10:H11"/>
    <mergeCell ref="N8:N9"/>
    <mergeCell ref="O8:O9"/>
    <mergeCell ref="P8:P9"/>
    <mergeCell ref="Q8:Q9"/>
    <mergeCell ref="R8:R9"/>
    <mergeCell ref="S8:S9"/>
    <mergeCell ref="O12:O13"/>
    <mergeCell ref="U10:U11"/>
    <mergeCell ref="V10:V11"/>
    <mergeCell ref="W10:W11"/>
    <mergeCell ref="X10:X11"/>
    <mergeCell ref="D12:D13"/>
    <mergeCell ref="E12:E13"/>
    <mergeCell ref="F12:F13"/>
    <mergeCell ref="G12:G13"/>
    <mergeCell ref="H12:H13"/>
    <mergeCell ref="I12:I13"/>
    <mergeCell ref="O10:O11"/>
    <mergeCell ref="P10:P11"/>
    <mergeCell ref="Q10:Q11"/>
    <mergeCell ref="R10:R11"/>
    <mergeCell ref="S10:S11"/>
    <mergeCell ref="T10:T11"/>
    <mergeCell ref="I10:I11"/>
    <mergeCell ref="J10:J11"/>
    <mergeCell ref="K10:K11"/>
    <mergeCell ref="L10:L11"/>
    <mergeCell ref="M10:M11"/>
    <mergeCell ref="N10:N11"/>
    <mergeCell ref="N14:N15"/>
    <mergeCell ref="O14:O15"/>
    <mergeCell ref="P14:P15"/>
    <mergeCell ref="V12:V13"/>
    <mergeCell ref="W12:W13"/>
    <mergeCell ref="X12:X13"/>
    <mergeCell ref="D14:D15"/>
    <mergeCell ref="E14:E15"/>
    <mergeCell ref="F14:F15"/>
    <mergeCell ref="G14:G15"/>
    <mergeCell ref="H14:H15"/>
    <mergeCell ref="I14:I15"/>
    <mergeCell ref="J14:J15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M16:M17"/>
    <mergeCell ref="N16:N17"/>
    <mergeCell ref="O16:O17"/>
    <mergeCell ref="P16:P17"/>
    <mergeCell ref="Q16:Q17"/>
    <mergeCell ref="W14:W15"/>
    <mergeCell ref="X14:X15"/>
    <mergeCell ref="D16:D17"/>
    <mergeCell ref="E16:E17"/>
    <mergeCell ref="F16:F17"/>
    <mergeCell ref="G16:G17"/>
    <mergeCell ref="H16:H17"/>
    <mergeCell ref="I16:I17"/>
    <mergeCell ref="J16:J17"/>
    <mergeCell ref="K16:K17"/>
    <mergeCell ref="Q14:Q15"/>
    <mergeCell ref="R14:R15"/>
    <mergeCell ref="S14:S15"/>
    <mergeCell ref="T14:T15"/>
    <mergeCell ref="U14:U15"/>
    <mergeCell ref="V14:V15"/>
    <mergeCell ref="K14:K15"/>
    <mergeCell ref="L14:L15"/>
    <mergeCell ref="M14:M15"/>
    <mergeCell ref="X18:X19"/>
    <mergeCell ref="M18:M19"/>
    <mergeCell ref="N18:N19"/>
    <mergeCell ref="O18:O19"/>
    <mergeCell ref="P18:P19"/>
    <mergeCell ref="Q18:Q19"/>
    <mergeCell ref="R18:R19"/>
    <mergeCell ref="X16:X17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R16:R17"/>
    <mergeCell ref="S16:S17"/>
    <mergeCell ref="T16:T17"/>
    <mergeCell ref="U16:U17"/>
    <mergeCell ref="V16:V17"/>
    <mergeCell ref="W16:W17"/>
    <mergeCell ref="L16:L17"/>
    <mergeCell ref="F20:F21"/>
    <mergeCell ref="G20:G21"/>
    <mergeCell ref="H20:H21"/>
    <mergeCell ref="I20:I21"/>
    <mergeCell ref="S18:S19"/>
    <mergeCell ref="T18:T19"/>
    <mergeCell ref="U18:U19"/>
    <mergeCell ref="V18:V19"/>
    <mergeCell ref="W18:W19"/>
    <mergeCell ref="V20:V21"/>
    <mergeCell ref="W20:W21"/>
    <mergeCell ref="X20:X21"/>
    <mergeCell ref="D22:D23"/>
    <mergeCell ref="E22:E23"/>
    <mergeCell ref="F22:F23"/>
    <mergeCell ref="G22:G23"/>
    <mergeCell ref="H22:H23"/>
    <mergeCell ref="I22:I23"/>
    <mergeCell ref="J22:J23"/>
    <mergeCell ref="P20:P21"/>
    <mergeCell ref="Q20:Q21"/>
    <mergeCell ref="R20:R21"/>
    <mergeCell ref="S20:S21"/>
    <mergeCell ref="T20:T21"/>
    <mergeCell ref="U20:U21"/>
    <mergeCell ref="J20:J21"/>
    <mergeCell ref="K20:K21"/>
    <mergeCell ref="L20:L21"/>
    <mergeCell ref="M20:M21"/>
    <mergeCell ref="N20:N21"/>
    <mergeCell ref="O20:O21"/>
    <mergeCell ref="D20:D21"/>
    <mergeCell ref="E20:E21"/>
    <mergeCell ref="W22:W23"/>
    <mergeCell ref="X22:X23"/>
    <mergeCell ref="D24:D25"/>
    <mergeCell ref="E24:E25"/>
    <mergeCell ref="F24:F25"/>
    <mergeCell ref="G24:G25"/>
    <mergeCell ref="H24:H25"/>
    <mergeCell ref="I24:I25"/>
    <mergeCell ref="J24:J25"/>
    <mergeCell ref="K24:K25"/>
    <mergeCell ref="Q22:Q23"/>
    <mergeCell ref="R22:R23"/>
    <mergeCell ref="S22:S23"/>
    <mergeCell ref="T22:T23"/>
    <mergeCell ref="U22:U23"/>
    <mergeCell ref="V22:V23"/>
    <mergeCell ref="K22:K23"/>
    <mergeCell ref="L22:L23"/>
    <mergeCell ref="M22:M23"/>
    <mergeCell ref="N22:N23"/>
    <mergeCell ref="O22:O23"/>
    <mergeCell ref="P22:P23"/>
    <mergeCell ref="X24:X25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R24:R25"/>
    <mergeCell ref="S24:S25"/>
    <mergeCell ref="T24:T25"/>
    <mergeCell ref="U24:U25"/>
    <mergeCell ref="V24:V25"/>
    <mergeCell ref="W24:W25"/>
    <mergeCell ref="L24:L25"/>
    <mergeCell ref="M24:M25"/>
    <mergeCell ref="N24:N25"/>
    <mergeCell ref="O24:O25"/>
    <mergeCell ref="P24:P25"/>
    <mergeCell ref="Q24:Q25"/>
    <mergeCell ref="U26:U27"/>
    <mergeCell ref="V26:V27"/>
    <mergeCell ref="W26:W27"/>
    <mergeCell ref="X26:X27"/>
    <mergeCell ref="M26:M27"/>
    <mergeCell ref="N26:N27"/>
    <mergeCell ref="O26:O27"/>
    <mergeCell ref="P26:P27"/>
    <mergeCell ref="Q26:Q27"/>
    <mergeCell ref="R26:R27"/>
    <mergeCell ref="O28:O29"/>
    <mergeCell ref="V28:V29"/>
    <mergeCell ref="W28:W29"/>
    <mergeCell ref="X28:X29"/>
    <mergeCell ref="U28:U29"/>
    <mergeCell ref="D28:D29"/>
    <mergeCell ref="E28:E29"/>
    <mergeCell ref="F28:F29"/>
    <mergeCell ref="G28:G29"/>
    <mergeCell ref="H28:H29"/>
    <mergeCell ref="I28:I29"/>
    <mergeCell ref="S26:S27"/>
    <mergeCell ref="T26:T27"/>
    <mergeCell ref="N30:N31"/>
    <mergeCell ref="O30:O31"/>
    <mergeCell ref="P30:P31"/>
    <mergeCell ref="D30:D31"/>
    <mergeCell ref="E30:E31"/>
    <mergeCell ref="F30:F31"/>
    <mergeCell ref="G30:G31"/>
    <mergeCell ref="H30:H31"/>
    <mergeCell ref="I30:I31"/>
    <mergeCell ref="J30:J31"/>
    <mergeCell ref="P28:P29"/>
    <mergeCell ref="Q28:Q29"/>
    <mergeCell ref="R28:R29"/>
    <mergeCell ref="S28:S29"/>
    <mergeCell ref="T28:T29"/>
    <mergeCell ref="J28:J29"/>
    <mergeCell ref="K28:K29"/>
    <mergeCell ref="L28:L29"/>
    <mergeCell ref="M28:M29"/>
    <mergeCell ref="N28:N29"/>
    <mergeCell ref="M32:M33"/>
    <mergeCell ref="N32:N33"/>
    <mergeCell ref="O32:O33"/>
    <mergeCell ref="P32:P33"/>
    <mergeCell ref="Q32:Q33"/>
    <mergeCell ref="W30:W31"/>
    <mergeCell ref="X30:X31"/>
    <mergeCell ref="D32:D33"/>
    <mergeCell ref="E32:E33"/>
    <mergeCell ref="F32:F33"/>
    <mergeCell ref="G32:G33"/>
    <mergeCell ref="H32:H33"/>
    <mergeCell ref="I32:I33"/>
    <mergeCell ref="J32:J33"/>
    <mergeCell ref="K32:K33"/>
    <mergeCell ref="Q30:Q31"/>
    <mergeCell ref="R30:R31"/>
    <mergeCell ref="S30:S31"/>
    <mergeCell ref="T30:T31"/>
    <mergeCell ref="U30:U31"/>
    <mergeCell ref="V30:V31"/>
    <mergeCell ref="K30:K31"/>
    <mergeCell ref="L30:L31"/>
    <mergeCell ref="M30:M31"/>
    <mergeCell ref="X34:X35"/>
    <mergeCell ref="M34:M35"/>
    <mergeCell ref="N34:N35"/>
    <mergeCell ref="O34:O35"/>
    <mergeCell ref="P34:P35"/>
    <mergeCell ref="Q34:Q35"/>
    <mergeCell ref="R34:R35"/>
    <mergeCell ref="X32:X33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R32:R33"/>
    <mergeCell ref="S32:S33"/>
    <mergeCell ref="T32:T33"/>
    <mergeCell ref="U32:U33"/>
    <mergeCell ref="V32:V33"/>
    <mergeCell ref="W32:W33"/>
    <mergeCell ref="L32:L33"/>
    <mergeCell ref="F36:F37"/>
    <mergeCell ref="G36:G37"/>
    <mergeCell ref="H36:H37"/>
    <mergeCell ref="I36:I37"/>
    <mergeCell ref="S34:S35"/>
    <mergeCell ref="T34:T35"/>
    <mergeCell ref="U34:U35"/>
    <mergeCell ref="V34:V35"/>
    <mergeCell ref="W34:W35"/>
    <mergeCell ref="V36:V37"/>
    <mergeCell ref="W36:W37"/>
    <mergeCell ref="X36:X37"/>
    <mergeCell ref="D38:D39"/>
    <mergeCell ref="E38:E39"/>
    <mergeCell ref="F38:F39"/>
    <mergeCell ref="G38:G39"/>
    <mergeCell ref="H38:H39"/>
    <mergeCell ref="I38:I39"/>
    <mergeCell ref="J38:J39"/>
    <mergeCell ref="P36:P37"/>
    <mergeCell ref="Q36:Q37"/>
    <mergeCell ref="R36:R37"/>
    <mergeCell ref="S36:S37"/>
    <mergeCell ref="T36:T37"/>
    <mergeCell ref="U36:U37"/>
    <mergeCell ref="J36:J37"/>
    <mergeCell ref="K36:K37"/>
    <mergeCell ref="L36:L37"/>
    <mergeCell ref="M36:M37"/>
    <mergeCell ref="N36:N37"/>
    <mergeCell ref="O36:O37"/>
    <mergeCell ref="D36:D37"/>
    <mergeCell ref="E36:E37"/>
    <mergeCell ref="W38:W39"/>
    <mergeCell ref="X38:X39"/>
    <mergeCell ref="E40:E41"/>
    <mergeCell ref="F40:F41"/>
    <mergeCell ref="G40:G41"/>
    <mergeCell ref="H40:H41"/>
    <mergeCell ref="I40:I41"/>
    <mergeCell ref="J40:J41"/>
    <mergeCell ref="K40:K41"/>
    <mergeCell ref="L40:L41"/>
    <mergeCell ref="Q38:Q39"/>
    <mergeCell ref="R38:R39"/>
    <mergeCell ref="S38:S39"/>
    <mergeCell ref="T38:T39"/>
    <mergeCell ref="U38:U39"/>
    <mergeCell ref="V38:V39"/>
    <mergeCell ref="K38:K39"/>
    <mergeCell ref="L38:L39"/>
    <mergeCell ref="M38:M39"/>
    <mergeCell ref="N38:N39"/>
    <mergeCell ref="O38:O39"/>
    <mergeCell ref="P38:P39"/>
    <mergeCell ref="S40:S41"/>
    <mergeCell ref="T40:T41"/>
    <mergeCell ref="U40:U41"/>
    <mergeCell ref="V40:V41"/>
    <mergeCell ref="W40:W41"/>
    <mergeCell ref="E42:E43"/>
    <mergeCell ref="F42:F43"/>
    <mergeCell ref="G42:G43"/>
    <mergeCell ref="H42:H43"/>
    <mergeCell ref="I42:I43"/>
    <mergeCell ref="M40:M41"/>
    <mergeCell ref="N40:N41"/>
    <mergeCell ref="O40:O41"/>
    <mergeCell ref="P40:P41"/>
    <mergeCell ref="Q40:Q41"/>
    <mergeCell ref="R40:R41"/>
    <mergeCell ref="P42:P43"/>
    <mergeCell ref="Q42:Q43"/>
    <mergeCell ref="R42:R43"/>
    <mergeCell ref="S42:S43"/>
    <mergeCell ref="T42:T43"/>
    <mergeCell ref="U42:U43"/>
    <mergeCell ref="J42:J43"/>
    <mergeCell ref="K42:K43"/>
    <mergeCell ref="L42:L43"/>
    <mergeCell ref="M42:M43"/>
    <mergeCell ref="N42:N43"/>
    <mergeCell ref="O42:O43"/>
    <mergeCell ref="Q44:Q45"/>
    <mergeCell ref="R44:R45"/>
    <mergeCell ref="S44:S45"/>
    <mergeCell ref="T44:T45"/>
    <mergeCell ref="U44:U45"/>
    <mergeCell ref="O44:O45"/>
    <mergeCell ref="P44:P45"/>
    <mergeCell ref="K44:K45"/>
    <mergeCell ref="L44:L45"/>
    <mergeCell ref="M44:M45"/>
    <mergeCell ref="N44:N45"/>
    <mergeCell ref="E44:E45"/>
    <mergeCell ref="F44:F45"/>
    <mergeCell ref="G44:G45"/>
    <mergeCell ref="H44:H45"/>
    <mergeCell ref="I44:I45"/>
    <mergeCell ref="J44:J45"/>
    <mergeCell ref="P46:P47"/>
    <mergeCell ref="Q46:Q47"/>
    <mergeCell ref="R46:R47"/>
    <mergeCell ref="S46:S47"/>
    <mergeCell ref="T46:T47"/>
    <mergeCell ref="D51:S52"/>
    <mergeCell ref="J46:J47"/>
    <mergeCell ref="K46:K47"/>
    <mergeCell ref="L46:L47"/>
    <mergeCell ref="M46:M47"/>
    <mergeCell ref="N46:N47"/>
    <mergeCell ref="O46:O47"/>
    <mergeCell ref="E46:E47"/>
    <mergeCell ref="F46:F47"/>
    <mergeCell ref="G46:G47"/>
    <mergeCell ref="H46:H47"/>
    <mergeCell ref="I46:I47"/>
    <mergeCell ref="P53:Q54"/>
    <mergeCell ref="R53:S54"/>
    <mergeCell ref="D55:E55"/>
    <mergeCell ref="F55:G55"/>
    <mergeCell ref="H55:I55"/>
    <mergeCell ref="J55:K55"/>
    <mergeCell ref="L55:M55"/>
    <mergeCell ref="N55:O55"/>
    <mergeCell ref="P55:Q55"/>
    <mergeCell ref="R55:S55"/>
    <mergeCell ref="D53:E54"/>
    <mergeCell ref="F53:G54"/>
    <mergeCell ref="H53:I54"/>
    <mergeCell ref="J53:K54"/>
    <mergeCell ref="L53:M54"/>
    <mergeCell ref="N53:O54"/>
    <mergeCell ref="P56:Q56"/>
    <mergeCell ref="R56:S56"/>
    <mergeCell ref="D57:E57"/>
    <mergeCell ref="F57:G57"/>
    <mergeCell ref="H57:I57"/>
    <mergeCell ref="J57:K57"/>
    <mergeCell ref="L57:M57"/>
    <mergeCell ref="N57:O57"/>
    <mergeCell ref="P57:Q57"/>
    <mergeCell ref="R57:S57"/>
    <mergeCell ref="D56:E56"/>
    <mergeCell ref="F56:G56"/>
    <mergeCell ref="H56:I56"/>
    <mergeCell ref="J56:K56"/>
    <mergeCell ref="L56:M56"/>
    <mergeCell ref="N56:O56"/>
    <mergeCell ref="P58:Q58"/>
    <mergeCell ref="R58:S58"/>
    <mergeCell ref="D59:E59"/>
    <mergeCell ref="F59:G59"/>
    <mergeCell ref="H59:I59"/>
    <mergeCell ref="J59:K59"/>
    <mergeCell ref="L59:M59"/>
    <mergeCell ref="N59:O59"/>
    <mergeCell ref="P59:Q59"/>
    <mergeCell ref="R59:S59"/>
    <mergeCell ref="D58:E58"/>
    <mergeCell ref="F58:G58"/>
    <mergeCell ref="H58:I58"/>
    <mergeCell ref="J58:K58"/>
    <mergeCell ref="L58:M58"/>
    <mergeCell ref="N58:O58"/>
    <mergeCell ref="P60:Q60"/>
    <mergeCell ref="R60:S60"/>
    <mergeCell ref="D61:E61"/>
    <mergeCell ref="F61:G61"/>
    <mergeCell ref="H61:I61"/>
    <mergeCell ref="J61:K61"/>
    <mergeCell ref="L61:M61"/>
    <mergeCell ref="N61:O61"/>
    <mergeCell ref="P61:Q61"/>
    <mergeCell ref="R61:S61"/>
    <mergeCell ref="D60:E60"/>
    <mergeCell ref="F60:G60"/>
    <mergeCell ref="H60:I60"/>
    <mergeCell ref="J60:K60"/>
    <mergeCell ref="L60:M60"/>
    <mergeCell ref="N60:O60"/>
    <mergeCell ref="P62:Q62"/>
    <mergeCell ref="R62:S62"/>
    <mergeCell ref="D63:E63"/>
    <mergeCell ref="F63:G63"/>
    <mergeCell ref="H63:I63"/>
    <mergeCell ref="J63:K63"/>
    <mergeCell ref="L63:M63"/>
    <mergeCell ref="N63:O63"/>
    <mergeCell ref="P63:Q63"/>
    <mergeCell ref="R63:S63"/>
    <mergeCell ref="D62:E62"/>
    <mergeCell ref="F62:G62"/>
    <mergeCell ref="H62:I62"/>
    <mergeCell ref="J62:K62"/>
    <mergeCell ref="L62:M62"/>
    <mergeCell ref="N62:O62"/>
    <mergeCell ref="P64:Q64"/>
    <mergeCell ref="R64:S64"/>
    <mergeCell ref="D65:E65"/>
    <mergeCell ref="F65:G65"/>
    <mergeCell ref="H65:I65"/>
    <mergeCell ref="J65:K65"/>
    <mergeCell ref="L65:M65"/>
    <mergeCell ref="N65:O65"/>
    <mergeCell ref="P65:Q65"/>
    <mergeCell ref="R65:S65"/>
    <mergeCell ref="D64:E64"/>
    <mergeCell ref="F64:G64"/>
    <mergeCell ref="H64:I64"/>
    <mergeCell ref="J64:K64"/>
    <mergeCell ref="L64:M64"/>
    <mergeCell ref="N64:O64"/>
    <mergeCell ref="P66:Q66"/>
    <mergeCell ref="R66:S66"/>
    <mergeCell ref="D67:E67"/>
    <mergeCell ref="F67:G67"/>
    <mergeCell ref="H67:I67"/>
    <mergeCell ref="J67:K67"/>
    <mergeCell ref="L67:M67"/>
    <mergeCell ref="N67:O67"/>
    <mergeCell ref="P67:Q67"/>
    <mergeCell ref="R67:S67"/>
    <mergeCell ref="D66:E66"/>
    <mergeCell ref="F66:G66"/>
    <mergeCell ref="H66:I66"/>
    <mergeCell ref="J66:K66"/>
    <mergeCell ref="L66:M66"/>
    <mergeCell ref="N66:O66"/>
    <mergeCell ref="D72:E72"/>
    <mergeCell ref="G72:H72"/>
    <mergeCell ref="J72:K72"/>
    <mergeCell ref="D73:E73"/>
    <mergeCell ref="G73:H73"/>
    <mergeCell ref="J73:K73"/>
    <mergeCell ref="P68:Q68"/>
    <mergeCell ref="R68:S68"/>
    <mergeCell ref="D69:E69"/>
    <mergeCell ref="F69:G69"/>
    <mergeCell ref="H69:I69"/>
    <mergeCell ref="J69:K69"/>
    <mergeCell ref="L69:M69"/>
    <mergeCell ref="N69:O69"/>
    <mergeCell ref="P69:Q69"/>
    <mergeCell ref="R69:S69"/>
    <mergeCell ref="D68:E68"/>
    <mergeCell ref="F68:G68"/>
    <mergeCell ref="H68:I68"/>
    <mergeCell ref="J68:K68"/>
    <mergeCell ref="L68:M68"/>
    <mergeCell ref="N68:O68"/>
    <mergeCell ref="F83:F86"/>
    <mergeCell ref="G83:G86"/>
    <mergeCell ref="H83:H86"/>
    <mergeCell ref="I83:I86"/>
    <mergeCell ref="J83:J86"/>
    <mergeCell ref="K83:K86"/>
    <mergeCell ref="L83:L86"/>
    <mergeCell ref="M83:M86"/>
    <mergeCell ref="D75:E75"/>
    <mergeCell ref="G75:H75"/>
    <mergeCell ref="J75:K75"/>
    <mergeCell ref="D76:E76"/>
    <mergeCell ref="G76:H76"/>
    <mergeCell ref="J76:K76"/>
    <mergeCell ref="AA4:AB5"/>
    <mergeCell ref="AD4:AE5"/>
    <mergeCell ref="E101:F101"/>
    <mergeCell ref="I101:J101"/>
    <mergeCell ref="N101:O101"/>
    <mergeCell ref="R101:S101"/>
    <mergeCell ref="E102:F102"/>
    <mergeCell ref="I102:J102"/>
    <mergeCell ref="N102:O102"/>
    <mergeCell ref="R102:S102"/>
    <mergeCell ref="D89:G92"/>
    <mergeCell ref="I89:L92"/>
    <mergeCell ref="D93:G93"/>
    <mergeCell ref="I93:L93"/>
    <mergeCell ref="D97:K99"/>
    <mergeCell ref="M97:T99"/>
    <mergeCell ref="N83:N86"/>
    <mergeCell ref="O83:O86"/>
    <mergeCell ref="P83:P86"/>
    <mergeCell ref="Q83:Q86"/>
    <mergeCell ref="R83:R86"/>
    <mergeCell ref="S83:S86"/>
    <mergeCell ref="D81:S82"/>
    <mergeCell ref="D83:E86"/>
  </mergeCells>
  <conditionalFormatting sqref="F10:F11">
    <cfRule type="expression" dxfId="6" priority="9">
      <formula>ISBLANK(F10)</formula>
    </cfRule>
  </conditionalFormatting>
  <conditionalFormatting sqref="G10:T11">
    <cfRule type="expression" dxfId="5" priority="8">
      <formula>ISBLANK(G10)</formula>
    </cfRule>
  </conditionalFormatting>
  <conditionalFormatting sqref="F12:T39">
    <cfRule type="expression" dxfId="4" priority="7">
      <formula>ISBLANK(F12)</formula>
    </cfRule>
  </conditionalFormatting>
  <conditionalFormatting sqref="F8:F9">
    <cfRule type="expression" dxfId="3" priority="4">
      <formula>ISLOGICAL(F8)</formula>
    </cfRule>
  </conditionalFormatting>
  <conditionalFormatting sqref="G8:T9">
    <cfRule type="expression" dxfId="2" priority="3">
      <formula>ISLOGICAL(G8)</formula>
    </cfRule>
  </conditionalFormatting>
  <conditionalFormatting sqref="E10:E11">
    <cfRule type="expression" dxfId="1" priority="2">
      <formula>ISLOGICAL(E10)</formula>
    </cfRule>
  </conditionalFormatting>
  <conditionalFormatting sqref="E12:E39">
    <cfRule type="expression" dxfId="0" priority="1">
      <formula>ISLOGICAL(E12)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 Discretas</vt:lpstr>
      <vt:lpstr>Variables Continuas</vt:lpstr>
      <vt:lpstr>Estadística Bidimensional</vt:lpstr>
      <vt:lpstr>Estadística Bidimensional 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Pérez</dc:creator>
  <cp:lastModifiedBy>Daniel Pérez Ruiz</cp:lastModifiedBy>
  <dcterms:created xsi:type="dcterms:W3CDTF">2019-03-14T09:29:48Z</dcterms:created>
  <dcterms:modified xsi:type="dcterms:W3CDTF">2020-01-27T11:54:04Z</dcterms:modified>
</cp:coreProperties>
</file>