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rferreira\O meu disco (rferreira@ua.pt)\2023\artigos\MachineLearning\database\"/>
    </mc:Choice>
  </mc:AlternateContent>
  <xr:revisionPtr revIDLastSave="0" documentId="13_ncr:1_{55DCDCF3-9C67-430B-B98F-2352A2818BA9}" xr6:coauthVersionLast="47" xr6:coauthVersionMax="47" xr10:uidLastSave="{00000000-0000-0000-0000-000000000000}"/>
  <bookViews>
    <workbookView xWindow="7298" yWindow="3607" windowWidth="28800" windowHeight="15563" xr2:uid="{00000000-000D-0000-FFFF-FFFF00000000}"/>
  </bookViews>
  <sheets>
    <sheet name="ML.data parcial" sheetId="6" r:id="rId1"/>
    <sheet name="ML.data total" sheetId="1" r:id="rId2"/>
    <sheet name="Sheet1" sheetId="3" r:id="rId3"/>
    <sheet name="Sheet2" sheetId="4" r:id="rId4"/>
    <sheet name="green"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2" i="6" l="1"/>
  <c r="H152" i="6"/>
  <c r="G152" i="6"/>
  <c r="F152" i="6"/>
  <c r="E152" i="6"/>
  <c r="D152" i="6"/>
  <c r="C152" i="6"/>
  <c r="B152" i="6"/>
  <c r="I151" i="6"/>
  <c r="H151" i="6"/>
  <c r="H153" i="6" s="1"/>
  <c r="G151" i="6"/>
  <c r="G153" i="6" s="1"/>
  <c r="F151" i="6"/>
  <c r="E151" i="6"/>
  <c r="D151" i="6"/>
  <c r="D153" i="6" s="1"/>
  <c r="C151" i="6"/>
  <c r="B151" i="6"/>
  <c r="E155" i="6"/>
  <c r="K151" i="1"/>
  <c r="L151" i="1"/>
  <c r="M151" i="1"/>
  <c r="N151" i="1"/>
  <c r="O151" i="1"/>
  <c r="P151" i="1"/>
  <c r="Q151" i="1"/>
  <c r="R151" i="1"/>
  <c r="S151" i="1"/>
  <c r="F153" i="6" l="1"/>
  <c r="C153" i="6"/>
  <c r="B153" i="6"/>
  <c r="E153" i="6"/>
  <c r="I153" i="6"/>
  <c r="J152" i="6"/>
  <c r="J151" i="6"/>
  <c r="J153" i="6" l="1"/>
  <c r="K152" i="1"/>
  <c r="L152" i="1"/>
  <c r="M152" i="1"/>
  <c r="N152" i="1"/>
  <c r="N153" i="1" s="1"/>
  <c r="O152" i="1"/>
  <c r="P152" i="1"/>
  <c r="Q152" i="1"/>
  <c r="R152" i="1"/>
  <c r="S152" i="1"/>
  <c r="S153" i="1" s="1"/>
  <c r="U28" i="1"/>
  <c r="U152" i="1" l="1"/>
  <c r="U151" i="1"/>
  <c r="U153" i="1" s="1"/>
  <c r="O155" i="1"/>
  <c r="K153" i="1"/>
  <c r="O153" i="1"/>
  <c r="M153" i="1"/>
  <c r="L153" i="1"/>
  <c r="P153" i="1"/>
  <c r="R153" i="1"/>
  <c r="Q153" i="1"/>
  <c r="N33" i="2"/>
  <c r="N34" i="2" l="1"/>
</calcChain>
</file>

<file path=xl/sharedStrings.xml><?xml version="1.0" encoding="utf-8"?>
<sst xmlns="http://schemas.openxmlformats.org/spreadsheetml/2006/main" count="1935" uniqueCount="791">
  <si>
    <t>Materials</t>
  </si>
  <si>
    <t>General Optical Features</t>
  </si>
  <si>
    <t>Target Optical Features</t>
  </si>
  <si>
    <t>Ish</t>
  </si>
  <si>
    <t>Overlap</t>
  </si>
  <si>
    <t>Absoption</t>
  </si>
  <si>
    <t>Emission</t>
  </si>
  <si>
    <t>Reference</t>
  </si>
  <si>
    <t>#</t>
  </si>
  <si>
    <t>designation</t>
  </si>
  <si>
    <t>host</t>
  </si>
  <si>
    <t>processing</t>
  </si>
  <si>
    <t>film</t>
  </si>
  <si>
    <t>method</t>
  </si>
  <si>
    <t>QY (%)</t>
  </si>
  <si>
    <t>550-750</t>
  </si>
  <si>
    <t>optical center</t>
  </si>
  <si>
    <t>chemical</t>
  </si>
  <si>
    <t>type</t>
  </si>
  <si>
    <t>organic dye</t>
  </si>
  <si>
    <t>polymer</t>
  </si>
  <si>
    <t>hybrid</t>
  </si>
  <si>
    <t>PV cell</t>
  </si>
  <si>
    <t>400-600</t>
  </si>
  <si>
    <t>waveguide</t>
  </si>
  <si>
    <t>214 A/m2</t>
  </si>
  <si>
    <t>102 A/m2</t>
  </si>
  <si>
    <t>GaAs</t>
  </si>
  <si>
    <t>Si</t>
  </si>
  <si>
    <t>PS</t>
  </si>
  <si>
    <t>W/m2</t>
  </si>
  <si>
    <t>Relative gain (%)</t>
  </si>
  <si>
    <t>[2] M. Buffa, S. Carturan, M. G. Debije, A. Quaranta and G. Maggioni, Sol. Energy Mater. Sol. Cells, 2012, 103, 114.</t>
  </si>
  <si>
    <t>[1] R. Reisfeld, D. Shamrakov and C. Jorgensen, Sol. Energy Mater. Sol. Cells, 1994, 33, 417. 10.1016/0927-0248(94)90002-7</t>
  </si>
  <si>
    <t>hybrid/ormosil</t>
  </si>
  <si>
    <t>dimensions</t>
  </si>
  <si>
    <t xml:space="preserve">waveguide </t>
  </si>
  <si>
    <t>(5x12x0,5 cm3)</t>
  </si>
  <si>
    <t>[3] R. H. Inman, G. V. Shcherbatyuk, D. Medvedko, A. Gopinathan, S. Ghosh, Opt. Express, 2011, 19, 24308.</t>
  </si>
  <si>
    <t>PbS–PMMA</t>
  </si>
  <si>
    <t>QDs</t>
  </si>
  <si>
    <t>PbS</t>
  </si>
  <si>
    <t>PMMA</t>
  </si>
  <si>
    <t>1x3 inches</t>
  </si>
  <si>
    <t>12x12 inches</t>
  </si>
  <si>
    <t>solid rod</t>
  </si>
  <si>
    <t>hollow-core waveguide</t>
  </si>
  <si>
    <t>length=25 mm; R=6mm</t>
  </si>
  <si>
    <t>length=25 mm; R=6mm; Rin=3,8mm</t>
  </si>
  <si>
    <t>100 microM</t>
  </si>
  <si>
    <t>[4] G. V. Shcherbatyuk, R. H. Inman, C. Wang, R. Winston, S. Ghosh, Appl. Phys. Lett., 2010, 96, 191901.</t>
  </si>
  <si>
    <t>solution sealed into quartz panels</t>
  </si>
  <si>
    <t>CdSe/ZnS</t>
  </si>
  <si>
    <t>200 microM</t>
  </si>
  <si>
    <t>150 microM</t>
  </si>
  <si>
    <t>ILSC/IPV=0,16</t>
  </si>
  <si>
    <t>CdSe</t>
  </si>
  <si>
    <t>ILSC/IPV=0,07</t>
  </si>
  <si>
    <t>RhB</t>
  </si>
  <si>
    <t>dispersed in toluene</t>
  </si>
  <si>
    <t>[5] V. Sholin, J. D. Olson, S. A. Carter, J. Appl. Phys., 2007, 101, 123114</t>
  </si>
  <si>
    <t>1x3x0.2 inches</t>
  </si>
  <si>
    <t>Red F</t>
  </si>
  <si>
    <t>RedF</t>
  </si>
  <si>
    <t>Rhodamine</t>
  </si>
  <si>
    <t>LDS698</t>
  </si>
  <si>
    <t>LDS821</t>
  </si>
  <si>
    <t>MDMO-PPV</t>
  </si>
  <si>
    <t>MEH-DOO-PPV</t>
  </si>
  <si>
    <t>semiconducting polymer</t>
  </si>
  <si>
    <t>propylene carbonate and ethylene glycol</t>
  </si>
  <si>
    <t>Si (3%)</t>
  </si>
  <si>
    <t>GLYMO/TMSO/ASB</t>
  </si>
  <si>
    <t>Sol-gel/casting</t>
  </si>
  <si>
    <t>1x10^-3 M</t>
  </si>
  <si>
    <t>Perylimide-Ormosil</t>
  </si>
  <si>
    <t>5x5x0.3 cm3</t>
  </si>
  <si>
    <t>concentration</t>
  </si>
  <si>
    <t>LR305</t>
  </si>
  <si>
    <t>LR305-PS</t>
  </si>
  <si>
    <t>casting</t>
  </si>
  <si>
    <t>TDRP</t>
  </si>
  <si>
    <t>2x10^4</t>
  </si>
  <si>
    <t xml:space="preserve">3x10^5 </t>
  </si>
  <si>
    <t xml:space="preserve">3,6x10^6 </t>
  </si>
  <si>
    <t xml:space="preserve">1,8x10^7 </t>
  </si>
  <si>
    <t xml:space="preserve">1,5x10^5 </t>
  </si>
  <si>
    <t xml:space="preserve">6,9x10^4 </t>
  </si>
  <si>
    <t xml:space="preserve">7,7x10^4 </t>
  </si>
  <si>
    <t xml:space="preserve">2,8x10^4 </t>
  </si>
  <si>
    <t>10^-4 M</t>
  </si>
  <si>
    <t>CdSe/CdS</t>
  </si>
  <si>
    <t>Polyurethane</t>
  </si>
  <si>
    <t>2x2x0.2 cm3</t>
  </si>
  <si>
    <t>Ln complex</t>
  </si>
  <si>
    <t xml:space="preserve">polymer </t>
  </si>
  <si>
    <t>PVA</t>
  </si>
  <si>
    <t>0.05 wt%</t>
  </si>
  <si>
    <t>ormosil</t>
  </si>
  <si>
    <t>t-U(5000)</t>
  </si>
  <si>
    <t>3 mol%</t>
  </si>
  <si>
    <t>c-Si</t>
  </si>
  <si>
    <t>Voc</t>
  </si>
  <si>
    <t>[15] Gianluigi Albano, Tony Colli, Luigi Nucci, Rima Charaf, Tarita Biver, Andrea Pucci, Laura Antonella Aronica, Synthesis of new bis[1-(thiophenyl)propynones] as potential organic dyes for colorless luminescent solar concentrators (LSCs), Dyes and Pigments 174 (2020) 108100</t>
  </si>
  <si>
    <t>PCMA</t>
  </si>
  <si>
    <t>3,3’-(2,5-dimethoxy-1,4-phenylene)bis(1-(thiophen-2-yl) 
prop-2-yn-1-one)</t>
  </si>
  <si>
    <t>1.9x10^4</t>
  </si>
  <si>
    <t>[16] Kukhyun Jo, Seungyeon Hong, and Hyo Jung Kim, Optical Properties of EVA Films Including V570 for Transparent Luminescent Solar Concentrator, Appl. Sci. Converg. Technol. 29(1): 14-18 (2020</t>
  </si>
  <si>
    <t>V570</t>
  </si>
  <si>
    <t>EVA</t>
  </si>
  <si>
    <t>Doctor Blade coating</t>
  </si>
  <si>
    <t>[17] Guanpeng Lyu, James Kendall, Ilaria Meazzini, Eduard Preis, Sebnem Bayseç, Ullrich Scherf, Sébastien Clément, Rachel C. Evans, Luminescent Solar Concentrators Based on Energy Transfer from an Aggregation-Induced Emitter Conjugated Polymer, ACS Appl. Polym. Mater. 2019, 1, 3039−3047</t>
  </si>
  <si>
    <t>p-O-TPE/PDI-Sil</t>
  </si>
  <si>
    <t>d-U(600)</t>
  </si>
  <si>
    <t>0.005 wt%</t>
  </si>
  <si>
    <t>[18] Wenwen Ma, Wenjing Lia, Mengyan Caoa, Ruiyuan Liub, Xiujian Zhaoa, Xiao Gonga, Large Stokes-shift AIE fluorescent materials for high-performance luminescent solar concentrators, Organic Electronics 73 (2019) 226–230</t>
  </si>
  <si>
    <t>TPFE-Rho/PMMA</t>
  </si>
  <si>
    <t xml:space="preserve">organic nanoparticles </t>
  </si>
  <si>
    <t>t TPFE-Rho</t>
  </si>
  <si>
    <t>1.8 cm × 1.8 cm × 0.25 cm</t>
  </si>
  <si>
    <t>[19] Fahad Mateen, Heemuk Oh, JunGu Kang, Sae Youn Lee, Sung-Kyu Hong, Improvement in the performance of luminescent solar concentrator using array of cylindrical optical fibers, Renewable Energy 138 (2019) 691-696</t>
  </si>
  <si>
    <t>10 cm x 3.5 cm x 0.30 cm</t>
  </si>
  <si>
    <t>350 ppm</t>
  </si>
  <si>
    <t>PCE (%)</t>
  </si>
  <si>
    <t>mScarlet</t>
  </si>
  <si>
    <t>5 wt%</t>
  </si>
  <si>
    <t>[21] Paolo Della Sala, Nunzio Buccheri, Alessandro Sanzone, Mauro Sassi, Placido Neri, Carmen Talotta, Alice Rocco, Valerio Pinchetti, Luca Beverina, Sergio Brovelli, Carmine Gaeta, First demonstration of the use of very large Stokes shift cycloparaphenylenes as promising organic luminophores for transparent luminescent solar concentrators, Chem. Commun., 2019, 55, 3160</t>
  </si>
  <si>
    <t>organic molecule</t>
  </si>
  <si>
    <t>polymerization</t>
  </si>
  <si>
    <t>8CPP</t>
  </si>
  <si>
    <t>10CPP</t>
  </si>
  <si>
    <t>[22] Arunima Sethi, Subhash Chandra, Hind Ahmed, Sarah McCormack, Broadband plasmonic coupling and enhanced power conversion efficiency in luminescent solar concentrator, Solar Energy Materials and Solar Cells 203 (2019) 110150</t>
  </si>
  <si>
    <t>45 × 45 × 3 mm3</t>
  </si>
  <si>
    <t>LR305/Au@Ag NCs</t>
  </si>
  <si>
    <t>Organic dye/nanocuboids</t>
  </si>
  <si>
    <t>[23] Chenchen Yang, Mehdi Moemeni, Matthew Bates, Wei Sheng, Babak Borhan, Richard R. Lunt, High-Performance Near-Infrared Harvesting Transparent Luminescent Solar Concentrators, Adv. Optical Mater. 2020, 1901536</t>
  </si>
  <si>
    <t>COi8DFIC</t>
  </si>
  <si>
    <t>PBMMA</t>
  </si>
  <si>
    <t>5.08 cm × 5.08 cm × 0.635 cm</t>
  </si>
  <si>
    <t xml:space="preserve">Si </t>
  </si>
  <si>
    <t xml:space="preserve">1.89 mAcm-2 </t>
  </si>
  <si>
    <t>1.78 mAcm-2</t>
  </si>
  <si>
    <t>[24] Bolong Zhang, Pengjun Zhao, Lachlan J. Wilson, Jegadesan Subbiah, Hanbo Yang, Paul Mulvaney, David J. Jones, Kenneth P. Ghiggino, Wallace W. H. Wong, High-Performance Large-Area Luminescence Solar Concentrator Incorporating a Donor−Emitter Fluorophore System, ACS Energy Lett. 2019, 4, 1839−1844</t>
  </si>
  <si>
    <t>Doctor-blading</t>
  </si>
  <si>
    <t>20 × 20 × 0.1 cm3</t>
  </si>
  <si>
    <t>bPDI-3/LR305</t>
  </si>
  <si>
    <t xml:space="preserve">organic dye donor/emitter </t>
  </si>
  <si>
    <t>60/12 mM</t>
  </si>
  <si>
    <t>400-650</t>
  </si>
  <si>
    <t xml:space="preserve">perovskite </t>
  </si>
  <si>
    <t>176 mAcm-2</t>
  </si>
  <si>
    <t>[25] Raffaello Mazzaro, Alessandro Gradone, Sara Angeloni, Giacomo Morselli, Pier Giorgio Cozzi, Francesco Romano, Alberto Vomiero, Paola Ceroni, Hybrid Silicon Nanocrystals for Color-Neutral and Transparent Luminescent Solar Concentrators, ACS Photonics 2019, 6, 2303−2311</t>
  </si>
  <si>
    <t>Nanocrystals SiNCs</t>
  </si>
  <si>
    <t xml:space="preserve"> Si+DPA</t>
  </si>
  <si>
    <t>poly(MMA/LMA)</t>
  </si>
  <si>
    <t>4.79 mAcm-2</t>
  </si>
  <si>
    <t>[26] Itxaso Parola, M. Asuncion Illarramendi, Florian Jakobs, Jana Kielhorn, Daniel Zaremba, Hans-Hermann Johannes, Joseba Zubia, Characterization of Double-Doped Polymer Optical Fibers as Luminescent Solar Concentrators, Polymers 2019, 11, 1187</t>
  </si>
  <si>
    <t>[27] Fahad Mateen, Sae Youn Lee, Sung-Kyu Hong, Luminescent solar concentrators based on thermally activated delayed fluorescence dyes, J. Mater. Chem. A, 2020, 8, 3708</t>
  </si>
  <si>
    <t>Eu(TTFA)3Phen 0.005 mol % and Lumogen Orange 0.003 mol % (fiber code F3[Eu/L]3)</t>
  </si>
  <si>
    <t>free-radical polymerization
reaction</t>
  </si>
  <si>
    <t>4CZIPN</t>
  </si>
  <si>
    <t>7.5 x7.5 x 0.3 cm3</t>
  </si>
  <si>
    <t>300-500</t>
  </si>
  <si>
    <t xml:space="preserve"> 0.01 w/w%</t>
  </si>
  <si>
    <t>300-550</t>
  </si>
  <si>
    <t>305 mA</t>
  </si>
  <si>
    <t>[28]  Abhinav Anand, Matteo L. Zaffalon, Graziella Gariano, Andrea Camellini, Marina Gandini, Rosaria Brescia, Chiara Capitani, Francesco Bruni, Valerio Pinchetti, Margherita Zavelani-Rossi, Francesco Meinardi,* Scott A. Crooker, and Sergio Brovelli, Evidence for the Band-Edge Exciton of CuInS2 Nanocrystals Enables Record Efficient Large-Area Luminescent Solar Concentrators, Adv. Funct. Mater. 2020, 30, 1906629</t>
  </si>
  <si>
    <t>NCs</t>
  </si>
  <si>
    <t>CuInS2</t>
  </si>
  <si>
    <t>400 ppm</t>
  </si>
  <si>
    <t>30×30x0.7 cm3</t>
  </si>
  <si>
    <t>[29]  Ryan Connell, John Keil, Colin Peterson, Marc A. Hillmyer, Vivian E. Ferry, APL Mater. 7, 101123 (2019)</t>
  </si>
  <si>
    <t>PCHE</t>
  </si>
  <si>
    <t>CdSe/CdS–PCHE</t>
  </si>
  <si>
    <t>Si QDs/PMMA</t>
  </si>
  <si>
    <t>Si QDs</t>
  </si>
  <si>
    <t>lpeak</t>
  </si>
  <si>
    <t>doctor blading</t>
  </si>
  <si>
    <t>1.0 wt%</t>
  </si>
  <si>
    <t>[31]  Xin Liu, Bing Luo, Jiabin Liu, Dengwei Jing, Daniele Benetti, Federico Rosei, Eco-friendly quantum dots for liquid luminescent solar concentrators, J. Mater. Chem. A, 2020, 8, 1787</t>
  </si>
  <si>
    <t>liquid</t>
  </si>
  <si>
    <t>PLMA</t>
  </si>
  <si>
    <t>CZISe/ZSe</t>
  </si>
  <si>
    <t>0.1 wt%</t>
  </si>
  <si>
    <t>[33]  Guiju Liu, Raffaello Mazzaro, Yiqian Wang, Haiguang Zhao, Alberto Vomiero, High efficiency sandwich structure luminescent solar concentrators based on colloidal quantum dots, Nano Energy 60 (2019) 119–126</t>
  </si>
  <si>
    <t>5.5 wt%</t>
  </si>
  <si>
    <t>10 × 10 × 0.2 cm3</t>
  </si>
  <si>
    <t>10 × 10 × 0.4 cm3</t>
  </si>
  <si>
    <t>spin-coating</t>
  </si>
  <si>
    <t>[34]  Xiao Luo, Tao Ding, Xue Liu, Yuan Liu, and Kaifeng Wu, Quantum-Cutting Luminescent Solar Concentrators Using Ytterbium-Doped Perovskite Nanocrystals, Nano Lett. 2019, 19, 338−341</t>
  </si>
  <si>
    <t>Yb3+-doped CsPbCl3</t>
  </si>
  <si>
    <t>Doctor-blading or spin-coating</t>
  </si>
  <si>
    <t>5 cm × 5 cm x 0.2 cm</t>
  </si>
  <si>
    <t>[35] Xiao Gong, Wenwen Ma, Yunxia Li, Lingqi Zhong, Wenjing Li, Xiujian Zhao, Fabrication of high-performance luminescent solar concentrators using N-doped carbon dots/PMMA mixed matrix slab, Organic Electronics 63 (2018) 237–243</t>
  </si>
  <si>
    <t>CDs</t>
  </si>
  <si>
    <t>N-CDs</t>
  </si>
  <si>
    <t>0.08 wt%</t>
  </si>
  <si>
    <t>20 mm × 20 mm × 2 mm</t>
  </si>
  <si>
    <t>N-CDs/PMMA</t>
  </si>
  <si>
    <t>300-400</t>
  </si>
  <si>
    <t>380-575</t>
  </si>
  <si>
    <t>9.29 mAcm-2</t>
  </si>
  <si>
    <t>[36] Fahad Mateen, Mumtaz Ali, Heemuk Oh, Sung-Kyu Hong, Nitrogen-doped carbon quantum dot based luminescent solar concentrator coupled with polymer dispersed liquid crystal device for smart management of solar spectrum, Solar Energy 178 (2019) 48–55.</t>
  </si>
  <si>
    <t>N-CQDs</t>
  </si>
  <si>
    <t>16.54mA</t>
  </si>
  <si>
    <t>50 mm × 25 mm × 4.2 mm</t>
  </si>
  <si>
    <t>PDLC</t>
  </si>
  <si>
    <t>280-400</t>
  </si>
  <si>
    <t>390-600</t>
  </si>
  <si>
    <t>Si-CNDs</t>
  </si>
  <si>
    <t>25 wt %</t>
  </si>
  <si>
    <t>KH-792</t>
  </si>
  <si>
    <t>Si-CNDs/ormosil</t>
  </si>
  <si>
    <t>300-425</t>
  </si>
  <si>
    <t>∼10 wt %</t>
  </si>
  <si>
    <t>225-425</t>
  </si>
  <si>
    <t>Si-CND@siloxane</t>
  </si>
  <si>
    <t>[39]  Zijun Wanga, Xiujian Zhaoa, Zhenzhen Guob, Peng Miaob, Xiao Gonga, Carbon dots based nanocomposite thin film for highly efficient luminescent solar concentrators, Organic Electronics 62 (2018) 284–289</t>
  </si>
  <si>
    <t>N-CDs/PVP</t>
  </si>
  <si>
    <t>PVP</t>
  </si>
  <si>
    <t>0.7 wt%</t>
  </si>
  <si>
    <t>380-600</t>
  </si>
  <si>
    <t>[40] Haiguang Zhao, Refractive index dependent optical property of carbon dots integrated luminescent solar concentrators, Journal of Luminescence 211 (2019) 150–156</t>
  </si>
  <si>
    <t>CDs/PVP</t>
  </si>
  <si>
    <t>300-600</t>
  </si>
  <si>
    <t>0.2 wt %</t>
  </si>
  <si>
    <t>10 × 10 × 1 cm3</t>
  </si>
  <si>
    <t>450-700</t>
  </si>
  <si>
    <t>[41] Guiju Liu, Haiguang Zhao, Feiyu Diao, Zhibin Ling, Yiqian Wang, Stable tandem luminescent solar concentrators based on CdSe/CdS quantum dots and carbon dots, J. Mater. Chem. C, 2018, 6, 10059</t>
  </si>
  <si>
    <t>tandem LSC/spin-coating</t>
  </si>
  <si>
    <t>CDs:13 wt%</t>
  </si>
  <si>
    <t>[42] Wenwen Ma, Wenjing Li, Ruiyuan Liu, Mengyan Cao, Xiujian Zhao, Xiao Gong, Carbon dots and AIE molecules for highly efficient tandem luminescent solar concentrators, Chem. Commun., 2019, 55, 7486</t>
  </si>
  <si>
    <t>CDs/QDs</t>
  </si>
  <si>
    <t>CDs, CdSe/CdS</t>
  </si>
  <si>
    <t>CDs@PVP, CdSe/CdS@PLMA</t>
  </si>
  <si>
    <t>N-CDs, TPFE-Rho</t>
  </si>
  <si>
    <t>N-CDs/PVP, TPFE-Rho/PMMA</t>
  </si>
  <si>
    <t>CDs/organic nanoparticles</t>
  </si>
  <si>
    <t>[43]  Haiguang Zhaoa, Daniele Benetti, Xin Tong, Hui Zhang, Yufeng Zhou, Guiju Liu, Dongling Ma, Shuhui Sun, Zhiming M. Wang, Yiqian Wang, Federico Rosei, Efficient and stable tandem luminescent solar concentrators based on carbon dots and perovskite quantum dots, Nano Energy 50 (2018) 756–765</t>
  </si>
  <si>
    <t>CDs/CsPb(BrxI1-x)3/CsPb(ClxBr1-x)3</t>
  </si>
  <si>
    <t>[44] Hsiu-Ying Huang, Kun-Bin Cai, Yun-Rong Sie, Kai Li, Jui-Ming Yeh, Chi-Tsu Yuan, Eco-Friendly, High-Loading Luminescent Solar Concentrators with Concurrently Enhanced Optical Density and Quantum Yields While Without Sacrificing Edge-Emission Efficiency, Sol. RRL 2019, 1800347</t>
  </si>
  <si>
    <t>nanoclusters</t>
  </si>
  <si>
    <t>GSH-AuNCs</t>
  </si>
  <si>
    <t>26 wt%</t>
  </si>
  <si>
    <t>500-700</t>
  </si>
  <si>
    <t>[45] Jianyu Tong, Jingwei Luo, Li Shi, Jiajing Wu, Lingyun Xu, Jiamei Song, Peng Wang, Hongbo Li, Zhengtao Deng, Fabrication of highly emissive and highly stable perovskite nanocrystal-polymer slabs for luminescent solar concentrators, J. Mater. Chem. A, 2019, 7, 4872</t>
  </si>
  <si>
    <t>perovskite NCs</t>
  </si>
  <si>
    <t>DA-FAPbBr3</t>
  </si>
  <si>
    <t>[46] Haiguang Zhao, Ruijia Sun, Zhaofen Wang, Kaifang Fu, Xun Hu, and Yuhai Zhang, Zero-Dimensional Perovskite Nanocrystals for Efficient Luminescent Solar Concentrators, Adv. Funct. Mater. 2019, 29, 1902262</t>
  </si>
  <si>
    <t>Perovskite NCs</t>
  </si>
  <si>
    <t>Cs4PbBr6</t>
  </si>
  <si>
    <t>drop-casted or spin-coated</t>
  </si>
  <si>
    <t>Perovskite NC/PS</t>
  </si>
  <si>
    <t>[47]  Y. Li, P. Miao, W. Zhou, X. Gong, X. Zhao, J. Mater. Chem. A 2017, 5, 21452</t>
  </si>
  <si>
    <t>2.5 x 1.6 x 0.1 cm3</t>
  </si>
  <si>
    <t>0.3 wt%</t>
  </si>
  <si>
    <t>13.68mAcm-2</t>
  </si>
  <si>
    <t>280-700</t>
  </si>
  <si>
    <t>[48] Y. Zhou, D. Benetti, X. Tong, L. Jin, Z. M. Wang, D. Ma, H. Zhao, F. Rosei, Nano Energy 2018, 44, 378</t>
  </si>
  <si>
    <t>OLA-modified CDs</t>
  </si>
  <si>
    <t>0.2 × 1.5 × 10 cm3</t>
  </si>
  <si>
    <t>20-30</t>
  </si>
  <si>
    <t>[49] F. Meinardi, S. Ehrenberg, L. Dhamo, F. Carulli, M. Mauri, F. Bruni, R. Simonutti, U. Kortshagen, S. Brovelli, Nat. Photonics 2017, 11, 177.</t>
  </si>
  <si>
    <t>0.09 wt%</t>
  </si>
  <si>
    <t>12 cm × 12 cm × 0.26 cm</t>
  </si>
  <si>
    <t>600-1000</t>
  </si>
  <si>
    <t>[50] S. Sadeghi, H. Bahmani Jalali, R. Melikov, B. Ganesh Kumar, M. Mohammadi Aria, C. W. Ow Yang, S. Nizamoglu, ACS Appl. Mater. Interfaces 2018, 10, 12975</t>
  </si>
  <si>
    <t>InP/ZnO</t>
  </si>
  <si>
    <t>PDMS</t>
  </si>
  <si>
    <t>9 cm × 1.5 cm × 0.3 cm</t>
  </si>
  <si>
    <t>[51] M. R. Bergren, N. S. Makarov, K. Ramasamy, A. Jackson, R. Guglielmetti, H. McDaniel, ACS Energy Lett. 2018, 3, 520</t>
  </si>
  <si>
    <t>CuInS2/ZnS</t>
  </si>
  <si>
    <t>10 × 10 cm2</t>
  </si>
  <si>
    <t>[52] C. Li, W. Chen, D. Wu, D. Quan, Z. Zhou, J. Hao, J. Qin, Y. Li, Z. He, K. Wang, Sci. Rep. 2016, 5, 17777.</t>
  </si>
  <si>
    <t>22mm× 22mm× 3mm</t>
  </si>
  <si>
    <t>[53] H. Liu, S. Li, W. Chen, D. Wang, C. Li, D. Wu, J. Hao, Z. Zhou, X. Wang, K. Wang, Sol. Energy Mater. Sol. Cells 2018, 179, 380</t>
  </si>
  <si>
    <t xml:space="preserve">QDs </t>
  </si>
  <si>
    <t>2.0 cm×2.0 cm×0.8 cm</t>
  </si>
  <si>
    <t>QDs+SiO2/PMMA</t>
  </si>
  <si>
    <t>CuInS2/ZnS, SiO2</t>
  </si>
  <si>
    <t>[54] M. Zhu, Y. Li, S. Tian, Y. Xie, X. Zhao, X. Gong, J. Colloid Interface Sci. 2019, 534, 509</t>
  </si>
  <si>
    <t>Zn and Al co-doped CIS QDs</t>
  </si>
  <si>
    <t>0.16 wt%</t>
  </si>
  <si>
    <t>[55] K. Wu, H. Li, V. I. Klimov, Nat. Photonics 2018, 12, 105.</t>
  </si>
  <si>
    <t>tandem LSCs</t>
  </si>
  <si>
    <t>Mn2+-doped CdxZn1−xS (Top), CISe (bottom)</t>
  </si>
  <si>
    <t>20.32×20.32 cm2</t>
  </si>
  <si>
    <t>[56] F. Meinardi, H. McDaniel, F. Carulli, A. Colombo, K. A. Velizhanin, N. S. Makarov, R. Simonutti, V. I. Klimov, S. Brovelli, Nat. Nanotechnol. 2015, 10, 878</t>
  </si>
  <si>
    <t>CuInSexS2–x/ZnS</t>
  </si>
  <si>
    <t xml:space="preserve">12 × 12 × 0.3 cm3 </t>
  </si>
  <si>
    <t>[57 ]W. Chen, J. Li, P. Liu, H. Liu, J. Xia, S. Li, D. Wang, D. Wu, W. Lu, X. W. Sun, K. Wang, Sol. RRL 2017, 1, 1700041</t>
  </si>
  <si>
    <t>AIS/ZnS</t>
  </si>
  <si>
    <t>in situ polymerization</t>
  </si>
  <si>
    <t>5x5x0.5 cm3</t>
  </si>
  <si>
    <t>ca. 10 mg NCs</t>
  </si>
  <si>
    <t>[58] H. Y. Huang, K. B. Cai, L. Y. Chang, P. W. Chen, T. N. Lin, C. A. J. Lin, J. L. Shen, M. J. Talite, W. C. Chou, C. T. Yuan, Nanotechnology 2017, 28, 375702</t>
  </si>
  <si>
    <t>PEGDA</t>
  </si>
  <si>
    <t>[59 ]H.-Y. Huang, K.-B. Cai, P.-W. Chen, C.-A. J. Lin, S.-H. Chang, C.-T. Yuan, J. Phys. Chem. C 2018, 122, 20019</t>
  </si>
  <si>
    <t>Zn−AuNCs</t>
  </si>
  <si>
    <t>(0.1 mg/ mL</t>
  </si>
  <si>
    <t>[60] Ten Kate, O. M., Krämer, K. W., &amp; van der Kolk, E. (2015). Efficient luminescent solar concentrators based on self-absorption free, Tm 2+ doped halides. Solar Energy Materials and Solar Cells, 140, 115–120</t>
  </si>
  <si>
    <t>CuInSe2</t>
  </si>
  <si>
    <t>Lanthanide ions</t>
  </si>
  <si>
    <t xml:space="preserve"> CaI2:Tm2+</t>
  </si>
  <si>
    <t>CaI2/NaCl</t>
  </si>
  <si>
    <t>Inorganic salt</t>
  </si>
  <si>
    <t xml:space="preserve">[67] Armaroli, N., Gao, S., Balan, B., Yoosaf, K., Monti, F., Bandini, E., &amp; Barbieri, A. Highly efficient luminescent solar concentrators based on benzoheterodiazole dyes with large Stokes’ shifts. Chem. Eur. J. 2020,26,11013–11023. </t>
  </si>
  <si>
    <t>S2T</t>
  </si>
  <si>
    <t>Se2T</t>
  </si>
  <si>
    <t>Se4T</t>
  </si>
  <si>
    <t>CS2T</t>
  </si>
  <si>
    <t>CS2TCHO</t>
  </si>
  <si>
    <t>Cy7-CA</t>
  </si>
  <si>
    <t>Cy7-NEt2-I</t>
  </si>
  <si>
    <t>Cy7.5-NEt2-I</t>
  </si>
  <si>
    <t>Organic dye</t>
  </si>
  <si>
    <t>[71] J. Huang, J. Zhou, T. Haraldsson, A. Clemments, M. Fujii, H. Sugimoto, B. Xu, I. Sychugov, Solar RRL 2020, 4, 2000195</t>
  </si>
  <si>
    <t>Si QDs/OSTE</t>
  </si>
  <si>
    <t>OSTE</t>
  </si>
  <si>
    <t>9 x 9x 0.6 cm3</t>
  </si>
  <si>
    <t>[72] R. Rondão, A. R. Frias, S. F. H. Correia, L. Fu, V. De Zea Bermudez, P. S. André, R. A. S. Ferreira, L. D. Carlos, ACS Appl. Mater. Interfaces 2017, 9, 12540–12546</t>
  </si>
  <si>
    <t>NIR dye</t>
  </si>
  <si>
    <t>SiNc</t>
  </si>
  <si>
    <t>SiNc/t-U(5000)</t>
  </si>
  <si>
    <t>(5.4 ± 0.1) × 10^5</t>
  </si>
  <si>
    <t>[73] D. L. Waldron, A. Preske, J. M. Zawodny, T. D. Krauss, M. C. Gupta, Nanotechnology 2017, 28, 095205</t>
  </si>
  <si>
    <t>PbSe</t>
  </si>
  <si>
    <t>P(LMA-co-EGDMA)</t>
  </si>
  <si>
    <t>12.7 μM</t>
  </si>
  <si>
    <t>2.1x2.1 cm2</t>
  </si>
  <si>
    <t>dye 1</t>
  </si>
  <si>
    <t>100 ppm</t>
  </si>
  <si>
    <t>8 in. x 8 in. x 0.25 in</t>
  </si>
  <si>
    <t xml:space="preserve">[82] Slooff, L. H., Bende, E. E., Burgers, A. R., Budel, T., Pravettoni, M., Kenny, R. P., … Büchtemann, A. (2008). A luminescent solar concentrator with 7.1% power conversion efficiency. Physica Status Solidi (RRL) - Rapid Research Letters, 2(6), 257–259. </t>
  </si>
  <si>
    <t>LR305/CRS040</t>
  </si>
  <si>
    <t>0.01 wt%/0.003 wt%</t>
  </si>
  <si>
    <t>5 × 5 × 0.5 cm3</t>
  </si>
  <si>
    <t>220mA</t>
  </si>
  <si>
    <t>PdOEP (0.06 mM) + PdTPBP (0.03 mM)</t>
  </si>
  <si>
    <t>5 cm × 1 cm</t>
  </si>
  <si>
    <t>12.92 mAcm-2</t>
  </si>
  <si>
    <t>perylene/(PdTPBP/PdOEP)</t>
  </si>
  <si>
    <t>Dye/UP</t>
  </si>
  <si>
    <t>Ln complex/dye</t>
  </si>
  <si>
    <t>Eu(TTA)3phen</t>
  </si>
  <si>
    <t>Parylene</t>
  </si>
  <si>
    <t>50 × 50 × 5 mm3</t>
  </si>
  <si>
    <t>0.045 mg cm-2</t>
  </si>
  <si>
    <t>290/347</t>
  </si>
  <si>
    <t>4.34 mA</t>
  </si>
  <si>
    <t>10 × 70 × 0.35 mm3</t>
  </si>
  <si>
    <t>Eu(BTFA)3 · 3H2O/[Yb(T4FPhTCNPz)]/Rh6G</t>
  </si>
  <si>
    <t xml:space="preserve">PMMA/Eu3+ </t>
  </si>
  <si>
    <t>lanthanide</t>
  </si>
  <si>
    <t>Eu3+ ionossilica</t>
  </si>
  <si>
    <t>7.5x2.0x0.1 cm</t>
  </si>
  <si>
    <t>drop-casting</t>
  </si>
  <si>
    <t>1.9x10^-3</t>
  </si>
  <si>
    <t>2.4x10^-5</t>
  </si>
  <si>
    <t>[101] Frias, A. R., et al. Transparent luminescent solar concentrators using Ln3+-based ionosilicas towards photovoltaic windows. Energies 12, 451 (2019).</t>
  </si>
  <si>
    <t xml:space="preserve">PMMA/Tb3+ </t>
  </si>
  <si>
    <t>Tb3+ ionossilica</t>
  </si>
  <si>
    <t>7.8x10^-4</t>
  </si>
  <si>
    <t>4.1x10^-6</t>
  </si>
  <si>
    <t>tU5/ [Eu(btfa)3(MeOH)2]2bpta2</t>
  </si>
  <si>
    <t>Eu3+ complex</t>
  </si>
  <si>
    <t>2.5x2.5x1.0 cm</t>
  </si>
  <si>
    <t>360 nm</t>
  </si>
  <si>
    <t>a-Si</t>
  </si>
  <si>
    <t>[102] Correia, S. F. H., et al. Luminescent solar concentrators: challenges for lanthanide-based organic-inorganic hybrid materials. J. Mater. Chem. A 2, 5580-5596 (2014).</t>
  </si>
  <si>
    <t xml:space="preserve">PMMA/SA-PVA/Tb </t>
  </si>
  <si>
    <t>Tb3+</t>
  </si>
  <si>
    <t>4 wt%</t>
  </si>
  <si>
    <t>3.0x1.0x0.2 cm</t>
  </si>
  <si>
    <t>spread</t>
  </si>
  <si>
    <t>290 nm</t>
  </si>
  <si>
    <t>[103] Misra, V. &amp; Mishra, H. Photoinduced proton transfer coupled with energy transfer: Mechanism of sensitized luminescence of terbium ion by salicylic acid doped in polymer. J. Chem. Phys. 128, 244701 (2008).</t>
  </si>
  <si>
    <t>M6/Eu3+</t>
  </si>
  <si>
    <t>Eu3+</t>
  </si>
  <si>
    <t>molar ratio Precursor/EuCl3/H2O/NH4F =
1:0.33:32:0.01</t>
  </si>
  <si>
    <t>bridged
silsesquioxanes</t>
  </si>
  <si>
    <t>25x25 mm</t>
  </si>
  <si>
    <t>350 nm</t>
  </si>
  <si>
    <t>[104] Graffion, J., et al. Modulating the Photoluminescence of Bridged Silsesquioxanes Incorporating Eu3+-Complexedn,n′-Diureido-2,2′-bipyridine Isomers: Application for Luminescent Solar Concentrators. Chem. Mater. 23, 4773-4782 (2011).</t>
  </si>
  <si>
    <t>M4/Eu3+</t>
  </si>
  <si>
    <t>P4 : (EuCl3, TbCl3) : H2O : NH4F ¼
1 : 0.33 : 32 : 0.01</t>
  </si>
  <si>
    <t>4,40-diureido-2,20-bipyridine bridged organosilane</t>
  </si>
  <si>
    <t>[105] Graffion, J., et al. Luminescent coatings from bipyridine-based bridged silsesquioxanes containing Eu3+ and Tb3+ salts. J. Mater. Chem. 22, 13279 (2012).</t>
  </si>
  <si>
    <t>M4/Tb3+</t>
  </si>
  <si>
    <t>Ormosil/[Eu(phen)2]</t>
  </si>
  <si>
    <t>TEOS/DPDES/isopropyl</t>
  </si>
  <si>
    <t>24x39x2.4 mm</t>
  </si>
  <si>
    <t>dip-coating</t>
  </si>
  <si>
    <t>10-15%</t>
  </si>
  <si>
    <t>c-Si (6.0-8.5%)</t>
  </si>
  <si>
    <t>[106] Machida, K., et al. Preparation and application of lanthanide complex incorporated ormosil composite phosphor films. J. Lumin 87-9, 1257-1259 (2000).</t>
  </si>
  <si>
    <t>tU5/Eu(tta)3ephen</t>
  </si>
  <si>
    <t>0.0198 mmol)</t>
  </si>
  <si>
    <t>[107] Nolasco, M. M., et al. Engineering highly efficient Eu(III)-based tri-ureasil hybrids toward luminescent solar concentrators. J. Mater. Chem. A 1, 7339-7350 (2013).</t>
  </si>
  <si>
    <t xml:space="preserve">dU6/Eu(tta)3.2H2O </t>
  </si>
  <si>
    <t>17 mg complex : 1.91g d-UPTES(600)</t>
  </si>
  <si>
    <t>Cylindrical (L=5.0 D=0.3) cm</t>
  </si>
  <si>
    <t>3.37x10^-5</t>
  </si>
  <si>
    <t>Si photodiode</t>
  </si>
  <si>
    <t>[108] Correia, S. F. H., et al. High-efficiency luminescent solar concentrators for flexible waveguiding photovoltaics. Sol. Energ. Mat. Sol. C. 138, 51-57 (2015).</t>
  </si>
  <si>
    <t>F5</t>
  </si>
  <si>
    <t>9 wt%</t>
  </si>
  <si>
    <t>tetracarboxamide-BS</t>
  </si>
  <si>
    <t>7.8x10^-6</t>
  </si>
  <si>
    <t>[109] Freitas, V. T., et al. Eu3+-based bridged silsesquioxanes for transparent luminescent solar concentrators. ACS Appl. Mater. Inter. 7, 8770-8778 (2015).</t>
  </si>
  <si>
    <t>Cylindrical
(L=2.0 m; D=0.1 cm)</t>
  </si>
  <si>
    <t>822 W.m-2</t>
  </si>
  <si>
    <t>6.0x10^-4</t>
  </si>
  <si>
    <t>1.3x10^-5</t>
  </si>
  <si>
    <t>[110]. Correia, S. F. H., et al. Scale up the collection area of luminescent solar concentrators towards metre-length flexible waveguiding photovoltaics. Prog. Photovolt.: Res. Appl. 24, 1178-1193 (2016).</t>
  </si>
  <si>
    <t xml:space="preserve">tU5/PTMS/ Eu(tta)3.2H2O </t>
  </si>
  <si>
    <t>60 mg complex : 3.0g t-UPTES(5000)</t>
  </si>
  <si>
    <t>filled hollow-core</t>
  </si>
  <si>
    <t>Cylindrical
(L=1.5 m; dout=1.6mm; din=0.84mm)</t>
  </si>
  <si>
    <t>vacuum</t>
  </si>
  <si>
    <t>517 W.m-2</t>
  </si>
  <si>
    <t>8.6x10^-4</t>
  </si>
  <si>
    <t>1.2x10^-5</t>
  </si>
  <si>
    <t xml:space="preserve">dU6/Rh6G </t>
  </si>
  <si>
    <t>Rhodamine 6G</t>
  </si>
  <si>
    <t>0.7mg Rh6G: 0.955 d-UPTES(600)</t>
  </si>
  <si>
    <t>Cylindrical
(L=2.5 m; D=0.1 cm)</t>
  </si>
  <si>
    <t>576 W.m-2</t>
  </si>
  <si>
    <t>5.2x10^-3</t>
  </si>
  <si>
    <t>3.76x10^-6</t>
  </si>
  <si>
    <t>tU5/Rh6G</t>
  </si>
  <si>
    <t>1.8mg Rh6G: 3g t-UPTES(5000)</t>
  </si>
  <si>
    <t>528 W.m-2</t>
  </si>
  <si>
    <t>2.4x10^-3</t>
  </si>
  <si>
    <t>2.32x10^-6</t>
  </si>
  <si>
    <t xml:space="preserve">K9 glass/PVB/Eu(tta)3(Dpbt) </t>
  </si>
  <si>
    <t>1.6 wt%</t>
  </si>
  <si>
    <t>PVB</t>
  </si>
  <si>
    <t>7.8x7.8x0.3 cm</t>
  </si>
  <si>
    <t>solution cast</t>
  </si>
  <si>
    <t>9.1x10^-3</t>
  </si>
  <si>
    <t>25.1 (330 nm)</t>
  </si>
  <si>
    <t>[111]. Wang, X., et al. Europium complex doped luminescent solar concentrators with extended absorption range from UV to visible region. Sol. Energy 85, 2179-2184 (2011).</t>
  </si>
  <si>
    <t xml:space="preserve">K9 glass/PVB/Eu(tta)3(Phen) </t>
  </si>
  <si>
    <t>10.2x10^-3</t>
  </si>
  <si>
    <t>24.2 (420 nm)</t>
  </si>
  <si>
    <t>T. X. Wang, J. Zhang, W. Ma, Y. H. Luo, L. J. Wang, Z. J. Hu, W. X. Wu, X. Wang, G. Zou and Q. J. Zhang, Sol. Energy, 2011, 85, 2571-2579.</t>
  </si>
  <si>
    <t>K9 glass/Eu(tta)3(TPPO)2</t>
  </si>
  <si>
    <t>10 wt%</t>
  </si>
  <si>
    <t>100x100x3 mm</t>
  </si>
  <si>
    <t>82.8x10^-3</t>
  </si>
  <si>
    <t>PMMA/Eu(hfac)3(DPEPO)</t>
  </si>
  <si>
    <t>210 ppm</t>
  </si>
  <si>
    <t>10x10 cm</t>
  </si>
  <si>
    <t>cast</t>
  </si>
  <si>
    <t>[112] Wilson, L. R., et al. Characterization and reduction of reabsorption losses in luminescent solar concentrators. Appl. Optics 49, 1651-1661 (2010).</t>
  </si>
  <si>
    <t xml:space="preserve">dU6/LR305 </t>
  </si>
  <si>
    <t>bulk</t>
  </si>
  <si>
    <t>4×4×0.3 cm</t>
  </si>
  <si>
    <t>15.4x10^-3</t>
  </si>
  <si>
    <t>[113] Kaniyoor, A., McKenna, B., Comby, S. &amp; Evans, R. C. Design and response of high-efficiency, planar, doped luminescent solar concentrators using organic–inorganic di-Ureasil waveguides. Adv. Opt. Mater. 4, 444-456 (2015).</t>
  </si>
  <si>
    <t>tU5/SiNC</t>
  </si>
  <si>
    <t>silicon 2,3-naphthalocyanine
bis(trihexylsilyloxide</t>
  </si>
  <si>
    <t>7.5x2.5x0.1 cm</t>
  </si>
  <si>
    <t>[114] Rondão, R., et al. High-performance near-infrared luminescent solar concentrators. ACS Appl. Mater. Interfaces 9, 12540-12546 (2017).</t>
  </si>
  <si>
    <t>dU6/chlorophyll</t>
  </si>
  <si>
    <t>chlorophyll</t>
  </si>
  <si>
    <t>1.0x1.0x0.3 cm</t>
  </si>
  <si>
    <t>mould cast</t>
  </si>
  <si>
    <t>[115] Frias, A. R., et al. Sustainable luminescent solar concentrators based on organic-inorganic hybrids modified with chlorophyll. J. Mater. Chem. A 6, 8712-8723 (2018).</t>
  </si>
  <si>
    <t>tU5/PTMS/Eu(tta)3∙2H2O</t>
  </si>
  <si>
    <t>Triangular hollow-core
(L=10 cm; din=1.11 mm, side=1.5 mm)</t>
  </si>
  <si>
    <t>[116] Correia, S. F. H., et al. Large-area tunable visible-to-near-infrared luminescent solar concentrators. Adv. Sustainable Syst. 2, 1800002 (2018).</t>
  </si>
  <si>
    <t>tU5/PTMS/Rh6G</t>
  </si>
  <si>
    <t>tU5/Rh800</t>
  </si>
  <si>
    <t>Rhodamine 800</t>
  </si>
  <si>
    <t>bundle filled hollow-core</t>
  </si>
  <si>
    <t>10×2.0×1.3 cm</t>
  </si>
  <si>
    <t>CdSe/ZnS-polyurethane</t>
  </si>
  <si>
    <t>[121] Gallagher, S. J., Norton, B. &amp; Eames, P. C. Quantum dot solar concentrators: Electrical conversion efficiencies and comparative concentrating factors of fabricated devices. Sol. Energy 81, 813-821 (2007).</t>
  </si>
  <si>
    <t>CdSe/CdS/ZnCdS/ZnS/OA-LMA/EGDM</t>
  </si>
  <si>
    <t>CdSe/CdS/ZnCdS/ZnS</t>
  </si>
  <si>
    <t>0.52 micromol/l</t>
  </si>
  <si>
    <t>OA-LMA/EGDM</t>
  </si>
  <si>
    <t>60x40x4.5 mm</t>
  </si>
  <si>
    <t>[122] Bomm, J., et al. Fabrication and full characterization of state-of-the-art quantum dot luminescent solar concentrators. Sol. Energ. Mat. Sol. C. 95, 2087-2094 (2011).</t>
  </si>
  <si>
    <t>CdSe/CdS-LMA/EGDM</t>
  </si>
  <si>
    <t>20 wt%</t>
  </si>
  <si>
    <t>LMA/EGDM</t>
  </si>
  <si>
    <t>2x2x0.2 cm</t>
  </si>
  <si>
    <t>400 nm</t>
  </si>
  <si>
    <t>integrating sphere</t>
  </si>
  <si>
    <t>[123] Coropceanu, I. &amp; Bawendi, M. G. Core/shell quantum dot based luminescent solar concentrators with reduced reabsorption and enhanced efficiency. Nano. Lett. 14, 4097-4101 (2014).</t>
  </si>
  <si>
    <t>Coumarin/Ag/Au NPs-PMMA</t>
  </si>
  <si>
    <t>Coumarin</t>
  </si>
  <si>
    <t>70 ppm Yellow, 30 ppm Red G, 20 ppm AgNPs</t>
  </si>
  <si>
    <t>20x8x0.3</t>
  </si>
  <si>
    <t>300-700</t>
  </si>
  <si>
    <t>ILSC/IPV=1.50</t>
  </si>
  <si>
    <t>53% increase on PV cell efficiency</t>
  </si>
  <si>
    <t>[124] El-Bashir, S. M., Barakat, F. M. &amp; AlSalhi, M. S. Double layered plasmonic thin-film luminescent solar concentrators based on polycarbonate supports. Renew. Energ. 63, 642-649 (2014).</t>
  </si>
  <si>
    <t>Mn/ZnSe/ZnS-toluene/LMA/EGDM/TOP</t>
  </si>
  <si>
    <t>Mn/ZnSe/ZnS</t>
  </si>
  <si>
    <t>LMA/EGDM/TOP</t>
  </si>
  <si>
    <t>25x75x0.42 mm</t>
  </si>
  <si>
    <t>15.6 flux gain</t>
  </si>
  <si>
    <t>[125] Erickson, C. S., et al. Zero-reabsorption doped-nanocrystal luminescent solar concentrators. ACS Nano 8, 3461-3467 (2014).</t>
  </si>
  <si>
    <t>CaAlSiN3:Eu2+/PMMA</t>
  </si>
  <si>
    <t>CaAlSiN3:Eu2+</t>
  </si>
  <si>
    <t>0.5 wt%</t>
  </si>
  <si>
    <t>5.0x5.0x0.5 cm</t>
  </si>
  <si>
    <t>[126] Liu, C., et al. Luminescent solar concentrators fabricated by dispersing rare earth particles in PMMA waveguide. Int. J. Photoenergy 290952,  (2014).</t>
  </si>
  <si>
    <t>CdSe/CdS-PMMA</t>
  </si>
  <si>
    <t>400 ppm wt/wt</t>
  </si>
  <si>
    <t>21.5×1.35×0.5 cm</t>
  </si>
  <si>
    <t>[127] Meinardi, F., et al. Large-area luminescent solar concentrators based on 'Stokes-shift-engineered' nanocrystals in a mass-polymerized PMMA matrix. Nat. Photonics 8, 392-399 (2014).</t>
  </si>
  <si>
    <t>CuInS2/ZnS-PMMA</t>
  </si>
  <si>
    <t>22×22×3 mm</t>
  </si>
  <si>
    <t>14.8 (A/m2)</t>
  </si>
  <si>
    <t>[128] Li, C., et al. Large Stokes shift and high efficiency luminescent solar concentrator incorporated with CuInS2 ZnS quantum dots. Sci. Rep.-UK 5, 1-9 (2015).</t>
  </si>
  <si>
    <t>CdSe-PMMA</t>
  </si>
  <si>
    <t>3 mL of 0.1mM QDs in 20 mL MMA</t>
  </si>
  <si>
    <t>10×1×0.1 cm</t>
  </si>
  <si>
    <t>6.47 mA</t>
  </si>
  <si>
    <t>[129] Lin, H. C., et al. Tuning luminescence and reducing reabsorption of CdSe quantum disks for luminescent solar concentrators. Nanotechnology 26,  (2015).</t>
  </si>
  <si>
    <t>P567-PDMS</t>
  </si>
  <si>
    <t>pyrromethene</t>
  </si>
  <si>
    <t>1.0×10^−5 mol/L</t>
  </si>
  <si>
    <t>60×60×4 mm</t>
  </si>
  <si>
    <t>absorbed photons</t>
  </si>
  <si>
    <t>[130] Tummeltshammer, C., Taylor, A., Kenyon, A. J. &amp; Papakonstantinou, I. Flexible and fluorophore-doped luminescent solar concentrators based on polydimethylsiloxane. Opt. Lett. 41, 713-716 (2016).</t>
  </si>
  <si>
    <t>Si-CDs-D1</t>
  </si>
  <si>
    <t>Si-CDs</t>
  </si>
  <si>
    <t>35 wt%</t>
  </si>
  <si>
    <t>silicone dendrimers</t>
  </si>
  <si>
    <t>25x25x1 mm</t>
  </si>
  <si>
    <t>19.56 (mA/cm2)</t>
  </si>
  <si>
    <t>[132] Wu, J., Xin, W., Wu, Y., Zhan, Y., Li, J., Wang, J., … Wang, X. (2021). Solid-state photoluminescent silicone-carbon dots/dendrimer composites for highly efficient luminescent solar concentrators. Chemical Engineering Journal, 422, 130158. doi:10.1016/j.cej.2021.130158</t>
  </si>
  <si>
    <t>SiO2:TMSPM/Eu3+</t>
  </si>
  <si>
    <t>Eu3+ solution</t>
  </si>
  <si>
    <t>5.6mL Eu3+ / 10 mL SiO2:TMSPM</t>
  </si>
  <si>
    <t>SiO2:3-(trimethoxysilyl) propyl
methacrylate</t>
  </si>
  <si>
    <t>Downshifting layer</t>
  </si>
  <si>
    <t>UV</t>
  </si>
  <si>
    <t>[133] Lopez-Delgado, R., Melendres-Sanchez, J. C., Cordova-Rubio, A. J., Álvarez-Ramos, M. E., &amp; Ayon, A. (2018). Solar cell efficiency improvement by photon absorption enhancement employing rare earth doped films. Journal of Physics: Conference Series, 1052, 012068. doi:10.1088/1742-6596/1052/1/012068</t>
  </si>
  <si>
    <t>EQE</t>
  </si>
  <si>
    <t>Phycobilisomes/Acrylamide film</t>
  </si>
  <si>
    <t xml:space="preserve">natural </t>
  </si>
  <si>
    <t>phycobilisomes</t>
  </si>
  <si>
    <t>acrylamide</t>
  </si>
  <si>
    <t>2.2x2.2x0.05 cm</t>
  </si>
  <si>
    <t>casted on glass</t>
  </si>
  <si>
    <t>400-700</t>
  </si>
  <si>
    <t>550-800</t>
  </si>
  <si>
    <t>&lt;50</t>
  </si>
  <si>
    <t>int. sphere</t>
  </si>
  <si>
    <t>C. L. Mulder, L. Theogarajan, M. Currie, J. K. Mapel, M. A. Baldo, M. Vaughn, P. Willard, B. D. Bruce, M. W. Moss, C. E. McLain, J. P. Morseman, Adv. Mater. 2009, 21, 3181.</t>
  </si>
  <si>
    <t>R-PE/water</t>
  </si>
  <si>
    <t>R-phycoerythrin</t>
  </si>
  <si>
    <t>3.3 × 10−7 M</t>
  </si>
  <si>
    <t xml:space="preserve">solution </t>
  </si>
  <si>
    <t>water</t>
  </si>
  <si>
    <t>solution</t>
  </si>
  <si>
    <t>2.0x2.0x1.0 cm</t>
  </si>
  <si>
    <t>liquid in glass container</t>
  </si>
  <si>
    <t>520-700</t>
  </si>
  <si>
    <t>A. R. Frias, S. F. H. Correia, M. Martins, S. P. M. Ventura, E. Pecoraro, S. J. L. Ribeiro, P. S. André, R. A. S. Ferreira, J. A. P. Coutinho, L. D. Carlos, Adv. Sustain. Syst. 2019, 3, 1800134.</t>
  </si>
  <si>
    <t>mScarlet/PDMS slab</t>
  </si>
  <si>
    <t>2.5x2.5x0.6</t>
  </si>
  <si>
    <t>PDMS container</t>
  </si>
  <si>
    <t>350-600</t>
  </si>
  <si>
    <t>S. Sadeghi, R. Melikov, H. Bahmani Jalali, O. Karatum, S. B. Srivastava, D. Conkar, E. N. Firat-Karalar, S. Nizamoglu, ACS Appl. Mater. Interfaces 2019, 11, 8710.</t>
  </si>
  <si>
    <t>eGFP/water</t>
  </si>
  <si>
    <t>eGFP</t>
  </si>
  <si>
    <t>5.5 × 10−5 M</t>
  </si>
  <si>
    <t>450-600</t>
  </si>
  <si>
    <t>C. P. A. Carlos, S. F. H. Correia, M. Martins, O. A. Savchuk, J. A. P. Coutinho, P. S. André, J. B. Nieder, S. P. M. Ventura, R. A. S. Ferreira, Green Chem. 2020, 22, 4943</t>
  </si>
  <si>
    <t>blue and green-emitting CDs/PNIPAm</t>
  </si>
  <si>
    <t>Blue-emitting CDs (B-CDs) and green-emitting CDs (G-CDs)</t>
  </si>
  <si>
    <t>0.25 wt% / 2.50 wt%</t>
  </si>
  <si>
    <t>thermosensitive polymer</t>
  </si>
  <si>
    <t>poly(N-isopropylacrylamide)</t>
  </si>
  <si>
    <t>injected into laminated glass</t>
  </si>
  <si>
    <t>410/460</t>
  </si>
  <si>
    <t>350-500</t>
  </si>
  <si>
    <t>480/510</t>
  </si>
  <si>
    <t>34.84/53.88</t>
  </si>
  <si>
    <t>7.49/7.20</t>
  </si>
  <si>
    <t>35 ºC</t>
  </si>
  <si>
    <t>Xu, B.; Wang, J.; Cai, C.; Xin, W.; Wei, L.; Yang, Q.; Peng, B.; Hu, Y.; Li, J.; Wang, X. Construction of Laminated Luminescent Solar Concentrator “Smart” Window Based on Thermoresponsive Polymer and Carbon Quantum Dots. Crystals 2022, 12, 1612. https://doi.org/10.3390/cryst12111612</t>
  </si>
  <si>
    <t>yellow-emitting CDs/p(MMA-NIPAm)</t>
  </si>
  <si>
    <t>yellow-emitting CDs</t>
  </si>
  <si>
    <t>p(MMA-NIPAm)</t>
  </si>
  <si>
    <t>25x25x1.8 mm</t>
  </si>
  <si>
    <t>Wei Xin et al 2022 Nanotechnology 33 305601, DOI 10.1088/1361-6528/ac659d</t>
  </si>
  <si>
    <t>S. Saeidi, B. Rezaei, N. Irannejad, A. A. Ensafi, J. Power Sources 2020, 476, 228647</t>
  </si>
  <si>
    <t xml:space="preserve">N-GQDs/PMMA </t>
  </si>
  <si>
    <t>0.01 wt%</t>
  </si>
  <si>
    <t>N-doped graphene QDs</t>
  </si>
  <si>
    <t>20x20x3 mm</t>
  </si>
  <si>
    <t>perovskite (11%)</t>
  </si>
  <si>
    <t>250-400; 500-800</t>
  </si>
  <si>
    <t>320/720</t>
  </si>
  <si>
    <t>24.4 (mA/cm2)</t>
  </si>
  <si>
    <t>CDs/PVP laminated</t>
  </si>
  <si>
    <t>H. Zhao, G. Liu, G. Han, Nanoscale Adv. 2019, 1, 4888.</t>
  </si>
  <si>
    <t>10x10x0.9 cm</t>
  </si>
  <si>
    <t>laminated</t>
  </si>
  <si>
    <t>2.5 wt%</t>
  </si>
  <si>
    <t>Si (15%)</t>
  </si>
  <si>
    <t>4.5 (mA/cm2)</t>
  </si>
  <si>
    <t>L. Zdražil, S. Kalytchuk, K. Holá, M. Petr, O. Zmeškal, Š. Kment, A. L. Rogach, R. Zbořil, Nanoscale 2020, 12, 6664.</t>
  </si>
  <si>
    <t>Blue-emitting CDs</t>
  </si>
  <si>
    <t>tandem b-CD/PVA; g-CD/PVP; r-CD/PVP+PEI</t>
  </si>
  <si>
    <t>PVA; PVP; PVP+PEI</t>
  </si>
  <si>
    <t>8x8x0.8 cm</t>
  </si>
  <si>
    <t>52/71/70</t>
  </si>
  <si>
    <t>355/466/557</t>
  </si>
  <si>
    <t>412/505/612</t>
  </si>
  <si>
    <t>drop-cast</t>
  </si>
  <si>
    <t>H. Zhao, G. Liu, S. You, F. V. A. Camargo, M. Zavelani-Rossi, X. Wang, C. Sun, B. Liu, Y. Zhang, G. Han, A. Vomiero, X. Gong, Energy Environ. Sci. 2021, 14, 396.</t>
  </si>
  <si>
    <t>Narrow sized CDs/PVP film</t>
  </si>
  <si>
    <t>15x15x0.5</t>
  </si>
  <si>
    <t>2 wt%</t>
  </si>
  <si>
    <t>440-600</t>
  </si>
  <si>
    <t>Lumogen red/artifical polymer</t>
  </si>
  <si>
    <t>Lumogen red</t>
  </si>
  <si>
    <t>(simulated n=1.5)</t>
  </si>
  <si>
    <t xml:space="preserve"> 1×10−4 M</t>
  </si>
  <si>
    <t>80x80x5 mm</t>
  </si>
  <si>
    <t>Zhijie Xu, Mark Portnoi, and Ioannis Papakonstantinou, "Micro-cone arrays enhance outcoupling efficiency in horticulture luminescent solar concentrators," Opt. Lett. 48, 183-186 (2023)</t>
  </si>
  <si>
    <t>RhB-CDs/Water</t>
  </si>
  <si>
    <t>RhB-derived CDs</t>
  </si>
  <si>
    <t>(Nanoscale Advances, submitted)</t>
  </si>
  <si>
    <t>250-520</t>
  </si>
  <si>
    <t>0.05 mg/mL</t>
  </si>
  <si>
    <t>8.3x10^-4</t>
  </si>
  <si>
    <t>3.5x2.5x0.1 cm</t>
  </si>
  <si>
    <t>Cylindrical L=3.5 cm; D=0.3 cm</t>
  </si>
  <si>
    <t>RhB-CDs/d-U(600)</t>
  </si>
  <si>
    <t>1.0 g of d-UPTES(600)+25uL 0.05mg/mL CDs solution</t>
  </si>
  <si>
    <t>peylimide yellow a/red b</t>
  </si>
  <si>
    <t>85000/44000</t>
  </si>
  <si>
    <t>single edge</t>
  </si>
  <si>
    <t>chlorobenzene</t>
  </si>
  <si>
    <t>solvent</t>
  </si>
  <si>
    <t>sealed in glass container</t>
  </si>
  <si>
    <t>45x12x4 mm</t>
  </si>
  <si>
    <t>dye/PCMA</t>
  </si>
  <si>
    <t>50x50x3 mm</t>
  </si>
  <si>
    <t>V570/EVA</t>
  </si>
  <si>
    <t>1.45 mA</t>
  </si>
  <si>
    <t>2.5x2.5x0.2 cm</t>
  </si>
  <si>
    <t>p-O-TPE/PDI-Sil/d-U(600)</t>
  </si>
  <si>
    <t>LR305/PMMA</t>
  </si>
  <si>
    <t>8CPP/PMMA</t>
  </si>
  <si>
    <t>10CPP/PMMA</t>
  </si>
  <si>
    <t>bPDI-3/LR305/PMMA</t>
  </si>
  <si>
    <t>Si+DPA/poly(MMA/LMA)</t>
  </si>
  <si>
    <t>4.5x4.5x0.3 cm</t>
  </si>
  <si>
    <t xml:space="preserve"> 9.97 (mAcm-2)</t>
  </si>
  <si>
    <t>38.4 mA</t>
  </si>
  <si>
    <t>EI-1184</t>
  </si>
  <si>
    <t>silicone polymer</t>
  </si>
  <si>
    <t>LR305/Au@Ag NCs/EI-1184</t>
  </si>
  <si>
    <t>9.3 mA</t>
  </si>
  <si>
    <t>1.1 ppm NC</t>
  </si>
  <si>
    <t>drop cast</t>
  </si>
  <si>
    <t>2.24 mAcm^2</t>
  </si>
  <si>
    <t>1.56 mAcm^2</t>
  </si>
  <si>
    <t>10.16x10.16x0.3 cm</t>
  </si>
  <si>
    <t>COi8DFIC/PBMA</t>
  </si>
  <si>
    <t>150 mg/mL</t>
  </si>
  <si>
    <t>300 mg/mL</t>
  </si>
  <si>
    <t>Ln complex/organic dyes</t>
  </si>
  <si>
    <t>Eu/coumarin/PMMA</t>
  </si>
  <si>
    <t>bulk polymerization</t>
  </si>
  <si>
    <t>fiber waveguide</t>
  </si>
  <si>
    <t>cylindrical L=6cm; D=2mm</t>
  </si>
  <si>
    <r>
      <rPr>
        <sz val="11"/>
        <color theme="1"/>
        <rFont val="Calibri"/>
        <family val="2"/>
        <scheme val="minor"/>
      </rPr>
      <t>labs</t>
    </r>
  </si>
  <si>
    <r>
      <rPr>
        <sz val="11"/>
        <color theme="1"/>
        <rFont val="Calibri"/>
        <family val="2"/>
        <scheme val="minor"/>
      </rPr>
      <t>Dl (nm)</t>
    </r>
  </si>
  <si>
    <r>
      <t>(</t>
    </r>
    <r>
      <rPr>
        <sz val="11"/>
        <color theme="1"/>
        <rFont val="Calibri"/>
        <family val="2"/>
        <scheme val="minor"/>
      </rPr>
      <t>M-1 cm-1)</t>
    </r>
  </si>
  <si>
    <r>
      <rPr>
        <sz val="11"/>
        <color theme="1"/>
        <rFont val="Calibri"/>
        <family val="2"/>
        <scheme val="minor"/>
      </rPr>
      <t>Dlpeak (nm)</t>
    </r>
  </si>
  <si>
    <r>
      <rPr>
        <sz val="11"/>
        <color theme="1"/>
        <rFont val="Calibri"/>
        <family val="2"/>
        <scheme val="minor"/>
      </rPr>
      <t>hopt (%)</t>
    </r>
  </si>
  <si>
    <r>
      <t xml:space="preserve">[69] C. Yang, J. Zhang, W. T. Peng, W. Sheng, D. Liu, P. S. Kuttipillai, M. Young, M. R. Donahue, B. G. Levine, B. Borhan, R. R. Lunt, Sci. Rep. 2018, 8, </t>
    </r>
    <r>
      <rPr>
        <sz val="11"/>
        <color rgb="FF222222"/>
        <rFont val="Calibri"/>
        <family val="2"/>
        <scheme val="minor"/>
      </rPr>
      <t>16359.</t>
    </r>
  </si>
  <si>
    <r>
      <t xml:space="preserve">[30]  Samantha Kaye Ehrenberg Hill, Ryan Connell, Jacob T. Held, Colin Peterson, Lorraine F. Francis, Marc A. Hillmyer, Vivian E. Ferry, and Uwe R. Kortshagen, Poly(methyl methacrylate) Films with High Concentrations of Silicon Quantum Dots for Visibly Transparent Luminescent Solar Concentrators, </t>
    </r>
    <r>
      <rPr>
        <sz val="11"/>
        <color theme="1"/>
        <rFont val="Calibri"/>
        <family val="2"/>
        <scheme val="minor"/>
      </rPr>
      <t xml:space="preserve">ACS Appl. Mater. Interfaces 2020, 12, 4572−4578. </t>
    </r>
  </si>
  <si>
    <r>
      <t xml:space="preserve">[37] Maria Jessabel Aviles Talite, Hsiu-Ying Huang, Yao-Hsuan Wu, Princess Genevieve, Sena, Kun-Bin Cai, Tzu-Neng Lin, Ji-Lin Shen, Wu-Ching Chou, and Chi-Tsu Yuan, Greener Luminescent Solar Concentrators with High Loading Contents Based on In-Situ Cross-Linked Carbon Nano-Dots for Enhancing Solar-Energy Harvesting and Resisting Concentration-Induced Quenching, </t>
    </r>
    <r>
      <rPr>
        <i/>
        <sz val="11"/>
        <color rgb="FF000000"/>
        <rFont val="Calibri"/>
        <family val="2"/>
        <scheme val="minor"/>
      </rPr>
      <t>ACS Appl. Mater. Interfaces</t>
    </r>
    <r>
      <rPr>
        <sz val="11"/>
        <color rgb="FF000000"/>
        <rFont val="Calibri"/>
        <family val="2"/>
        <scheme val="minor"/>
      </rPr>
      <t> </t>
    </r>
    <r>
      <rPr>
        <sz val="11"/>
        <color theme="1"/>
        <rFont val="Calibri"/>
        <family val="2"/>
        <scheme val="minor"/>
      </rPr>
      <t xml:space="preserve">2018, 10, 40, 34184–34192 </t>
    </r>
  </si>
  <si>
    <r>
      <t xml:space="preserve">[38] Maria Jessabel Aviles Talite, Hsiu-Ying Huang, Kun-Bin Cai, King Chester Capinig Co, Phoa Adelina Cynthia Santoso, Sheng Hsiung Chang, Wu-Ching Chou, and Chi-Tsu Yuan, Visible-Transparent Luminescent Solar Concentrators Based on Carbon Nanodots in the Siloxane Matrix with Ultrahigh Quantum Yields and Optical Transparency at High-Loading Contents, </t>
    </r>
    <r>
      <rPr>
        <i/>
        <sz val="11"/>
        <color rgb="FF000000"/>
        <rFont val="Calibri"/>
        <family val="2"/>
        <scheme val="minor"/>
      </rPr>
      <t>J. Phys. Chem. Lett.</t>
    </r>
    <r>
      <rPr>
        <sz val="11"/>
        <color rgb="FF000000"/>
        <rFont val="Calibri"/>
        <family val="2"/>
        <scheme val="minor"/>
      </rPr>
      <t> </t>
    </r>
    <r>
      <rPr>
        <sz val="11"/>
        <color theme="1"/>
        <rFont val="Calibri"/>
        <family val="2"/>
        <scheme val="minor"/>
      </rPr>
      <t xml:space="preserve">2020, 11, 2, 567–573 </t>
    </r>
  </si>
  <si>
    <r>
      <t>[77] Li, Y., Olsen, J., Nunez-Ortega, K., &amp; Dong, W.-J. (2016). </t>
    </r>
    <r>
      <rPr>
        <i/>
        <sz val="11"/>
        <color theme="1"/>
        <rFont val="Calibri"/>
        <family val="2"/>
        <scheme val="minor"/>
      </rPr>
      <t>A structurally modified perylene dye for efficient luminescent solar concentrators. Solar Energy, 136, 668–674.</t>
    </r>
    <r>
      <rPr>
        <sz val="11"/>
        <color theme="1"/>
        <rFont val="Calibri"/>
        <family val="2"/>
        <scheme val="minor"/>
      </rPr>
      <t> </t>
    </r>
  </si>
  <si>
    <r>
      <t xml:space="preserve">[92] </t>
    </r>
    <r>
      <rPr>
        <sz val="11"/>
        <color rgb="FF000000"/>
        <rFont val="Calibri"/>
        <family val="2"/>
        <scheme val="minor"/>
      </rPr>
      <t xml:space="preserve"> Seong Kyung Nam, Kiwon Kim, Ji-Hwan Kang, Jun Hyuk Moon , Dual-sensitized upconversion-assisted, triple-band absorbing luminescent solar concentrators, Nanoscale, 2020, 12, 17265-17271.</t>
    </r>
  </si>
  <si>
    <r>
      <t>[94] Tonezzer, M., et al. Luminescent solar concentrators employing new Eu(TTA)</t>
    </r>
    <r>
      <rPr>
        <vertAlign val="subscript"/>
        <sz val="11"/>
        <color theme="1"/>
        <rFont val="Calibri"/>
        <family val="2"/>
        <scheme val="minor"/>
      </rPr>
      <t>3</t>
    </r>
    <r>
      <rPr>
        <sz val="11"/>
        <color theme="1"/>
        <rFont val="Calibri"/>
        <family val="2"/>
        <scheme val="minor"/>
      </rPr>
      <t xml:space="preserve">phen-containing parylene films. </t>
    </r>
    <r>
      <rPr>
        <i/>
        <sz val="11"/>
        <color theme="1"/>
        <rFont val="Calibri"/>
        <family val="2"/>
        <scheme val="minor"/>
      </rPr>
      <t>Prog. Photovol.: Res. Appl.</t>
    </r>
    <r>
      <rPr>
        <sz val="11"/>
        <color theme="1"/>
        <rFont val="Calibri"/>
        <family val="2"/>
        <scheme val="minor"/>
      </rPr>
      <t xml:space="preserve"> 23, 1037-1044 (2015).</t>
    </r>
  </si>
  <si>
    <r>
      <t xml:space="preserve">[95] Grigoryev, I. S., et al. Efficient luminescent solar concentrators based on defectless organic glasses containing novel Ytterbium cyanoporphyrazine complex. </t>
    </r>
    <r>
      <rPr>
        <i/>
        <sz val="11"/>
        <color theme="1"/>
        <rFont val="Calibri"/>
        <family val="2"/>
        <scheme val="minor"/>
      </rPr>
      <t>Nanotechnologies in Russia</t>
    </r>
    <r>
      <rPr>
        <sz val="11"/>
        <color theme="1"/>
        <rFont val="Calibri"/>
        <family val="2"/>
        <scheme val="minor"/>
      </rPr>
      <t xml:space="preserve"> 7, 492-498 (2012).</t>
    </r>
  </si>
  <si>
    <t>LSC-3A/PMMA</t>
  </si>
  <si>
    <t>CuInS2/PMMA</t>
  </si>
  <si>
    <t>CdSe/CdS/PS</t>
  </si>
  <si>
    <t>Yb3+-doped CsPbCl3/PMMA</t>
  </si>
  <si>
    <t>1inx1in</t>
  </si>
  <si>
    <t>75x25x1 mm</t>
  </si>
  <si>
    <t>CZISe/ZSe QD</t>
  </si>
  <si>
    <t>OLA/DDT</t>
  </si>
  <si>
    <t>20x20x2 mm</t>
  </si>
  <si>
    <t>liquid in quartz container</t>
  </si>
  <si>
    <t>sealed in quartz container</t>
  </si>
  <si>
    <t>0.67 mg/mL</t>
  </si>
  <si>
    <t>Eu(TTFA)3Phen, Coumarin-1, Coumarin-6</t>
  </si>
  <si>
    <t>Polystyrene</t>
  </si>
  <si>
    <t>N-CQDs/PDLC</t>
  </si>
  <si>
    <t>liquid crystal</t>
  </si>
  <si>
    <t>354 nm</t>
  </si>
  <si>
    <t>30x30x3 mm</t>
  </si>
  <si>
    <t>siloxane</t>
  </si>
  <si>
    <t>1.8x1.8x0.11 cm</t>
  </si>
  <si>
    <t>19.10 mAcm^2</t>
  </si>
  <si>
    <t>solution in glass container</t>
  </si>
  <si>
    <t>mould cast/spin-coating</t>
  </si>
  <si>
    <t>10 x 10 x 0.2 cm3</t>
  </si>
  <si>
    <t>waveguide/film</t>
  </si>
  <si>
    <t>CDs/PVP-CdSe/CdS/PLMA</t>
  </si>
  <si>
    <t>350/450</t>
  </si>
  <si>
    <t>2.5x2.0x0.3 cm</t>
  </si>
  <si>
    <t>420; 470</t>
  </si>
  <si>
    <t>CDs/PVP-TPFE-Rho/PMMA</t>
  </si>
  <si>
    <t>PVP; PLMA-co-EGDA</t>
  </si>
  <si>
    <t>CDs/PVP; Perovskite QDs/PLMA-co-EGDA</t>
  </si>
  <si>
    <t>CDs/Perovskite QDs</t>
  </si>
  <si>
    <t>365; 400</t>
  </si>
  <si>
    <t>GSH-AuNCs/PVP</t>
  </si>
  <si>
    <t>FAPbBr3 NC-PS-PMMA</t>
  </si>
  <si>
    <t>5 cm x 12 cm x 0.3 cm</t>
  </si>
  <si>
    <t>CDs-OLA/PLMA</t>
  </si>
  <si>
    <t>1.4 mg/L</t>
  </si>
  <si>
    <t>Si QDs/PLMA</t>
  </si>
  <si>
    <t>mass polymerization</t>
  </si>
  <si>
    <t>InP/ZnO/PDMS</t>
  </si>
  <si>
    <t>CuInS2/ZnS/PMMA</t>
  </si>
  <si>
    <t>CuInSexS2–x/ZnS/PLMA</t>
  </si>
  <si>
    <t>AIS/ZnS/PMMA</t>
  </si>
  <si>
    <t>GSH-AuNCs/PEGDA</t>
  </si>
  <si>
    <t>Zn−AuNCs/PVP</t>
  </si>
  <si>
    <t>acrylate nanocomposite</t>
  </si>
  <si>
    <t>0.4 wt%</t>
  </si>
  <si>
    <t>interlayer</t>
  </si>
  <si>
    <t>CuInS2/ZnS/acrylate</t>
  </si>
  <si>
    <t>460 nm</t>
  </si>
  <si>
    <t>6.64 mA/cm^2</t>
  </si>
  <si>
    <t>0.03 wt%</t>
  </si>
  <si>
    <t>CuInS2/Zn/Al/PMMA</t>
  </si>
  <si>
    <t>11.98 mA/cm^2</t>
  </si>
  <si>
    <t>CuInSe2/Mn2+-CdxZn1-xS</t>
  </si>
  <si>
    <t>0.5 w/w %</t>
  </si>
  <si>
    <t>0.2 w/w %</t>
  </si>
  <si>
    <t>30x30x8.5 mm</t>
  </si>
  <si>
    <t>organic dyes</t>
  </si>
  <si>
    <t>S2T/PMMA</t>
  </si>
  <si>
    <t>Se2T/PMMA</t>
  </si>
  <si>
    <t>Se4T/PMMA</t>
  </si>
  <si>
    <t>CS2T/PMMA</t>
  </si>
  <si>
    <t>CS2TCHO/PMMA</t>
  </si>
  <si>
    <t>calculated</t>
  </si>
  <si>
    <t>PBMA</t>
  </si>
  <si>
    <t>2.54x2.54x0.1 cm</t>
  </si>
  <si>
    <t>5.08x5.08x0.65 cm</t>
  </si>
  <si>
    <t>0.93 mA/cm^2</t>
  </si>
  <si>
    <t>1.55 mA/cm^2</t>
  </si>
  <si>
    <t>2.2 mA/cm^2</t>
  </si>
  <si>
    <t>1.18 mA/cm^2</t>
  </si>
  <si>
    <t>1.02 mA/cm^"</t>
  </si>
  <si>
    <t xml:space="preserve"> CaI2:Tm2+/CaI2/NaCl</t>
  </si>
  <si>
    <t>PbSe/P(LMA-co-EGDMA)</t>
  </si>
  <si>
    <t>LR305/CRS040/PMMA</t>
  </si>
  <si>
    <t>Eu(TTA)3phen/Parylene</t>
  </si>
  <si>
    <t>Dye 1/PMMA</t>
  </si>
  <si>
    <r>
      <rPr>
        <sz val="11"/>
        <color theme="1"/>
        <rFont val="Calibri"/>
        <family val="2"/>
      </rPr>
      <t>λ</t>
    </r>
    <r>
      <rPr>
        <sz val="11"/>
        <color theme="1"/>
        <rFont val="Calibri"/>
        <family val="2"/>
        <scheme val="minor"/>
      </rPr>
      <t>peak</t>
    </r>
  </si>
  <si>
    <r>
      <rPr>
        <sz val="11"/>
        <color theme="1"/>
        <rFont val="Calibri"/>
        <family val="2"/>
      </rPr>
      <t>λ</t>
    </r>
    <r>
      <rPr>
        <sz val="11"/>
        <color theme="1"/>
        <rFont val="Calibri"/>
        <family val="2"/>
        <scheme val="minor"/>
      </rPr>
      <t>min</t>
    </r>
  </si>
  <si>
    <r>
      <rPr>
        <sz val="11"/>
        <color theme="1"/>
        <rFont val="Calibri"/>
        <family val="2"/>
      </rPr>
      <t>λ</t>
    </r>
    <r>
      <rPr>
        <sz val="11"/>
        <color theme="1"/>
        <rFont val="Calibri"/>
        <family val="2"/>
        <scheme val="minor"/>
      </rPr>
      <t>max</t>
    </r>
  </si>
  <si>
    <t>BLANKS</t>
  </si>
  <si>
    <t>NON-BLANKS</t>
  </si>
  <si>
    <t>%NON-BLANKS</t>
  </si>
  <si>
    <t>PMMA-Lumogen Red 305</t>
  </si>
  <si>
    <t>Lumogen Red 305 (BASF)</t>
  </si>
  <si>
    <t>200 ppm</t>
  </si>
  <si>
    <t>B. Vishwanathan, A.H.M.E. Reinders, D.K.G. de Boer, L. Desmet, A.J.M. Ras, F.H. Zahn,  M.G. Debije, Solar Energy 112 (2015) 120–127, A comparison of performance of flat and bent photovoltaic
luminescent solar concentrators</t>
  </si>
  <si>
    <t xml:space="preserve">Polyurethane and CdSe/CdS QDs </t>
  </si>
  <si>
    <t xml:space="preserve">5 cm · 5 cm · 0.3 cm perspex </t>
  </si>
  <si>
    <t xml:space="preserve">Polyurethane and Lumogen F Red 300TM dye </t>
  </si>
  <si>
    <t>Lumogen F Red 300T</t>
  </si>
  <si>
    <t>11.5 cm · 11.5 cm · 0.3 cm mirrored perspex</t>
  </si>
  <si>
    <t>5 cm · 5 cm · 0.3 cm perspex</t>
  </si>
  <si>
    <t>36.91 mA/cm2</t>
  </si>
  <si>
    <t>(520 nm)</t>
  </si>
  <si>
    <t>montecarlo (nopr é IQE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</si>
</sst>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222222"/>
      <name val="Calibri"/>
      <family val="2"/>
      <scheme val="minor"/>
    </font>
    <font>
      <i/>
      <sz val="11"/>
      <color rgb="FF000000"/>
      <name val="Calibri"/>
      <family val="2"/>
      <scheme val="minor"/>
    </font>
    <font>
      <sz val="11"/>
      <color rgb="FF000000"/>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b/>
      <i/>
      <sz val="11"/>
      <color theme="1"/>
      <name val="Calibri"/>
      <family val="2"/>
      <scheme val="minor"/>
    </font>
    <font>
      <sz val="11"/>
      <color theme="1"/>
      <name val="Calibri"/>
      <family val="2"/>
    </font>
    <font>
      <sz val="11"/>
      <color rgb="FFFF0000"/>
      <name val="Calibri"/>
      <family val="2"/>
      <scheme val="minor"/>
    </font>
    <font>
      <sz val="11"/>
      <color theme="4" tint="-0.249977111117893"/>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111">
    <xf numFmtId="0" fontId="0" fillId="0" borderId="0" xfId="0"/>
    <xf numFmtId="0" fontId="0" fillId="0" borderId="0" xfId="0"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left"/>
    </xf>
    <xf numFmtId="0" fontId="0" fillId="2" borderId="5" xfId="0" applyFill="1" applyBorder="1" applyAlignment="1">
      <alignment horizontal="center"/>
    </xf>
    <xf numFmtId="0" fontId="0" fillId="0" borderId="3" xfId="0" applyBorder="1" applyAlignment="1">
      <alignment horizontal="center"/>
    </xf>
    <xf numFmtId="0" fontId="0" fillId="2" borderId="1" xfId="0" applyFill="1" applyBorder="1" applyAlignment="1">
      <alignment horizontal="center" vertical="top"/>
    </xf>
    <xf numFmtId="0" fontId="0" fillId="0" borderId="2" xfId="0" applyBorder="1"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5" xfId="0" applyBorder="1" applyAlignment="1">
      <alignment horizontal="center"/>
    </xf>
    <xf numFmtId="0" fontId="0" fillId="0" borderId="1" xfId="0" applyBorder="1" applyAlignment="1">
      <alignment horizontal="center" vertical="top"/>
    </xf>
    <xf numFmtId="0" fontId="0" fillId="0" borderId="6" xfId="0" applyBorder="1" applyAlignment="1">
      <alignment horizontal="center"/>
    </xf>
    <xf numFmtId="0" fontId="0" fillId="0" borderId="3" xfId="0"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0" fontId="0" fillId="2" borderId="1" xfId="0" applyNumberFormat="1" applyFill="1" applyBorder="1" applyAlignment="1">
      <alignment horizontal="center" vertical="center" wrapText="1"/>
    </xf>
    <xf numFmtId="0" fontId="0" fillId="2" borderId="2" xfId="0" applyFill="1" applyBorder="1" applyAlignment="1">
      <alignment horizontal="center" vertical="center"/>
    </xf>
    <xf numFmtId="0" fontId="0" fillId="2" borderId="1" xfId="0" applyFill="1" applyBorder="1" applyAlignment="1">
      <alignment horizontal="left"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4" borderId="1" xfId="0" applyFill="1" applyBorder="1" applyAlignment="1">
      <alignment horizontal="center" vertical="center"/>
    </xf>
    <xf numFmtId="0" fontId="0" fillId="8" borderId="2" xfId="0" applyFill="1" applyBorder="1" applyAlignment="1">
      <alignment horizontal="center"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0" fillId="5" borderId="1" xfId="0" applyFill="1" applyBorder="1" applyAlignment="1">
      <alignment horizontal="center" vertical="center" wrapText="1"/>
    </xf>
    <xf numFmtId="10" fontId="0" fillId="5" borderId="1" xfId="0" applyNumberFormat="1" applyFill="1" applyBorder="1" applyAlignment="1">
      <alignment horizontal="center" vertical="center" wrapText="1"/>
    </xf>
    <xf numFmtId="0" fontId="0" fillId="5" borderId="2" xfId="0" applyFill="1" applyBorder="1" applyAlignment="1">
      <alignment horizontal="center" vertical="center"/>
    </xf>
    <xf numFmtId="0" fontId="0" fillId="5" borderId="1" xfId="0" applyFill="1" applyBorder="1" applyAlignment="1">
      <alignment horizontal="left" vertical="center"/>
    </xf>
    <xf numFmtId="0" fontId="0" fillId="2" borderId="0" xfId="0" applyFill="1" applyAlignment="1">
      <alignment horizontal="center" vertical="center"/>
    </xf>
    <xf numFmtId="0" fontId="0" fillId="5" borderId="4" xfId="0" applyFill="1" applyBorder="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0" fillId="2" borderId="7" xfId="0" applyFill="1" applyBorder="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wrapText="1"/>
    </xf>
    <xf numFmtId="9" fontId="0" fillId="4" borderId="1" xfId="0" applyNumberFormat="1" applyFill="1" applyBorder="1" applyAlignment="1">
      <alignment horizontal="center" vertical="center" wrapText="1"/>
    </xf>
    <xf numFmtId="0" fontId="0" fillId="9" borderId="1" xfId="0" applyFill="1" applyBorder="1" applyAlignment="1">
      <alignment horizontal="center" vertical="center"/>
    </xf>
    <xf numFmtId="9" fontId="0" fillId="2" borderId="5" xfId="0" applyNumberFormat="1" applyFill="1" applyBorder="1" applyAlignment="1">
      <alignment horizontal="center" vertical="center" wrapText="1"/>
    </xf>
    <xf numFmtId="0" fontId="9" fillId="0" borderId="1" xfId="0" applyFont="1" applyBorder="1" applyAlignment="1">
      <alignment horizontal="center"/>
    </xf>
    <xf numFmtId="0" fontId="9" fillId="5"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10" fillId="0" borderId="0" xfId="0" applyFont="1" applyAlignment="1">
      <alignment vertical="center"/>
    </xf>
    <xf numFmtId="0" fontId="1" fillId="2" borderId="1" xfId="0" applyFont="1" applyFill="1" applyBorder="1" applyAlignment="1">
      <alignment vertical="center"/>
    </xf>
    <xf numFmtId="0" fontId="1" fillId="5" borderId="1" xfId="0" applyFont="1"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1" fillId="0" borderId="1" xfId="0" applyFont="1" applyBorder="1" applyAlignment="1">
      <alignment vertical="center"/>
    </xf>
    <xf numFmtId="0" fontId="0" fillId="6" borderId="1" xfId="0" applyFill="1" applyBorder="1" applyAlignment="1">
      <alignment vertical="center"/>
    </xf>
    <xf numFmtId="164" fontId="0" fillId="5" borderId="1" xfId="0" applyNumberFormat="1" applyFill="1" applyBorder="1" applyAlignment="1">
      <alignment horizontal="center" vertical="center"/>
    </xf>
    <xf numFmtId="0" fontId="0" fillId="0" borderId="1" xfId="0" applyBorder="1" applyAlignment="1">
      <alignment vertical="center"/>
    </xf>
    <xf numFmtId="0" fontId="0" fillId="10" borderId="0" xfId="0" applyFill="1" applyAlignment="1">
      <alignment horizontal="center" vertical="center"/>
    </xf>
    <xf numFmtId="0" fontId="0" fillId="11" borderId="0" xfId="0" applyFill="1" applyAlignment="1">
      <alignment horizontal="center" vertical="center"/>
    </xf>
    <xf numFmtId="9" fontId="0" fillId="11" borderId="0" xfId="1" applyFont="1" applyFill="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9" fillId="0" borderId="1" xfId="0" applyFont="1" applyBorder="1" applyAlignment="1">
      <alignment horizontal="center" vertical="center"/>
    </xf>
    <xf numFmtId="0" fontId="9" fillId="4" borderId="0" xfId="0" applyFont="1" applyFill="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3" fillId="2" borderId="1" xfId="0" applyFont="1" applyFill="1" applyBorder="1" applyAlignment="1">
      <alignment horizontal="center" vertical="center"/>
    </xf>
    <xf numFmtId="0" fontId="0" fillId="4" borderId="5" xfId="0" applyFill="1" applyBorder="1" applyAlignment="1">
      <alignment horizontal="center" vertical="center" wrapText="1"/>
    </xf>
    <xf numFmtId="0" fontId="12" fillId="2" borderId="1" xfId="0" applyFont="1" applyFill="1" applyBorder="1" applyAlignment="1">
      <alignment horizontal="center" vertical="center"/>
    </xf>
    <xf numFmtId="0" fontId="9" fillId="0" borderId="1" xfId="0" applyFont="1" applyBorder="1" applyAlignment="1">
      <alignment horizontal="left" vertical="center"/>
    </xf>
    <xf numFmtId="0" fontId="12" fillId="2" borderId="2" xfId="0" applyFont="1" applyFill="1" applyBorder="1" applyAlignment="1">
      <alignment horizontal="center" vertical="center"/>
    </xf>
    <xf numFmtId="0" fontId="9" fillId="0" borderId="1" xfId="0" applyFont="1" applyBorder="1" applyAlignment="1">
      <alignment horizont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9" fillId="9"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9" fillId="0" borderId="1" xfId="0" applyFont="1" applyBorder="1" applyAlignment="1">
      <alignment horizontal="left" vertical="center" wrapText="1"/>
    </xf>
    <xf numFmtId="0" fontId="9" fillId="2" borderId="2" xfId="0" applyFont="1" applyFill="1" applyBorder="1" applyAlignment="1">
      <alignment horizontal="center" vertical="center"/>
    </xf>
    <xf numFmtId="0" fontId="0" fillId="0" borderId="0" xfId="0" applyAlignment="1">
      <alignment horizontal="center" vertical="top"/>
    </xf>
    <xf numFmtId="0" fontId="1" fillId="5" borderId="1" xfId="0" applyFont="1" applyFill="1" applyBorder="1" applyAlignment="1">
      <alignment horizontal="center" vertical="center"/>
    </xf>
    <xf numFmtId="0" fontId="10" fillId="0" borderId="0" xfId="0" applyFont="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vertical="center"/>
    </xf>
    <xf numFmtId="0" fontId="1" fillId="6" borderId="2" xfId="0" applyFont="1" applyFill="1" applyBorder="1" applyAlignment="1">
      <alignment horizontal="center" vertical="center"/>
    </xf>
    <xf numFmtId="0" fontId="0" fillId="4" borderId="1" xfId="0" applyNumberFormat="1" applyFill="1" applyBorder="1" applyAlignment="1">
      <alignment horizontal="center" vertical="center"/>
    </xf>
  </cellXfs>
  <cellStyles count="2">
    <cellStyle name="Normal" xfId="0" builtinId="0"/>
    <cellStyle name="Percentagem" xfId="1" builtinId="5"/>
  </cellStyles>
  <dxfs count="74">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
      <fill>
        <patternFill>
          <bgColor theme="9" tint="0.79998168889431442"/>
        </patternFill>
      </fill>
    </dxf>
    <dxf>
      <fill>
        <patternFill patternType="none">
          <bgColor auto="1"/>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65FF-8B4B-49BF-98A5-4B4716263BB6}">
  <dimension ref="A1:CX389"/>
  <sheetViews>
    <sheetView tabSelected="1" zoomScale="70" zoomScaleNormal="70" workbookViewId="0">
      <pane ySplit="3" topLeftCell="A102" activePane="bottomLeft" state="frozen"/>
      <selection activeCell="I1" sqref="I1"/>
      <selection pane="bottomLeft" activeCell="J144" sqref="J144"/>
    </sheetView>
  </sheetViews>
  <sheetFormatPr defaultRowHeight="14.4" x14ac:dyDescent="0.3"/>
  <cols>
    <col min="1" max="1" width="13.5546875" style="1" bestFit="1" customWidth="1"/>
    <col min="2" max="2" width="8.88671875" style="1"/>
    <col min="3" max="4" width="10.6640625" style="1" customWidth="1"/>
    <col min="5" max="5" width="8.88671875" style="1"/>
    <col min="6" max="6" width="11.33203125" style="1" bestFit="1" customWidth="1"/>
    <col min="7" max="7" width="11.33203125" style="1" customWidth="1"/>
    <col min="8" max="8" width="8.88671875" style="1"/>
    <col min="9" max="9" width="9.88671875" style="1" customWidth="1"/>
    <col min="10" max="10" width="12.109375" style="1" customWidth="1"/>
    <col min="11" max="16384" width="8.88671875" style="1"/>
  </cols>
  <sheetData>
    <row r="1" spans="1:10" ht="14.4" customHeight="1" x14ac:dyDescent="0.3">
      <c r="A1" s="102" t="s">
        <v>8</v>
      </c>
      <c r="B1" s="101" t="s">
        <v>1</v>
      </c>
      <c r="C1" s="101"/>
      <c r="D1" s="101"/>
      <c r="E1" s="101"/>
      <c r="F1" s="101"/>
      <c r="G1" s="101"/>
      <c r="H1" s="101"/>
      <c r="I1" s="103" t="s">
        <v>2</v>
      </c>
      <c r="J1" s="103"/>
    </row>
    <row r="2" spans="1:10" x14ac:dyDescent="0.3">
      <c r="A2" s="102"/>
      <c r="B2" s="101" t="s">
        <v>5</v>
      </c>
      <c r="C2" s="101"/>
      <c r="D2" s="101"/>
      <c r="E2" s="101" t="s">
        <v>6</v>
      </c>
      <c r="F2" s="101"/>
      <c r="G2" s="101"/>
      <c r="H2" s="101"/>
      <c r="I2" s="103"/>
      <c r="J2" s="103"/>
    </row>
    <row r="3" spans="1:10" x14ac:dyDescent="0.3">
      <c r="A3" s="102"/>
      <c r="B3" s="21" t="s">
        <v>772</v>
      </c>
      <c r="C3" s="21" t="s">
        <v>773</v>
      </c>
      <c r="D3" s="21" t="s">
        <v>774</v>
      </c>
      <c r="E3" s="21" t="s">
        <v>772</v>
      </c>
      <c r="F3" s="21" t="s">
        <v>773</v>
      </c>
      <c r="G3" s="21" t="s">
        <v>774</v>
      </c>
      <c r="H3" s="21" t="s">
        <v>14</v>
      </c>
      <c r="I3" s="22" t="s">
        <v>683</v>
      </c>
      <c r="J3" s="22" t="s">
        <v>123</v>
      </c>
    </row>
    <row r="4" spans="1:10" x14ac:dyDescent="0.3">
      <c r="A4" s="11">
        <v>1</v>
      </c>
      <c r="B4" s="24">
        <v>578</v>
      </c>
      <c r="C4" s="24">
        <v>420</v>
      </c>
      <c r="D4" s="24">
        <v>600</v>
      </c>
      <c r="E4" s="24">
        <v>613</v>
      </c>
      <c r="F4" s="24">
        <v>550</v>
      </c>
      <c r="G4" s="24">
        <v>750</v>
      </c>
      <c r="H4" s="24">
        <v>98</v>
      </c>
      <c r="I4" s="24">
        <v>18.8</v>
      </c>
      <c r="J4" s="24"/>
    </row>
    <row r="5" spans="1:10" x14ac:dyDescent="0.3">
      <c r="A5" s="11">
        <v>2</v>
      </c>
      <c r="B5" s="28">
        <v>540</v>
      </c>
      <c r="C5" s="28">
        <v>400</v>
      </c>
      <c r="D5" s="24">
        <v>600</v>
      </c>
      <c r="E5" s="28">
        <v>590</v>
      </c>
      <c r="F5" s="28">
        <v>540</v>
      </c>
      <c r="G5" s="24">
        <v>690</v>
      </c>
      <c r="H5" s="28"/>
      <c r="I5" s="28"/>
      <c r="J5" s="28"/>
    </row>
    <row r="6" spans="1:10" x14ac:dyDescent="0.3">
      <c r="A6" s="11">
        <v>3</v>
      </c>
      <c r="B6" s="28">
        <v>540</v>
      </c>
      <c r="C6" s="28">
        <v>400</v>
      </c>
      <c r="D6" s="24">
        <v>600</v>
      </c>
      <c r="E6" s="28">
        <v>590</v>
      </c>
      <c r="F6" s="28">
        <v>540</v>
      </c>
      <c r="G6" s="24">
        <v>690</v>
      </c>
      <c r="H6" s="28"/>
      <c r="I6" s="28"/>
      <c r="J6" s="28"/>
    </row>
    <row r="7" spans="1:10" x14ac:dyDescent="0.3">
      <c r="A7" s="11">
        <v>4</v>
      </c>
      <c r="B7" s="24">
        <v>730</v>
      </c>
      <c r="C7" s="24">
        <v>600</v>
      </c>
      <c r="D7" s="24">
        <v>900</v>
      </c>
      <c r="E7" s="24">
        <v>910</v>
      </c>
      <c r="F7" s="24">
        <v>800</v>
      </c>
      <c r="G7" s="24">
        <v>1000</v>
      </c>
      <c r="H7" s="34"/>
      <c r="I7" s="24">
        <v>2.5</v>
      </c>
      <c r="J7" s="24"/>
    </row>
    <row r="8" spans="1:10" x14ac:dyDescent="0.3">
      <c r="A8" s="11">
        <v>5</v>
      </c>
      <c r="B8" s="24">
        <v>730</v>
      </c>
      <c r="C8" s="24">
        <v>600</v>
      </c>
      <c r="D8" s="24">
        <v>900</v>
      </c>
      <c r="E8" s="24">
        <v>910</v>
      </c>
      <c r="F8" s="24">
        <v>800</v>
      </c>
      <c r="G8" s="24">
        <v>1000</v>
      </c>
      <c r="H8" s="34"/>
      <c r="I8" s="24">
        <v>2.5</v>
      </c>
      <c r="J8" s="24"/>
    </row>
    <row r="9" spans="1:10" x14ac:dyDescent="0.3">
      <c r="A9" s="11">
        <v>6</v>
      </c>
      <c r="B9" s="24">
        <v>730</v>
      </c>
      <c r="C9" s="24">
        <v>600</v>
      </c>
      <c r="D9" s="24">
        <v>900</v>
      </c>
      <c r="E9" s="24">
        <v>910</v>
      </c>
      <c r="F9" s="24">
        <v>800</v>
      </c>
      <c r="G9" s="24">
        <v>1000</v>
      </c>
      <c r="H9" s="34"/>
      <c r="I9" s="24">
        <v>4</v>
      </c>
      <c r="J9" s="24"/>
    </row>
    <row r="10" spans="1:10" x14ac:dyDescent="0.3">
      <c r="A10" s="11">
        <v>7</v>
      </c>
      <c r="B10" s="24">
        <v>730</v>
      </c>
      <c r="C10" s="24">
        <v>600</v>
      </c>
      <c r="D10" s="24">
        <v>900</v>
      </c>
      <c r="E10" s="24">
        <v>910</v>
      </c>
      <c r="F10" s="24">
        <v>800</v>
      </c>
      <c r="G10" s="24">
        <v>1000</v>
      </c>
      <c r="H10" s="34"/>
      <c r="I10" s="24">
        <v>7</v>
      </c>
      <c r="J10" s="24"/>
    </row>
    <row r="11" spans="1:10" x14ac:dyDescent="0.3">
      <c r="A11" s="11">
        <v>8</v>
      </c>
      <c r="B11" s="35">
        <v>800</v>
      </c>
      <c r="C11" s="35">
        <v>400</v>
      </c>
      <c r="D11" s="24">
        <v>800</v>
      </c>
      <c r="E11" s="35">
        <v>900</v>
      </c>
      <c r="F11" s="35">
        <v>700</v>
      </c>
      <c r="G11" s="24">
        <v>1000</v>
      </c>
      <c r="H11" s="35">
        <v>30</v>
      </c>
      <c r="I11" s="35">
        <v>1.4</v>
      </c>
      <c r="J11" s="35">
        <v>3.2</v>
      </c>
    </row>
    <row r="12" spans="1:10" x14ac:dyDescent="0.3">
      <c r="A12" s="11">
        <v>9</v>
      </c>
      <c r="B12" s="35">
        <v>600</v>
      </c>
      <c r="C12" s="35">
        <v>400</v>
      </c>
      <c r="D12" s="24">
        <v>600</v>
      </c>
      <c r="E12" s="35">
        <v>630</v>
      </c>
      <c r="F12" s="35">
        <v>600</v>
      </c>
      <c r="G12" s="24">
        <v>700</v>
      </c>
      <c r="H12" s="35">
        <v>50</v>
      </c>
      <c r="I12" s="35">
        <v>0.5</v>
      </c>
      <c r="J12" s="35">
        <v>1.2</v>
      </c>
    </row>
    <row r="13" spans="1:10" x14ac:dyDescent="0.3">
      <c r="A13" s="11">
        <v>10</v>
      </c>
      <c r="B13" s="35">
        <v>550</v>
      </c>
      <c r="C13" s="35">
        <v>450</v>
      </c>
      <c r="D13" s="24">
        <v>600</v>
      </c>
      <c r="E13" s="35">
        <v>580</v>
      </c>
      <c r="F13" s="35">
        <v>550</v>
      </c>
      <c r="G13" s="24">
        <v>650</v>
      </c>
      <c r="H13" s="35"/>
      <c r="I13" s="35"/>
      <c r="J13" s="35">
        <v>1.3</v>
      </c>
    </row>
    <row r="14" spans="1:10" x14ac:dyDescent="0.3">
      <c r="A14" s="11">
        <v>11</v>
      </c>
      <c r="B14" s="37">
        <v>376</v>
      </c>
      <c r="C14" s="37">
        <v>300</v>
      </c>
      <c r="D14" s="24">
        <v>650</v>
      </c>
      <c r="E14" s="37">
        <v>623</v>
      </c>
      <c r="F14" s="37">
        <v>600</v>
      </c>
      <c r="G14" s="24">
        <v>700</v>
      </c>
      <c r="H14" s="37">
        <v>50</v>
      </c>
      <c r="I14" s="37">
        <v>0.3</v>
      </c>
      <c r="J14" s="37"/>
    </row>
    <row r="15" spans="1:10" x14ac:dyDescent="0.3">
      <c r="A15" s="11">
        <v>12</v>
      </c>
      <c r="B15" s="37">
        <v>413</v>
      </c>
      <c r="C15" s="37">
        <v>400</v>
      </c>
      <c r="D15" s="24">
        <v>600</v>
      </c>
      <c r="E15" s="37">
        <v>657</v>
      </c>
      <c r="F15" s="37">
        <v>600</v>
      </c>
      <c r="G15" s="24">
        <v>800</v>
      </c>
      <c r="H15" s="37">
        <v>67</v>
      </c>
      <c r="I15" s="37">
        <v>3.4</v>
      </c>
      <c r="J15" s="37"/>
    </row>
    <row r="16" spans="1:10" x14ac:dyDescent="0.3">
      <c r="A16" s="11">
        <v>13</v>
      </c>
      <c r="B16" s="37">
        <v>550</v>
      </c>
      <c r="C16" s="35">
        <v>450</v>
      </c>
      <c r="D16" s="24">
        <v>600</v>
      </c>
      <c r="E16" s="37">
        <v>629</v>
      </c>
      <c r="F16" s="37">
        <v>550</v>
      </c>
      <c r="G16" s="24">
        <v>750</v>
      </c>
      <c r="H16" s="37">
        <v>95</v>
      </c>
      <c r="I16" s="37">
        <v>2.6</v>
      </c>
      <c r="J16" s="37"/>
    </row>
    <row r="17" spans="1:102" x14ac:dyDescent="0.3">
      <c r="A17" s="11">
        <v>14</v>
      </c>
      <c r="B17" s="37">
        <v>466</v>
      </c>
      <c r="C17" s="37">
        <v>300</v>
      </c>
      <c r="D17" s="24">
        <v>750</v>
      </c>
      <c r="E17" s="37">
        <v>685</v>
      </c>
      <c r="F17" s="37">
        <v>700</v>
      </c>
      <c r="G17" s="24">
        <v>900</v>
      </c>
      <c r="H17" s="37">
        <v>11</v>
      </c>
      <c r="I17" s="37">
        <v>0.6</v>
      </c>
      <c r="J17" s="37"/>
    </row>
    <row r="18" spans="1:102" x14ac:dyDescent="0.3">
      <c r="A18" s="11">
        <v>15</v>
      </c>
      <c r="B18" s="37">
        <v>557</v>
      </c>
      <c r="C18" s="37">
        <v>300</v>
      </c>
      <c r="D18" s="24">
        <v>750</v>
      </c>
      <c r="E18" s="37">
        <v>802</v>
      </c>
      <c r="F18" s="37">
        <v>700</v>
      </c>
      <c r="G18" s="24">
        <v>900</v>
      </c>
      <c r="H18" s="37">
        <v>9</v>
      </c>
      <c r="I18" s="37">
        <v>0.5</v>
      </c>
      <c r="J18" s="37"/>
    </row>
    <row r="19" spans="1:102" x14ac:dyDescent="0.3">
      <c r="A19" s="11">
        <v>16</v>
      </c>
      <c r="B19" s="37">
        <v>460</v>
      </c>
      <c r="C19" s="37">
        <v>350</v>
      </c>
      <c r="D19" s="24">
        <v>550</v>
      </c>
      <c r="E19" s="37">
        <v>592</v>
      </c>
      <c r="F19" s="37">
        <v>550</v>
      </c>
      <c r="G19" s="24">
        <v>800</v>
      </c>
      <c r="H19" s="37">
        <v>45</v>
      </c>
      <c r="I19" s="37">
        <v>1</v>
      </c>
      <c r="J19" s="37"/>
    </row>
    <row r="20" spans="1:102" x14ac:dyDescent="0.3">
      <c r="A20" s="11">
        <v>17</v>
      </c>
      <c r="B20" s="37">
        <v>467</v>
      </c>
      <c r="C20" s="37">
        <v>300</v>
      </c>
      <c r="D20" s="24">
        <v>550</v>
      </c>
      <c r="E20" s="37">
        <v>593</v>
      </c>
      <c r="F20" s="37">
        <v>550</v>
      </c>
      <c r="G20" s="24">
        <v>700</v>
      </c>
      <c r="H20" s="37">
        <v>48</v>
      </c>
      <c r="I20" s="37">
        <v>0.9</v>
      </c>
      <c r="J20" s="37"/>
    </row>
    <row r="21" spans="1:102" s="4" customFormat="1" x14ac:dyDescent="0.3">
      <c r="A21" s="11">
        <v>18</v>
      </c>
      <c r="B21" s="28">
        <v>403</v>
      </c>
      <c r="C21" s="28">
        <v>300</v>
      </c>
      <c r="D21" s="24">
        <v>450</v>
      </c>
      <c r="E21" s="28">
        <v>471</v>
      </c>
      <c r="F21" s="28">
        <v>400</v>
      </c>
      <c r="G21" s="24">
        <v>600</v>
      </c>
      <c r="H21" s="28">
        <v>40.799999999999997</v>
      </c>
      <c r="I21" s="28">
        <v>7.7</v>
      </c>
      <c r="J21" s="28"/>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7"/>
      <c r="CD21" s="3"/>
      <c r="CE21" s="3"/>
      <c r="CF21" s="3"/>
      <c r="CG21" s="3"/>
      <c r="CH21" s="3"/>
      <c r="CI21" s="3"/>
      <c r="CJ21" s="3"/>
      <c r="CK21" s="3"/>
      <c r="CL21" s="3"/>
      <c r="CM21" s="3"/>
      <c r="CN21" s="3"/>
      <c r="CO21" s="3"/>
      <c r="CP21" s="3"/>
      <c r="CQ21" s="3"/>
      <c r="CR21" s="3"/>
      <c r="CS21" s="3"/>
      <c r="CT21" s="3"/>
      <c r="CU21" s="3"/>
      <c r="CV21" s="3"/>
      <c r="CW21" s="3"/>
      <c r="CX21" s="3"/>
    </row>
    <row r="22" spans="1:102" s="2" customFormat="1" x14ac:dyDescent="0.3">
      <c r="A22" s="11">
        <v>19</v>
      </c>
      <c r="B22" s="21">
        <v>374</v>
      </c>
      <c r="C22" s="21">
        <v>300</v>
      </c>
      <c r="D22" s="24">
        <v>400</v>
      </c>
      <c r="E22" s="21">
        <v>450</v>
      </c>
      <c r="F22" s="21">
        <v>400</v>
      </c>
      <c r="G22" s="24">
        <v>600</v>
      </c>
      <c r="H22" s="21">
        <v>100</v>
      </c>
      <c r="I22" s="21"/>
      <c r="J22" s="2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7"/>
      <c r="CD22" s="3"/>
      <c r="CE22" s="3"/>
      <c r="CF22" s="3"/>
      <c r="CG22" s="3"/>
      <c r="CH22" s="3"/>
      <c r="CI22" s="3"/>
      <c r="CJ22" s="3"/>
      <c r="CK22" s="3"/>
      <c r="CL22" s="3"/>
      <c r="CM22" s="3"/>
      <c r="CN22" s="3"/>
      <c r="CO22" s="3"/>
      <c r="CP22" s="3"/>
      <c r="CQ22" s="3"/>
      <c r="CR22" s="3"/>
      <c r="CS22" s="3"/>
      <c r="CT22" s="3"/>
      <c r="CU22" s="3"/>
      <c r="CV22" s="3"/>
      <c r="CW22" s="3"/>
      <c r="CX22" s="3"/>
    </row>
    <row r="23" spans="1:102" s="4" customFormat="1" x14ac:dyDescent="0.3">
      <c r="A23" s="11">
        <v>20</v>
      </c>
      <c r="B23" s="28">
        <v>370</v>
      </c>
      <c r="C23" s="28">
        <v>300</v>
      </c>
      <c r="D23" s="24">
        <v>450</v>
      </c>
      <c r="E23" s="28">
        <v>650</v>
      </c>
      <c r="F23" s="28">
        <v>450</v>
      </c>
      <c r="G23" s="24">
        <v>750</v>
      </c>
      <c r="H23" s="28">
        <v>67</v>
      </c>
      <c r="I23" s="28">
        <v>5.5</v>
      </c>
      <c r="J23" s="28"/>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7"/>
      <c r="CD23" s="3"/>
      <c r="CE23" s="3"/>
      <c r="CF23" s="3"/>
      <c r="CG23" s="3"/>
      <c r="CH23" s="3"/>
      <c r="CI23" s="3"/>
      <c r="CJ23" s="3"/>
      <c r="CK23" s="3"/>
      <c r="CL23" s="3"/>
      <c r="CM23" s="3"/>
      <c r="CN23" s="3"/>
      <c r="CO23" s="3"/>
      <c r="CP23" s="3"/>
      <c r="CQ23" s="3"/>
      <c r="CR23" s="3"/>
      <c r="CS23" s="3"/>
      <c r="CT23" s="3"/>
      <c r="CU23" s="3"/>
      <c r="CV23" s="3"/>
      <c r="CW23" s="3"/>
      <c r="CX23" s="3"/>
    </row>
    <row r="24" spans="1:102" s="2" customFormat="1" x14ac:dyDescent="0.3">
      <c r="A24" s="11">
        <v>21</v>
      </c>
      <c r="B24" s="21">
        <v>470</v>
      </c>
      <c r="C24" s="21">
        <v>400</v>
      </c>
      <c r="D24" s="24">
        <v>550</v>
      </c>
      <c r="E24" s="21">
        <v>597</v>
      </c>
      <c r="F24" s="21">
        <v>500</v>
      </c>
      <c r="G24" s="24">
        <v>725</v>
      </c>
      <c r="H24" s="21"/>
      <c r="I24" s="21">
        <v>4.09</v>
      </c>
      <c r="J24" s="21">
        <v>3.55</v>
      </c>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7"/>
      <c r="CD24" s="3"/>
      <c r="CE24" s="3"/>
      <c r="CF24" s="3"/>
      <c r="CG24" s="3"/>
      <c r="CH24" s="3"/>
      <c r="CI24" s="3"/>
      <c r="CJ24" s="3"/>
      <c r="CK24" s="3"/>
      <c r="CL24" s="3"/>
      <c r="CM24" s="3"/>
      <c r="CN24" s="3"/>
      <c r="CO24" s="3"/>
      <c r="CP24" s="3"/>
      <c r="CQ24" s="3"/>
      <c r="CR24" s="3"/>
      <c r="CS24" s="3"/>
      <c r="CT24" s="3"/>
      <c r="CU24" s="3"/>
      <c r="CV24" s="3"/>
      <c r="CW24" s="3"/>
      <c r="CX24" s="3"/>
    </row>
    <row r="25" spans="1:102" s="4" customFormat="1" x14ac:dyDescent="0.3">
      <c r="A25" s="11">
        <v>22</v>
      </c>
      <c r="B25" s="28">
        <v>620</v>
      </c>
      <c r="C25" s="28">
        <v>400</v>
      </c>
      <c r="D25" s="24">
        <v>600</v>
      </c>
      <c r="E25" s="28">
        <v>653</v>
      </c>
      <c r="F25" s="28">
        <v>600</v>
      </c>
      <c r="G25" s="24">
        <v>800</v>
      </c>
      <c r="H25" s="28"/>
      <c r="I25" s="28"/>
      <c r="J25" s="28">
        <v>0.55000000000000004</v>
      </c>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7"/>
      <c r="CD25" s="3"/>
      <c r="CE25" s="3"/>
      <c r="CF25" s="3"/>
      <c r="CG25" s="3"/>
      <c r="CH25" s="3"/>
      <c r="CI25" s="3"/>
      <c r="CJ25" s="3"/>
      <c r="CK25" s="3"/>
      <c r="CL25" s="3"/>
      <c r="CM25" s="3"/>
      <c r="CN25" s="3"/>
      <c r="CO25" s="3"/>
      <c r="CP25" s="3"/>
      <c r="CQ25" s="3"/>
      <c r="CR25" s="3"/>
      <c r="CS25" s="3"/>
      <c r="CT25" s="3"/>
      <c r="CU25" s="3"/>
      <c r="CV25" s="3"/>
      <c r="CW25" s="3"/>
      <c r="CX25" s="3"/>
    </row>
    <row r="26" spans="1:102" s="4" customFormat="1" x14ac:dyDescent="0.3">
      <c r="A26" s="11">
        <v>23</v>
      </c>
      <c r="B26" s="28">
        <v>340</v>
      </c>
      <c r="C26" s="28">
        <v>300</v>
      </c>
      <c r="D26" s="24">
        <v>400</v>
      </c>
      <c r="E26" s="28">
        <v>540</v>
      </c>
      <c r="F26" s="28">
        <v>400</v>
      </c>
      <c r="G26" s="24">
        <v>700</v>
      </c>
      <c r="H26" s="28">
        <v>14</v>
      </c>
      <c r="I26" s="28">
        <v>0.25</v>
      </c>
      <c r="J26" s="28"/>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7"/>
      <c r="CD26" s="3"/>
      <c r="CE26" s="3"/>
      <c r="CF26" s="3"/>
      <c r="CG26" s="3"/>
      <c r="CH26" s="3"/>
      <c r="CI26" s="3"/>
      <c r="CJ26" s="3"/>
      <c r="CK26" s="3"/>
      <c r="CL26" s="3"/>
      <c r="CM26" s="3"/>
      <c r="CN26" s="3"/>
      <c r="CO26" s="3"/>
      <c r="CP26" s="3"/>
      <c r="CQ26" s="3"/>
      <c r="CR26" s="3"/>
      <c r="CS26" s="3"/>
      <c r="CT26" s="3"/>
      <c r="CU26" s="3"/>
      <c r="CV26" s="3"/>
      <c r="CW26" s="3"/>
      <c r="CX26" s="3"/>
    </row>
    <row r="27" spans="1:102" s="4" customFormat="1" x14ac:dyDescent="0.3">
      <c r="A27" s="11">
        <v>24</v>
      </c>
      <c r="B27" s="28">
        <v>340</v>
      </c>
      <c r="C27" s="28">
        <v>300</v>
      </c>
      <c r="D27" s="24">
        <v>400</v>
      </c>
      <c r="E27" s="28">
        <v>480</v>
      </c>
      <c r="F27" s="28">
        <v>400</v>
      </c>
      <c r="G27" s="24">
        <v>600</v>
      </c>
      <c r="H27" s="28">
        <v>78</v>
      </c>
      <c r="I27" s="28">
        <v>0.4</v>
      </c>
      <c r="J27" s="28"/>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7"/>
      <c r="CD27" s="3"/>
      <c r="CE27" s="3"/>
      <c r="CF27" s="3"/>
      <c r="CG27" s="3"/>
      <c r="CH27" s="3"/>
      <c r="CI27" s="3"/>
      <c r="CJ27" s="3"/>
      <c r="CK27" s="3"/>
      <c r="CL27" s="3"/>
      <c r="CM27" s="3"/>
      <c r="CN27" s="3"/>
      <c r="CO27" s="3"/>
      <c r="CP27" s="3"/>
      <c r="CQ27" s="3"/>
      <c r="CR27" s="3"/>
      <c r="CS27" s="3"/>
      <c r="CT27" s="3"/>
      <c r="CU27" s="3"/>
      <c r="CV27" s="3"/>
      <c r="CW27" s="3"/>
      <c r="CX27" s="3"/>
    </row>
    <row r="28" spans="1:102" s="2" customFormat="1" x14ac:dyDescent="0.3">
      <c r="A28" s="11">
        <v>25</v>
      </c>
      <c r="B28" s="21">
        <v>580</v>
      </c>
      <c r="C28" s="21">
        <v>300</v>
      </c>
      <c r="D28" s="24">
        <v>600</v>
      </c>
      <c r="E28" s="21">
        <v>620</v>
      </c>
      <c r="F28" s="21">
        <v>600</v>
      </c>
      <c r="G28" s="24">
        <v>800</v>
      </c>
      <c r="H28" s="21">
        <v>100</v>
      </c>
      <c r="I28" s="21"/>
      <c r="J28" s="69">
        <v>2E-3</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7"/>
      <c r="CD28" s="3"/>
      <c r="CE28" s="3"/>
      <c r="CF28" s="3"/>
      <c r="CG28" s="3"/>
      <c r="CH28" s="3"/>
      <c r="CI28" s="3"/>
      <c r="CJ28" s="3"/>
      <c r="CK28" s="3"/>
      <c r="CL28" s="3"/>
      <c r="CM28" s="3"/>
      <c r="CN28" s="3"/>
      <c r="CO28" s="3"/>
      <c r="CP28" s="3"/>
      <c r="CQ28" s="3"/>
      <c r="CR28" s="3"/>
      <c r="CS28" s="3"/>
      <c r="CT28" s="3"/>
      <c r="CU28" s="3"/>
      <c r="CV28" s="3"/>
      <c r="CW28" s="3"/>
      <c r="CX28" s="3"/>
    </row>
    <row r="29" spans="1:102" s="2" customFormat="1" x14ac:dyDescent="0.3">
      <c r="A29" s="11">
        <v>26</v>
      </c>
      <c r="B29" s="21">
        <v>745</v>
      </c>
      <c r="C29" s="21">
        <v>400</v>
      </c>
      <c r="D29" s="24">
        <v>850</v>
      </c>
      <c r="E29" s="21">
        <v>808</v>
      </c>
      <c r="F29" s="21">
        <v>700</v>
      </c>
      <c r="G29" s="24">
        <v>900</v>
      </c>
      <c r="H29" s="21">
        <v>25</v>
      </c>
      <c r="I29" s="21"/>
      <c r="J29" s="21">
        <v>0.61</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7"/>
      <c r="CD29" s="3"/>
      <c r="CE29" s="3"/>
      <c r="CF29" s="3"/>
      <c r="CG29" s="3"/>
      <c r="CH29" s="3"/>
      <c r="CI29" s="3"/>
      <c r="CJ29" s="3"/>
      <c r="CK29" s="3"/>
      <c r="CL29" s="3"/>
      <c r="CM29" s="3"/>
      <c r="CN29" s="3"/>
      <c r="CO29" s="3"/>
      <c r="CP29" s="3"/>
      <c r="CQ29" s="3"/>
      <c r="CR29" s="3"/>
      <c r="CS29" s="3"/>
      <c r="CT29" s="3"/>
      <c r="CU29" s="3"/>
      <c r="CV29" s="3"/>
      <c r="CW29" s="3"/>
      <c r="CX29" s="3"/>
    </row>
    <row r="30" spans="1:102" s="4" customFormat="1" x14ac:dyDescent="0.3">
      <c r="A30" s="11">
        <v>27</v>
      </c>
      <c r="B30" s="28">
        <v>745</v>
      </c>
      <c r="C30" s="28">
        <v>400</v>
      </c>
      <c r="D30" s="24">
        <v>900</v>
      </c>
      <c r="E30" s="28">
        <v>808</v>
      </c>
      <c r="F30" s="28">
        <v>700</v>
      </c>
      <c r="G30" s="24">
        <v>900</v>
      </c>
      <c r="H30" s="28">
        <v>25</v>
      </c>
      <c r="I30" s="28"/>
      <c r="J30" s="28">
        <v>1.24</v>
      </c>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7"/>
      <c r="CD30" s="3"/>
      <c r="CE30" s="3"/>
      <c r="CF30" s="3"/>
      <c r="CG30" s="3"/>
      <c r="CH30" s="3"/>
      <c r="CI30" s="3"/>
      <c r="CJ30" s="3"/>
      <c r="CK30" s="3"/>
      <c r="CL30" s="3"/>
      <c r="CM30" s="3"/>
      <c r="CN30" s="3"/>
      <c r="CO30" s="3"/>
      <c r="CP30" s="3"/>
      <c r="CQ30" s="3"/>
      <c r="CR30" s="3"/>
      <c r="CS30" s="3"/>
      <c r="CT30" s="3"/>
      <c r="CU30" s="3"/>
      <c r="CV30" s="3"/>
      <c r="CW30" s="3"/>
      <c r="CX30" s="3"/>
    </row>
    <row r="31" spans="1:102" s="4" customFormat="1" x14ac:dyDescent="0.3">
      <c r="A31" s="11">
        <v>28</v>
      </c>
      <c r="B31" s="21">
        <v>745</v>
      </c>
      <c r="C31" s="21">
        <v>400</v>
      </c>
      <c r="D31" s="24">
        <v>850</v>
      </c>
      <c r="E31" s="21">
        <v>808</v>
      </c>
      <c r="F31" s="21">
        <v>700</v>
      </c>
      <c r="G31" s="24">
        <v>900</v>
      </c>
      <c r="H31" s="21">
        <v>25</v>
      </c>
      <c r="I31" s="28"/>
      <c r="J31" s="28">
        <v>0.54</v>
      </c>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7"/>
      <c r="CD31" s="3"/>
      <c r="CE31" s="3"/>
      <c r="CF31" s="3"/>
      <c r="CG31" s="3"/>
      <c r="CH31" s="3"/>
      <c r="CI31" s="3"/>
      <c r="CJ31" s="3"/>
      <c r="CK31" s="3"/>
      <c r="CL31" s="3"/>
      <c r="CM31" s="3"/>
      <c r="CN31" s="3"/>
      <c r="CO31" s="3"/>
      <c r="CP31" s="3"/>
      <c r="CQ31" s="3"/>
      <c r="CR31" s="3"/>
      <c r="CS31" s="3"/>
      <c r="CT31" s="3"/>
      <c r="CU31" s="3"/>
      <c r="CV31" s="3"/>
      <c r="CW31" s="3"/>
      <c r="CX31" s="3"/>
    </row>
    <row r="32" spans="1:102" s="4" customFormat="1" x14ac:dyDescent="0.3">
      <c r="A32" s="11">
        <v>29</v>
      </c>
      <c r="B32" s="28">
        <v>745</v>
      </c>
      <c r="C32" s="28">
        <v>400</v>
      </c>
      <c r="D32" s="24">
        <v>900</v>
      </c>
      <c r="E32" s="28">
        <v>808</v>
      </c>
      <c r="F32" s="28">
        <v>700</v>
      </c>
      <c r="G32" s="24">
        <v>900</v>
      </c>
      <c r="H32" s="28">
        <v>25</v>
      </c>
      <c r="I32" s="28"/>
      <c r="J32" s="28">
        <v>1.41</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7"/>
      <c r="CD32" s="3"/>
      <c r="CE32" s="3"/>
      <c r="CF32" s="3"/>
      <c r="CG32" s="3"/>
      <c r="CH32" s="3"/>
      <c r="CI32" s="3"/>
      <c r="CJ32" s="3"/>
      <c r="CK32" s="3"/>
      <c r="CL32" s="3"/>
      <c r="CM32" s="3"/>
      <c r="CN32" s="3"/>
      <c r="CO32" s="3"/>
      <c r="CP32" s="3"/>
      <c r="CQ32" s="3"/>
      <c r="CR32" s="3"/>
      <c r="CS32" s="3"/>
      <c r="CT32" s="3"/>
      <c r="CU32" s="3"/>
      <c r="CV32" s="3"/>
      <c r="CW32" s="3"/>
      <c r="CX32" s="3"/>
    </row>
    <row r="33" spans="1:102" s="2" customFormat="1" x14ac:dyDescent="0.3">
      <c r="A33" s="11">
        <v>30</v>
      </c>
      <c r="B33" s="21">
        <v>525</v>
      </c>
      <c r="C33" s="21">
        <v>400</v>
      </c>
      <c r="D33" s="24">
        <v>650</v>
      </c>
      <c r="E33" s="21">
        <v>610</v>
      </c>
      <c r="F33" s="21">
        <v>500</v>
      </c>
      <c r="G33" s="24">
        <v>800</v>
      </c>
      <c r="H33" s="21">
        <v>97.6</v>
      </c>
      <c r="I33" s="21"/>
      <c r="J33" s="21">
        <v>2.6</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7"/>
      <c r="CD33" s="3"/>
      <c r="CE33" s="3"/>
      <c r="CF33" s="3"/>
      <c r="CG33" s="3"/>
      <c r="CH33" s="3"/>
      <c r="CI33" s="3"/>
      <c r="CJ33" s="3"/>
      <c r="CK33" s="3"/>
      <c r="CL33" s="3"/>
      <c r="CM33" s="3"/>
      <c r="CN33" s="3"/>
      <c r="CO33" s="3"/>
      <c r="CP33" s="3"/>
      <c r="CQ33" s="3"/>
      <c r="CR33" s="3"/>
      <c r="CS33" s="3"/>
      <c r="CT33" s="3"/>
      <c r="CU33" s="3"/>
      <c r="CV33" s="3"/>
      <c r="CW33" s="3"/>
      <c r="CX33" s="3"/>
    </row>
    <row r="34" spans="1:102" s="4" customFormat="1" x14ac:dyDescent="0.3">
      <c r="A34" s="11">
        <v>31</v>
      </c>
      <c r="B34" s="28">
        <v>375</v>
      </c>
      <c r="C34" s="28">
        <v>300</v>
      </c>
      <c r="D34" s="24">
        <v>450</v>
      </c>
      <c r="E34" s="28">
        <v>750</v>
      </c>
      <c r="F34" s="28">
        <v>400</v>
      </c>
      <c r="G34" s="24">
        <v>900</v>
      </c>
      <c r="H34" s="24">
        <v>45</v>
      </c>
      <c r="I34" s="28">
        <v>4.25</v>
      </c>
      <c r="J34" s="28">
        <v>1.33</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7"/>
      <c r="CD34" s="3"/>
      <c r="CE34" s="3"/>
      <c r="CF34" s="3"/>
      <c r="CG34" s="3"/>
      <c r="CH34" s="3"/>
      <c r="CI34" s="3"/>
      <c r="CJ34" s="3"/>
      <c r="CK34" s="3"/>
      <c r="CL34" s="3"/>
      <c r="CM34" s="3"/>
      <c r="CN34" s="3"/>
      <c r="CO34" s="3"/>
      <c r="CP34" s="3"/>
      <c r="CQ34" s="3"/>
      <c r="CR34" s="3"/>
      <c r="CS34" s="3"/>
      <c r="CT34" s="3"/>
      <c r="CU34" s="3"/>
      <c r="CV34" s="3"/>
      <c r="CW34" s="3"/>
      <c r="CX34" s="3"/>
    </row>
    <row r="35" spans="1:102" s="2" customFormat="1" x14ac:dyDescent="0.3">
      <c r="A35" s="11">
        <v>32</v>
      </c>
      <c r="B35" s="21">
        <v>540</v>
      </c>
      <c r="C35" s="21">
        <v>350</v>
      </c>
      <c r="D35" s="24">
        <v>550</v>
      </c>
      <c r="E35" s="21">
        <v>630</v>
      </c>
      <c r="F35" s="21">
        <v>500</v>
      </c>
      <c r="G35" s="24">
        <v>700</v>
      </c>
      <c r="H35" s="21"/>
      <c r="I35" s="21">
        <v>0.28999999999999998</v>
      </c>
      <c r="J35" s="2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7"/>
      <c r="CD35" s="3"/>
      <c r="CE35" s="3"/>
      <c r="CF35" s="3"/>
      <c r="CG35" s="3"/>
      <c r="CH35" s="3"/>
      <c r="CI35" s="3"/>
      <c r="CJ35" s="3"/>
      <c r="CK35" s="3"/>
      <c r="CL35" s="3"/>
      <c r="CM35" s="3"/>
      <c r="CN35" s="3"/>
      <c r="CO35" s="3"/>
      <c r="CP35" s="3"/>
      <c r="CQ35" s="3"/>
      <c r="CR35" s="3"/>
      <c r="CS35" s="3"/>
      <c r="CT35" s="3"/>
      <c r="CU35" s="3"/>
      <c r="CV35" s="3"/>
      <c r="CW35" s="3"/>
      <c r="CX35" s="3"/>
    </row>
    <row r="36" spans="1:102" s="8" customFormat="1" x14ac:dyDescent="0.3">
      <c r="A36" s="11">
        <v>33</v>
      </c>
      <c r="B36" s="28">
        <v>380</v>
      </c>
      <c r="C36" s="28">
        <v>300</v>
      </c>
      <c r="D36" s="24">
        <v>500</v>
      </c>
      <c r="E36" s="28">
        <v>509</v>
      </c>
      <c r="F36" s="28">
        <v>480</v>
      </c>
      <c r="G36" s="24">
        <v>700</v>
      </c>
      <c r="H36" s="28"/>
      <c r="I36" s="28">
        <v>10.4</v>
      </c>
      <c r="J36" s="28">
        <v>2.2000000000000002</v>
      </c>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5"/>
      <c r="CD36" s="13"/>
      <c r="CE36" s="13"/>
      <c r="CF36" s="13"/>
      <c r="CG36" s="13"/>
      <c r="CH36" s="13"/>
      <c r="CI36" s="13"/>
      <c r="CJ36" s="13"/>
      <c r="CK36" s="13"/>
      <c r="CL36" s="13"/>
      <c r="CM36" s="13"/>
      <c r="CN36" s="13"/>
      <c r="CO36" s="13"/>
      <c r="CP36" s="13"/>
      <c r="CQ36" s="13"/>
      <c r="CR36" s="13"/>
      <c r="CS36" s="13"/>
      <c r="CT36" s="13"/>
      <c r="CU36" s="13"/>
      <c r="CV36" s="13"/>
      <c r="CW36" s="13"/>
      <c r="CX36" s="13"/>
    </row>
    <row r="37" spans="1:102" s="2" customFormat="1" x14ac:dyDescent="0.3">
      <c r="A37" s="11">
        <v>34</v>
      </c>
      <c r="B37" s="21">
        <v>550</v>
      </c>
      <c r="C37" s="21">
        <v>400</v>
      </c>
      <c r="D37" s="24">
        <v>750</v>
      </c>
      <c r="E37" s="21">
        <v>800</v>
      </c>
      <c r="F37" s="21">
        <v>600</v>
      </c>
      <c r="G37" s="24">
        <v>1000</v>
      </c>
      <c r="H37" s="21">
        <v>80</v>
      </c>
      <c r="I37" s="21">
        <v>6.8</v>
      </c>
      <c r="J37" s="2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7"/>
      <c r="CD37" s="3"/>
      <c r="CE37" s="3"/>
      <c r="CF37" s="3"/>
      <c r="CG37" s="3"/>
      <c r="CH37" s="3"/>
      <c r="CI37" s="3"/>
      <c r="CJ37" s="3"/>
      <c r="CK37" s="3"/>
      <c r="CL37" s="3"/>
      <c r="CM37" s="3"/>
      <c r="CN37" s="3"/>
      <c r="CO37" s="3"/>
      <c r="CP37" s="3"/>
      <c r="CQ37" s="3"/>
      <c r="CR37" s="3"/>
      <c r="CS37" s="3"/>
      <c r="CT37" s="3"/>
      <c r="CU37" s="3"/>
      <c r="CV37" s="3"/>
      <c r="CW37" s="3"/>
      <c r="CX37" s="3"/>
    </row>
    <row r="38" spans="1:102" s="4" customFormat="1" x14ac:dyDescent="0.3">
      <c r="A38" s="11">
        <v>35</v>
      </c>
      <c r="B38" s="28">
        <v>450</v>
      </c>
      <c r="C38" s="28">
        <v>370</v>
      </c>
      <c r="D38" s="24">
        <v>600</v>
      </c>
      <c r="E38" s="28">
        <v>630</v>
      </c>
      <c r="F38" s="28">
        <v>600</v>
      </c>
      <c r="G38" s="24">
        <v>700</v>
      </c>
      <c r="H38" s="28"/>
      <c r="I38" s="28"/>
      <c r="J38" s="28"/>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7"/>
      <c r="CD38" s="3"/>
      <c r="CE38" s="3"/>
      <c r="CF38" s="3"/>
      <c r="CG38" s="3"/>
      <c r="CH38" s="3"/>
      <c r="CI38" s="3"/>
      <c r="CJ38" s="3"/>
      <c r="CK38" s="3"/>
      <c r="CL38" s="3"/>
      <c r="CM38" s="3"/>
      <c r="CN38" s="3"/>
      <c r="CO38" s="3"/>
      <c r="CP38" s="3"/>
      <c r="CQ38" s="3"/>
      <c r="CR38" s="3"/>
      <c r="CS38" s="3"/>
      <c r="CT38" s="3"/>
      <c r="CU38" s="3"/>
      <c r="CV38" s="3"/>
      <c r="CW38" s="3"/>
      <c r="CX38" s="3"/>
    </row>
    <row r="39" spans="1:102" s="2" customFormat="1" x14ac:dyDescent="0.3">
      <c r="A39" s="11">
        <v>36</v>
      </c>
      <c r="B39" s="21">
        <v>450</v>
      </c>
      <c r="C39" s="21">
        <v>400</v>
      </c>
      <c r="D39" s="24">
        <v>600</v>
      </c>
      <c r="E39" s="21">
        <v>830</v>
      </c>
      <c r="F39" s="21">
        <v>650</v>
      </c>
      <c r="G39" s="24">
        <v>975</v>
      </c>
      <c r="H39" s="21">
        <v>40</v>
      </c>
      <c r="I39" s="21"/>
      <c r="J39" s="2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7"/>
      <c r="CD39" s="3"/>
      <c r="CE39" s="3"/>
      <c r="CF39" s="3"/>
      <c r="CG39" s="3"/>
      <c r="CH39" s="3"/>
      <c r="CI39" s="3"/>
      <c r="CJ39" s="3"/>
      <c r="CK39" s="3"/>
      <c r="CL39" s="3"/>
      <c r="CM39" s="3"/>
      <c r="CN39" s="3"/>
      <c r="CO39" s="3"/>
      <c r="CP39" s="3"/>
      <c r="CQ39" s="3"/>
      <c r="CR39" s="3"/>
      <c r="CS39" s="3"/>
      <c r="CT39" s="3"/>
      <c r="CU39" s="3"/>
      <c r="CV39" s="3"/>
      <c r="CW39" s="3"/>
      <c r="CX39" s="3"/>
    </row>
    <row r="40" spans="1:102" s="4" customFormat="1" x14ac:dyDescent="0.3">
      <c r="A40" s="11">
        <v>37</v>
      </c>
      <c r="B40" s="28">
        <v>650</v>
      </c>
      <c r="C40" s="28">
        <v>500</v>
      </c>
      <c r="D40" s="24">
        <v>770</v>
      </c>
      <c r="E40" s="28">
        <v>718</v>
      </c>
      <c r="F40" s="28">
        <v>520</v>
      </c>
      <c r="G40" s="24">
        <v>850</v>
      </c>
      <c r="H40" s="28">
        <v>63</v>
      </c>
      <c r="I40" s="28">
        <v>1.75</v>
      </c>
      <c r="J40" s="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7"/>
      <c r="CD40" s="3"/>
      <c r="CE40" s="3"/>
      <c r="CF40" s="3"/>
      <c r="CG40" s="3"/>
      <c r="CH40" s="3"/>
      <c r="CI40" s="3"/>
      <c r="CJ40" s="3"/>
      <c r="CK40" s="3"/>
      <c r="CL40" s="3"/>
      <c r="CM40" s="3"/>
      <c r="CN40" s="3"/>
      <c r="CO40" s="3"/>
      <c r="CP40" s="3"/>
      <c r="CQ40" s="3"/>
      <c r="CR40" s="3"/>
      <c r="CS40" s="3"/>
      <c r="CT40" s="3"/>
      <c r="CU40" s="3"/>
      <c r="CV40" s="3"/>
      <c r="CW40" s="3"/>
      <c r="CX40" s="3"/>
    </row>
    <row r="41" spans="1:102" s="6" customFormat="1" x14ac:dyDescent="0.3">
      <c r="A41" s="11">
        <v>38</v>
      </c>
      <c r="B41" s="28">
        <v>650</v>
      </c>
      <c r="C41" s="28">
        <v>500</v>
      </c>
      <c r="D41" s="24">
        <v>770</v>
      </c>
      <c r="E41" s="28">
        <v>718</v>
      </c>
      <c r="F41" s="28">
        <v>520</v>
      </c>
      <c r="G41" s="24">
        <v>850</v>
      </c>
      <c r="H41" s="28">
        <v>63</v>
      </c>
      <c r="I41" s="28">
        <v>3.67</v>
      </c>
      <c r="J41" s="28"/>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4"/>
      <c r="CD41" s="12"/>
      <c r="CE41" s="12"/>
      <c r="CF41" s="12"/>
      <c r="CG41" s="12"/>
      <c r="CH41" s="12"/>
      <c r="CI41" s="12"/>
      <c r="CJ41" s="12"/>
      <c r="CK41" s="12"/>
      <c r="CL41" s="12"/>
      <c r="CM41" s="12"/>
      <c r="CN41" s="12"/>
      <c r="CO41" s="12"/>
      <c r="CP41" s="12"/>
      <c r="CQ41" s="12"/>
      <c r="CR41" s="12"/>
      <c r="CS41" s="12"/>
      <c r="CT41" s="12"/>
      <c r="CU41" s="12"/>
      <c r="CV41" s="12"/>
      <c r="CW41" s="12"/>
      <c r="CX41" s="12"/>
    </row>
    <row r="42" spans="1:102" s="4" customFormat="1" x14ac:dyDescent="0.3">
      <c r="A42" s="11">
        <v>39</v>
      </c>
      <c r="B42" s="28">
        <v>480</v>
      </c>
      <c r="C42" s="28">
        <v>300</v>
      </c>
      <c r="D42" s="24">
        <v>500</v>
      </c>
      <c r="E42" s="28">
        <v>619</v>
      </c>
      <c r="F42" s="28">
        <v>570</v>
      </c>
      <c r="G42" s="24">
        <v>670</v>
      </c>
      <c r="H42" s="28">
        <v>36.200000000000003</v>
      </c>
      <c r="I42" s="28">
        <v>2.95</v>
      </c>
      <c r="J42" s="28">
        <v>2.25</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7"/>
      <c r="CD42" s="3"/>
      <c r="CE42" s="3"/>
      <c r="CF42" s="3"/>
      <c r="CG42" s="3"/>
      <c r="CH42" s="3"/>
      <c r="CI42" s="3"/>
      <c r="CJ42" s="3"/>
      <c r="CK42" s="3"/>
      <c r="CL42" s="3"/>
      <c r="CM42" s="3"/>
      <c r="CN42" s="3"/>
      <c r="CO42" s="3"/>
      <c r="CP42" s="3"/>
      <c r="CQ42" s="3"/>
      <c r="CR42" s="3"/>
      <c r="CS42" s="3"/>
      <c r="CT42" s="3"/>
      <c r="CU42" s="3"/>
      <c r="CV42" s="3"/>
      <c r="CW42" s="3"/>
      <c r="CX42" s="3"/>
    </row>
    <row r="43" spans="1:102" s="2" customFormat="1" x14ac:dyDescent="0.3">
      <c r="A43" s="11">
        <v>40</v>
      </c>
      <c r="B43" s="21">
        <v>350</v>
      </c>
      <c r="C43" s="21">
        <v>250</v>
      </c>
      <c r="D43" s="24">
        <v>420</v>
      </c>
      <c r="E43" s="21">
        <v>980</v>
      </c>
      <c r="F43" s="21">
        <v>900</v>
      </c>
      <c r="G43" s="24">
        <v>1100</v>
      </c>
      <c r="H43" s="21">
        <v>164</v>
      </c>
      <c r="I43" s="21">
        <v>3.7</v>
      </c>
      <c r="J43" s="2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7"/>
      <c r="CD43" s="3"/>
      <c r="CE43" s="3"/>
      <c r="CF43" s="3"/>
      <c r="CG43" s="3"/>
      <c r="CH43" s="3"/>
      <c r="CI43" s="3"/>
      <c r="CJ43" s="3"/>
      <c r="CK43" s="3"/>
      <c r="CL43" s="3"/>
      <c r="CM43" s="3"/>
      <c r="CN43" s="3"/>
      <c r="CO43" s="3"/>
      <c r="CP43" s="3"/>
      <c r="CQ43" s="3"/>
      <c r="CR43" s="3"/>
      <c r="CS43" s="3"/>
      <c r="CT43" s="3"/>
      <c r="CU43" s="3"/>
      <c r="CV43" s="3"/>
      <c r="CW43" s="3"/>
      <c r="CX43" s="3"/>
    </row>
    <row r="44" spans="1:102" s="4" customFormat="1" x14ac:dyDescent="0.3">
      <c r="A44" s="11">
        <v>41</v>
      </c>
      <c r="B44" s="28">
        <v>350</v>
      </c>
      <c r="C44" s="28">
        <v>300</v>
      </c>
      <c r="D44" s="24">
        <v>400</v>
      </c>
      <c r="E44" s="28">
        <v>435</v>
      </c>
      <c r="F44" s="28">
        <v>380</v>
      </c>
      <c r="G44" s="24">
        <v>575</v>
      </c>
      <c r="H44" s="28"/>
      <c r="I44" s="28">
        <v>12.23</v>
      </c>
      <c r="J44" s="28">
        <v>2.63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7"/>
      <c r="CD44" s="3"/>
      <c r="CE44" s="3"/>
      <c r="CF44" s="3"/>
      <c r="CG44" s="3"/>
      <c r="CH44" s="3"/>
      <c r="CI44" s="3"/>
      <c r="CJ44" s="3"/>
      <c r="CK44" s="3"/>
      <c r="CL44" s="3"/>
      <c r="CM44" s="3"/>
      <c r="CN44" s="3"/>
      <c r="CO44" s="3"/>
      <c r="CP44" s="3"/>
      <c r="CQ44" s="3"/>
      <c r="CR44" s="3"/>
      <c r="CS44" s="3"/>
      <c r="CT44" s="3"/>
      <c r="CU44" s="3"/>
      <c r="CV44" s="3"/>
      <c r="CW44" s="3"/>
      <c r="CX44" s="3"/>
    </row>
    <row r="45" spans="1:102" s="2" customFormat="1" x14ac:dyDescent="0.3">
      <c r="A45" s="11">
        <v>42</v>
      </c>
      <c r="B45" s="21">
        <v>350</v>
      </c>
      <c r="C45" s="21">
        <v>280</v>
      </c>
      <c r="D45" s="24">
        <v>400</v>
      </c>
      <c r="E45" s="21">
        <v>450</v>
      </c>
      <c r="F45" s="21">
        <v>390</v>
      </c>
      <c r="G45" s="24">
        <v>600</v>
      </c>
      <c r="H45" s="21"/>
      <c r="I45" s="21">
        <v>4.5199999999999996</v>
      </c>
      <c r="J45" s="21">
        <v>2.4900000000000002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7"/>
      <c r="CD45" s="3"/>
      <c r="CE45" s="3"/>
      <c r="CF45" s="3"/>
      <c r="CG45" s="3"/>
      <c r="CH45" s="3"/>
      <c r="CI45" s="3"/>
      <c r="CJ45" s="3"/>
      <c r="CK45" s="3"/>
      <c r="CL45" s="3"/>
      <c r="CM45" s="3"/>
      <c r="CN45" s="3"/>
      <c r="CO45" s="3"/>
      <c r="CP45" s="3"/>
      <c r="CQ45" s="3"/>
      <c r="CR45" s="3"/>
      <c r="CS45" s="3"/>
      <c r="CT45" s="3"/>
      <c r="CU45" s="3"/>
      <c r="CV45" s="3"/>
      <c r="CW45" s="3"/>
      <c r="CX45" s="3"/>
    </row>
    <row r="46" spans="1:102" s="6" customFormat="1" x14ac:dyDescent="0.3">
      <c r="A46" s="11">
        <v>43</v>
      </c>
      <c r="B46" s="28">
        <v>350</v>
      </c>
      <c r="C46" s="28">
        <v>300</v>
      </c>
      <c r="D46" s="24">
        <v>425</v>
      </c>
      <c r="E46" s="28">
        <v>510</v>
      </c>
      <c r="F46" s="28">
        <v>400</v>
      </c>
      <c r="G46" s="24">
        <v>650</v>
      </c>
      <c r="H46" s="28">
        <v>45</v>
      </c>
      <c r="I46" s="28">
        <v>12</v>
      </c>
      <c r="J46" s="28"/>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4"/>
      <c r="CD46" s="12"/>
      <c r="CE46" s="12"/>
      <c r="CF46" s="12"/>
      <c r="CG46" s="12"/>
      <c r="CH46" s="12"/>
      <c r="CI46" s="12"/>
      <c r="CJ46" s="12"/>
      <c r="CK46" s="12"/>
      <c r="CL46" s="12"/>
      <c r="CM46" s="12"/>
      <c r="CN46" s="12"/>
      <c r="CO46" s="12"/>
      <c r="CP46" s="12"/>
      <c r="CQ46" s="12"/>
      <c r="CR46" s="12"/>
      <c r="CS46" s="12"/>
      <c r="CT46" s="12"/>
      <c r="CU46" s="12"/>
      <c r="CV46" s="12"/>
      <c r="CW46" s="12"/>
      <c r="CX46" s="12"/>
    </row>
    <row r="47" spans="1:102" s="2" customFormat="1" x14ac:dyDescent="0.3">
      <c r="A47" s="11">
        <v>44</v>
      </c>
      <c r="B47" s="21">
        <v>358</v>
      </c>
      <c r="C47" s="21">
        <v>225</v>
      </c>
      <c r="D47" s="24">
        <v>425</v>
      </c>
      <c r="E47" s="21">
        <v>441</v>
      </c>
      <c r="F47" s="21">
        <v>400</v>
      </c>
      <c r="G47" s="24">
        <v>600</v>
      </c>
      <c r="H47" s="21">
        <v>94</v>
      </c>
      <c r="I47" s="21">
        <v>3.9</v>
      </c>
      <c r="J47" s="2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7"/>
      <c r="CD47" s="3"/>
      <c r="CE47" s="3"/>
      <c r="CF47" s="3"/>
      <c r="CG47" s="3"/>
      <c r="CH47" s="3"/>
      <c r="CI47" s="3"/>
      <c r="CJ47" s="3"/>
      <c r="CK47" s="3"/>
      <c r="CL47" s="3"/>
      <c r="CM47" s="3"/>
      <c r="CN47" s="3"/>
      <c r="CO47" s="3"/>
      <c r="CP47" s="3"/>
      <c r="CQ47" s="3"/>
      <c r="CR47" s="3"/>
      <c r="CS47" s="3"/>
      <c r="CT47" s="3"/>
      <c r="CU47" s="3"/>
      <c r="CV47" s="3"/>
      <c r="CW47" s="3"/>
      <c r="CX47" s="3"/>
    </row>
    <row r="48" spans="1:102" s="4" customFormat="1" x14ac:dyDescent="0.3">
      <c r="A48" s="11">
        <v>45</v>
      </c>
      <c r="B48" s="28">
        <v>325</v>
      </c>
      <c r="C48" s="28">
        <v>300</v>
      </c>
      <c r="D48" s="24">
        <v>400</v>
      </c>
      <c r="E48" s="28">
        <v>430</v>
      </c>
      <c r="F48" s="28">
        <v>380</v>
      </c>
      <c r="G48" s="24">
        <v>600</v>
      </c>
      <c r="H48" s="28"/>
      <c r="I48" s="28">
        <v>5.0199999999999996</v>
      </c>
      <c r="J48" s="28">
        <v>4.97</v>
      </c>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7"/>
      <c r="CD48" s="3"/>
      <c r="CE48" s="3"/>
      <c r="CF48" s="3"/>
      <c r="CG48" s="3"/>
      <c r="CH48" s="3"/>
      <c r="CI48" s="3"/>
      <c r="CJ48" s="3"/>
      <c r="CK48" s="3"/>
      <c r="CL48" s="3"/>
      <c r="CM48" s="3"/>
      <c r="CN48" s="3"/>
      <c r="CO48" s="3"/>
      <c r="CP48" s="3"/>
      <c r="CQ48" s="3"/>
      <c r="CR48" s="3"/>
      <c r="CS48" s="3"/>
      <c r="CT48" s="3"/>
      <c r="CU48" s="3"/>
      <c r="CV48" s="3"/>
      <c r="CW48" s="3"/>
      <c r="CX48" s="3"/>
    </row>
    <row r="49" spans="1:102" s="2" customFormat="1" x14ac:dyDescent="0.3">
      <c r="A49" s="11">
        <v>46</v>
      </c>
      <c r="B49" s="21">
        <v>340</v>
      </c>
      <c r="C49" s="21">
        <v>300</v>
      </c>
      <c r="D49" s="24">
        <v>600</v>
      </c>
      <c r="E49" s="21">
        <v>540</v>
      </c>
      <c r="F49" s="21">
        <v>450</v>
      </c>
      <c r="G49" s="24">
        <v>700</v>
      </c>
      <c r="H49" s="21">
        <v>40</v>
      </c>
      <c r="I49" s="21">
        <v>0.92</v>
      </c>
      <c r="J49" s="2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7"/>
      <c r="CD49" s="3"/>
      <c r="CE49" s="3"/>
      <c r="CF49" s="3"/>
      <c r="CG49" s="3"/>
      <c r="CH49" s="3"/>
      <c r="CI49" s="3"/>
      <c r="CJ49" s="3"/>
      <c r="CK49" s="3"/>
      <c r="CL49" s="3"/>
      <c r="CM49" s="3"/>
      <c r="CN49" s="3"/>
      <c r="CO49" s="3"/>
      <c r="CP49" s="3"/>
      <c r="CQ49" s="3"/>
      <c r="CR49" s="3"/>
      <c r="CS49" s="3"/>
      <c r="CT49" s="3"/>
      <c r="CU49" s="3"/>
      <c r="CV49" s="3"/>
      <c r="CW49" s="3"/>
      <c r="CX49" s="3"/>
    </row>
    <row r="50" spans="1:102" s="4" customFormat="1" x14ac:dyDescent="0.3">
      <c r="A50" s="11">
        <v>47</v>
      </c>
      <c r="B50" s="28">
        <v>450</v>
      </c>
      <c r="C50" s="29">
        <v>300</v>
      </c>
      <c r="D50" s="24">
        <v>550</v>
      </c>
      <c r="E50" s="28">
        <v>620</v>
      </c>
      <c r="F50" s="28">
        <v>450</v>
      </c>
      <c r="G50" s="24">
        <v>700</v>
      </c>
      <c r="H50" s="42">
        <v>45</v>
      </c>
      <c r="I50" s="28">
        <v>1.4</v>
      </c>
      <c r="J50" s="28"/>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7"/>
      <c r="CD50" s="3"/>
      <c r="CE50" s="3"/>
      <c r="CF50" s="3"/>
      <c r="CG50" s="3"/>
      <c r="CH50" s="3"/>
      <c r="CI50" s="3"/>
      <c r="CJ50" s="3"/>
      <c r="CK50" s="3"/>
      <c r="CL50" s="3"/>
      <c r="CM50" s="3"/>
      <c r="CN50" s="3"/>
      <c r="CO50" s="3"/>
      <c r="CP50" s="3"/>
      <c r="CQ50" s="3"/>
      <c r="CR50" s="3"/>
      <c r="CS50" s="3"/>
      <c r="CT50" s="3"/>
      <c r="CU50" s="3"/>
      <c r="CV50" s="3"/>
      <c r="CW50" s="3"/>
      <c r="CX50" s="3"/>
    </row>
    <row r="51" spans="1:102" s="2" customFormat="1" x14ac:dyDescent="0.3">
      <c r="A51" s="11">
        <v>48</v>
      </c>
      <c r="B51" s="21">
        <v>470</v>
      </c>
      <c r="C51" s="42">
        <v>350</v>
      </c>
      <c r="D51" s="24">
        <v>550</v>
      </c>
      <c r="E51" s="21">
        <v>560</v>
      </c>
      <c r="F51" s="42">
        <v>380</v>
      </c>
      <c r="G51" s="24">
        <v>750</v>
      </c>
      <c r="H51" s="42"/>
      <c r="I51" s="21"/>
      <c r="J51" s="21">
        <v>4.0599999999999996</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7"/>
      <c r="CD51" s="3"/>
      <c r="CE51" s="3"/>
      <c r="CF51" s="3"/>
      <c r="CG51" s="3"/>
      <c r="CH51" s="3"/>
      <c r="CI51" s="3"/>
      <c r="CJ51" s="3"/>
      <c r="CK51" s="3"/>
      <c r="CL51" s="3"/>
      <c r="CM51" s="3"/>
      <c r="CN51" s="3"/>
      <c r="CO51" s="3"/>
      <c r="CP51" s="3"/>
      <c r="CQ51" s="3"/>
      <c r="CR51" s="3"/>
      <c r="CS51" s="3"/>
      <c r="CT51" s="3"/>
      <c r="CU51" s="3"/>
      <c r="CV51" s="3"/>
      <c r="CW51" s="3"/>
      <c r="CX51" s="3"/>
    </row>
    <row r="52" spans="1:102" s="4" customFormat="1" x14ac:dyDescent="0.3">
      <c r="A52" s="11">
        <v>49</v>
      </c>
      <c r="B52" s="28">
        <v>400</v>
      </c>
      <c r="C52" s="29">
        <v>300</v>
      </c>
      <c r="D52" s="24">
        <v>500</v>
      </c>
      <c r="E52" s="28">
        <v>500</v>
      </c>
      <c r="F52" s="29">
        <v>400</v>
      </c>
      <c r="G52" s="24">
        <v>550</v>
      </c>
      <c r="H52" s="29">
        <v>70</v>
      </c>
      <c r="I52" s="28"/>
      <c r="J52" s="28">
        <v>3.05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7"/>
      <c r="CD52" s="3"/>
      <c r="CE52" s="3"/>
      <c r="CF52" s="3"/>
      <c r="CG52" s="3"/>
      <c r="CH52" s="3"/>
      <c r="CI52" s="3"/>
      <c r="CJ52" s="3"/>
      <c r="CK52" s="3"/>
      <c r="CL52" s="3"/>
      <c r="CM52" s="3"/>
      <c r="CN52" s="3"/>
      <c r="CO52" s="3"/>
      <c r="CP52" s="3"/>
      <c r="CQ52" s="3"/>
      <c r="CR52" s="3"/>
      <c r="CS52" s="3"/>
      <c r="CT52" s="3"/>
      <c r="CU52" s="3"/>
      <c r="CV52" s="3"/>
      <c r="CW52" s="3"/>
      <c r="CX52" s="3"/>
    </row>
    <row r="53" spans="1:102" s="2" customFormat="1" x14ac:dyDescent="0.3">
      <c r="A53" s="11">
        <v>50</v>
      </c>
      <c r="B53" s="21">
        <v>400</v>
      </c>
      <c r="C53" s="21">
        <v>300</v>
      </c>
      <c r="D53" s="24">
        <v>500</v>
      </c>
      <c r="E53" s="21">
        <v>600</v>
      </c>
      <c r="F53" s="21">
        <v>500</v>
      </c>
      <c r="G53" s="24">
        <v>700</v>
      </c>
      <c r="H53" s="21">
        <v>25</v>
      </c>
      <c r="I53" s="21">
        <v>1.85</v>
      </c>
      <c r="J53" s="2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7"/>
      <c r="CD53" s="3"/>
      <c r="CE53" s="3"/>
      <c r="CF53" s="3"/>
      <c r="CG53" s="3"/>
      <c r="CH53" s="3"/>
      <c r="CI53" s="3"/>
      <c r="CJ53" s="3"/>
      <c r="CK53" s="3"/>
      <c r="CL53" s="3"/>
      <c r="CM53" s="3"/>
      <c r="CN53" s="3"/>
      <c r="CO53" s="3"/>
      <c r="CP53" s="3"/>
      <c r="CQ53" s="3"/>
      <c r="CR53" s="3"/>
      <c r="CS53" s="3"/>
      <c r="CT53" s="3"/>
      <c r="CU53" s="3"/>
      <c r="CV53" s="3"/>
      <c r="CW53" s="3"/>
      <c r="CX53" s="3"/>
    </row>
    <row r="54" spans="1:102" s="4" customFormat="1" x14ac:dyDescent="0.3">
      <c r="A54" s="11">
        <v>51</v>
      </c>
      <c r="B54" s="28">
        <v>500</v>
      </c>
      <c r="C54" s="28">
        <v>400</v>
      </c>
      <c r="D54" s="24">
        <v>600</v>
      </c>
      <c r="E54" s="28">
        <v>532</v>
      </c>
      <c r="F54" s="28">
        <v>480</v>
      </c>
      <c r="G54" s="24">
        <v>600</v>
      </c>
      <c r="H54" s="28">
        <v>92</v>
      </c>
      <c r="I54" s="28"/>
      <c r="J54" s="28"/>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7"/>
      <c r="CD54" s="3"/>
      <c r="CE54" s="3"/>
      <c r="CF54" s="3"/>
      <c r="CG54" s="3"/>
      <c r="CH54" s="3"/>
      <c r="CI54" s="3"/>
      <c r="CJ54" s="3"/>
      <c r="CK54" s="3"/>
      <c r="CL54" s="3"/>
      <c r="CM54" s="3"/>
      <c r="CN54" s="3"/>
      <c r="CO54" s="3"/>
      <c r="CP54" s="3"/>
      <c r="CQ54" s="3"/>
      <c r="CR54" s="3"/>
      <c r="CS54" s="3"/>
      <c r="CT54" s="3"/>
      <c r="CU54" s="3"/>
      <c r="CV54" s="3"/>
      <c r="CW54" s="3"/>
      <c r="CX54" s="3"/>
    </row>
    <row r="55" spans="1:102" s="2" customFormat="1" x14ac:dyDescent="0.3">
      <c r="A55" s="11">
        <v>52</v>
      </c>
      <c r="B55" s="21">
        <v>325</v>
      </c>
      <c r="C55" s="21">
        <v>300</v>
      </c>
      <c r="D55" s="24">
        <v>520</v>
      </c>
      <c r="E55" s="21">
        <v>518</v>
      </c>
      <c r="F55" s="21">
        <v>475</v>
      </c>
      <c r="G55" s="24">
        <v>525</v>
      </c>
      <c r="H55" s="21">
        <v>58</v>
      </c>
      <c r="I55" s="21">
        <v>2.4</v>
      </c>
      <c r="J55" s="21">
        <v>1.8</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7"/>
      <c r="CD55" s="3"/>
      <c r="CE55" s="3"/>
      <c r="CF55" s="3"/>
      <c r="CG55" s="3"/>
      <c r="CH55" s="3"/>
      <c r="CI55" s="3"/>
      <c r="CJ55" s="3"/>
      <c r="CK55" s="3"/>
      <c r="CL55" s="3"/>
      <c r="CM55" s="3"/>
      <c r="CN55" s="3"/>
      <c r="CO55" s="3"/>
      <c r="CP55" s="3"/>
      <c r="CQ55" s="3"/>
      <c r="CR55" s="3"/>
      <c r="CS55" s="3"/>
      <c r="CT55" s="3"/>
      <c r="CU55" s="3"/>
      <c r="CV55" s="3"/>
      <c r="CW55" s="3"/>
      <c r="CX55" s="3"/>
    </row>
    <row r="56" spans="1:102" s="4" customFormat="1" x14ac:dyDescent="0.3">
      <c r="A56" s="11">
        <v>53</v>
      </c>
      <c r="B56" s="28">
        <v>380</v>
      </c>
      <c r="C56" s="28">
        <v>280</v>
      </c>
      <c r="D56" s="24">
        <v>700</v>
      </c>
      <c r="E56" s="28">
        <v>420</v>
      </c>
      <c r="F56" s="28">
        <v>400</v>
      </c>
      <c r="G56" s="24">
        <v>650</v>
      </c>
      <c r="H56" s="28"/>
      <c r="I56" s="28">
        <v>4.75</v>
      </c>
      <c r="J56" s="28">
        <v>3.94</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7"/>
      <c r="CD56" s="3"/>
      <c r="CE56" s="3"/>
      <c r="CF56" s="3"/>
      <c r="CG56" s="3"/>
      <c r="CH56" s="3"/>
      <c r="CI56" s="3"/>
      <c r="CJ56" s="3"/>
      <c r="CK56" s="3"/>
      <c r="CL56" s="3"/>
      <c r="CM56" s="3"/>
      <c r="CN56" s="3"/>
      <c r="CO56" s="3"/>
      <c r="CP56" s="3"/>
      <c r="CQ56" s="3"/>
      <c r="CR56" s="3"/>
      <c r="CS56" s="3"/>
      <c r="CT56" s="3"/>
      <c r="CU56" s="3"/>
      <c r="CV56" s="3"/>
      <c r="CW56" s="3"/>
      <c r="CX56" s="3"/>
    </row>
    <row r="57" spans="1:102" s="2" customFormat="1" x14ac:dyDescent="0.3">
      <c r="A57" s="11">
        <v>54</v>
      </c>
      <c r="B57" s="21">
        <v>440</v>
      </c>
      <c r="C57" s="21">
        <v>300</v>
      </c>
      <c r="D57" s="24">
        <v>500</v>
      </c>
      <c r="E57" s="21">
        <v>540</v>
      </c>
      <c r="F57" s="21">
        <v>450</v>
      </c>
      <c r="G57" s="24">
        <v>700</v>
      </c>
      <c r="H57" s="21">
        <v>25</v>
      </c>
      <c r="I57" s="21">
        <v>1.2</v>
      </c>
      <c r="J57" s="2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7"/>
      <c r="CD57" s="3"/>
      <c r="CE57" s="3"/>
      <c r="CF57" s="3"/>
      <c r="CG57" s="3"/>
      <c r="CH57" s="3"/>
      <c r="CI57" s="3"/>
      <c r="CJ57" s="3"/>
      <c r="CK57" s="3"/>
      <c r="CL57" s="3"/>
      <c r="CM57" s="3"/>
      <c r="CN57" s="3"/>
      <c r="CO57" s="3"/>
      <c r="CP57" s="3"/>
      <c r="CQ57" s="3"/>
      <c r="CR57" s="3"/>
      <c r="CS57" s="3"/>
      <c r="CT57" s="3"/>
      <c r="CU57" s="3"/>
      <c r="CV57" s="3"/>
      <c r="CW57" s="3"/>
      <c r="CX57" s="3"/>
    </row>
    <row r="58" spans="1:102" s="4" customFormat="1" x14ac:dyDescent="0.3">
      <c r="A58" s="11">
        <v>55</v>
      </c>
      <c r="B58" s="28">
        <v>500</v>
      </c>
      <c r="C58" s="28">
        <v>400</v>
      </c>
      <c r="D58" s="24">
        <v>600</v>
      </c>
      <c r="E58" s="28">
        <v>830</v>
      </c>
      <c r="F58" s="28">
        <v>600</v>
      </c>
      <c r="G58" s="24">
        <v>1000</v>
      </c>
      <c r="H58" s="28">
        <v>50</v>
      </c>
      <c r="I58" s="28"/>
      <c r="J58" s="28">
        <v>2.85</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7"/>
      <c r="CD58" s="3"/>
      <c r="CE58" s="3"/>
      <c r="CF58" s="3"/>
      <c r="CG58" s="3"/>
      <c r="CH58" s="3"/>
      <c r="CI58" s="3"/>
      <c r="CJ58" s="3"/>
      <c r="CK58" s="3"/>
      <c r="CL58" s="3"/>
      <c r="CM58" s="3"/>
      <c r="CN58" s="3"/>
      <c r="CO58" s="3"/>
      <c r="CP58" s="3"/>
      <c r="CQ58" s="3"/>
      <c r="CR58" s="3"/>
      <c r="CS58" s="3"/>
      <c r="CT58" s="3"/>
      <c r="CU58" s="3"/>
      <c r="CV58" s="3"/>
      <c r="CW58" s="3"/>
      <c r="CX58" s="3"/>
    </row>
    <row r="59" spans="1:102" s="2" customFormat="1" x14ac:dyDescent="0.3">
      <c r="A59" s="11">
        <v>56</v>
      </c>
      <c r="B59" s="21">
        <v>500</v>
      </c>
      <c r="C59" s="21">
        <v>350</v>
      </c>
      <c r="D59" s="24">
        <v>750</v>
      </c>
      <c r="E59" s="21">
        <v>627</v>
      </c>
      <c r="F59" s="21">
        <v>550</v>
      </c>
      <c r="G59" s="24">
        <v>700</v>
      </c>
      <c r="H59" s="21">
        <v>35.9</v>
      </c>
      <c r="I59" s="21">
        <v>1.45</v>
      </c>
      <c r="J59" s="2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7"/>
      <c r="CD59" s="3"/>
      <c r="CE59" s="3"/>
      <c r="CF59" s="3"/>
      <c r="CG59" s="3"/>
      <c r="CH59" s="3"/>
      <c r="CI59" s="3"/>
      <c r="CJ59" s="3"/>
      <c r="CK59" s="3"/>
      <c r="CL59" s="3"/>
      <c r="CM59" s="3"/>
      <c r="CN59" s="3"/>
      <c r="CO59" s="3"/>
      <c r="CP59" s="3"/>
      <c r="CQ59" s="3"/>
      <c r="CR59" s="3"/>
      <c r="CS59" s="3"/>
      <c r="CT59" s="3"/>
      <c r="CU59" s="3"/>
      <c r="CV59" s="3"/>
      <c r="CW59" s="3"/>
      <c r="CX59" s="3"/>
    </row>
    <row r="60" spans="1:102" s="4" customFormat="1" x14ac:dyDescent="0.3">
      <c r="A60" s="11">
        <v>57</v>
      </c>
      <c r="B60" s="28">
        <v>450</v>
      </c>
      <c r="C60" s="28">
        <v>350</v>
      </c>
      <c r="D60" s="24">
        <v>750</v>
      </c>
      <c r="E60" s="28">
        <v>862</v>
      </c>
      <c r="F60" s="28">
        <v>800</v>
      </c>
      <c r="G60" s="24">
        <v>1100</v>
      </c>
      <c r="H60" s="28">
        <v>91</v>
      </c>
      <c r="I60" s="28">
        <v>8.1</v>
      </c>
      <c r="J60" s="28">
        <v>2.94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7"/>
      <c r="CD60" s="3"/>
      <c r="CE60" s="3"/>
      <c r="CF60" s="3"/>
      <c r="CG60" s="3"/>
      <c r="CH60" s="3"/>
      <c r="CI60" s="3"/>
      <c r="CJ60" s="3"/>
      <c r="CK60" s="3"/>
      <c r="CL60" s="3"/>
      <c r="CM60" s="3"/>
      <c r="CN60" s="3"/>
      <c r="CO60" s="3"/>
      <c r="CP60" s="3"/>
      <c r="CQ60" s="3"/>
      <c r="CR60" s="3"/>
      <c r="CS60" s="3"/>
      <c r="CT60" s="3"/>
      <c r="CU60" s="3"/>
      <c r="CV60" s="3"/>
      <c r="CW60" s="3"/>
      <c r="CX60" s="3"/>
    </row>
    <row r="61" spans="1:102" s="2" customFormat="1" x14ac:dyDescent="0.3">
      <c r="A61" s="11">
        <v>58</v>
      </c>
      <c r="B61" s="21">
        <v>350</v>
      </c>
      <c r="C61" s="21">
        <v>300</v>
      </c>
      <c r="D61" s="24">
        <v>500</v>
      </c>
      <c r="E61" s="21">
        <v>550</v>
      </c>
      <c r="F61" s="21">
        <v>450</v>
      </c>
      <c r="G61" s="24">
        <v>775</v>
      </c>
      <c r="H61" s="21">
        <v>81</v>
      </c>
      <c r="I61" s="21">
        <v>26.5</v>
      </c>
      <c r="J61" s="21">
        <v>8.7100000000000009</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7"/>
      <c r="CD61" s="3"/>
      <c r="CE61" s="3"/>
      <c r="CF61" s="3"/>
      <c r="CG61" s="3"/>
      <c r="CH61" s="3"/>
      <c r="CI61" s="3"/>
      <c r="CJ61" s="3"/>
      <c r="CK61" s="3"/>
      <c r="CL61" s="3"/>
      <c r="CM61" s="3"/>
      <c r="CN61" s="3"/>
      <c r="CO61" s="3"/>
      <c r="CP61" s="3"/>
      <c r="CQ61" s="3"/>
      <c r="CR61" s="3"/>
      <c r="CS61" s="3"/>
      <c r="CT61" s="3"/>
      <c r="CU61" s="3"/>
      <c r="CV61" s="3"/>
      <c r="CW61" s="3"/>
      <c r="CX61" s="3"/>
    </row>
    <row r="62" spans="1:102" s="4" customFormat="1" x14ac:dyDescent="0.3">
      <c r="A62" s="11">
        <v>59</v>
      </c>
      <c r="B62" s="28">
        <v>350</v>
      </c>
      <c r="C62" s="28">
        <v>300</v>
      </c>
      <c r="D62" s="24">
        <v>500</v>
      </c>
      <c r="E62" s="28">
        <v>588</v>
      </c>
      <c r="F62" s="28">
        <v>450</v>
      </c>
      <c r="G62" s="24">
        <v>750</v>
      </c>
      <c r="H62" s="28"/>
      <c r="I62" s="28"/>
      <c r="J62" s="28">
        <v>4.2</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7"/>
      <c r="CD62" s="3"/>
      <c r="CE62" s="3"/>
      <c r="CF62" s="3"/>
      <c r="CG62" s="3"/>
      <c r="CH62" s="3"/>
      <c r="CI62" s="3"/>
      <c r="CJ62" s="3"/>
      <c r="CK62" s="3"/>
      <c r="CL62" s="3"/>
      <c r="CM62" s="3"/>
      <c r="CN62" s="3"/>
      <c r="CO62" s="3"/>
      <c r="CP62" s="3"/>
      <c r="CQ62" s="3"/>
      <c r="CR62" s="3"/>
      <c r="CS62" s="3"/>
      <c r="CT62" s="3"/>
      <c r="CU62" s="3"/>
      <c r="CV62" s="3"/>
      <c r="CW62" s="3"/>
      <c r="CX62" s="3"/>
    </row>
    <row r="63" spans="1:102" s="2" customFormat="1" x14ac:dyDescent="0.3">
      <c r="A63" s="11">
        <v>60</v>
      </c>
      <c r="B63" s="21">
        <v>350</v>
      </c>
      <c r="C63" s="21">
        <v>400</v>
      </c>
      <c r="D63" s="24">
        <v>800</v>
      </c>
      <c r="E63" s="21">
        <v>740</v>
      </c>
      <c r="F63" s="21">
        <v>600</v>
      </c>
      <c r="G63" s="24">
        <v>850</v>
      </c>
      <c r="H63" s="21"/>
      <c r="I63" s="21">
        <v>6.97</v>
      </c>
      <c r="J63" s="21">
        <v>3.18</v>
      </c>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7"/>
      <c r="CD63" s="3"/>
      <c r="CE63" s="3"/>
      <c r="CF63" s="3"/>
      <c r="CG63" s="3"/>
      <c r="CH63" s="3"/>
      <c r="CI63" s="3"/>
      <c r="CJ63" s="3"/>
      <c r="CK63" s="3"/>
      <c r="CL63" s="3"/>
      <c r="CM63" s="3"/>
      <c r="CN63" s="3"/>
      <c r="CO63" s="3"/>
      <c r="CP63" s="3"/>
      <c r="CQ63" s="3"/>
      <c r="CR63" s="3"/>
      <c r="CS63" s="3"/>
      <c r="CT63" s="3"/>
      <c r="CU63" s="3"/>
      <c r="CV63" s="3"/>
      <c r="CW63" s="3"/>
      <c r="CX63" s="3"/>
    </row>
    <row r="64" spans="1:102" s="4" customFormat="1" x14ac:dyDescent="0.3">
      <c r="A64" s="11">
        <v>61</v>
      </c>
      <c r="B64" s="28">
        <v>500</v>
      </c>
      <c r="C64" s="28">
        <v>350</v>
      </c>
      <c r="D64" s="24">
        <v>650</v>
      </c>
      <c r="E64" s="28">
        <v>805</v>
      </c>
      <c r="F64" s="28">
        <v>600</v>
      </c>
      <c r="G64" s="24">
        <v>1000</v>
      </c>
      <c r="H64" s="28">
        <v>78</v>
      </c>
      <c r="I64" s="28">
        <v>6.4</v>
      </c>
      <c r="J64" s="28">
        <v>3.1</v>
      </c>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7"/>
      <c r="CD64" s="3"/>
      <c r="CE64" s="3"/>
      <c r="CF64" s="3"/>
      <c r="CG64" s="3"/>
      <c r="CH64" s="3"/>
      <c r="CI64" s="3"/>
      <c r="CJ64" s="3"/>
      <c r="CK64" s="3"/>
      <c r="CL64" s="3"/>
      <c r="CM64" s="3"/>
      <c r="CN64" s="3"/>
      <c r="CO64" s="3"/>
      <c r="CP64" s="3"/>
      <c r="CQ64" s="3"/>
      <c r="CR64" s="3"/>
      <c r="CS64" s="3"/>
      <c r="CT64" s="3"/>
      <c r="CU64" s="3"/>
      <c r="CV64" s="3"/>
      <c r="CW64" s="3"/>
      <c r="CX64" s="3"/>
    </row>
    <row r="65" spans="1:102" s="2" customFormat="1" x14ac:dyDescent="0.3">
      <c r="A65" s="11">
        <v>62</v>
      </c>
      <c r="B65" s="21">
        <v>640</v>
      </c>
      <c r="C65" s="21">
        <v>400</v>
      </c>
      <c r="D65" s="24">
        <v>1000</v>
      </c>
      <c r="E65" s="21">
        <v>960</v>
      </c>
      <c r="F65" s="21">
        <v>700</v>
      </c>
      <c r="G65" s="24">
        <v>1200</v>
      </c>
      <c r="H65" s="21">
        <v>40</v>
      </c>
      <c r="I65" s="21"/>
      <c r="J65" s="21">
        <v>3.27</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7"/>
      <c r="CD65" s="3"/>
      <c r="CE65" s="3"/>
      <c r="CF65" s="3"/>
      <c r="CG65" s="3"/>
      <c r="CH65" s="3"/>
      <c r="CI65" s="3"/>
      <c r="CJ65" s="3"/>
      <c r="CK65" s="3"/>
      <c r="CL65" s="3"/>
      <c r="CM65" s="3"/>
      <c r="CN65" s="3"/>
      <c r="CO65" s="3"/>
      <c r="CP65" s="3"/>
      <c r="CQ65" s="3"/>
      <c r="CR65" s="3"/>
      <c r="CS65" s="3"/>
      <c r="CT65" s="3"/>
      <c r="CU65" s="3"/>
      <c r="CV65" s="3"/>
      <c r="CW65" s="3"/>
      <c r="CX65" s="3"/>
    </row>
    <row r="66" spans="1:102" s="4" customFormat="1" x14ac:dyDescent="0.3">
      <c r="A66" s="11">
        <v>63</v>
      </c>
      <c r="B66" s="28">
        <v>415</v>
      </c>
      <c r="C66" s="28">
        <v>310</v>
      </c>
      <c r="D66" s="24">
        <v>620</v>
      </c>
      <c r="E66" s="28">
        <v>918</v>
      </c>
      <c r="F66" s="28">
        <v>620</v>
      </c>
      <c r="G66" s="24">
        <v>1240</v>
      </c>
      <c r="H66" s="28">
        <v>60.3</v>
      </c>
      <c r="I66" s="28"/>
      <c r="J66" s="28">
        <v>3.94</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7"/>
      <c r="CD66" s="3"/>
      <c r="CE66" s="3"/>
      <c r="CF66" s="3"/>
      <c r="CG66" s="3"/>
      <c r="CH66" s="3"/>
      <c r="CI66" s="3"/>
      <c r="CJ66" s="3"/>
      <c r="CK66" s="3"/>
      <c r="CL66" s="3"/>
      <c r="CM66" s="3"/>
      <c r="CN66" s="3"/>
      <c r="CO66" s="3"/>
      <c r="CP66" s="3"/>
      <c r="CQ66" s="3"/>
      <c r="CR66" s="3"/>
      <c r="CS66" s="3"/>
      <c r="CT66" s="3"/>
      <c r="CU66" s="3"/>
      <c r="CV66" s="3"/>
      <c r="CW66" s="3"/>
      <c r="CX66" s="3"/>
    </row>
    <row r="67" spans="1:102" s="2" customFormat="1" x14ac:dyDescent="0.3">
      <c r="A67" s="11">
        <v>64</v>
      </c>
      <c r="B67" s="21">
        <v>375</v>
      </c>
      <c r="C67" s="21">
        <v>300</v>
      </c>
      <c r="D67" s="24">
        <v>500</v>
      </c>
      <c r="E67" s="21">
        <v>638</v>
      </c>
      <c r="F67" s="21">
        <v>500</v>
      </c>
      <c r="G67" s="24">
        <v>825</v>
      </c>
      <c r="H67" s="21"/>
      <c r="I67" s="21"/>
      <c r="J67" s="2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7"/>
      <c r="CD67" s="3"/>
      <c r="CE67" s="3"/>
      <c r="CF67" s="3"/>
      <c r="CG67" s="3"/>
      <c r="CH67" s="3"/>
      <c r="CI67" s="3"/>
      <c r="CJ67" s="3"/>
      <c r="CK67" s="3"/>
      <c r="CL67" s="3"/>
      <c r="CM67" s="3"/>
      <c r="CN67" s="3"/>
      <c r="CO67" s="3"/>
      <c r="CP67" s="3"/>
      <c r="CQ67" s="3"/>
      <c r="CR67" s="3"/>
      <c r="CS67" s="3"/>
      <c r="CT67" s="3"/>
      <c r="CU67" s="3"/>
      <c r="CV67" s="3"/>
      <c r="CW67" s="3"/>
      <c r="CX67" s="3"/>
    </row>
    <row r="68" spans="1:102" s="4" customFormat="1" x14ac:dyDescent="0.3">
      <c r="A68" s="11">
        <v>65</v>
      </c>
      <c r="B68" s="28">
        <v>360</v>
      </c>
      <c r="C68" s="28">
        <v>325</v>
      </c>
      <c r="D68" s="24">
        <v>500</v>
      </c>
      <c r="E68" s="28">
        <v>600</v>
      </c>
      <c r="F68" s="28">
        <v>475</v>
      </c>
      <c r="G68" s="24">
        <v>700</v>
      </c>
      <c r="H68" s="28">
        <v>53</v>
      </c>
      <c r="I68" s="28"/>
      <c r="J68" s="28"/>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7"/>
      <c r="CD68" s="3"/>
      <c r="CE68" s="3"/>
      <c r="CF68" s="3"/>
      <c r="CG68" s="3"/>
      <c r="CH68" s="3"/>
      <c r="CI68" s="3"/>
      <c r="CJ68" s="3"/>
      <c r="CK68" s="3"/>
      <c r="CL68" s="3"/>
      <c r="CM68" s="3"/>
      <c r="CN68" s="3"/>
      <c r="CO68" s="3"/>
      <c r="CP68" s="3"/>
      <c r="CQ68" s="3"/>
      <c r="CR68" s="3"/>
      <c r="CS68" s="3"/>
      <c r="CT68" s="3"/>
      <c r="CU68" s="3"/>
      <c r="CV68" s="3"/>
      <c r="CW68" s="3"/>
      <c r="CX68" s="3"/>
    </row>
    <row r="69" spans="1:102" s="2" customFormat="1" x14ac:dyDescent="0.3">
      <c r="A69" s="11">
        <v>66</v>
      </c>
      <c r="B69" s="21">
        <v>650</v>
      </c>
      <c r="C69" s="21">
        <v>400</v>
      </c>
      <c r="D69" s="24">
        <v>900</v>
      </c>
      <c r="E69" s="21">
        <v>1140</v>
      </c>
      <c r="F69" s="21">
        <v>1000</v>
      </c>
      <c r="G69" s="24">
        <v>1200</v>
      </c>
      <c r="H69" s="21"/>
      <c r="I69" s="21"/>
      <c r="J69" s="2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7"/>
      <c r="CD69" s="3"/>
      <c r="CE69" s="3"/>
      <c r="CF69" s="3"/>
      <c r="CG69" s="3"/>
      <c r="CH69" s="3"/>
      <c r="CI69" s="3"/>
      <c r="CJ69" s="3"/>
      <c r="CK69" s="3"/>
      <c r="CL69" s="3"/>
      <c r="CM69" s="3"/>
      <c r="CN69" s="3"/>
      <c r="CO69" s="3"/>
      <c r="CP69" s="3"/>
      <c r="CQ69" s="3"/>
      <c r="CR69" s="3"/>
      <c r="CS69" s="3"/>
      <c r="CT69" s="3"/>
      <c r="CU69" s="3"/>
      <c r="CV69" s="3"/>
      <c r="CW69" s="3"/>
      <c r="CX69" s="3"/>
    </row>
    <row r="70" spans="1:102" s="2" customFormat="1" x14ac:dyDescent="0.3">
      <c r="A70" s="11">
        <v>67</v>
      </c>
      <c r="B70" s="21">
        <v>446</v>
      </c>
      <c r="C70" s="21">
        <v>250</v>
      </c>
      <c r="D70" s="24">
        <v>500</v>
      </c>
      <c r="E70" s="21">
        <v>553</v>
      </c>
      <c r="F70" s="21">
        <v>500</v>
      </c>
      <c r="G70" s="24">
        <v>800</v>
      </c>
      <c r="H70" s="21">
        <v>89.5</v>
      </c>
      <c r="I70" s="21">
        <v>31.3</v>
      </c>
      <c r="J70" s="2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7"/>
      <c r="CD70" s="3"/>
      <c r="CE70" s="3"/>
      <c r="CF70" s="3"/>
      <c r="CG70" s="3"/>
      <c r="CH70" s="3"/>
      <c r="CI70" s="3"/>
      <c r="CJ70" s="3"/>
      <c r="CK70" s="3"/>
      <c r="CL70" s="3"/>
      <c r="CM70" s="3"/>
      <c r="CN70" s="3"/>
      <c r="CO70" s="3"/>
      <c r="CP70" s="3"/>
      <c r="CQ70" s="3"/>
      <c r="CR70" s="3"/>
      <c r="CS70" s="3"/>
      <c r="CT70" s="3"/>
      <c r="CU70" s="3"/>
      <c r="CV70" s="3"/>
      <c r="CW70" s="3"/>
      <c r="CX70" s="3"/>
    </row>
    <row r="71" spans="1:102" s="2" customFormat="1" x14ac:dyDescent="0.3">
      <c r="A71" s="11">
        <v>68</v>
      </c>
      <c r="B71" s="21">
        <v>478</v>
      </c>
      <c r="C71" s="21">
        <v>250</v>
      </c>
      <c r="D71" s="24">
        <v>600</v>
      </c>
      <c r="E71" s="21">
        <v>601</v>
      </c>
      <c r="F71" s="21">
        <v>550</v>
      </c>
      <c r="G71" s="24">
        <v>800</v>
      </c>
      <c r="H71" s="21">
        <v>61.1</v>
      </c>
      <c r="I71" s="21">
        <v>22</v>
      </c>
      <c r="J71" s="2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7"/>
      <c r="CD71" s="3"/>
      <c r="CE71" s="3"/>
      <c r="CF71" s="3"/>
      <c r="CG71" s="3"/>
      <c r="CH71" s="3"/>
      <c r="CI71" s="3"/>
      <c r="CJ71" s="3"/>
      <c r="CK71" s="3"/>
      <c r="CL71" s="3"/>
      <c r="CM71" s="3"/>
      <c r="CN71" s="3"/>
      <c r="CO71" s="3"/>
      <c r="CP71" s="3"/>
      <c r="CQ71" s="3"/>
      <c r="CR71" s="3"/>
      <c r="CS71" s="3"/>
      <c r="CT71" s="3"/>
      <c r="CU71" s="3"/>
      <c r="CV71" s="3"/>
      <c r="CW71" s="3"/>
      <c r="CX71" s="3"/>
    </row>
    <row r="72" spans="1:102" s="2" customFormat="1" x14ac:dyDescent="0.3">
      <c r="A72" s="11">
        <v>69</v>
      </c>
      <c r="B72" s="21">
        <v>513</v>
      </c>
      <c r="C72" s="21">
        <v>300</v>
      </c>
      <c r="D72" s="24">
        <v>650</v>
      </c>
      <c r="E72" s="21">
        <v>642</v>
      </c>
      <c r="F72" s="21">
        <v>650</v>
      </c>
      <c r="G72" s="24">
        <v>800</v>
      </c>
      <c r="H72" s="21">
        <v>24.8</v>
      </c>
      <c r="I72" s="21">
        <v>3.3</v>
      </c>
      <c r="J72" s="2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7"/>
      <c r="CD72" s="3"/>
      <c r="CE72" s="3"/>
      <c r="CF72" s="3"/>
      <c r="CG72" s="3"/>
      <c r="CH72" s="3"/>
      <c r="CI72" s="3"/>
      <c r="CJ72" s="3"/>
      <c r="CK72" s="3"/>
      <c r="CL72" s="3"/>
      <c r="CM72" s="3"/>
      <c r="CN72" s="3"/>
      <c r="CO72" s="3"/>
      <c r="CP72" s="3"/>
      <c r="CQ72" s="3"/>
      <c r="CR72" s="3"/>
      <c r="CS72" s="3"/>
      <c r="CT72" s="3"/>
      <c r="CU72" s="3"/>
      <c r="CV72" s="3"/>
      <c r="CW72" s="3"/>
      <c r="CX72" s="3"/>
    </row>
    <row r="73" spans="1:102" s="2" customFormat="1" x14ac:dyDescent="0.3">
      <c r="A73" s="11">
        <v>70</v>
      </c>
      <c r="B73" s="21">
        <v>449</v>
      </c>
      <c r="C73" s="21">
        <v>250</v>
      </c>
      <c r="D73" s="24">
        <v>550</v>
      </c>
      <c r="E73" s="21">
        <v>571</v>
      </c>
      <c r="F73" s="21">
        <v>500</v>
      </c>
      <c r="G73" s="24">
        <v>800</v>
      </c>
      <c r="H73" s="21">
        <v>80</v>
      </c>
      <c r="I73" s="21">
        <v>27.8</v>
      </c>
      <c r="J73" s="2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7"/>
      <c r="CD73" s="3"/>
      <c r="CE73" s="3"/>
      <c r="CF73" s="3"/>
      <c r="CG73" s="3"/>
      <c r="CH73" s="3"/>
      <c r="CI73" s="3"/>
      <c r="CJ73" s="3"/>
      <c r="CK73" s="3"/>
      <c r="CL73" s="3"/>
      <c r="CM73" s="3"/>
      <c r="CN73" s="3"/>
      <c r="CO73" s="3"/>
      <c r="CP73" s="3"/>
      <c r="CQ73" s="3"/>
      <c r="CR73" s="3"/>
      <c r="CS73" s="3"/>
      <c r="CT73" s="3"/>
      <c r="CU73" s="3"/>
      <c r="CV73" s="3"/>
      <c r="CW73" s="3"/>
      <c r="CX73" s="3"/>
    </row>
    <row r="74" spans="1:102" s="2" customFormat="1" x14ac:dyDescent="0.3">
      <c r="A74" s="11">
        <v>71</v>
      </c>
      <c r="B74" s="21">
        <v>473</v>
      </c>
      <c r="C74" s="21">
        <v>250</v>
      </c>
      <c r="D74" s="24">
        <v>600</v>
      </c>
      <c r="E74" s="21">
        <v>607</v>
      </c>
      <c r="F74" s="21">
        <v>500</v>
      </c>
      <c r="G74" s="24">
        <v>800</v>
      </c>
      <c r="H74" s="21">
        <v>44.3</v>
      </c>
      <c r="I74" s="21">
        <v>24.7</v>
      </c>
      <c r="J74" s="2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7"/>
      <c r="CD74" s="3"/>
      <c r="CE74" s="3"/>
      <c r="CF74" s="3"/>
      <c r="CG74" s="3"/>
      <c r="CH74" s="3"/>
      <c r="CI74" s="3"/>
      <c r="CJ74" s="3"/>
      <c r="CK74" s="3"/>
      <c r="CL74" s="3"/>
      <c r="CM74" s="3"/>
      <c r="CN74" s="3"/>
      <c r="CO74" s="3"/>
      <c r="CP74" s="3"/>
      <c r="CQ74" s="3"/>
      <c r="CR74" s="3"/>
      <c r="CS74" s="3"/>
      <c r="CT74" s="3"/>
      <c r="CU74" s="3"/>
      <c r="CV74" s="3"/>
      <c r="CW74" s="3"/>
      <c r="CX74" s="3"/>
    </row>
    <row r="75" spans="1:102" s="2" customFormat="1" x14ac:dyDescent="0.3">
      <c r="A75" s="11">
        <v>72</v>
      </c>
      <c r="B75" s="21">
        <v>760</v>
      </c>
      <c r="C75" s="21">
        <v>600</v>
      </c>
      <c r="D75" s="24">
        <v>800</v>
      </c>
      <c r="E75" s="21">
        <v>787</v>
      </c>
      <c r="F75" s="21">
        <v>700</v>
      </c>
      <c r="G75" s="24">
        <v>900</v>
      </c>
      <c r="H75" s="21">
        <v>24</v>
      </c>
      <c r="I75" s="21"/>
      <c r="J75" s="21">
        <v>0.44</v>
      </c>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7"/>
      <c r="CD75" s="3"/>
      <c r="CE75" s="3"/>
      <c r="CF75" s="3"/>
      <c r="CG75" s="3"/>
      <c r="CH75" s="3"/>
      <c r="CI75" s="3"/>
      <c r="CJ75" s="3"/>
      <c r="CK75" s="3"/>
      <c r="CL75" s="3"/>
      <c r="CM75" s="3"/>
      <c r="CN75" s="3"/>
      <c r="CO75" s="3"/>
      <c r="CP75" s="3"/>
      <c r="CQ75" s="3"/>
      <c r="CR75" s="3"/>
      <c r="CS75" s="3"/>
      <c r="CT75" s="3"/>
      <c r="CU75" s="3"/>
      <c r="CV75" s="3"/>
      <c r="CW75" s="3"/>
      <c r="CX75" s="3"/>
    </row>
    <row r="76" spans="1:102" s="2" customFormat="1" x14ac:dyDescent="0.3">
      <c r="A76" s="11">
        <v>73</v>
      </c>
      <c r="B76" s="21">
        <v>760</v>
      </c>
      <c r="C76" s="21">
        <v>600</v>
      </c>
      <c r="D76" s="24">
        <v>800</v>
      </c>
      <c r="E76" s="21">
        <v>787</v>
      </c>
      <c r="F76" s="21">
        <v>700</v>
      </c>
      <c r="G76" s="24">
        <v>900</v>
      </c>
      <c r="H76" s="21">
        <v>24</v>
      </c>
      <c r="I76" s="21"/>
      <c r="J76" s="21">
        <v>0.28000000000000003</v>
      </c>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7"/>
      <c r="CD76" s="3"/>
      <c r="CE76" s="3"/>
      <c r="CF76" s="3"/>
      <c r="CG76" s="3"/>
      <c r="CH76" s="3"/>
      <c r="CI76" s="3"/>
      <c r="CJ76" s="3"/>
      <c r="CK76" s="3"/>
      <c r="CL76" s="3"/>
      <c r="CM76" s="3"/>
      <c r="CN76" s="3"/>
      <c r="CO76" s="3"/>
      <c r="CP76" s="3"/>
      <c r="CQ76" s="3"/>
      <c r="CR76" s="3"/>
      <c r="CS76" s="3"/>
      <c r="CT76" s="3"/>
      <c r="CU76" s="3"/>
      <c r="CV76" s="3"/>
      <c r="CW76" s="3"/>
      <c r="CX76" s="3"/>
    </row>
    <row r="77" spans="1:102" s="2" customFormat="1" x14ac:dyDescent="0.3">
      <c r="A77" s="11">
        <v>74</v>
      </c>
      <c r="B77" s="21">
        <v>700</v>
      </c>
      <c r="C77" s="21">
        <v>550</v>
      </c>
      <c r="D77" s="24">
        <v>800</v>
      </c>
      <c r="E77" s="21">
        <v>784</v>
      </c>
      <c r="F77" s="21">
        <v>700</v>
      </c>
      <c r="G77" s="24">
        <v>900</v>
      </c>
      <c r="H77" s="21">
        <v>30</v>
      </c>
      <c r="I77" s="21"/>
      <c r="J77" s="21">
        <v>0.62</v>
      </c>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7"/>
      <c r="CD77" s="3"/>
      <c r="CE77" s="3"/>
      <c r="CF77" s="3"/>
      <c r="CG77" s="3"/>
      <c r="CH77" s="3"/>
      <c r="CI77" s="3"/>
      <c r="CJ77" s="3"/>
      <c r="CK77" s="3"/>
      <c r="CL77" s="3"/>
      <c r="CM77" s="3"/>
      <c r="CN77" s="3"/>
      <c r="CO77" s="3"/>
      <c r="CP77" s="3"/>
      <c r="CQ77" s="3"/>
      <c r="CR77" s="3"/>
      <c r="CS77" s="3"/>
      <c r="CT77" s="3"/>
      <c r="CU77" s="3"/>
      <c r="CV77" s="3"/>
      <c r="CW77" s="3"/>
      <c r="CX77" s="3"/>
    </row>
    <row r="78" spans="1:102" s="2" customFormat="1" x14ac:dyDescent="0.3">
      <c r="A78" s="11">
        <v>75</v>
      </c>
      <c r="B78" s="21">
        <v>700</v>
      </c>
      <c r="C78" s="21">
        <v>550</v>
      </c>
      <c r="D78" s="24">
        <v>800</v>
      </c>
      <c r="E78" s="21">
        <v>784</v>
      </c>
      <c r="F78" s="21">
        <v>700</v>
      </c>
      <c r="G78" s="24">
        <v>900</v>
      </c>
      <c r="H78" s="21">
        <v>30</v>
      </c>
      <c r="I78" s="21"/>
      <c r="J78" s="21">
        <v>0.36</v>
      </c>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7"/>
      <c r="CD78" s="3"/>
      <c r="CE78" s="3"/>
      <c r="CF78" s="3"/>
      <c r="CG78" s="3"/>
      <c r="CH78" s="3"/>
      <c r="CI78" s="3"/>
      <c r="CJ78" s="3"/>
      <c r="CK78" s="3"/>
      <c r="CL78" s="3"/>
      <c r="CM78" s="3"/>
      <c r="CN78" s="3"/>
      <c r="CO78" s="3"/>
      <c r="CP78" s="3"/>
      <c r="CQ78" s="3"/>
      <c r="CR78" s="3"/>
      <c r="CS78" s="3"/>
      <c r="CT78" s="3"/>
      <c r="CU78" s="3"/>
      <c r="CV78" s="3"/>
      <c r="CW78" s="3"/>
      <c r="CX78" s="3"/>
    </row>
    <row r="79" spans="1:102" s="2" customFormat="1" x14ac:dyDescent="0.3">
      <c r="A79" s="11">
        <v>76</v>
      </c>
      <c r="B79" s="21">
        <v>738</v>
      </c>
      <c r="C79" s="21">
        <v>550</v>
      </c>
      <c r="D79" s="24">
        <v>850</v>
      </c>
      <c r="E79" s="21">
        <v>819</v>
      </c>
      <c r="F79" s="21">
        <v>700</v>
      </c>
      <c r="G79" s="24">
        <v>900</v>
      </c>
      <c r="H79" s="21">
        <v>23</v>
      </c>
      <c r="I79" s="21"/>
      <c r="J79" s="21">
        <v>0.41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7"/>
      <c r="CD79" s="3"/>
      <c r="CE79" s="3"/>
      <c r="CF79" s="3"/>
      <c r="CG79" s="3"/>
      <c r="CH79" s="3"/>
      <c r="CI79" s="3"/>
      <c r="CJ79" s="3"/>
      <c r="CK79" s="3"/>
      <c r="CL79" s="3"/>
      <c r="CM79" s="3"/>
      <c r="CN79" s="3"/>
      <c r="CO79" s="3"/>
      <c r="CP79" s="3"/>
      <c r="CQ79" s="3"/>
      <c r="CR79" s="3"/>
      <c r="CS79" s="3"/>
      <c r="CT79" s="3"/>
      <c r="CU79" s="3"/>
      <c r="CV79" s="3"/>
      <c r="CW79" s="3"/>
      <c r="CX79" s="3"/>
    </row>
    <row r="80" spans="1:102" s="2" customFormat="1" ht="13.8" customHeight="1" x14ac:dyDescent="0.3">
      <c r="A80" s="11">
        <v>77</v>
      </c>
      <c r="B80" s="21">
        <v>738</v>
      </c>
      <c r="C80" s="21">
        <v>550</v>
      </c>
      <c r="D80" s="24">
        <v>850</v>
      </c>
      <c r="E80" s="21">
        <v>819</v>
      </c>
      <c r="F80" s="21">
        <v>700</v>
      </c>
      <c r="G80" s="24">
        <v>900</v>
      </c>
      <c r="H80" s="21">
        <v>23</v>
      </c>
      <c r="I80" s="21"/>
      <c r="J80" s="21">
        <v>0.28000000000000003</v>
      </c>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7"/>
      <c r="CD80" s="3"/>
      <c r="CE80" s="3"/>
      <c r="CF80" s="3"/>
      <c r="CG80" s="3"/>
      <c r="CH80" s="3"/>
      <c r="CI80" s="3"/>
      <c r="CJ80" s="3"/>
      <c r="CK80" s="3"/>
      <c r="CL80" s="3"/>
      <c r="CM80" s="3"/>
      <c r="CN80" s="3"/>
      <c r="CO80" s="3"/>
      <c r="CP80" s="3"/>
      <c r="CQ80" s="3"/>
      <c r="CR80" s="3"/>
      <c r="CS80" s="3"/>
      <c r="CT80" s="3"/>
      <c r="CU80" s="3"/>
      <c r="CV80" s="3"/>
      <c r="CW80" s="3"/>
      <c r="CX80" s="3"/>
    </row>
    <row r="81" spans="1:102" s="4" customFormat="1" x14ac:dyDescent="0.3">
      <c r="A81" s="11">
        <v>78</v>
      </c>
      <c r="B81" s="28">
        <v>450</v>
      </c>
      <c r="C81" s="28">
        <v>350</v>
      </c>
      <c r="D81" s="24">
        <v>1000</v>
      </c>
      <c r="E81" s="28">
        <v>825</v>
      </c>
      <c r="F81" s="28">
        <v>650</v>
      </c>
      <c r="G81" s="24">
        <v>1000</v>
      </c>
      <c r="H81" s="28"/>
      <c r="I81" s="28"/>
      <c r="J81" s="28">
        <v>7.9</v>
      </c>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7"/>
      <c r="CD81" s="3"/>
      <c r="CE81" s="3"/>
      <c r="CF81" s="3"/>
      <c r="CG81" s="3"/>
      <c r="CH81" s="3"/>
      <c r="CI81" s="3"/>
      <c r="CJ81" s="3"/>
      <c r="CK81" s="3"/>
      <c r="CL81" s="3"/>
      <c r="CM81" s="3"/>
      <c r="CN81" s="3"/>
      <c r="CO81" s="3"/>
      <c r="CP81" s="3"/>
      <c r="CQ81" s="3"/>
      <c r="CR81" s="3"/>
      <c r="CS81" s="3"/>
      <c r="CT81" s="3"/>
      <c r="CU81" s="3"/>
      <c r="CV81" s="3"/>
      <c r="CW81" s="3"/>
      <c r="CX81" s="3"/>
    </row>
    <row r="82" spans="1:102" s="2" customFormat="1" x14ac:dyDescent="0.3">
      <c r="A82" s="11">
        <v>79</v>
      </c>
      <c r="B82" s="21">
        <v>772</v>
      </c>
      <c r="C82" s="21">
        <v>300</v>
      </c>
      <c r="D82" s="24">
        <v>800</v>
      </c>
      <c r="E82" s="21">
        <v>770</v>
      </c>
      <c r="F82" s="21">
        <v>700</v>
      </c>
      <c r="G82" s="24">
        <v>900</v>
      </c>
      <c r="H82" s="21">
        <v>17</v>
      </c>
      <c r="I82" s="21">
        <v>1.5</v>
      </c>
      <c r="J82" s="2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7"/>
      <c r="CD82" s="3"/>
      <c r="CE82" s="3"/>
      <c r="CF82" s="3"/>
      <c r="CG82" s="3"/>
      <c r="CH82" s="3"/>
      <c r="CI82" s="3"/>
      <c r="CJ82" s="3"/>
      <c r="CK82" s="3"/>
      <c r="CL82" s="3"/>
      <c r="CM82" s="3"/>
      <c r="CN82" s="3"/>
      <c r="CO82" s="3"/>
      <c r="CP82" s="3"/>
      <c r="CQ82" s="3"/>
      <c r="CR82" s="3"/>
      <c r="CS82" s="3"/>
      <c r="CT82" s="3"/>
      <c r="CU82" s="3"/>
      <c r="CV82" s="3"/>
      <c r="CW82" s="3"/>
      <c r="CX82" s="3"/>
    </row>
    <row r="83" spans="1:102" s="4" customFormat="1" x14ac:dyDescent="0.3">
      <c r="A83" s="11">
        <v>80</v>
      </c>
      <c r="B83" s="28">
        <v>763</v>
      </c>
      <c r="C83" s="28">
        <v>350</v>
      </c>
      <c r="D83" s="24">
        <v>950</v>
      </c>
      <c r="E83" s="28">
        <v>856</v>
      </c>
      <c r="F83" s="28">
        <v>650</v>
      </c>
      <c r="G83" s="24">
        <v>1050</v>
      </c>
      <c r="H83" s="28">
        <v>70</v>
      </c>
      <c r="I83" s="28"/>
      <c r="J83" s="28">
        <v>4.74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7"/>
      <c r="CD83" s="3"/>
      <c r="CE83" s="3"/>
      <c r="CF83" s="3"/>
      <c r="CG83" s="3"/>
      <c r="CH83" s="3"/>
      <c r="CI83" s="3"/>
      <c r="CJ83" s="3"/>
      <c r="CK83" s="3"/>
      <c r="CL83" s="3"/>
      <c r="CM83" s="3"/>
      <c r="CN83" s="3"/>
      <c r="CO83" s="3"/>
      <c r="CP83" s="3"/>
      <c r="CQ83" s="3"/>
      <c r="CR83" s="3"/>
      <c r="CS83" s="3"/>
      <c r="CT83" s="3"/>
      <c r="CU83" s="3"/>
      <c r="CV83" s="3"/>
      <c r="CW83" s="3"/>
      <c r="CX83" s="3"/>
    </row>
    <row r="84" spans="1:102" s="2" customFormat="1" x14ac:dyDescent="0.3">
      <c r="A84" s="11">
        <v>81</v>
      </c>
      <c r="B84" s="21">
        <v>491</v>
      </c>
      <c r="C84" s="21">
        <v>300</v>
      </c>
      <c r="D84" s="24">
        <v>500</v>
      </c>
      <c r="E84" s="21">
        <v>581</v>
      </c>
      <c r="F84" s="21">
        <v>550</v>
      </c>
      <c r="G84" s="24">
        <v>650</v>
      </c>
      <c r="H84" s="21">
        <v>95</v>
      </c>
      <c r="I84" s="21">
        <v>23.7</v>
      </c>
      <c r="J84" s="21">
        <v>2.81</v>
      </c>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7"/>
      <c r="CD84" s="3"/>
      <c r="CE84" s="3"/>
      <c r="CF84" s="3"/>
      <c r="CG84" s="3"/>
      <c r="CH84" s="3"/>
      <c r="CI84" s="3"/>
      <c r="CJ84" s="3"/>
      <c r="CK84" s="3"/>
      <c r="CL84" s="3"/>
      <c r="CM84" s="3"/>
      <c r="CN84" s="3"/>
      <c r="CO84" s="3"/>
      <c r="CP84" s="3"/>
      <c r="CQ84" s="3"/>
      <c r="CR84" s="3"/>
      <c r="CS84" s="3"/>
      <c r="CT84" s="3"/>
      <c r="CU84" s="3"/>
      <c r="CV84" s="3"/>
      <c r="CW84" s="3"/>
      <c r="CX84" s="3"/>
    </row>
    <row r="85" spans="1:102" s="4" customFormat="1" x14ac:dyDescent="0.3">
      <c r="A85" s="11">
        <v>82</v>
      </c>
      <c r="B85" s="28">
        <v>580</v>
      </c>
      <c r="C85" s="28">
        <v>350</v>
      </c>
      <c r="D85" s="24">
        <v>600</v>
      </c>
      <c r="E85" s="28">
        <v>620</v>
      </c>
      <c r="F85" s="28">
        <v>400</v>
      </c>
      <c r="G85" s="24">
        <v>800</v>
      </c>
      <c r="H85" s="28"/>
      <c r="I85" s="28"/>
      <c r="J85" s="28">
        <v>7.1</v>
      </c>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7"/>
      <c r="CD85" s="3"/>
      <c r="CE85" s="3"/>
      <c r="CF85" s="3"/>
      <c r="CG85" s="3"/>
      <c r="CH85" s="3"/>
      <c r="CI85" s="3"/>
      <c r="CJ85" s="3"/>
      <c r="CK85" s="3"/>
      <c r="CL85" s="3"/>
      <c r="CM85" s="3"/>
      <c r="CN85" s="3"/>
      <c r="CO85" s="3"/>
      <c r="CP85" s="3"/>
      <c r="CQ85" s="3"/>
      <c r="CR85" s="3"/>
      <c r="CS85" s="3"/>
      <c r="CT85" s="3"/>
      <c r="CU85" s="3"/>
      <c r="CV85" s="3"/>
      <c r="CW85" s="3"/>
      <c r="CX85" s="3"/>
    </row>
    <row r="86" spans="1:102" s="4" customFormat="1" x14ac:dyDescent="0.3">
      <c r="A86" s="11">
        <v>83</v>
      </c>
      <c r="B86" s="58">
        <v>450</v>
      </c>
      <c r="C86" s="58">
        <v>300</v>
      </c>
      <c r="D86" s="76">
        <v>350</v>
      </c>
      <c r="E86" s="58">
        <v>480</v>
      </c>
      <c r="F86" s="58">
        <v>450</v>
      </c>
      <c r="G86" s="76">
        <v>600</v>
      </c>
      <c r="H86" s="58">
        <v>17</v>
      </c>
      <c r="I86" s="58"/>
      <c r="J86" s="58">
        <v>8.99</v>
      </c>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7"/>
      <c r="CD86" s="3"/>
      <c r="CE86" s="3"/>
      <c r="CF86" s="3"/>
      <c r="CG86" s="3"/>
      <c r="CH86" s="3"/>
      <c r="CI86" s="3"/>
      <c r="CJ86" s="3"/>
      <c r="CK86" s="3"/>
      <c r="CL86" s="3"/>
      <c r="CM86" s="3"/>
      <c r="CN86" s="3"/>
      <c r="CO86" s="3"/>
      <c r="CP86" s="3"/>
      <c r="CQ86" s="3"/>
      <c r="CR86" s="3"/>
      <c r="CS86" s="3"/>
      <c r="CT86" s="3"/>
      <c r="CU86" s="3"/>
      <c r="CV86" s="3"/>
      <c r="CW86" s="3"/>
      <c r="CX86" s="3"/>
    </row>
    <row r="87" spans="1:102" s="4" customFormat="1" x14ac:dyDescent="0.3">
      <c r="A87" s="11">
        <v>84</v>
      </c>
      <c r="B87" s="58">
        <v>347</v>
      </c>
      <c r="C87" s="58">
        <v>250</v>
      </c>
      <c r="D87" s="76">
        <v>400</v>
      </c>
      <c r="E87" s="58">
        <v>613</v>
      </c>
      <c r="F87" s="58">
        <v>570</v>
      </c>
      <c r="G87" s="76">
        <v>710</v>
      </c>
      <c r="H87" s="58"/>
      <c r="I87" s="58">
        <v>2.4700000000000002</v>
      </c>
      <c r="J87" s="58">
        <v>0.19</v>
      </c>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7"/>
      <c r="CD87" s="3"/>
      <c r="CE87" s="3"/>
      <c r="CF87" s="3"/>
      <c r="CG87" s="3"/>
      <c r="CH87" s="3"/>
      <c r="CI87" s="3"/>
      <c r="CJ87" s="3"/>
      <c r="CK87" s="3"/>
      <c r="CL87" s="3"/>
      <c r="CM87" s="3"/>
      <c r="CN87" s="3"/>
      <c r="CO87" s="3"/>
      <c r="CP87" s="3"/>
      <c r="CQ87" s="3"/>
      <c r="CR87" s="3"/>
      <c r="CS87" s="3"/>
      <c r="CT87" s="3"/>
      <c r="CU87" s="3"/>
      <c r="CV87" s="3"/>
      <c r="CW87" s="3"/>
      <c r="CX87" s="3"/>
    </row>
    <row r="88" spans="1:102" s="2" customFormat="1" x14ac:dyDescent="0.3">
      <c r="A88" s="11">
        <v>85</v>
      </c>
      <c r="B88" s="57">
        <v>590</v>
      </c>
      <c r="C88" s="57">
        <v>280</v>
      </c>
      <c r="D88" s="76">
        <v>600</v>
      </c>
      <c r="E88" s="57">
        <v>630</v>
      </c>
      <c r="F88" s="57">
        <v>550</v>
      </c>
      <c r="G88" s="76">
        <v>700</v>
      </c>
      <c r="H88" s="57">
        <v>65</v>
      </c>
      <c r="I88" s="57"/>
      <c r="J88" s="57">
        <v>11.3</v>
      </c>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7"/>
      <c r="CD88" s="3"/>
      <c r="CE88" s="3"/>
      <c r="CF88" s="3"/>
      <c r="CG88" s="3"/>
      <c r="CH88" s="3"/>
      <c r="CI88" s="3"/>
      <c r="CJ88" s="3"/>
      <c r="CK88" s="3"/>
      <c r="CL88" s="3"/>
      <c r="CM88" s="3"/>
      <c r="CN88" s="3"/>
      <c r="CO88" s="3"/>
      <c r="CP88" s="3"/>
      <c r="CQ88" s="3"/>
      <c r="CR88" s="3"/>
      <c r="CS88" s="3"/>
      <c r="CT88" s="3"/>
      <c r="CU88" s="3"/>
      <c r="CV88" s="3"/>
      <c r="CW88" s="3"/>
      <c r="CX88" s="3"/>
    </row>
    <row r="89" spans="1:102" s="3" customFormat="1" x14ac:dyDescent="0.3">
      <c r="A89" s="11">
        <v>86</v>
      </c>
      <c r="B89" s="37">
        <v>380</v>
      </c>
      <c r="C89" s="37">
        <v>250</v>
      </c>
      <c r="D89" s="24">
        <v>400</v>
      </c>
      <c r="E89" s="37">
        <v>612</v>
      </c>
      <c r="F89" s="37">
        <v>570</v>
      </c>
      <c r="G89" s="24">
        <v>710</v>
      </c>
      <c r="H89" s="37">
        <v>30.5</v>
      </c>
      <c r="I89" s="37">
        <v>0.34</v>
      </c>
      <c r="J89" s="110">
        <v>1.9E-3</v>
      </c>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7"/>
    </row>
    <row r="90" spans="1:102" s="3" customFormat="1" x14ac:dyDescent="0.3">
      <c r="A90" s="11">
        <v>87</v>
      </c>
      <c r="B90" s="37">
        <v>360</v>
      </c>
      <c r="C90" s="37">
        <v>250</v>
      </c>
      <c r="D90" s="24">
        <v>380</v>
      </c>
      <c r="E90" s="37">
        <v>545</v>
      </c>
      <c r="F90" s="37">
        <v>450</v>
      </c>
      <c r="G90" s="24">
        <v>700</v>
      </c>
      <c r="H90" s="37">
        <v>1.6</v>
      </c>
      <c r="I90" s="37">
        <v>0.27</v>
      </c>
      <c r="J90" s="110">
        <v>7.7999999999999999E-4</v>
      </c>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7"/>
    </row>
    <row r="91" spans="1:102" s="3" customFormat="1" x14ac:dyDescent="0.3">
      <c r="A91" s="11">
        <v>88</v>
      </c>
      <c r="B91" s="37">
        <v>370</v>
      </c>
      <c r="C91" s="37">
        <v>290</v>
      </c>
      <c r="D91" s="24">
        <v>380</v>
      </c>
      <c r="E91" s="37">
        <v>611</v>
      </c>
      <c r="F91" s="37">
        <v>570</v>
      </c>
      <c r="G91" s="24">
        <v>710</v>
      </c>
      <c r="H91" s="37">
        <v>27</v>
      </c>
      <c r="I91" s="37">
        <v>3.2</v>
      </c>
      <c r="J91" s="37">
        <v>7.0000000000000001E-3</v>
      </c>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7"/>
    </row>
    <row r="92" spans="1:102" x14ac:dyDescent="0.3">
      <c r="A92" s="11">
        <v>89</v>
      </c>
      <c r="B92" s="37">
        <v>290</v>
      </c>
      <c r="C92" s="37">
        <v>280</v>
      </c>
      <c r="D92" s="24">
        <v>400</v>
      </c>
      <c r="E92" s="37">
        <v>546</v>
      </c>
      <c r="F92" s="37">
        <v>380</v>
      </c>
      <c r="G92" s="24">
        <v>650</v>
      </c>
      <c r="H92" s="37">
        <v>40</v>
      </c>
      <c r="I92" s="37">
        <v>8.8000000000000007</v>
      </c>
      <c r="J92" s="37"/>
    </row>
    <row r="93" spans="1:102" x14ac:dyDescent="0.3">
      <c r="A93" s="11">
        <v>90</v>
      </c>
      <c r="B93" s="37">
        <v>350</v>
      </c>
      <c r="C93" s="37">
        <v>240</v>
      </c>
      <c r="D93" s="24">
        <v>420</v>
      </c>
      <c r="E93" s="37">
        <v>612</v>
      </c>
      <c r="F93" s="37">
        <v>570</v>
      </c>
      <c r="G93" s="24">
        <v>710</v>
      </c>
      <c r="H93" s="37">
        <v>34</v>
      </c>
      <c r="I93" s="37">
        <v>4.3</v>
      </c>
      <c r="J93" s="37"/>
    </row>
    <row r="94" spans="1:102" x14ac:dyDescent="0.3">
      <c r="A94" s="11">
        <v>91</v>
      </c>
      <c r="B94" s="37">
        <v>325</v>
      </c>
      <c r="C94" s="37">
        <v>240</v>
      </c>
      <c r="D94" s="24">
        <v>400</v>
      </c>
      <c r="E94" s="37">
        <v>612</v>
      </c>
      <c r="F94" s="37">
        <v>570</v>
      </c>
      <c r="G94" s="24">
        <v>710</v>
      </c>
      <c r="H94" s="37">
        <v>8</v>
      </c>
      <c r="I94" s="37">
        <v>1.2</v>
      </c>
      <c r="J94" s="37"/>
    </row>
    <row r="95" spans="1:102" x14ac:dyDescent="0.3">
      <c r="A95" s="11">
        <v>92</v>
      </c>
      <c r="B95" s="37">
        <v>325</v>
      </c>
      <c r="C95" s="37">
        <v>240</v>
      </c>
      <c r="D95" s="24">
        <v>400</v>
      </c>
      <c r="E95" s="37">
        <v>544</v>
      </c>
      <c r="F95" s="37">
        <v>450</v>
      </c>
      <c r="G95" s="24">
        <v>650</v>
      </c>
      <c r="H95" s="37">
        <v>12</v>
      </c>
      <c r="I95" s="37">
        <v>1.7</v>
      </c>
      <c r="J95" s="37"/>
    </row>
    <row r="96" spans="1:102" x14ac:dyDescent="0.3">
      <c r="A96" s="11">
        <v>93</v>
      </c>
      <c r="B96" s="37">
        <v>290</v>
      </c>
      <c r="C96" s="37">
        <v>200</v>
      </c>
      <c r="D96" s="24">
        <v>380</v>
      </c>
      <c r="E96" s="37">
        <v>610</v>
      </c>
      <c r="F96" s="37">
        <v>570</v>
      </c>
      <c r="G96" s="24">
        <v>710</v>
      </c>
      <c r="H96" s="37"/>
      <c r="I96" s="37"/>
      <c r="J96" s="37"/>
    </row>
    <row r="97" spans="1:10" x14ac:dyDescent="0.3">
      <c r="A97" s="11">
        <v>94</v>
      </c>
      <c r="B97" s="37">
        <v>370</v>
      </c>
      <c r="C97" s="37">
        <v>240</v>
      </c>
      <c r="D97" s="24">
        <v>400</v>
      </c>
      <c r="E97" s="37">
        <v>612</v>
      </c>
      <c r="F97" s="37">
        <v>570</v>
      </c>
      <c r="G97" s="24">
        <v>710</v>
      </c>
      <c r="H97" s="37">
        <v>63</v>
      </c>
      <c r="I97" s="37">
        <v>9</v>
      </c>
      <c r="J97" s="37"/>
    </row>
    <row r="98" spans="1:10" x14ac:dyDescent="0.3">
      <c r="A98" s="11">
        <v>95</v>
      </c>
      <c r="B98" s="37">
        <v>370</v>
      </c>
      <c r="C98" s="37">
        <v>300</v>
      </c>
      <c r="D98" s="24">
        <v>380</v>
      </c>
      <c r="E98" s="37">
        <v>615</v>
      </c>
      <c r="F98" s="37">
        <v>570</v>
      </c>
      <c r="G98" s="24">
        <v>710</v>
      </c>
      <c r="H98" s="37">
        <v>61</v>
      </c>
      <c r="I98" s="37">
        <v>1.2</v>
      </c>
      <c r="J98" s="37">
        <v>0.2</v>
      </c>
    </row>
    <row r="99" spans="1:10" x14ac:dyDescent="0.3">
      <c r="A99" s="11">
        <v>96</v>
      </c>
      <c r="B99" s="37">
        <v>380</v>
      </c>
      <c r="C99" s="37">
        <v>240</v>
      </c>
      <c r="D99" s="24">
        <v>380</v>
      </c>
      <c r="E99" s="37">
        <v>612</v>
      </c>
      <c r="F99" s="37">
        <v>570</v>
      </c>
      <c r="G99" s="24">
        <v>710</v>
      </c>
      <c r="H99" s="37">
        <v>23</v>
      </c>
      <c r="I99" s="37">
        <v>0.43</v>
      </c>
      <c r="J99" s="37">
        <v>0.03</v>
      </c>
    </row>
    <row r="100" spans="1:10" x14ac:dyDescent="0.3">
      <c r="A100" s="11">
        <v>97</v>
      </c>
      <c r="B100" s="37">
        <v>360</v>
      </c>
      <c r="C100" s="37">
        <v>240</v>
      </c>
      <c r="D100" s="24">
        <v>380</v>
      </c>
      <c r="E100" s="37">
        <v>612</v>
      </c>
      <c r="F100" s="37">
        <v>570</v>
      </c>
      <c r="G100" s="24">
        <v>710</v>
      </c>
      <c r="H100" s="37">
        <v>30</v>
      </c>
      <c r="I100" s="37">
        <v>0.01</v>
      </c>
      <c r="J100" s="37">
        <v>5.9999999999999995E-4</v>
      </c>
    </row>
    <row r="101" spans="1:10" x14ac:dyDescent="0.3">
      <c r="A101" s="11">
        <v>98</v>
      </c>
      <c r="B101" s="37">
        <v>360</v>
      </c>
      <c r="C101" s="37">
        <v>240</v>
      </c>
      <c r="D101" s="24">
        <v>420</v>
      </c>
      <c r="E101" s="37">
        <v>615</v>
      </c>
      <c r="F101" s="37">
        <v>570</v>
      </c>
      <c r="G101" s="24">
        <v>710</v>
      </c>
      <c r="H101" s="37">
        <v>85</v>
      </c>
      <c r="I101" s="37">
        <v>2.2999999999999998</v>
      </c>
      <c r="J101" s="37">
        <v>8.4000000000000003E-4</v>
      </c>
    </row>
    <row r="102" spans="1:10" x14ac:dyDescent="0.3">
      <c r="A102" s="11">
        <v>99</v>
      </c>
      <c r="B102" s="80">
        <v>520</v>
      </c>
      <c r="C102" s="80">
        <v>300</v>
      </c>
      <c r="D102" s="76">
        <v>540</v>
      </c>
      <c r="E102" s="80">
        <v>590</v>
      </c>
      <c r="F102" s="76">
        <v>550</v>
      </c>
      <c r="G102" s="76">
        <v>700</v>
      </c>
      <c r="H102" s="80">
        <v>78</v>
      </c>
      <c r="I102" s="37">
        <v>0.08</v>
      </c>
      <c r="J102" s="37"/>
    </row>
    <row r="103" spans="1:10" x14ac:dyDescent="0.3">
      <c r="A103" s="11">
        <v>100</v>
      </c>
      <c r="B103" s="80">
        <v>520</v>
      </c>
      <c r="C103" s="80">
        <v>300</v>
      </c>
      <c r="D103" s="76">
        <v>540</v>
      </c>
      <c r="E103" s="80">
        <v>590</v>
      </c>
      <c r="F103" s="76">
        <v>550</v>
      </c>
      <c r="G103" s="76">
        <v>700</v>
      </c>
      <c r="H103" s="80">
        <v>78</v>
      </c>
      <c r="I103" s="37">
        <v>1.6</v>
      </c>
      <c r="J103" s="37">
        <v>5.1999999999999998E-3</v>
      </c>
    </row>
    <row r="104" spans="1:10" x14ac:dyDescent="0.3">
      <c r="A104" s="11">
        <v>101</v>
      </c>
      <c r="B104" s="80">
        <v>520</v>
      </c>
      <c r="C104" s="80">
        <v>300</v>
      </c>
      <c r="D104" s="76">
        <v>540</v>
      </c>
      <c r="E104" s="80">
        <v>590</v>
      </c>
      <c r="F104" s="76">
        <v>550</v>
      </c>
      <c r="G104" s="76">
        <v>700</v>
      </c>
      <c r="H104" s="80">
        <v>93</v>
      </c>
      <c r="I104" s="37">
        <v>8</v>
      </c>
      <c r="J104" s="37">
        <v>2.3999999999999998E-3</v>
      </c>
    </row>
    <row r="105" spans="1:10" x14ac:dyDescent="0.3">
      <c r="A105" s="11">
        <v>102</v>
      </c>
      <c r="B105" s="80">
        <v>340</v>
      </c>
      <c r="C105" s="80">
        <v>250</v>
      </c>
      <c r="D105" s="76">
        <v>380</v>
      </c>
      <c r="E105" s="80">
        <v>613</v>
      </c>
      <c r="F105" s="80">
        <v>570</v>
      </c>
      <c r="G105" s="76">
        <v>710</v>
      </c>
      <c r="H105" s="80">
        <v>44</v>
      </c>
      <c r="I105" s="37"/>
      <c r="J105" s="37">
        <v>4.41E-2</v>
      </c>
    </row>
    <row r="106" spans="1:10" x14ac:dyDescent="0.3">
      <c r="A106" s="11">
        <v>103</v>
      </c>
      <c r="B106" s="37">
        <v>405</v>
      </c>
      <c r="C106" s="37">
        <v>250</v>
      </c>
      <c r="D106" s="24">
        <v>420</v>
      </c>
      <c r="E106" s="37">
        <v>613</v>
      </c>
      <c r="F106" s="37">
        <v>570</v>
      </c>
      <c r="G106" s="24">
        <v>710</v>
      </c>
      <c r="H106" s="37">
        <v>44</v>
      </c>
      <c r="I106" s="37"/>
      <c r="J106" s="37">
        <v>4.99E-2</v>
      </c>
    </row>
    <row r="107" spans="1:10" x14ac:dyDescent="0.3">
      <c r="A107" s="11">
        <v>104</v>
      </c>
      <c r="B107" s="37">
        <v>350</v>
      </c>
      <c r="C107" s="37">
        <v>250</v>
      </c>
      <c r="D107" s="24">
        <v>400</v>
      </c>
      <c r="E107" s="37">
        <v>613</v>
      </c>
      <c r="F107" s="37">
        <v>570</v>
      </c>
      <c r="G107" s="24">
        <v>710</v>
      </c>
      <c r="H107" s="37">
        <v>73</v>
      </c>
      <c r="I107" s="37">
        <v>0.28000000000000003</v>
      </c>
      <c r="J107" s="37">
        <v>0.28000000000000003</v>
      </c>
    </row>
    <row r="108" spans="1:10" x14ac:dyDescent="0.3">
      <c r="A108" s="11">
        <v>105</v>
      </c>
      <c r="B108" s="37">
        <v>320</v>
      </c>
      <c r="C108" s="37">
        <v>250</v>
      </c>
      <c r="D108" s="24">
        <v>350</v>
      </c>
      <c r="E108" s="37">
        <v>613</v>
      </c>
      <c r="F108" s="37">
        <v>570</v>
      </c>
      <c r="G108" s="24">
        <v>710</v>
      </c>
      <c r="H108" s="37">
        <v>86</v>
      </c>
      <c r="I108" s="37"/>
      <c r="J108" s="37"/>
    </row>
    <row r="109" spans="1:10" x14ac:dyDescent="0.3">
      <c r="A109" s="11">
        <v>106</v>
      </c>
      <c r="B109" s="37">
        <v>570</v>
      </c>
      <c r="C109" s="37">
        <v>300</v>
      </c>
      <c r="D109" s="24">
        <v>600</v>
      </c>
      <c r="E109" s="37">
        <v>650</v>
      </c>
      <c r="F109" s="37">
        <v>350</v>
      </c>
      <c r="G109" s="24">
        <v>750</v>
      </c>
      <c r="H109" s="37">
        <v>80</v>
      </c>
      <c r="I109" s="37">
        <v>14.5</v>
      </c>
      <c r="J109" s="37">
        <v>2.16</v>
      </c>
    </row>
    <row r="110" spans="1:10" x14ac:dyDescent="0.3">
      <c r="A110" s="11">
        <v>107</v>
      </c>
      <c r="B110" s="37">
        <v>770</v>
      </c>
      <c r="C110" s="37">
        <v>300</v>
      </c>
      <c r="D110" s="24">
        <v>800</v>
      </c>
      <c r="E110" s="37">
        <v>775</v>
      </c>
      <c r="F110" s="37">
        <v>700</v>
      </c>
      <c r="G110" s="24">
        <v>950</v>
      </c>
      <c r="H110" s="37">
        <v>16</v>
      </c>
      <c r="I110" s="37">
        <v>1.5</v>
      </c>
      <c r="J110" s="37"/>
    </row>
    <row r="111" spans="1:10" x14ac:dyDescent="0.3">
      <c r="A111" s="11">
        <v>108</v>
      </c>
      <c r="B111" s="80">
        <v>665</v>
      </c>
      <c r="C111" s="37">
        <v>250</v>
      </c>
      <c r="D111" s="24">
        <v>700</v>
      </c>
      <c r="E111" s="37">
        <v>670</v>
      </c>
      <c r="F111" s="37">
        <v>600</v>
      </c>
      <c r="G111" s="24">
        <v>750</v>
      </c>
      <c r="H111" s="37">
        <v>12</v>
      </c>
      <c r="I111" s="37">
        <v>3.7</v>
      </c>
      <c r="J111" s="37">
        <v>0.1</v>
      </c>
    </row>
    <row r="112" spans="1:10" x14ac:dyDescent="0.3">
      <c r="A112" s="11">
        <v>109</v>
      </c>
      <c r="B112" s="76">
        <v>370</v>
      </c>
      <c r="C112" s="37">
        <v>300</v>
      </c>
      <c r="D112" s="24">
        <v>450</v>
      </c>
      <c r="E112" s="80">
        <v>615</v>
      </c>
      <c r="F112" s="80">
        <v>570</v>
      </c>
      <c r="G112" s="76">
        <v>710</v>
      </c>
      <c r="H112" s="37">
        <v>89</v>
      </c>
      <c r="I112" s="37">
        <v>0.7</v>
      </c>
      <c r="J112" s="24"/>
    </row>
    <row r="113" spans="1:10" x14ac:dyDescent="0.3">
      <c r="A113" s="11">
        <v>110</v>
      </c>
      <c r="B113" s="76">
        <v>560</v>
      </c>
      <c r="C113" s="37">
        <v>300</v>
      </c>
      <c r="D113" s="24">
        <v>600</v>
      </c>
      <c r="E113" s="80">
        <v>580</v>
      </c>
      <c r="F113" s="76">
        <v>550</v>
      </c>
      <c r="G113" s="76">
        <v>700</v>
      </c>
      <c r="H113" s="37">
        <v>95</v>
      </c>
      <c r="I113" s="37">
        <v>2.1</v>
      </c>
      <c r="J113" s="24"/>
    </row>
    <row r="114" spans="1:10" x14ac:dyDescent="0.3">
      <c r="A114" s="11">
        <v>111</v>
      </c>
      <c r="B114" s="76">
        <v>780</v>
      </c>
      <c r="C114" s="37">
        <v>300</v>
      </c>
      <c r="D114" s="24">
        <v>750</v>
      </c>
      <c r="E114" s="80">
        <v>730</v>
      </c>
      <c r="F114" s="76">
        <v>650</v>
      </c>
      <c r="G114" s="76">
        <v>850</v>
      </c>
      <c r="H114" s="37">
        <v>21</v>
      </c>
      <c r="I114" s="37">
        <v>0.5</v>
      </c>
      <c r="J114" s="24"/>
    </row>
    <row r="115" spans="1:10" x14ac:dyDescent="0.3">
      <c r="A115" s="11">
        <v>112</v>
      </c>
      <c r="B115" s="76">
        <v>370</v>
      </c>
      <c r="C115" s="37">
        <v>300</v>
      </c>
      <c r="D115" s="24">
        <v>450</v>
      </c>
      <c r="E115" s="80">
        <v>615</v>
      </c>
      <c r="F115" s="76">
        <v>570</v>
      </c>
      <c r="G115" s="76">
        <v>710</v>
      </c>
      <c r="H115" s="37">
        <v>89</v>
      </c>
      <c r="I115" s="24"/>
      <c r="J115" s="24">
        <v>0.08</v>
      </c>
    </row>
    <row r="116" spans="1:10" x14ac:dyDescent="0.3">
      <c r="A116" s="11">
        <v>113</v>
      </c>
      <c r="B116" s="76">
        <v>560</v>
      </c>
      <c r="C116" s="37">
        <v>300</v>
      </c>
      <c r="D116" s="24">
        <v>600</v>
      </c>
      <c r="E116" s="80">
        <v>580</v>
      </c>
      <c r="F116" s="76">
        <v>550</v>
      </c>
      <c r="G116" s="76">
        <v>700</v>
      </c>
      <c r="H116" s="37">
        <v>95</v>
      </c>
      <c r="I116" s="24"/>
      <c r="J116" s="24">
        <v>0.21</v>
      </c>
    </row>
    <row r="117" spans="1:10" x14ac:dyDescent="0.3">
      <c r="A117" s="11">
        <v>114</v>
      </c>
      <c r="B117" s="58">
        <v>580</v>
      </c>
      <c r="C117" s="58">
        <v>500</v>
      </c>
      <c r="D117" s="76">
        <v>620</v>
      </c>
      <c r="E117" s="58">
        <v>630</v>
      </c>
      <c r="F117" s="58">
        <v>590</v>
      </c>
      <c r="G117" s="76">
        <v>700</v>
      </c>
      <c r="H117" s="28">
        <v>10</v>
      </c>
      <c r="I117" s="28"/>
      <c r="J117" s="58">
        <v>2.1</v>
      </c>
    </row>
    <row r="118" spans="1:10" x14ac:dyDescent="0.3">
      <c r="A118" s="11">
        <v>115</v>
      </c>
      <c r="B118" s="58">
        <v>580</v>
      </c>
      <c r="C118" s="58">
        <v>500</v>
      </c>
      <c r="D118" s="76">
        <v>620</v>
      </c>
      <c r="E118" s="58">
        <v>630</v>
      </c>
      <c r="F118" s="58">
        <v>590</v>
      </c>
      <c r="G118" s="76">
        <v>700</v>
      </c>
      <c r="H118" s="58">
        <v>60</v>
      </c>
      <c r="I118" s="85"/>
      <c r="J118" s="58">
        <v>2.1</v>
      </c>
    </row>
    <row r="119" spans="1:10" x14ac:dyDescent="0.3">
      <c r="A119" s="11">
        <v>116</v>
      </c>
      <c r="B119" s="80">
        <v>575</v>
      </c>
      <c r="C119" s="80">
        <v>400</v>
      </c>
      <c r="D119" s="76">
        <v>610</v>
      </c>
      <c r="E119" s="80">
        <v>620</v>
      </c>
      <c r="F119" s="80">
        <v>570</v>
      </c>
      <c r="G119" s="76">
        <v>720</v>
      </c>
      <c r="H119" s="80">
        <v>95</v>
      </c>
      <c r="I119" s="85"/>
      <c r="J119" s="58">
        <v>3.3</v>
      </c>
    </row>
    <row r="120" spans="1:10" x14ac:dyDescent="0.3">
      <c r="A120" s="11">
        <v>117</v>
      </c>
      <c r="B120" s="58">
        <v>580</v>
      </c>
      <c r="C120" s="58">
        <v>500</v>
      </c>
      <c r="D120" s="76">
        <v>620</v>
      </c>
      <c r="E120" s="58">
        <v>630</v>
      </c>
      <c r="F120" s="58">
        <v>590</v>
      </c>
      <c r="G120" s="76">
        <v>700</v>
      </c>
      <c r="H120" s="58">
        <v>10</v>
      </c>
      <c r="I120" s="85"/>
      <c r="J120" s="58">
        <v>2.1</v>
      </c>
    </row>
    <row r="121" spans="1:10" x14ac:dyDescent="0.3">
      <c r="A121" s="11">
        <v>118</v>
      </c>
      <c r="B121" s="24">
        <v>450</v>
      </c>
      <c r="C121" s="24">
        <v>400</v>
      </c>
      <c r="D121" s="24">
        <v>650</v>
      </c>
      <c r="E121" s="37">
        <v>634</v>
      </c>
      <c r="F121" s="24">
        <v>580</v>
      </c>
      <c r="G121" s="24">
        <v>680</v>
      </c>
      <c r="H121" s="24">
        <v>44</v>
      </c>
      <c r="I121" s="24"/>
      <c r="J121" s="76">
        <v>2.8</v>
      </c>
    </row>
    <row r="122" spans="1:10" x14ac:dyDescent="0.3">
      <c r="A122" s="11">
        <v>119</v>
      </c>
      <c r="B122" s="24">
        <v>450</v>
      </c>
      <c r="C122" s="37">
        <v>400</v>
      </c>
      <c r="D122" s="24">
        <v>600</v>
      </c>
      <c r="E122" s="37">
        <v>580</v>
      </c>
      <c r="F122" s="24">
        <v>550</v>
      </c>
      <c r="G122" s="24">
        <v>650</v>
      </c>
      <c r="H122" s="37">
        <v>86</v>
      </c>
      <c r="I122" s="24">
        <v>48</v>
      </c>
      <c r="J122" s="24"/>
    </row>
    <row r="123" spans="1:10" x14ac:dyDescent="0.3">
      <c r="A123" s="11">
        <v>120</v>
      </c>
      <c r="B123" s="24">
        <v>570</v>
      </c>
      <c r="C123" s="37">
        <v>300</v>
      </c>
      <c r="D123" s="24">
        <v>700</v>
      </c>
      <c r="E123" s="37">
        <v>600</v>
      </c>
      <c r="F123" s="24">
        <v>350</v>
      </c>
      <c r="G123" s="24">
        <v>700</v>
      </c>
      <c r="H123" s="24"/>
      <c r="I123" s="24"/>
      <c r="J123" s="24"/>
    </row>
    <row r="124" spans="1:10" x14ac:dyDescent="0.3">
      <c r="A124" s="11">
        <v>121</v>
      </c>
      <c r="B124" s="24">
        <v>396</v>
      </c>
      <c r="C124" s="24">
        <v>350</v>
      </c>
      <c r="D124" s="24">
        <v>450</v>
      </c>
      <c r="E124" s="37">
        <v>582</v>
      </c>
      <c r="F124" s="24">
        <v>500</v>
      </c>
      <c r="G124" s="24">
        <v>700</v>
      </c>
      <c r="H124" s="24">
        <v>53</v>
      </c>
      <c r="I124" s="24"/>
      <c r="J124" s="24"/>
    </row>
    <row r="125" spans="1:10" x14ac:dyDescent="0.3">
      <c r="A125" s="11">
        <v>122</v>
      </c>
      <c r="B125" s="24">
        <v>530</v>
      </c>
      <c r="C125" s="24">
        <v>300</v>
      </c>
      <c r="D125" s="24">
        <v>580</v>
      </c>
      <c r="E125" s="24">
        <v>630</v>
      </c>
      <c r="F125" s="24">
        <v>550</v>
      </c>
      <c r="G125" s="24">
        <v>750</v>
      </c>
      <c r="H125" s="24">
        <v>83</v>
      </c>
      <c r="I125" s="24"/>
      <c r="J125" s="24">
        <v>1.44</v>
      </c>
    </row>
    <row r="126" spans="1:10" x14ac:dyDescent="0.3">
      <c r="A126" s="11">
        <v>123</v>
      </c>
      <c r="B126" s="24">
        <v>473</v>
      </c>
      <c r="C126" s="24">
        <v>350</v>
      </c>
      <c r="D126" s="24">
        <v>550</v>
      </c>
      <c r="E126" s="24">
        <v>640</v>
      </c>
      <c r="F126" s="24">
        <v>600</v>
      </c>
      <c r="G126" s="24">
        <v>700</v>
      </c>
      <c r="H126" s="24">
        <v>45</v>
      </c>
      <c r="I126" s="24">
        <v>1</v>
      </c>
      <c r="J126" s="24"/>
    </row>
    <row r="127" spans="1:10" x14ac:dyDescent="0.3">
      <c r="A127" s="11">
        <v>124</v>
      </c>
      <c r="B127" s="24">
        <v>350</v>
      </c>
      <c r="C127" s="24">
        <v>300</v>
      </c>
      <c r="D127" s="24">
        <v>450</v>
      </c>
      <c r="E127" s="24">
        <v>550</v>
      </c>
      <c r="F127" s="24">
        <v>450</v>
      </c>
      <c r="G127" s="24">
        <v>750</v>
      </c>
      <c r="H127" s="24">
        <v>56</v>
      </c>
      <c r="I127" s="24"/>
      <c r="J127" s="24">
        <v>8.7100000000000009</v>
      </c>
    </row>
    <row r="128" spans="1:10" x14ac:dyDescent="0.3">
      <c r="A128" s="11">
        <v>125</v>
      </c>
      <c r="B128" s="24">
        <v>470</v>
      </c>
      <c r="C128" s="24">
        <v>400</v>
      </c>
      <c r="D128" s="24">
        <v>600</v>
      </c>
      <c r="E128" s="24">
        <v>550</v>
      </c>
      <c r="F128" s="24">
        <v>450</v>
      </c>
      <c r="G128" s="24">
        <v>700</v>
      </c>
      <c r="H128" s="24">
        <v>20</v>
      </c>
      <c r="I128" s="24">
        <v>2.0099999999999998</v>
      </c>
      <c r="J128" s="24"/>
    </row>
    <row r="129" spans="1:10" x14ac:dyDescent="0.3">
      <c r="A129" s="11">
        <v>126</v>
      </c>
      <c r="B129" s="24">
        <v>521</v>
      </c>
      <c r="C129" s="24">
        <v>450</v>
      </c>
      <c r="D129" s="24">
        <v>550</v>
      </c>
      <c r="E129" s="24">
        <v>539</v>
      </c>
      <c r="F129" s="24">
        <v>500</v>
      </c>
      <c r="G129" s="24">
        <v>700</v>
      </c>
      <c r="H129" s="24">
        <v>93</v>
      </c>
      <c r="I129" s="24">
        <v>54</v>
      </c>
      <c r="J129" s="24"/>
    </row>
    <row r="130" spans="1:10" x14ac:dyDescent="0.3">
      <c r="A130" s="11">
        <v>127</v>
      </c>
      <c r="B130" s="76">
        <v>450</v>
      </c>
      <c r="C130" s="76">
        <v>310</v>
      </c>
      <c r="D130" s="76">
        <v>510</v>
      </c>
      <c r="E130" s="24">
        <v>525</v>
      </c>
      <c r="F130" s="24">
        <v>500</v>
      </c>
      <c r="G130" s="24">
        <v>700</v>
      </c>
      <c r="H130" s="24">
        <v>11</v>
      </c>
      <c r="I130" s="24">
        <v>7.58</v>
      </c>
      <c r="J130" s="76">
        <v>6</v>
      </c>
    </row>
    <row r="131" spans="1:10" x14ac:dyDescent="0.3">
      <c r="A131" s="11">
        <v>128</v>
      </c>
      <c r="B131" s="76">
        <v>395</v>
      </c>
      <c r="C131" s="76">
        <v>300</v>
      </c>
      <c r="D131" s="76">
        <v>400</v>
      </c>
      <c r="E131" s="24">
        <v>612</v>
      </c>
      <c r="F131" s="24">
        <v>570</v>
      </c>
      <c r="G131" s="24">
        <v>710</v>
      </c>
      <c r="H131" s="24"/>
      <c r="I131" s="89"/>
      <c r="J131" s="76">
        <v>15.42</v>
      </c>
    </row>
    <row r="132" spans="1:10" x14ac:dyDescent="0.3">
      <c r="A132" s="11">
        <v>129</v>
      </c>
      <c r="B132" s="24">
        <v>545</v>
      </c>
      <c r="C132" s="24">
        <v>400</v>
      </c>
      <c r="D132" s="24">
        <v>700</v>
      </c>
      <c r="E132" s="24">
        <v>680</v>
      </c>
      <c r="F132" s="24">
        <v>550</v>
      </c>
      <c r="G132" s="24">
        <v>800</v>
      </c>
      <c r="H132" s="24">
        <v>50</v>
      </c>
      <c r="I132" s="24">
        <v>12.5</v>
      </c>
      <c r="J132" s="24"/>
    </row>
    <row r="133" spans="1:10" x14ac:dyDescent="0.3">
      <c r="A133" s="11">
        <v>130</v>
      </c>
      <c r="B133" s="24">
        <v>498</v>
      </c>
      <c r="C133" s="24">
        <v>300</v>
      </c>
      <c r="D133" s="24">
        <v>700</v>
      </c>
      <c r="E133" s="24">
        <v>580</v>
      </c>
      <c r="F133" s="24">
        <v>520</v>
      </c>
      <c r="G133" s="24">
        <v>700</v>
      </c>
      <c r="H133" s="24">
        <v>30</v>
      </c>
      <c r="I133" s="24">
        <v>6.88</v>
      </c>
      <c r="J133" s="24">
        <v>0.27</v>
      </c>
    </row>
    <row r="134" spans="1:10" x14ac:dyDescent="0.3">
      <c r="A134" s="11">
        <v>131</v>
      </c>
      <c r="B134" s="24">
        <v>569</v>
      </c>
      <c r="C134" s="24">
        <v>350</v>
      </c>
      <c r="D134" s="24">
        <v>600</v>
      </c>
      <c r="E134" s="24">
        <v>595</v>
      </c>
      <c r="F134" s="24">
        <v>550</v>
      </c>
      <c r="G134" s="24">
        <v>750</v>
      </c>
      <c r="H134" s="24">
        <v>61</v>
      </c>
      <c r="I134" s="24">
        <v>2.58</v>
      </c>
      <c r="J134" s="24"/>
    </row>
    <row r="135" spans="1:10" s="11" customFormat="1" x14ac:dyDescent="0.3">
      <c r="A135" s="11">
        <v>132</v>
      </c>
      <c r="B135" s="24">
        <v>488</v>
      </c>
      <c r="C135" s="24">
        <v>300</v>
      </c>
      <c r="D135" s="24">
        <v>500</v>
      </c>
      <c r="E135" s="24">
        <v>510</v>
      </c>
      <c r="F135" s="24">
        <v>450</v>
      </c>
      <c r="G135" s="24">
        <v>600</v>
      </c>
      <c r="H135" s="24">
        <v>51</v>
      </c>
      <c r="I135" s="24">
        <v>3.3</v>
      </c>
      <c r="J135" s="24">
        <v>0.35</v>
      </c>
    </row>
    <row r="136" spans="1:10" s="11" customFormat="1" x14ac:dyDescent="0.3">
      <c r="A136" s="11">
        <v>133</v>
      </c>
      <c r="B136" s="24">
        <v>460</v>
      </c>
      <c r="C136" s="24">
        <v>350</v>
      </c>
      <c r="D136" s="24">
        <v>500</v>
      </c>
      <c r="E136" s="24">
        <v>510</v>
      </c>
      <c r="F136" s="24">
        <v>350</v>
      </c>
      <c r="G136" s="24">
        <v>500</v>
      </c>
      <c r="H136" s="24">
        <v>54</v>
      </c>
      <c r="I136" s="24">
        <v>2.7</v>
      </c>
      <c r="J136" s="24"/>
    </row>
    <row r="137" spans="1:10" x14ac:dyDescent="0.3">
      <c r="A137" s="11">
        <v>134</v>
      </c>
      <c r="B137" s="24">
        <v>340</v>
      </c>
      <c r="C137" s="24">
        <v>300</v>
      </c>
      <c r="D137" s="24">
        <v>500</v>
      </c>
      <c r="E137" s="24">
        <v>520</v>
      </c>
      <c r="F137" s="24">
        <v>400</v>
      </c>
      <c r="G137" s="24">
        <v>700</v>
      </c>
      <c r="H137" s="24">
        <v>6</v>
      </c>
      <c r="I137" s="24">
        <v>5.84</v>
      </c>
      <c r="J137" s="24"/>
    </row>
    <row r="138" spans="1:10" x14ac:dyDescent="0.3">
      <c r="A138" s="11">
        <v>135</v>
      </c>
      <c r="B138" s="24">
        <v>720</v>
      </c>
      <c r="C138" s="24">
        <v>250</v>
      </c>
      <c r="D138" s="24">
        <v>800</v>
      </c>
      <c r="E138" s="24">
        <v>490</v>
      </c>
      <c r="F138" s="24">
        <v>400</v>
      </c>
      <c r="G138" s="24">
        <v>600</v>
      </c>
      <c r="H138" s="24">
        <v>65</v>
      </c>
      <c r="I138" s="24"/>
      <c r="J138" s="24">
        <v>8.75</v>
      </c>
    </row>
    <row r="139" spans="1:10" x14ac:dyDescent="0.3">
      <c r="A139" s="11">
        <v>136</v>
      </c>
      <c r="B139" s="24">
        <v>420</v>
      </c>
      <c r="C139" s="24">
        <v>300</v>
      </c>
      <c r="D139" s="24">
        <v>550</v>
      </c>
      <c r="E139" s="24">
        <v>515</v>
      </c>
      <c r="F139" s="24">
        <v>400</v>
      </c>
      <c r="G139" s="24">
        <v>700</v>
      </c>
      <c r="H139" s="24">
        <v>40</v>
      </c>
      <c r="I139" s="24">
        <v>1.6</v>
      </c>
      <c r="J139" s="24">
        <v>0.7</v>
      </c>
    </row>
    <row r="140" spans="1:10" x14ac:dyDescent="0.3">
      <c r="A140" s="11">
        <v>137</v>
      </c>
      <c r="B140" s="24">
        <v>557</v>
      </c>
      <c r="C140" s="24">
        <v>300</v>
      </c>
      <c r="D140" s="24">
        <v>600</v>
      </c>
      <c r="E140" s="24">
        <v>612</v>
      </c>
      <c r="F140" s="24">
        <v>400</v>
      </c>
      <c r="G140" s="24">
        <v>700</v>
      </c>
      <c r="H140" s="24">
        <v>70</v>
      </c>
      <c r="I140" s="24">
        <v>2.2999999999999998</v>
      </c>
      <c r="J140" s="54"/>
    </row>
    <row r="141" spans="1:10" x14ac:dyDescent="0.3">
      <c r="A141" s="11">
        <v>138</v>
      </c>
      <c r="B141" s="24">
        <v>420</v>
      </c>
      <c r="C141" s="24">
        <v>300</v>
      </c>
      <c r="D141" s="24">
        <v>550</v>
      </c>
      <c r="E141" s="24">
        <v>500</v>
      </c>
      <c r="F141" s="24">
        <v>440</v>
      </c>
      <c r="G141" s="24">
        <v>600</v>
      </c>
      <c r="H141" s="24">
        <v>67</v>
      </c>
      <c r="I141" s="24">
        <v>2.2000000000000002</v>
      </c>
      <c r="J141" s="24">
        <v>1.1299999999999999</v>
      </c>
    </row>
    <row r="142" spans="1:10" x14ac:dyDescent="0.3">
      <c r="A142" s="11">
        <v>139</v>
      </c>
      <c r="B142" s="24">
        <v>575</v>
      </c>
      <c r="C142" s="76">
        <v>400</v>
      </c>
      <c r="D142" s="76">
        <v>610</v>
      </c>
      <c r="E142" s="95">
        <v>620</v>
      </c>
      <c r="F142" s="76">
        <v>570</v>
      </c>
      <c r="G142" s="76">
        <v>700</v>
      </c>
      <c r="H142" s="76">
        <v>96</v>
      </c>
      <c r="I142" s="76">
        <v>37.700000000000003</v>
      </c>
      <c r="J142" s="24"/>
    </row>
    <row r="143" spans="1:10" x14ac:dyDescent="0.3">
      <c r="A143" s="11">
        <v>140</v>
      </c>
      <c r="B143" s="37">
        <v>491</v>
      </c>
      <c r="C143" s="37">
        <v>250</v>
      </c>
      <c r="D143" s="24">
        <v>520</v>
      </c>
      <c r="E143" s="37">
        <v>520</v>
      </c>
      <c r="F143" s="37">
        <v>500</v>
      </c>
      <c r="G143" s="24">
        <v>700</v>
      </c>
      <c r="H143" s="37">
        <v>82</v>
      </c>
      <c r="I143" s="37">
        <v>5.43</v>
      </c>
      <c r="J143" s="37">
        <v>0.18</v>
      </c>
    </row>
    <row r="144" spans="1:10" x14ac:dyDescent="0.3">
      <c r="A144" s="11">
        <v>141</v>
      </c>
      <c r="B144" s="37">
        <v>510</v>
      </c>
      <c r="C144" s="37">
        <v>250</v>
      </c>
      <c r="D144" s="24">
        <v>520</v>
      </c>
      <c r="E144" s="37">
        <v>535</v>
      </c>
      <c r="F144" s="37">
        <v>400</v>
      </c>
      <c r="G144" s="24">
        <v>650</v>
      </c>
      <c r="H144" s="37">
        <v>78</v>
      </c>
      <c r="I144" s="37">
        <v>5.8000000000000003E-2</v>
      </c>
      <c r="J144" s="37">
        <v>8.3000000000000001E-4</v>
      </c>
    </row>
    <row r="145" spans="1:10" s="79" customFormat="1" x14ac:dyDescent="0.3">
      <c r="A145" s="11">
        <v>142</v>
      </c>
      <c r="B145" s="37">
        <v>510</v>
      </c>
      <c r="C145" s="37">
        <v>250</v>
      </c>
      <c r="D145" s="24">
        <v>520</v>
      </c>
      <c r="E145" s="37">
        <v>535</v>
      </c>
      <c r="F145" s="37">
        <v>400</v>
      </c>
      <c r="G145" s="24">
        <v>650</v>
      </c>
      <c r="H145" s="37">
        <v>78</v>
      </c>
      <c r="I145" s="37">
        <v>1.7</v>
      </c>
      <c r="J145" s="37">
        <v>1.4E-2</v>
      </c>
    </row>
    <row r="146" spans="1:10" s="79" customFormat="1" x14ac:dyDescent="0.3">
      <c r="A146" s="11">
        <v>143</v>
      </c>
      <c r="B146" s="80">
        <v>575</v>
      </c>
      <c r="C146" s="80">
        <v>400</v>
      </c>
      <c r="D146" s="76">
        <v>610</v>
      </c>
      <c r="E146" s="80">
        <v>620</v>
      </c>
      <c r="F146" s="80">
        <v>570</v>
      </c>
      <c r="G146" s="76">
        <v>720</v>
      </c>
      <c r="H146" s="80">
        <v>95</v>
      </c>
      <c r="I146" s="80">
        <v>19</v>
      </c>
      <c r="J146" s="80">
        <v>2.9</v>
      </c>
    </row>
    <row r="147" spans="1:10" s="79" customFormat="1" x14ac:dyDescent="0.3">
      <c r="A147" s="11"/>
      <c r="B147" s="75"/>
      <c r="C147" s="75"/>
      <c r="D147" s="74"/>
      <c r="E147" s="75"/>
      <c r="F147" s="75"/>
      <c r="G147" s="74"/>
      <c r="H147" s="75"/>
      <c r="I147" s="75"/>
      <c r="J147" s="75"/>
    </row>
    <row r="148" spans="1:10" s="79" customFormat="1" x14ac:dyDescent="0.3">
      <c r="A148" s="11"/>
      <c r="B148" s="75"/>
      <c r="C148" s="75"/>
      <c r="D148" s="74"/>
      <c r="E148" s="75"/>
      <c r="F148" s="75"/>
      <c r="G148" s="74"/>
      <c r="H148" s="75"/>
      <c r="I148" s="75"/>
      <c r="J148" s="75"/>
    </row>
    <row r="149" spans="1:10" s="79" customFormat="1" x14ac:dyDescent="0.3">
      <c r="A149" s="11"/>
      <c r="B149" s="75"/>
      <c r="C149" s="75"/>
      <c r="D149" s="74"/>
      <c r="E149" s="75"/>
      <c r="F149" s="75"/>
      <c r="G149" s="74"/>
      <c r="H149" s="75"/>
      <c r="I149" s="75"/>
      <c r="J149" s="75"/>
    </row>
    <row r="150" spans="1:10" s="79" customFormat="1" x14ac:dyDescent="0.3">
      <c r="A150" s="11"/>
      <c r="B150" s="75"/>
      <c r="C150" s="75"/>
      <c r="D150" s="74"/>
      <c r="E150" s="75"/>
      <c r="F150" s="75"/>
      <c r="G150" s="74"/>
      <c r="H150" s="75"/>
      <c r="I150" s="75"/>
      <c r="J150" s="75"/>
    </row>
    <row r="151" spans="1:10" x14ac:dyDescent="0.3">
      <c r="A151" s="71" t="s">
        <v>775</v>
      </c>
      <c r="B151" s="71">
        <f t="shared" ref="B151:I151" si="0">COUNTBLANK(B4:B144)</f>
        <v>0</v>
      </c>
      <c r="C151" s="71">
        <f t="shared" si="0"/>
        <v>0</v>
      </c>
      <c r="D151" s="71">
        <f t="shared" si="0"/>
        <v>0</v>
      </c>
      <c r="E151" s="71">
        <f t="shared" si="0"/>
        <v>0</v>
      </c>
      <c r="F151" s="71">
        <f t="shared" si="0"/>
        <v>0</v>
      </c>
      <c r="G151" s="71">
        <f t="shared" si="0"/>
        <v>0</v>
      </c>
      <c r="H151" s="71">
        <f t="shared" si="0"/>
        <v>27</v>
      </c>
      <c r="I151" s="71">
        <f t="shared" si="0"/>
        <v>51</v>
      </c>
      <c r="J151" s="71">
        <f>COUNTBLANK(J4:J144)</f>
        <v>67</v>
      </c>
    </row>
    <row r="152" spans="1:10" x14ac:dyDescent="0.3">
      <c r="A152" s="71" t="s">
        <v>776</v>
      </c>
      <c r="B152" s="71">
        <f t="shared" ref="B152:I152" si="1">COUNTA(B4:B144)</f>
        <v>141</v>
      </c>
      <c r="C152" s="71">
        <f t="shared" si="1"/>
        <v>141</v>
      </c>
      <c r="D152" s="71">
        <f t="shared" si="1"/>
        <v>141</v>
      </c>
      <c r="E152" s="71">
        <f t="shared" si="1"/>
        <v>141</v>
      </c>
      <c r="F152" s="71">
        <f t="shared" si="1"/>
        <v>141</v>
      </c>
      <c r="G152" s="71">
        <f t="shared" si="1"/>
        <v>141</v>
      </c>
      <c r="H152" s="71">
        <f t="shared" si="1"/>
        <v>114</v>
      </c>
      <c r="I152" s="71">
        <f t="shared" si="1"/>
        <v>90</v>
      </c>
      <c r="J152" s="71">
        <f>COUNTA(J4:J144)</f>
        <v>74</v>
      </c>
    </row>
    <row r="153" spans="1:10" x14ac:dyDescent="0.3">
      <c r="A153" s="72" t="s">
        <v>777</v>
      </c>
      <c r="B153" s="73">
        <f>+B152/(B152+B151)</f>
        <v>1</v>
      </c>
      <c r="C153" s="73">
        <f t="shared" ref="C153:J153" si="2">+C152/(C152+C151)</f>
        <v>1</v>
      </c>
      <c r="D153" s="73">
        <f t="shared" si="2"/>
        <v>1</v>
      </c>
      <c r="E153" s="73">
        <f t="shared" si="2"/>
        <v>1</v>
      </c>
      <c r="F153" s="73">
        <f t="shared" si="2"/>
        <v>1</v>
      </c>
      <c r="G153" s="73">
        <f t="shared" si="2"/>
        <v>1</v>
      </c>
      <c r="H153" s="73">
        <f t="shared" si="2"/>
        <v>0.80851063829787229</v>
      </c>
      <c r="I153" s="73">
        <f t="shared" si="2"/>
        <v>0.63829787234042556</v>
      </c>
      <c r="J153" s="73">
        <f t="shared" si="2"/>
        <v>0.52482269503546097</v>
      </c>
    </row>
    <row r="154" spans="1:10" x14ac:dyDescent="0.3">
      <c r="A154" s="11"/>
      <c r="B154" s="11"/>
      <c r="C154" s="11"/>
      <c r="D154" s="11"/>
      <c r="E154" s="11"/>
      <c r="F154" s="11"/>
      <c r="G154" s="11"/>
      <c r="H154" s="11"/>
      <c r="I154" s="11"/>
      <c r="J154" s="11"/>
    </row>
    <row r="155" spans="1:10" x14ac:dyDescent="0.3">
      <c r="A155" s="11"/>
      <c r="B155" s="11"/>
      <c r="C155" s="11"/>
      <c r="D155" s="11"/>
      <c r="E155" s="11">
        <f>COUNTIFS(J4:J144,"",I4:I144,"")</f>
        <v>13</v>
      </c>
      <c r="F155" s="11"/>
      <c r="G155" s="11"/>
      <c r="H155" s="11"/>
      <c r="I155" s="11"/>
      <c r="J155" s="11"/>
    </row>
    <row r="156" spans="1:10" x14ac:dyDescent="0.3">
      <c r="A156" s="11"/>
      <c r="B156" s="11"/>
      <c r="C156" s="11"/>
      <c r="D156" s="11"/>
      <c r="E156" s="11"/>
      <c r="F156" s="11"/>
      <c r="G156" s="11"/>
      <c r="H156" s="11"/>
      <c r="I156" s="11"/>
      <c r="J156" s="11"/>
    </row>
    <row r="157" spans="1:10" x14ac:dyDescent="0.3">
      <c r="A157" s="11"/>
      <c r="B157" s="11"/>
      <c r="C157" s="11"/>
      <c r="D157" s="11"/>
      <c r="E157" s="11"/>
      <c r="F157" s="11"/>
      <c r="G157" s="11"/>
      <c r="H157" s="11"/>
      <c r="I157" s="11"/>
      <c r="J157" s="11"/>
    </row>
    <row r="158" spans="1:10" x14ac:dyDescent="0.3">
      <c r="A158" s="11"/>
      <c r="B158" s="11"/>
      <c r="C158" s="11"/>
      <c r="D158" s="11"/>
      <c r="E158" s="11"/>
      <c r="F158" s="11"/>
      <c r="G158" s="11"/>
      <c r="H158" s="11"/>
      <c r="I158" s="11"/>
      <c r="J158" s="11"/>
    </row>
    <row r="159" spans="1:10" x14ac:dyDescent="0.3">
      <c r="A159" s="11"/>
      <c r="B159" s="11"/>
      <c r="C159" s="11"/>
      <c r="D159" s="11"/>
      <c r="E159" s="11"/>
      <c r="F159" s="11"/>
      <c r="G159" s="11"/>
      <c r="H159" s="11"/>
      <c r="I159" s="11"/>
      <c r="J159" s="11"/>
    </row>
    <row r="160" spans="1:10" x14ac:dyDescent="0.3">
      <c r="A160" s="11"/>
      <c r="B160" s="11"/>
      <c r="C160" s="11"/>
      <c r="D160" s="11"/>
      <c r="E160" s="11"/>
      <c r="F160" s="11"/>
      <c r="G160" s="11"/>
      <c r="H160" s="11"/>
      <c r="I160" s="11"/>
      <c r="J160" s="11"/>
    </row>
    <row r="161" spans="1:10" x14ac:dyDescent="0.3">
      <c r="A161" s="11"/>
      <c r="B161" s="11"/>
      <c r="C161" s="11"/>
      <c r="D161" s="11"/>
      <c r="E161" s="11"/>
      <c r="F161" s="11"/>
      <c r="G161" s="11"/>
      <c r="H161" s="11"/>
      <c r="I161" s="11"/>
      <c r="J161" s="11"/>
    </row>
    <row r="162" spans="1:10" x14ac:dyDescent="0.3">
      <c r="A162" s="11"/>
      <c r="B162" s="11"/>
      <c r="C162" s="11"/>
      <c r="D162" s="11"/>
      <c r="E162" s="11"/>
      <c r="F162" s="11"/>
      <c r="G162" s="11"/>
      <c r="H162" s="11"/>
      <c r="I162" s="11"/>
      <c r="J162" s="11"/>
    </row>
    <row r="163" spans="1:10" x14ac:dyDescent="0.3">
      <c r="A163" s="11"/>
      <c r="B163" s="11"/>
      <c r="C163" s="11"/>
      <c r="D163" s="11"/>
      <c r="E163" s="11"/>
      <c r="F163" s="11"/>
      <c r="G163" s="11"/>
      <c r="H163" s="11"/>
      <c r="I163" s="11"/>
      <c r="J163" s="11"/>
    </row>
    <row r="164" spans="1:10" x14ac:dyDescent="0.3">
      <c r="A164" s="11"/>
      <c r="B164" s="11"/>
      <c r="C164" s="11"/>
      <c r="D164" s="11"/>
      <c r="E164" s="11"/>
      <c r="F164" s="11"/>
      <c r="G164" s="11"/>
      <c r="H164" s="11"/>
      <c r="I164" s="11"/>
      <c r="J164" s="11"/>
    </row>
    <row r="165" spans="1:10" x14ac:dyDescent="0.3">
      <c r="A165" s="11"/>
      <c r="B165" s="11"/>
      <c r="C165" s="11"/>
      <c r="D165" s="11"/>
      <c r="E165" s="11"/>
      <c r="F165" s="11"/>
      <c r="G165" s="11"/>
      <c r="H165" s="11"/>
      <c r="I165" s="11"/>
      <c r="J165" s="11"/>
    </row>
    <row r="166" spans="1:10" x14ac:dyDescent="0.3">
      <c r="A166" s="11"/>
      <c r="B166" s="11"/>
      <c r="C166" s="11"/>
      <c r="D166" s="11"/>
      <c r="E166" s="11"/>
      <c r="F166" s="11"/>
      <c r="G166" s="11"/>
      <c r="H166" s="11"/>
      <c r="I166" s="11"/>
      <c r="J166" s="11"/>
    </row>
    <row r="167" spans="1:10" x14ac:dyDescent="0.3">
      <c r="A167" s="11"/>
      <c r="B167" s="11"/>
      <c r="C167" s="11"/>
      <c r="D167" s="11"/>
      <c r="E167" s="11"/>
      <c r="F167" s="11"/>
      <c r="G167" s="11"/>
      <c r="H167" s="11"/>
      <c r="I167" s="11"/>
      <c r="J167" s="11"/>
    </row>
    <row r="168" spans="1:10" x14ac:dyDescent="0.3">
      <c r="A168" s="11"/>
      <c r="B168" s="11"/>
      <c r="C168" s="11"/>
      <c r="D168" s="11"/>
      <c r="E168" s="11"/>
      <c r="F168" s="11"/>
      <c r="G168" s="11"/>
      <c r="H168" s="11"/>
      <c r="I168" s="11"/>
      <c r="J168" s="11"/>
    </row>
    <row r="169" spans="1:10" x14ac:dyDescent="0.3">
      <c r="A169" s="11"/>
      <c r="B169" s="11"/>
      <c r="C169" s="11"/>
      <c r="D169" s="11"/>
      <c r="E169" s="11"/>
      <c r="F169" s="11"/>
      <c r="G169" s="11"/>
      <c r="H169" s="11"/>
      <c r="I169" s="11"/>
      <c r="J169" s="11"/>
    </row>
    <row r="170" spans="1:10" x14ac:dyDescent="0.3">
      <c r="A170" s="11"/>
      <c r="B170" s="11"/>
      <c r="C170" s="11"/>
      <c r="D170" s="11"/>
      <c r="E170" s="11"/>
      <c r="F170" s="11"/>
      <c r="G170" s="11"/>
      <c r="H170" s="11"/>
      <c r="I170" s="11"/>
      <c r="J170" s="11"/>
    </row>
    <row r="171" spans="1:10" x14ac:dyDescent="0.3">
      <c r="A171" s="11"/>
      <c r="B171" s="11"/>
      <c r="C171" s="11"/>
      <c r="D171" s="11"/>
      <c r="E171" s="11"/>
      <c r="F171" s="11"/>
      <c r="G171" s="11"/>
      <c r="H171" s="11"/>
      <c r="I171" s="11"/>
      <c r="J171" s="11"/>
    </row>
    <row r="172" spans="1:10" x14ac:dyDescent="0.3">
      <c r="A172" s="11"/>
      <c r="B172" s="11"/>
      <c r="C172" s="11"/>
      <c r="D172" s="11"/>
      <c r="E172" s="11"/>
      <c r="F172" s="11"/>
      <c r="G172" s="11"/>
      <c r="H172" s="11"/>
      <c r="I172" s="11"/>
      <c r="J172" s="11"/>
    </row>
    <row r="173" spans="1:10" x14ac:dyDescent="0.3">
      <c r="A173" s="11"/>
      <c r="B173" s="11"/>
      <c r="C173" s="11"/>
      <c r="D173" s="11"/>
      <c r="E173" s="11"/>
      <c r="F173" s="11"/>
      <c r="G173" s="11"/>
      <c r="H173" s="11"/>
      <c r="I173" s="11"/>
      <c r="J173" s="11"/>
    </row>
    <row r="174" spans="1:10" x14ac:dyDescent="0.3">
      <c r="A174" s="11"/>
      <c r="B174" s="11"/>
      <c r="C174" s="11"/>
      <c r="D174" s="11"/>
      <c r="E174" s="11"/>
      <c r="F174" s="11"/>
      <c r="G174" s="11"/>
      <c r="H174" s="11"/>
      <c r="I174" s="11"/>
      <c r="J174" s="11"/>
    </row>
    <row r="175" spans="1:10" x14ac:dyDescent="0.3">
      <c r="A175" s="11"/>
      <c r="B175" s="11"/>
      <c r="C175" s="11"/>
      <c r="D175" s="11"/>
      <c r="E175" s="11"/>
      <c r="F175" s="11"/>
      <c r="G175" s="11"/>
      <c r="H175" s="11"/>
      <c r="I175" s="11"/>
      <c r="J175" s="11"/>
    </row>
    <row r="176" spans="1:10" x14ac:dyDescent="0.3">
      <c r="A176" s="11"/>
      <c r="B176" s="11"/>
      <c r="C176" s="11"/>
      <c r="D176" s="11"/>
      <c r="E176" s="11"/>
      <c r="F176" s="11"/>
      <c r="G176" s="11"/>
      <c r="H176" s="11"/>
      <c r="I176" s="11"/>
      <c r="J176" s="11"/>
    </row>
    <row r="177" spans="1:10" x14ac:dyDescent="0.3">
      <c r="A177" s="11"/>
      <c r="B177" s="11"/>
      <c r="C177" s="11"/>
      <c r="D177" s="11"/>
      <c r="E177" s="11"/>
      <c r="F177" s="11"/>
      <c r="G177" s="11"/>
      <c r="H177" s="11"/>
      <c r="I177" s="11"/>
      <c r="J177" s="11"/>
    </row>
    <row r="178" spans="1:10" x14ac:dyDescent="0.3">
      <c r="A178" s="11"/>
      <c r="B178" s="11"/>
      <c r="C178" s="11"/>
      <c r="D178" s="11"/>
      <c r="E178" s="11"/>
      <c r="F178" s="11"/>
      <c r="G178" s="11"/>
      <c r="H178" s="11"/>
      <c r="I178" s="11"/>
      <c r="J178" s="11"/>
    </row>
    <row r="179" spans="1:10" x14ac:dyDescent="0.3">
      <c r="A179" s="11"/>
      <c r="B179" s="11"/>
      <c r="C179" s="11"/>
      <c r="D179" s="11"/>
      <c r="E179" s="11"/>
      <c r="F179" s="11"/>
      <c r="G179" s="11"/>
      <c r="H179" s="11"/>
      <c r="I179" s="11"/>
      <c r="J179" s="11"/>
    </row>
    <row r="180" spans="1:10" x14ac:dyDescent="0.3">
      <c r="A180" s="11"/>
      <c r="B180" s="11"/>
      <c r="C180" s="11"/>
      <c r="D180" s="11"/>
      <c r="E180" s="11"/>
      <c r="F180" s="11"/>
      <c r="G180" s="11"/>
      <c r="H180" s="11"/>
      <c r="I180" s="11"/>
      <c r="J180" s="11"/>
    </row>
    <row r="181" spans="1:10" x14ac:dyDescent="0.3">
      <c r="A181" s="11"/>
      <c r="B181" s="11"/>
      <c r="C181" s="11"/>
      <c r="D181" s="11"/>
      <c r="E181" s="11"/>
      <c r="F181" s="11"/>
      <c r="G181" s="11"/>
      <c r="H181" s="11"/>
      <c r="I181" s="11"/>
      <c r="J181" s="11"/>
    </row>
    <row r="182" spans="1:10" x14ac:dyDescent="0.3">
      <c r="A182" s="11"/>
      <c r="B182" s="11"/>
      <c r="C182" s="11"/>
      <c r="D182" s="11"/>
      <c r="E182" s="11"/>
      <c r="F182" s="11"/>
      <c r="G182" s="11"/>
      <c r="H182" s="11"/>
      <c r="I182" s="11"/>
      <c r="J182" s="11"/>
    </row>
    <row r="183" spans="1:10" x14ac:dyDescent="0.3">
      <c r="A183" s="11"/>
      <c r="B183" s="11"/>
      <c r="C183" s="11"/>
      <c r="D183" s="11"/>
      <c r="E183" s="11"/>
      <c r="F183" s="11"/>
      <c r="G183" s="11"/>
      <c r="H183" s="11"/>
      <c r="I183" s="11"/>
      <c r="J183" s="11"/>
    </row>
    <row r="184" spans="1:10" x14ac:dyDescent="0.3">
      <c r="A184" s="11"/>
      <c r="B184" s="11"/>
      <c r="C184" s="11"/>
      <c r="D184" s="11"/>
      <c r="E184" s="11"/>
      <c r="F184" s="11"/>
      <c r="G184" s="11"/>
      <c r="H184" s="11"/>
      <c r="I184" s="11"/>
      <c r="J184" s="11"/>
    </row>
    <row r="185" spans="1:10" x14ac:dyDescent="0.3">
      <c r="A185" s="11"/>
      <c r="B185" s="11"/>
      <c r="C185" s="11"/>
      <c r="D185" s="11"/>
      <c r="E185" s="11"/>
      <c r="F185" s="11"/>
      <c r="G185" s="11"/>
      <c r="H185" s="11"/>
      <c r="I185" s="11"/>
      <c r="J185" s="11"/>
    </row>
    <row r="186" spans="1:10" x14ac:dyDescent="0.3">
      <c r="A186" s="11"/>
      <c r="B186" s="11"/>
      <c r="C186" s="11"/>
      <c r="D186" s="11"/>
      <c r="E186" s="11"/>
      <c r="F186" s="11"/>
      <c r="G186" s="11"/>
      <c r="H186" s="11"/>
      <c r="I186" s="11"/>
      <c r="J186" s="11"/>
    </row>
    <row r="187" spans="1:10" x14ac:dyDescent="0.3">
      <c r="A187" s="11"/>
      <c r="B187" s="11"/>
      <c r="C187" s="11"/>
      <c r="D187" s="11"/>
      <c r="E187" s="11"/>
      <c r="F187" s="11"/>
      <c r="G187" s="11"/>
      <c r="H187" s="11"/>
      <c r="I187" s="11"/>
      <c r="J187" s="11"/>
    </row>
    <row r="188" spans="1:10" x14ac:dyDescent="0.3">
      <c r="A188" s="11"/>
      <c r="B188" s="11"/>
      <c r="C188" s="11"/>
      <c r="D188" s="11"/>
      <c r="E188" s="11"/>
      <c r="F188" s="11"/>
      <c r="G188" s="11"/>
      <c r="H188" s="11"/>
      <c r="I188" s="11"/>
      <c r="J188" s="11"/>
    </row>
    <row r="189" spans="1:10" x14ac:dyDescent="0.3">
      <c r="A189" s="11"/>
      <c r="B189" s="11"/>
      <c r="C189" s="11"/>
      <c r="D189" s="11"/>
      <c r="E189" s="11"/>
      <c r="F189" s="11"/>
      <c r="G189" s="11"/>
      <c r="H189" s="11"/>
      <c r="I189" s="11"/>
      <c r="J189" s="11"/>
    </row>
    <row r="190" spans="1:10" x14ac:dyDescent="0.3">
      <c r="A190" s="11"/>
      <c r="B190" s="11"/>
      <c r="C190" s="11"/>
      <c r="D190" s="11"/>
      <c r="E190" s="11"/>
      <c r="F190" s="11"/>
      <c r="G190" s="11"/>
      <c r="H190" s="11"/>
      <c r="I190" s="11"/>
      <c r="J190" s="11"/>
    </row>
    <row r="191" spans="1:10" x14ac:dyDescent="0.3">
      <c r="A191" s="11"/>
      <c r="B191" s="11"/>
      <c r="C191" s="11"/>
      <c r="D191" s="11"/>
      <c r="E191" s="11"/>
      <c r="F191" s="11"/>
      <c r="G191" s="11"/>
      <c r="H191" s="11"/>
      <c r="I191" s="11"/>
      <c r="J191" s="11"/>
    </row>
    <row r="192" spans="1:10" x14ac:dyDescent="0.3">
      <c r="A192" s="11"/>
      <c r="B192" s="11"/>
      <c r="C192" s="11"/>
      <c r="D192" s="11"/>
      <c r="E192" s="11"/>
      <c r="F192" s="11"/>
      <c r="G192" s="11"/>
      <c r="H192" s="11"/>
      <c r="I192" s="11"/>
      <c r="J192" s="11"/>
    </row>
    <row r="193" spans="1:10" x14ac:dyDescent="0.3">
      <c r="A193" s="11"/>
      <c r="B193" s="11"/>
      <c r="C193" s="11"/>
      <c r="D193" s="11"/>
      <c r="E193" s="11"/>
      <c r="F193" s="11"/>
      <c r="G193" s="11"/>
      <c r="H193" s="11"/>
      <c r="I193" s="11"/>
      <c r="J193" s="11"/>
    </row>
    <row r="194" spans="1:10" x14ac:dyDescent="0.3">
      <c r="A194" s="11"/>
      <c r="B194" s="11"/>
      <c r="C194" s="11"/>
      <c r="D194" s="11"/>
      <c r="E194" s="11"/>
      <c r="F194" s="11"/>
      <c r="G194" s="11"/>
      <c r="H194" s="11"/>
      <c r="I194" s="11"/>
      <c r="J194" s="11"/>
    </row>
    <row r="195" spans="1:10" x14ac:dyDescent="0.3">
      <c r="A195" s="11"/>
      <c r="B195" s="11"/>
      <c r="C195" s="11"/>
      <c r="D195" s="11"/>
      <c r="E195" s="11"/>
      <c r="F195" s="11"/>
      <c r="G195" s="11"/>
      <c r="H195" s="11"/>
      <c r="I195" s="11"/>
      <c r="J195" s="11"/>
    </row>
    <row r="196" spans="1:10" x14ac:dyDescent="0.3">
      <c r="A196" s="11"/>
      <c r="B196" s="11"/>
      <c r="C196" s="11"/>
      <c r="D196" s="11"/>
      <c r="E196" s="11"/>
      <c r="F196" s="11"/>
      <c r="G196" s="11"/>
      <c r="H196" s="11"/>
      <c r="I196" s="11"/>
      <c r="J196" s="11"/>
    </row>
    <row r="197" spans="1:10" x14ac:dyDescent="0.3">
      <c r="A197" s="11"/>
      <c r="B197" s="11"/>
      <c r="C197" s="11"/>
      <c r="D197" s="11"/>
      <c r="E197" s="11"/>
      <c r="F197" s="11"/>
      <c r="G197" s="11"/>
      <c r="H197" s="11"/>
      <c r="I197" s="11"/>
      <c r="J197" s="11"/>
    </row>
    <row r="198" spans="1:10" x14ac:dyDescent="0.3">
      <c r="A198" s="11"/>
      <c r="B198" s="11"/>
      <c r="C198" s="11"/>
      <c r="D198" s="11"/>
      <c r="E198" s="11"/>
      <c r="F198" s="11"/>
      <c r="G198" s="11"/>
      <c r="H198" s="11"/>
      <c r="I198" s="11"/>
      <c r="J198" s="11"/>
    </row>
    <row r="199" spans="1:10" x14ac:dyDescent="0.3">
      <c r="A199" s="11"/>
      <c r="B199" s="11"/>
      <c r="C199" s="11"/>
      <c r="D199" s="11"/>
      <c r="E199" s="11"/>
      <c r="F199" s="11"/>
      <c r="G199" s="11"/>
      <c r="H199" s="11"/>
      <c r="I199" s="11"/>
      <c r="J199" s="11"/>
    </row>
    <row r="200" spans="1:10" x14ac:dyDescent="0.3">
      <c r="A200" s="11"/>
      <c r="B200" s="11"/>
      <c r="C200" s="11"/>
      <c r="D200" s="11"/>
      <c r="E200" s="11"/>
      <c r="F200" s="11"/>
      <c r="G200" s="11"/>
      <c r="H200" s="11"/>
      <c r="I200" s="11"/>
      <c r="J200" s="11"/>
    </row>
    <row r="201" spans="1:10" x14ac:dyDescent="0.3">
      <c r="A201" s="11"/>
      <c r="B201" s="11"/>
      <c r="C201" s="11"/>
      <c r="D201" s="11"/>
      <c r="E201" s="11"/>
      <c r="F201" s="11"/>
      <c r="G201" s="11"/>
      <c r="H201" s="11"/>
      <c r="I201" s="11"/>
      <c r="J201" s="11"/>
    </row>
    <row r="202" spans="1:10" x14ac:dyDescent="0.3">
      <c r="A202" s="11"/>
      <c r="B202" s="11"/>
      <c r="C202" s="11"/>
      <c r="D202" s="11"/>
      <c r="E202" s="11"/>
      <c r="F202" s="11"/>
      <c r="G202" s="11"/>
      <c r="H202" s="11"/>
      <c r="I202" s="11"/>
      <c r="J202" s="11"/>
    </row>
    <row r="203" spans="1:10" x14ac:dyDescent="0.3">
      <c r="A203" s="11"/>
      <c r="B203" s="11"/>
      <c r="C203" s="11"/>
      <c r="D203" s="11"/>
      <c r="E203" s="11"/>
      <c r="F203" s="11"/>
      <c r="G203" s="11"/>
      <c r="H203" s="11"/>
      <c r="I203" s="11"/>
      <c r="J203" s="11"/>
    </row>
    <row r="204" spans="1:10" x14ac:dyDescent="0.3">
      <c r="A204" s="11"/>
      <c r="B204" s="11"/>
      <c r="C204" s="11"/>
      <c r="D204" s="11"/>
      <c r="E204" s="11"/>
      <c r="F204" s="11"/>
      <c r="G204" s="11"/>
      <c r="H204" s="11"/>
      <c r="I204" s="11"/>
      <c r="J204" s="11"/>
    </row>
    <row r="205" spans="1:10" x14ac:dyDescent="0.3">
      <c r="A205" s="11"/>
      <c r="B205" s="11"/>
      <c r="C205" s="11"/>
      <c r="D205" s="11"/>
      <c r="E205" s="11"/>
      <c r="F205" s="11"/>
      <c r="G205" s="11"/>
      <c r="H205" s="11"/>
      <c r="I205" s="11"/>
      <c r="J205" s="11"/>
    </row>
    <row r="206" spans="1:10" x14ac:dyDescent="0.3">
      <c r="A206" s="11"/>
      <c r="B206" s="11"/>
      <c r="C206" s="11"/>
      <c r="D206" s="11"/>
      <c r="E206" s="11"/>
      <c r="F206" s="11"/>
      <c r="G206" s="11"/>
      <c r="H206" s="11"/>
      <c r="I206" s="11"/>
      <c r="J206" s="11"/>
    </row>
    <row r="207" spans="1:10" x14ac:dyDescent="0.3">
      <c r="A207" s="11"/>
      <c r="B207" s="11"/>
      <c r="C207" s="11"/>
      <c r="D207" s="11"/>
      <c r="E207" s="11"/>
      <c r="F207" s="11"/>
      <c r="G207" s="11"/>
      <c r="H207" s="11"/>
      <c r="I207" s="11"/>
      <c r="J207" s="11"/>
    </row>
    <row r="208" spans="1:10" x14ac:dyDescent="0.3">
      <c r="A208" s="11"/>
      <c r="B208" s="11"/>
      <c r="C208" s="11"/>
      <c r="D208" s="11"/>
      <c r="E208" s="11"/>
      <c r="F208" s="11"/>
      <c r="G208" s="11"/>
      <c r="H208" s="11"/>
      <c r="I208" s="11"/>
      <c r="J208" s="11"/>
    </row>
    <row r="209" spans="1:10" x14ac:dyDescent="0.3">
      <c r="A209" s="11"/>
      <c r="B209" s="11"/>
      <c r="C209" s="11"/>
      <c r="D209" s="11"/>
      <c r="E209" s="11"/>
      <c r="F209" s="11"/>
      <c r="G209" s="11"/>
      <c r="H209" s="11"/>
      <c r="I209" s="11"/>
      <c r="J209" s="11"/>
    </row>
    <row r="210" spans="1:10" x14ac:dyDescent="0.3">
      <c r="A210" s="11"/>
      <c r="B210" s="11"/>
      <c r="C210" s="11"/>
      <c r="D210" s="11"/>
      <c r="E210" s="11"/>
      <c r="F210" s="11"/>
      <c r="G210" s="11"/>
      <c r="H210" s="11"/>
      <c r="I210" s="11"/>
      <c r="J210" s="11"/>
    </row>
    <row r="211" spans="1:10" x14ac:dyDescent="0.3">
      <c r="A211" s="11"/>
      <c r="B211" s="11"/>
      <c r="C211" s="11"/>
      <c r="D211" s="11"/>
      <c r="E211" s="11"/>
      <c r="F211" s="11"/>
      <c r="G211" s="11"/>
      <c r="H211" s="11"/>
      <c r="I211" s="11"/>
      <c r="J211" s="11"/>
    </row>
    <row r="212" spans="1:10" x14ac:dyDescent="0.3">
      <c r="A212" s="11"/>
      <c r="B212" s="11"/>
      <c r="C212" s="11"/>
      <c r="D212" s="11"/>
      <c r="E212" s="11"/>
      <c r="F212" s="11"/>
      <c r="G212" s="11"/>
      <c r="H212" s="11"/>
      <c r="I212" s="11"/>
      <c r="J212" s="11"/>
    </row>
    <row r="213" spans="1:10" x14ac:dyDescent="0.3">
      <c r="A213" s="11"/>
      <c r="B213" s="11"/>
      <c r="C213" s="11"/>
      <c r="D213" s="11"/>
      <c r="E213" s="11"/>
      <c r="F213" s="11"/>
      <c r="G213" s="11"/>
      <c r="H213" s="11"/>
      <c r="I213" s="11"/>
      <c r="J213" s="11"/>
    </row>
    <row r="214" spans="1:10" x14ac:dyDescent="0.3">
      <c r="A214" s="11"/>
      <c r="B214" s="11"/>
      <c r="C214" s="11"/>
      <c r="D214" s="11"/>
      <c r="E214" s="11"/>
      <c r="F214" s="11"/>
      <c r="G214" s="11"/>
      <c r="H214" s="11"/>
      <c r="I214" s="11"/>
      <c r="J214" s="11"/>
    </row>
    <row r="215" spans="1:10" x14ac:dyDescent="0.3">
      <c r="A215" s="11"/>
      <c r="B215" s="11"/>
      <c r="C215" s="11"/>
      <c r="D215" s="11"/>
      <c r="E215" s="11"/>
      <c r="F215" s="11"/>
      <c r="G215" s="11"/>
      <c r="H215" s="11"/>
      <c r="I215" s="11"/>
      <c r="J215" s="11"/>
    </row>
    <row r="216" spans="1:10" x14ac:dyDescent="0.3">
      <c r="A216" s="11"/>
      <c r="B216" s="11"/>
      <c r="C216" s="11"/>
      <c r="D216" s="11"/>
      <c r="E216" s="11"/>
      <c r="F216" s="11"/>
      <c r="G216" s="11"/>
      <c r="H216" s="11"/>
      <c r="I216" s="11"/>
      <c r="J216" s="11"/>
    </row>
    <row r="217" spans="1:10" x14ac:dyDescent="0.3">
      <c r="A217" s="11"/>
      <c r="B217" s="11"/>
      <c r="C217" s="11"/>
      <c r="D217" s="11"/>
      <c r="E217" s="11"/>
      <c r="F217" s="11"/>
      <c r="G217" s="11"/>
      <c r="H217" s="11"/>
      <c r="I217" s="11"/>
      <c r="J217" s="11"/>
    </row>
    <row r="218" spans="1:10" x14ac:dyDescent="0.3">
      <c r="A218" s="11"/>
      <c r="B218" s="11"/>
      <c r="C218" s="11"/>
      <c r="D218" s="11"/>
      <c r="E218" s="11"/>
      <c r="F218" s="11"/>
      <c r="G218" s="11"/>
      <c r="H218" s="11"/>
      <c r="I218" s="11"/>
      <c r="J218" s="11"/>
    </row>
    <row r="219" spans="1:10" x14ac:dyDescent="0.3">
      <c r="A219" s="11"/>
      <c r="B219" s="11"/>
      <c r="C219" s="11"/>
      <c r="D219" s="11"/>
      <c r="E219" s="11"/>
      <c r="F219" s="11"/>
      <c r="G219" s="11"/>
      <c r="H219" s="11"/>
      <c r="I219" s="11"/>
      <c r="J219" s="11"/>
    </row>
    <row r="220" spans="1:10" x14ac:dyDescent="0.3">
      <c r="A220" s="11"/>
      <c r="B220" s="11"/>
      <c r="C220" s="11"/>
      <c r="D220" s="11"/>
      <c r="E220" s="11"/>
      <c r="F220" s="11"/>
      <c r="G220" s="11"/>
      <c r="H220" s="11"/>
      <c r="I220" s="11"/>
      <c r="J220" s="11"/>
    </row>
    <row r="221" spans="1:10" x14ac:dyDescent="0.3">
      <c r="A221" s="11"/>
      <c r="B221" s="11"/>
      <c r="C221" s="11"/>
      <c r="D221" s="11"/>
      <c r="E221" s="11"/>
      <c r="F221" s="11"/>
      <c r="G221" s="11"/>
      <c r="H221" s="11"/>
      <c r="I221" s="11"/>
      <c r="J221" s="11"/>
    </row>
    <row r="222" spans="1:10" x14ac:dyDescent="0.3">
      <c r="A222" s="11"/>
      <c r="B222" s="11"/>
      <c r="C222" s="11"/>
      <c r="D222" s="11"/>
      <c r="E222" s="11"/>
      <c r="F222" s="11"/>
      <c r="G222" s="11"/>
      <c r="H222" s="11"/>
      <c r="I222" s="11"/>
      <c r="J222" s="11"/>
    </row>
    <row r="223" spans="1:10" x14ac:dyDescent="0.3">
      <c r="A223" s="11"/>
      <c r="B223" s="11"/>
      <c r="C223" s="11"/>
      <c r="D223" s="11"/>
      <c r="E223" s="11"/>
      <c r="F223" s="11"/>
      <c r="G223" s="11"/>
      <c r="H223" s="11"/>
      <c r="I223" s="11"/>
      <c r="J223" s="11"/>
    </row>
    <row r="224" spans="1:10" x14ac:dyDescent="0.3">
      <c r="A224" s="11"/>
      <c r="B224" s="11"/>
      <c r="C224" s="11"/>
      <c r="D224" s="11"/>
      <c r="E224" s="11"/>
      <c r="F224" s="11"/>
      <c r="G224" s="11"/>
      <c r="H224" s="11"/>
      <c r="I224" s="11"/>
      <c r="J224" s="11"/>
    </row>
    <row r="225" spans="1:10" x14ac:dyDescent="0.3">
      <c r="A225" s="11"/>
      <c r="B225" s="11"/>
      <c r="C225" s="11"/>
      <c r="D225" s="11"/>
      <c r="E225" s="11"/>
      <c r="F225" s="11"/>
      <c r="G225" s="11"/>
      <c r="H225" s="11"/>
      <c r="I225" s="11"/>
      <c r="J225" s="11"/>
    </row>
    <row r="226" spans="1:10" x14ac:dyDescent="0.3">
      <c r="A226" s="11"/>
      <c r="B226" s="11"/>
      <c r="C226" s="11"/>
      <c r="D226" s="11"/>
      <c r="E226" s="11"/>
      <c r="F226" s="11"/>
      <c r="G226" s="11"/>
      <c r="H226" s="11"/>
      <c r="I226" s="11"/>
      <c r="J226" s="11"/>
    </row>
    <row r="227" spans="1:10" x14ac:dyDescent="0.3">
      <c r="A227" s="11"/>
      <c r="B227" s="11"/>
      <c r="C227" s="11"/>
      <c r="D227" s="11"/>
      <c r="E227" s="11"/>
      <c r="F227" s="11"/>
      <c r="G227" s="11"/>
      <c r="H227" s="11"/>
      <c r="I227" s="11"/>
      <c r="J227" s="11"/>
    </row>
    <row r="228" spans="1:10" x14ac:dyDescent="0.3">
      <c r="A228" s="11"/>
      <c r="B228" s="11"/>
      <c r="C228" s="11"/>
      <c r="D228" s="11"/>
      <c r="E228" s="11"/>
      <c r="F228" s="11"/>
      <c r="G228" s="11"/>
      <c r="H228" s="11"/>
      <c r="I228" s="11"/>
      <c r="J228" s="11"/>
    </row>
    <row r="229" spans="1:10" x14ac:dyDescent="0.3">
      <c r="A229" s="11"/>
      <c r="B229" s="11"/>
      <c r="C229" s="11"/>
      <c r="D229" s="11"/>
      <c r="E229" s="11"/>
      <c r="F229" s="11"/>
      <c r="G229" s="11"/>
      <c r="H229" s="11"/>
      <c r="I229" s="11"/>
      <c r="J229" s="11"/>
    </row>
    <row r="230" spans="1:10" x14ac:dyDescent="0.3">
      <c r="A230" s="11"/>
      <c r="B230" s="11"/>
      <c r="C230" s="11"/>
      <c r="D230" s="11"/>
      <c r="E230" s="11"/>
      <c r="F230" s="11"/>
      <c r="G230" s="11"/>
      <c r="H230" s="11"/>
      <c r="I230" s="11"/>
      <c r="J230" s="11"/>
    </row>
    <row r="231" spans="1:10" x14ac:dyDescent="0.3">
      <c r="A231" s="11"/>
      <c r="B231" s="11"/>
      <c r="C231" s="11"/>
      <c r="D231" s="11"/>
      <c r="E231" s="11"/>
      <c r="F231" s="11"/>
      <c r="G231" s="11"/>
      <c r="H231" s="11"/>
      <c r="I231" s="11"/>
      <c r="J231" s="11"/>
    </row>
    <row r="232" spans="1:10" x14ac:dyDescent="0.3">
      <c r="A232" s="11"/>
      <c r="B232" s="11"/>
      <c r="C232" s="11"/>
      <c r="D232" s="11"/>
      <c r="E232" s="11"/>
      <c r="F232" s="11"/>
      <c r="G232" s="11"/>
      <c r="H232" s="11"/>
      <c r="I232" s="11"/>
      <c r="J232" s="11"/>
    </row>
    <row r="233" spans="1:10" x14ac:dyDescent="0.3">
      <c r="A233" s="11"/>
      <c r="B233" s="11"/>
      <c r="C233" s="11"/>
      <c r="D233" s="11"/>
      <c r="E233" s="11"/>
      <c r="F233" s="11"/>
      <c r="G233" s="11"/>
      <c r="H233" s="11"/>
      <c r="I233" s="11"/>
      <c r="J233" s="11"/>
    </row>
    <row r="234" spans="1:10" x14ac:dyDescent="0.3">
      <c r="A234" s="11"/>
      <c r="B234" s="11"/>
      <c r="C234" s="11"/>
      <c r="D234" s="11"/>
      <c r="E234" s="11"/>
      <c r="F234" s="11"/>
      <c r="G234" s="11"/>
      <c r="H234" s="11"/>
      <c r="I234" s="11"/>
      <c r="J234" s="11"/>
    </row>
    <row r="235" spans="1:10" x14ac:dyDescent="0.3">
      <c r="A235" s="11"/>
      <c r="B235" s="11"/>
      <c r="C235" s="11"/>
      <c r="D235" s="11"/>
      <c r="E235" s="11"/>
      <c r="F235" s="11"/>
      <c r="G235" s="11"/>
      <c r="H235" s="11"/>
      <c r="I235" s="11"/>
      <c r="J235" s="11"/>
    </row>
    <row r="236" spans="1:10" x14ac:dyDescent="0.3">
      <c r="A236" s="11"/>
      <c r="B236" s="11"/>
      <c r="C236" s="11"/>
      <c r="D236" s="11"/>
      <c r="E236" s="11"/>
      <c r="F236" s="11"/>
      <c r="G236" s="11"/>
      <c r="H236" s="11"/>
      <c r="I236" s="11"/>
      <c r="J236" s="11"/>
    </row>
    <row r="237" spans="1:10" x14ac:dyDescent="0.3">
      <c r="A237" s="11"/>
      <c r="B237" s="11"/>
      <c r="C237" s="11"/>
      <c r="D237" s="11"/>
      <c r="E237" s="11"/>
      <c r="F237" s="11"/>
      <c r="G237" s="11"/>
      <c r="H237" s="11"/>
      <c r="I237" s="11"/>
      <c r="J237" s="11"/>
    </row>
    <row r="238" spans="1:10" x14ac:dyDescent="0.3">
      <c r="A238" s="11"/>
      <c r="B238" s="11"/>
      <c r="C238" s="11"/>
      <c r="D238" s="11"/>
      <c r="E238" s="11"/>
      <c r="F238" s="11"/>
      <c r="G238" s="11"/>
      <c r="H238" s="11"/>
      <c r="I238" s="11"/>
      <c r="J238" s="11"/>
    </row>
    <row r="239" spans="1:10" x14ac:dyDescent="0.3">
      <c r="A239" s="11"/>
      <c r="B239" s="11"/>
      <c r="C239" s="11"/>
      <c r="D239" s="11"/>
      <c r="E239" s="11"/>
      <c r="F239" s="11"/>
      <c r="G239" s="11"/>
      <c r="H239" s="11"/>
      <c r="I239" s="11"/>
      <c r="J239" s="11"/>
    </row>
    <row r="240" spans="1:10" x14ac:dyDescent="0.3">
      <c r="A240" s="11"/>
      <c r="B240" s="11"/>
      <c r="C240" s="11"/>
      <c r="D240" s="11"/>
      <c r="E240" s="11"/>
      <c r="F240" s="11"/>
      <c r="G240" s="11"/>
      <c r="H240" s="11"/>
      <c r="I240" s="11"/>
      <c r="J240" s="11"/>
    </row>
    <row r="241" spans="1:10" x14ac:dyDescent="0.3">
      <c r="A241" s="11"/>
      <c r="B241" s="11"/>
      <c r="C241" s="11"/>
      <c r="D241" s="11"/>
      <c r="E241" s="11"/>
      <c r="F241" s="11"/>
      <c r="G241" s="11"/>
      <c r="H241" s="11"/>
      <c r="I241" s="11"/>
      <c r="J241" s="11"/>
    </row>
    <row r="242" spans="1:10" x14ac:dyDescent="0.3">
      <c r="A242" s="11"/>
      <c r="B242" s="11"/>
      <c r="C242" s="11"/>
      <c r="D242" s="11"/>
      <c r="E242" s="11"/>
      <c r="F242" s="11"/>
      <c r="G242" s="11"/>
      <c r="H242" s="11"/>
      <c r="I242" s="11"/>
      <c r="J242" s="11"/>
    </row>
    <row r="243" spans="1:10" x14ac:dyDescent="0.3">
      <c r="A243" s="11"/>
      <c r="B243" s="11"/>
      <c r="C243" s="11"/>
      <c r="D243" s="11"/>
      <c r="E243" s="11"/>
      <c r="F243" s="11"/>
      <c r="G243" s="11"/>
      <c r="H243" s="11"/>
      <c r="I243" s="11"/>
      <c r="J243" s="11"/>
    </row>
    <row r="244" spans="1:10" x14ac:dyDescent="0.3">
      <c r="A244" s="11"/>
      <c r="B244" s="11"/>
      <c r="C244" s="11"/>
      <c r="D244" s="11"/>
      <c r="E244" s="11"/>
      <c r="F244" s="11"/>
      <c r="G244" s="11"/>
      <c r="H244" s="11"/>
      <c r="I244" s="11"/>
      <c r="J244" s="11"/>
    </row>
    <row r="245" spans="1:10" x14ac:dyDescent="0.3">
      <c r="A245" s="11"/>
      <c r="B245" s="11"/>
      <c r="C245" s="11"/>
      <c r="D245" s="11"/>
      <c r="E245" s="11"/>
      <c r="F245" s="11"/>
      <c r="G245" s="11"/>
      <c r="H245" s="11"/>
      <c r="I245" s="11"/>
      <c r="J245" s="11"/>
    </row>
    <row r="246" spans="1:10" x14ac:dyDescent="0.3">
      <c r="A246" s="11"/>
      <c r="B246" s="11"/>
      <c r="C246" s="11"/>
      <c r="D246" s="11"/>
      <c r="E246" s="11"/>
      <c r="F246" s="11"/>
      <c r="G246" s="11"/>
      <c r="H246" s="11"/>
      <c r="I246" s="11"/>
      <c r="J246" s="11"/>
    </row>
    <row r="247" spans="1:10" x14ac:dyDescent="0.3">
      <c r="A247" s="11"/>
      <c r="B247" s="11"/>
      <c r="C247" s="11"/>
      <c r="D247" s="11"/>
      <c r="E247" s="11"/>
      <c r="F247" s="11"/>
      <c r="G247" s="11"/>
      <c r="H247" s="11"/>
      <c r="I247" s="11"/>
      <c r="J247" s="11"/>
    </row>
    <row r="248" spans="1:10" x14ac:dyDescent="0.3">
      <c r="A248" s="11"/>
      <c r="B248" s="11"/>
      <c r="C248" s="11"/>
      <c r="D248" s="11"/>
      <c r="E248" s="11"/>
      <c r="F248" s="11"/>
      <c r="G248" s="11"/>
      <c r="H248" s="11"/>
      <c r="I248" s="11"/>
      <c r="J248" s="11"/>
    </row>
    <row r="249" spans="1:10" x14ac:dyDescent="0.3">
      <c r="A249" s="11"/>
      <c r="B249" s="11"/>
      <c r="C249" s="11"/>
      <c r="D249" s="11"/>
      <c r="E249" s="11"/>
      <c r="F249" s="11"/>
      <c r="G249" s="11"/>
      <c r="H249" s="11"/>
      <c r="I249" s="11"/>
      <c r="J249" s="11"/>
    </row>
    <row r="250" spans="1:10" x14ac:dyDescent="0.3">
      <c r="A250" s="11"/>
      <c r="B250" s="11"/>
      <c r="C250" s="11"/>
      <c r="D250" s="11"/>
      <c r="E250" s="11"/>
      <c r="F250" s="11"/>
      <c r="G250" s="11"/>
      <c r="H250" s="11"/>
      <c r="I250" s="11"/>
      <c r="J250" s="11"/>
    </row>
    <row r="251" spans="1:10" x14ac:dyDescent="0.3">
      <c r="A251" s="11"/>
      <c r="B251" s="11"/>
      <c r="C251" s="11"/>
      <c r="D251" s="11"/>
      <c r="E251" s="11"/>
      <c r="F251" s="11"/>
      <c r="G251" s="11"/>
      <c r="H251" s="11"/>
      <c r="I251" s="11"/>
      <c r="J251" s="11"/>
    </row>
    <row r="252" spans="1:10" x14ac:dyDescent="0.3">
      <c r="A252" s="11"/>
      <c r="B252" s="11"/>
      <c r="C252" s="11"/>
      <c r="D252" s="11"/>
      <c r="E252" s="11"/>
      <c r="F252" s="11"/>
      <c r="G252" s="11"/>
      <c r="H252" s="11"/>
      <c r="I252" s="11"/>
      <c r="J252" s="11"/>
    </row>
    <row r="253" spans="1:10" x14ac:dyDescent="0.3">
      <c r="A253" s="11"/>
      <c r="B253" s="11"/>
      <c r="C253" s="11"/>
      <c r="D253" s="11"/>
      <c r="E253" s="11"/>
      <c r="F253" s="11"/>
      <c r="G253" s="11"/>
      <c r="H253" s="11"/>
      <c r="I253" s="11"/>
      <c r="J253" s="11"/>
    </row>
    <row r="254" spans="1:10" x14ac:dyDescent="0.3">
      <c r="A254" s="11"/>
      <c r="B254" s="11"/>
      <c r="C254" s="11"/>
      <c r="D254" s="11"/>
      <c r="E254" s="11"/>
      <c r="F254" s="11"/>
      <c r="G254" s="11"/>
      <c r="H254" s="11"/>
      <c r="I254" s="11"/>
      <c r="J254" s="11"/>
    </row>
    <row r="255" spans="1:10" x14ac:dyDescent="0.3">
      <c r="A255" s="11"/>
      <c r="B255" s="11"/>
      <c r="C255" s="11"/>
      <c r="D255" s="11"/>
      <c r="E255" s="11"/>
      <c r="F255" s="11"/>
      <c r="G255" s="11"/>
      <c r="H255" s="11"/>
      <c r="I255" s="11"/>
      <c r="J255" s="11"/>
    </row>
    <row r="256" spans="1:10" x14ac:dyDescent="0.3">
      <c r="A256" s="11"/>
      <c r="B256" s="11"/>
      <c r="C256" s="11"/>
      <c r="D256" s="11"/>
      <c r="E256" s="11"/>
      <c r="F256" s="11"/>
      <c r="G256" s="11"/>
      <c r="H256" s="11"/>
      <c r="I256" s="11"/>
      <c r="J256" s="11"/>
    </row>
    <row r="257" spans="1:10" x14ac:dyDescent="0.3">
      <c r="A257" s="11"/>
      <c r="B257" s="11"/>
      <c r="C257" s="11"/>
      <c r="D257" s="11"/>
      <c r="E257" s="11"/>
      <c r="F257" s="11"/>
      <c r="G257" s="11"/>
      <c r="H257" s="11"/>
      <c r="I257" s="11"/>
      <c r="J257" s="11"/>
    </row>
    <row r="258" spans="1:10" x14ac:dyDescent="0.3">
      <c r="A258" s="11"/>
      <c r="B258" s="11"/>
      <c r="C258" s="11"/>
      <c r="D258" s="11"/>
      <c r="E258" s="11"/>
      <c r="F258" s="11"/>
      <c r="G258" s="11"/>
      <c r="H258" s="11"/>
      <c r="I258" s="11"/>
      <c r="J258" s="11"/>
    </row>
    <row r="259" spans="1:10" x14ac:dyDescent="0.3">
      <c r="A259" s="11"/>
      <c r="B259" s="11"/>
      <c r="C259" s="11"/>
      <c r="D259" s="11"/>
      <c r="E259" s="11"/>
      <c r="F259" s="11"/>
      <c r="G259" s="11"/>
      <c r="H259" s="11"/>
      <c r="I259" s="11"/>
      <c r="J259" s="11"/>
    </row>
    <row r="260" spans="1:10" x14ac:dyDescent="0.3">
      <c r="A260" s="11"/>
      <c r="B260" s="11"/>
      <c r="C260" s="11"/>
      <c r="D260" s="11"/>
      <c r="E260" s="11"/>
      <c r="F260" s="11"/>
      <c r="G260" s="11"/>
      <c r="H260" s="11"/>
      <c r="I260" s="11"/>
      <c r="J260" s="11"/>
    </row>
    <row r="261" spans="1:10" x14ac:dyDescent="0.3">
      <c r="A261" s="11"/>
      <c r="B261" s="11"/>
      <c r="C261" s="11"/>
      <c r="D261" s="11"/>
      <c r="E261" s="11"/>
      <c r="F261" s="11"/>
      <c r="G261" s="11"/>
      <c r="H261" s="11"/>
      <c r="I261" s="11"/>
      <c r="J261" s="11"/>
    </row>
    <row r="262" spans="1:10" x14ac:dyDescent="0.3">
      <c r="A262" s="11"/>
      <c r="B262" s="11"/>
      <c r="C262" s="11"/>
      <c r="D262" s="11"/>
      <c r="E262" s="11"/>
      <c r="F262" s="11"/>
      <c r="G262" s="11"/>
      <c r="H262" s="11"/>
      <c r="I262" s="11"/>
      <c r="J262" s="11"/>
    </row>
    <row r="263" spans="1:10" x14ac:dyDescent="0.3">
      <c r="A263" s="11"/>
      <c r="B263" s="11"/>
      <c r="C263" s="11"/>
      <c r="D263" s="11"/>
      <c r="E263" s="11"/>
      <c r="F263" s="11"/>
      <c r="G263" s="11"/>
      <c r="H263" s="11"/>
      <c r="I263" s="11"/>
      <c r="J263" s="11"/>
    </row>
    <row r="264" spans="1:10" x14ac:dyDescent="0.3">
      <c r="A264" s="11"/>
      <c r="B264" s="11"/>
      <c r="C264" s="11"/>
      <c r="D264" s="11"/>
      <c r="E264" s="11"/>
      <c r="F264" s="11"/>
      <c r="G264" s="11"/>
      <c r="H264" s="11"/>
      <c r="I264" s="11"/>
      <c r="J264" s="11"/>
    </row>
    <row r="265" spans="1:10" x14ac:dyDescent="0.3">
      <c r="A265" s="11"/>
      <c r="B265" s="11"/>
      <c r="C265" s="11"/>
      <c r="D265" s="11"/>
      <c r="E265" s="11"/>
      <c r="F265" s="11"/>
      <c r="G265" s="11"/>
      <c r="H265" s="11"/>
      <c r="I265" s="11"/>
      <c r="J265" s="11"/>
    </row>
    <row r="266" spans="1:10" x14ac:dyDescent="0.3">
      <c r="A266" s="11"/>
      <c r="B266" s="11"/>
      <c r="C266" s="11"/>
      <c r="D266" s="11"/>
      <c r="E266" s="11"/>
      <c r="F266" s="11"/>
      <c r="G266" s="11"/>
      <c r="H266" s="11"/>
      <c r="I266" s="11"/>
      <c r="J266" s="11"/>
    </row>
    <row r="267" spans="1:10" x14ac:dyDescent="0.3">
      <c r="A267" s="11"/>
      <c r="B267" s="11"/>
      <c r="C267" s="11"/>
      <c r="D267" s="11"/>
      <c r="E267" s="11"/>
      <c r="F267" s="11"/>
      <c r="G267" s="11"/>
      <c r="H267" s="11"/>
      <c r="I267" s="11"/>
      <c r="J267" s="11"/>
    </row>
    <row r="268" spans="1:10" x14ac:dyDescent="0.3">
      <c r="A268" s="11"/>
      <c r="B268" s="11"/>
      <c r="C268" s="11"/>
      <c r="D268" s="11"/>
      <c r="E268" s="11"/>
      <c r="F268" s="11"/>
      <c r="G268" s="11"/>
      <c r="H268" s="11"/>
      <c r="I268" s="11"/>
      <c r="J268" s="11"/>
    </row>
    <row r="269" spans="1:10" x14ac:dyDescent="0.3">
      <c r="A269" s="11"/>
      <c r="B269" s="11"/>
      <c r="C269" s="11"/>
      <c r="D269" s="11"/>
      <c r="E269" s="11"/>
      <c r="F269" s="11"/>
      <c r="G269" s="11"/>
      <c r="H269" s="11"/>
      <c r="I269" s="11"/>
      <c r="J269" s="11"/>
    </row>
    <row r="270" spans="1:10" x14ac:dyDescent="0.3">
      <c r="A270" s="11"/>
      <c r="B270" s="11"/>
      <c r="C270" s="11"/>
      <c r="D270" s="11"/>
      <c r="E270" s="11"/>
      <c r="F270" s="11"/>
      <c r="G270" s="11"/>
      <c r="H270" s="11"/>
      <c r="I270" s="11"/>
      <c r="J270" s="11"/>
    </row>
    <row r="271" spans="1:10" x14ac:dyDescent="0.3">
      <c r="A271" s="11"/>
      <c r="B271" s="11"/>
      <c r="C271" s="11"/>
      <c r="D271" s="11"/>
      <c r="E271" s="11"/>
      <c r="F271" s="11"/>
      <c r="G271" s="11"/>
      <c r="H271" s="11"/>
      <c r="I271" s="11"/>
      <c r="J271" s="11"/>
    </row>
    <row r="272" spans="1:10" x14ac:dyDescent="0.3">
      <c r="A272" s="11"/>
      <c r="B272" s="11"/>
      <c r="C272" s="11"/>
      <c r="D272" s="11"/>
      <c r="E272" s="11"/>
      <c r="F272" s="11"/>
      <c r="G272" s="11"/>
      <c r="H272" s="11"/>
      <c r="I272" s="11"/>
      <c r="J272" s="11"/>
    </row>
    <row r="273" spans="1:10" x14ac:dyDescent="0.3">
      <c r="A273" s="11"/>
      <c r="B273" s="11"/>
      <c r="C273" s="11"/>
      <c r="D273" s="11"/>
      <c r="E273" s="11"/>
      <c r="F273" s="11"/>
      <c r="G273" s="11"/>
      <c r="H273" s="11"/>
      <c r="I273" s="11"/>
      <c r="J273" s="11"/>
    </row>
    <row r="274" spans="1:10" x14ac:dyDescent="0.3">
      <c r="A274" s="11"/>
      <c r="B274" s="11"/>
      <c r="C274" s="11"/>
      <c r="D274" s="11"/>
      <c r="E274" s="11"/>
      <c r="F274" s="11"/>
      <c r="G274" s="11"/>
      <c r="H274" s="11"/>
      <c r="I274" s="11"/>
      <c r="J274" s="11"/>
    </row>
    <row r="275" spans="1:10" x14ac:dyDescent="0.3">
      <c r="A275" s="11"/>
      <c r="B275" s="11"/>
      <c r="C275" s="11"/>
      <c r="D275" s="11"/>
      <c r="E275" s="11"/>
      <c r="F275" s="11"/>
      <c r="G275" s="11"/>
      <c r="H275" s="11"/>
      <c r="I275" s="11"/>
      <c r="J275" s="11"/>
    </row>
    <row r="276" spans="1:10" x14ac:dyDescent="0.3">
      <c r="A276" s="11"/>
      <c r="B276" s="11"/>
      <c r="C276" s="11"/>
      <c r="D276" s="11"/>
      <c r="E276" s="11"/>
      <c r="F276" s="11"/>
      <c r="G276" s="11"/>
      <c r="H276" s="11"/>
      <c r="I276" s="11"/>
      <c r="J276" s="11"/>
    </row>
    <row r="277" spans="1:10" x14ac:dyDescent="0.3">
      <c r="A277" s="11"/>
      <c r="B277" s="11"/>
      <c r="C277" s="11"/>
      <c r="D277" s="11"/>
      <c r="E277" s="11"/>
      <c r="F277" s="11"/>
      <c r="G277" s="11"/>
      <c r="H277" s="11"/>
      <c r="I277" s="11"/>
      <c r="J277" s="11"/>
    </row>
    <row r="278" spans="1:10" x14ac:dyDescent="0.3">
      <c r="A278" s="11"/>
      <c r="B278" s="11"/>
      <c r="C278" s="11"/>
      <c r="D278" s="11"/>
      <c r="E278" s="11"/>
      <c r="F278" s="11"/>
      <c r="G278" s="11"/>
      <c r="H278" s="11"/>
      <c r="I278" s="11"/>
      <c r="J278" s="11"/>
    </row>
    <row r="279" spans="1:10" x14ac:dyDescent="0.3">
      <c r="A279" s="11"/>
      <c r="B279" s="11"/>
      <c r="C279" s="11"/>
      <c r="D279" s="11"/>
      <c r="E279" s="11"/>
      <c r="F279" s="11"/>
      <c r="G279" s="11"/>
      <c r="H279" s="11"/>
      <c r="I279" s="11"/>
      <c r="J279" s="11"/>
    </row>
    <row r="280" spans="1:10" x14ac:dyDescent="0.3">
      <c r="A280" s="11"/>
      <c r="B280" s="11"/>
      <c r="C280" s="11"/>
      <c r="D280" s="11"/>
      <c r="E280" s="11"/>
      <c r="F280" s="11"/>
      <c r="G280" s="11"/>
      <c r="H280" s="11"/>
      <c r="I280" s="11"/>
      <c r="J280" s="11"/>
    </row>
    <row r="281" spans="1:10" x14ac:dyDescent="0.3">
      <c r="A281" s="11"/>
      <c r="B281" s="11"/>
      <c r="C281" s="11"/>
      <c r="D281" s="11"/>
      <c r="E281" s="11"/>
      <c r="F281" s="11"/>
      <c r="G281" s="11"/>
      <c r="H281" s="11"/>
      <c r="I281" s="11"/>
      <c r="J281" s="11"/>
    </row>
    <row r="282" spans="1:10" x14ac:dyDescent="0.3">
      <c r="A282" s="11"/>
      <c r="B282" s="11"/>
      <c r="C282" s="11"/>
      <c r="D282" s="11"/>
      <c r="E282" s="11"/>
      <c r="F282" s="11"/>
      <c r="G282" s="11"/>
      <c r="H282" s="11"/>
      <c r="I282" s="11"/>
      <c r="J282" s="11"/>
    </row>
    <row r="283" spans="1:10" x14ac:dyDescent="0.3">
      <c r="A283" s="11"/>
      <c r="B283" s="11"/>
      <c r="C283" s="11"/>
      <c r="D283" s="11"/>
      <c r="E283" s="11"/>
      <c r="F283" s="11"/>
      <c r="G283" s="11"/>
      <c r="H283" s="11"/>
      <c r="I283" s="11"/>
      <c r="J283" s="11"/>
    </row>
    <row r="284" spans="1:10" x14ac:dyDescent="0.3">
      <c r="A284" s="11"/>
      <c r="B284" s="11"/>
      <c r="C284" s="11"/>
      <c r="D284" s="11"/>
      <c r="E284" s="11"/>
      <c r="F284" s="11"/>
      <c r="G284" s="11"/>
      <c r="H284" s="11"/>
      <c r="I284" s="11"/>
      <c r="J284" s="11"/>
    </row>
    <row r="285" spans="1:10" x14ac:dyDescent="0.3">
      <c r="A285" s="11"/>
      <c r="B285" s="11"/>
      <c r="C285" s="11"/>
      <c r="D285" s="11"/>
      <c r="E285" s="11"/>
      <c r="F285" s="11"/>
      <c r="G285" s="11"/>
      <c r="H285" s="11"/>
      <c r="I285" s="11"/>
      <c r="J285" s="11"/>
    </row>
    <row r="286" spans="1:10" x14ac:dyDescent="0.3">
      <c r="A286" s="11"/>
      <c r="B286" s="11"/>
      <c r="C286" s="11"/>
      <c r="D286" s="11"/>
      <c r="E286" s="11"/>
      <c r="F286" s="11"/>
      <c r="G286" s="11"/>
      <c r="H286" s="11"/>
      <c r="I286" s="11"/>
      <c r="J286" s="11"/>
    </row>
    <row r="287" spans="1:10" x14ac:dyDescent="0.3">
      <c r="A287" s="11"/>
      <c r="B287" s="11"/>
      <c r="C287" s="11"/>
      <c r="D287" s="11"/>
      <c r="E287" s="11"/>
      <c r="F287" s="11"/>
      <c r="G287" s="11"/>
      <c r="H287" s="11"/>
      <c r="I287" s="11"/>
      <c r="J287" s="11"/>
    </row>
    <row r="288" spans="1:10" x14ac:dyDescent="0.3">
      <c r="A288" s="11"/>
      <c r="B288" s="11"/>
      <c r="C288" s="11"/>
      <c r="D288" s="11"/>
      <c r="E288" s="11"/>
      <c r="F288" s="11"/>
      <c r="G288" s="11"/>
      <c r="H288" s="11"/>
      <c r="I288" s="11"/>
      <c r="J288" s="11"/>
    </row>
    <row r="289" spans="1:10" x14ac:dyDescent="0.3">
      <c r="A289" s="11"/>
      <c r="B289" s="11"/>
      <c r="C289" s="11"/>
      <c r="D289" s="11"/>
      <c r="E289" s="11"/>
      <c r="F289" s="11"/>
      <c r="G289" s="11"/>
      <c r="H289" s="11"/>
      <c r="I289" s="11"/>
      <c r="J289" s="11"/>
    </row>
    <row r="290" spans="1:10" x14ac:dyDescent="0.3">
      <c r="A290" s="11"/>
      <c r="B290" s="11"/>
      <c r="C290" s="11"/>
      <c r="D290" s="11"/>
      <c r="E290" s="11"/>
      <c r="F290" s="11"/>
      <c r="G290" s="11"/>
      <c r="H290" s="11"/>
      <c r="I290" s="11"/>
      <c r="J290" s="11"/>
    </row>
    <row r="291" spans="1:10" x14ac:dyDescent="0.3">
      <c r="A291" s="11"/>
      <c r="B291" s="11"/>
      <c r="C291" s="11"/>
      <c r="D291" s="11"/>
      <c r="E291" s="11"/>
      <c r="F291" s="11"/>
      <c r="G291" s="11"/>
      <c r="H291" s="11"/>
      <c r="I291" s="11"/>
      <c r="J291" s="11"/>
    </row>
    <row r="292" spans="1:10" x14ac:dyDescent="0.3">
      <c r="A292" s="11"/>
      <c r="B292" s="11"/>
      <c r="C292" s="11"/>
      <c r="D292" s="11"/>
      <c r="E292" s="11"/>
      <c r="F292" s="11"/>
      <c r="G292" s="11"/>
      <c r="H292" s="11"/>
      <c r="I292" s="11"/>
      <c r="J292" s="11"/>
    </row>
    <row r="293" spans="1:10" x14ac:dyDescent="0.3">
      <c r="A293" s="11"/>
      <c r="B293" s="11"/>
      <c r="C293" s="11"/>
      <c r="D293" s="11"/>
      <c r="E293" s="11"/>
      <c r="F293" s="11"/>
      <c r="G293" s="11"/>
      <c r="H293" s="11"/>
      <c r="I293" s="11"/>
      <c r="J293" s="11"/>
    </row>
    <row r="294" spans="1:10" x14ac:dyDescent="0.3">
      <c r="A294" s="11"/>
      <c r="B294" s="11"/>
      <c r="C294" s="11"/>
      <c r="D294" s="11"/>
      <c r="E294" s="11"/>
      <c r="F294" s="11"/>
      <c r="G294" s="11"/>
      <c r="H294" s="11"/>
      <c r="I294" s="11"/>
      <c r="J294" s="11"/>
    </row>
    <row r="295" spans="1:10" x14ac:dyDescent="0.3">
      <c r="A295" s="11"/>
      <c r="B295" s="11"/>
      <c r="C295" s="11"/>
      <c r="D295" s="11"/>
      <c r="E295" s="11"/>
      <c r="F295" s="11"/>
      <c r="G295" s="11"/>
      <c r="H295" s="11"/>
      <c r="I295" s="11"/>
      <c r="J295" s="11"/>
    </row>
    <row r="296" spans="1:10" x14ac:dyDescent="0.3">
      <c r="A296" s="11"/>
      <c r="B296" s="11"/>
      <c r="C296" s="11"/>
      <c r="D296" s="11"/>
      <c r="E296" s="11"/>
      <c r="F296" s="11"/>
      <c r="G296" s="11"/>
      <c r="H296" s="11"/>
      <c r="I296" s="11"/>
      <c r="J296" s="11"/>
    </row>
    <row r="297" spans="1:10" x14ac:dyDescent="0.3">
      <c r="A297" s="11"/>
      <c r="B297" s="11"/>
      <c r="C297" s="11"/>
      <c r="D297" s="11"/>
      <c r="E297" s="11"/>
      <c r="F297" s="11"/>
      <c r="G297" s="11"/>
      <c r="H297" s="11"/>
      <c r="I297" s="11"/>
      <c r="J297" s="11"/>
    </row>
    <row r="298" spans="1:10" x14ac:dyDescent="0.3">
      <c r="A298" s="11"/>
      <c r="B298" s="11"/>
      <c r="C298" s="11"/>
      <c r="D298" s="11"/>
      <c r="E298" s="11"/>
      <c r="F298" s="11"/>
      <c r="G298" s="11"/>
      <c r="H298" s="11"/>
      <c r="I298" s="11"/>
      <c r="J298" s="11"/>
    </row>
    <row r="299" spans="1:10" x14ac:dyDescent="0.3">
      <c r="A299" s="11"/>
      <c r="B299" s="11"/>
      <c r="C299" s="11"/>
      <c r="D299" s="11"/>
      <c r="E299" s="11"/>
      <c r="F299" s="11"/>
      <c r="G299" s="11"/>
      <c r="H299" s="11"/>
      <c r="I299" s="11"/>
      <c r="J299" s="11"/>
    </row>
    <row r="300" spans="1:10" x14ac:dyDescent="0.3">
      <c r="A300" s="11"/>
      <c r="B300" s="11"/>
      <c r="C300" s="11"/>
      <c r="D300" s="11"/>
      <c r="E300" s="11"/>
      <c r="F300" s="11"/>
      <c r="G300" s="11"/>
      <c r="H300" s="11"/>
      <c r="I300" s="11"/>
      <c r="J300" s="11"/>
    </row>
    <row r="301" spans="1:10" x14ac:dyDescent="0.3">
      <c r="A301" s="11"/>
      <c r="B301" s="11"/>
      <c r="C301" s="11"/>
      <c r="D301" s="11"/>
      <c r="E301" s="11"/>
      <c r="F301" s="11"/>
      <c r="G301" s="11"/>
      <c r="H301" s="11"/>
      <c r="I301" s="11"/>
      <c r="J301" s="11"/>
    </row>
    <row r="302" spans="1:10" x14ac:dyDescent="0.3">
      <c r="A302" s="11"/>
      <c r="B302" s="11"/>
      <c r="C302" s="11"/>
      <c r="D302" s="11"/>
      <c r="E302" s="11"/>
      <c r="F302" s="11"/>
      <c r="G302" s="11"/>
      <c r="H302" s="11"/>
      <c r="I302" s="11"/>
      <c r="J302" s="11"/>
    </row>
    <row r="303" spans="1:10" x14ac:dyDescent="0.3">
      <c r="A303" s="11"/>
      <c r="B303" s="11"/>
      <c r="C303" s="11"/>
      <c r="D303" s="11"/>
      <c r="E303" s="11"/>
      <c r="F303" s="11"/>
      <c r="G303" s="11"/>
      <c r="H303" s="11"/>
      <c r="I303" s="11"/>
      <c r="J303" s="11"/>
    </row>
    <row r="304" spans="1:10" x14ac:dyDescent="0.3">
      <c r="A304" s="11"/>
      <c r="B304" s="11"/>
      <c r="C304" s="11"/>
      <c r="D304" s="11"/>
      <c r="E304" s="11"/>
      <c r="F304" s="11"/>
      <c r="G304" s="11"/>
      <c r="H304" s="11"/>
      <c r="I304" s="11"/>
      <c r="J304" s="11"/>
    </row>
    <row r="305" spans="1:10" x14ac:dyDescent="0.3">
      <c r="A305" s="11"/>
      <c r="B305" s="11"/>
      <c r="C305" s="11"/>
      <c r="D305" s="11"/>
      <c r="E305" s="11"/>
      <c r="F305" s="11"/>
      <c r="G305" s="11"/>
      <c r="H305" s="11"/>
      <c r="I305" s="11"/>
      <c r="J305" s="11"/>
    </row>
    <row r="306" spans="1:10" x14ac:dyDescent="0.3">
      <c r="A306" s="11"/>
      <c r="B306" s="11"/>
      <c r="C306" s="11"/>
      <c r="D306" s="11"/>
      <c r="E306" s="11"/>
      <c r="F306" s="11"/>
      <c r="G306" s="11"/>
      <c r="H306" s="11"/>
      <c r="I306" s="11"/>
      <c r="J306" s="11"/>
    </row>
    <row r="307" spans="1:10" x14ac:dyDescent="0.3">
      <c r="A307" s="11"/>
      <c r="B307" s="11"/>
      <c r="C307" s="11"/>
      <c r="D307" s="11"/>
      <c r="E307" s="11"/>
      <c r="F307" s="11"/>
      <c r="G307" s="11"/>
      <c r="H307" s="11"/>
      <c r="I307" s="11"/>
      <c r="J307" s="11"/>
    </row>
    <row r="308" spans="1:10" x14ac:dyDescent="0.3">
      <c r="A308" s="11"/>
      <c r="B308" s="11"/>
      <c r="C308" s="11"/>
      <c r="D308" s="11"/>
      <c r="E308" s="11"/>
      <c r="F308" s="11"/>
      <c r="G308" s="11"/>
      <c r="H308" s="11"/>
      <c r="I308" s="11"/>
      <c r="J308" s="11"/>
    </row>
    <row r="309" spans="1:10" x14ac:dyDescent="0.3">
      <c r="A309" s="11"/>
      <c r="B309" s="11"/>
      <c r="C309" s="11"/>
      <c r="D309" s="11"/>
      <c r="E309" s="11"/>
      <c r="F309" s="11"/>
      <c r="G309" s="11"/>
      <c r="H309" s="11"/>
      <c r="I309" s="11"/>
      <c r="J309" s="11"/>
    </row>
    <row r="310" spans="1:10" x14ac:dyDescent="0.3">
      <c r="A310" s="11"/>
      <c r="B310" s="11"/>
      <c r="C310" s="11"/>
      <c r="D310" s="11"/>
      <c r="E310" s="11"/>
      <c r="F310" s="11"/>
      <c r="G310" s="11"/>
      <c r="H310" s="11"/>
      <c r="I310" s="11"/>
      <c r="J310" s="11"/>
    </row>
    <row r="311" spans="1:10" x14ac:dyDescent="0.3">
      <c r="A311" s="11"/>
      <c r="B311" s="11"/>
      <c r="C311" s="11"/>
      <c r="D311" s="11"/>
      <c r="E311" s="11"/>
      <c r="F311" s="11"/>
      <c r="G311" s="11"/>
      <c r="H311" s="11"/>
      <c r="I311" s="11"/>
      <c r="J311" s="11"/>
    </row>
    <row r="312" spans="1:10" x14ac:dyDescent="0.3">
      <c r="A312" s="11"/>
      <c r="B312" s="11"/>
      <c r="C312" s="11"/>
      <c r="D312" s="11"/>
      <c r="E312" s="11"/>
      <c r="F312" s="11"/>
      <c r="G312" s="11"/>
      <c r="H312" s="11"/>
      <c r="I312" s="11"/>
      <c r="J312" s="11"/>
    </row>
    <row r="313" spans="1:10" x14ac:dyDescent="0.3">
      <c r="A313" s="11"/>
      <c r="B313" s="11"/>
      <c r="C313" s="11"/>
      <c r="D313" s="11"/>
      <c r="E313" s="11"/>
      <c r="F313" s="11"/>
      <c r="G313" s="11"/>
      <c r="H313" s="11"/>
      <c r="I313" s="11"/>
      <c r="J313" s="11"/>
    </row>
    <row r="314" spans="1:10" x14ac:dyDescent="0.3">
      <c r="A314" s="11"/>
      <c r="B314" s="11"/>
      <c r="C314" s="11"/>
      <c r="D314" s="11"/>
      <c r="E314" s="11"/>
      <c r="F314" s="11"/>
      <c r="G314" s="11"/>
      <c r="H314" s="11"/>
      <c r="I314" s="11"/>
      <c r="J314" s="11"/>
    </row>
    <row r="315" spans="1:10" x14ac:dyDescent="0.3">
      <c r="A315" s="11"/>
      <c r="B315" s="11"/>
      <c r="C315" s="11"/>
      <c r="D315" s="11"/>
      <c r="E315" s="11"/>
      <c r="F315" s="11"/>
      <c r="G315" s="11"/>
      <c r="H315" s="11"/>
      <c r="I315" s="11"/>
      <c r="J315" s="11"/>
    </row>
    <row r="316" spans="1:10" x14ac:dyDescent="0.3">
      <c r="A316" s="11"/>
      <c r="B316" s="11"/>
      <c r="C316" s="11"/>
      <c r="D316" s="11"/>
      <c r="E316" s="11"/>
      <c r="F316" s="11"/>
      <c r="G316" s="11"/>
      <c r="H316" s="11"/>
      <c r="I316" s="11"/>
      <c r="J316" s="11"/>
    </row>
    <row r="317" spans="1:10" x14ac:dyDescent="0.3">
      <c r="A317" s="11"/>
      <c r="B317" s="11"/>
      <c r="C317" s="11"/>
      <c r="D317" s="11"/>
      <c r="E317" s="11"/>
      <c r="F317" s="11"/>
      <c r="G317" s="11"/>
      <c r="H317" s="11"/>
      <c r="I317" s="11"/>
      <c r="J317" s="11"/>
    </row>
    <row r="318" spans="1:10" x14ac:dyDescent="0.3">
      <c r="A318" s="11"/>
      <c r="B318" s="11"/>
      <c r="C318" s="11"/>
      <c r="D318" s="11"/>
      <c r="E318" s="11"/>
      <c r="F318" s="11"/>
      <c r="G318" s="11"/>
      <c r="H318" s="11"/>
      <c r="I318" s="11"/>
      <c r="J318" s="11"/>
    </row>
    <row r="319" spans="1:10" x14ac:dyDescent="0.3">
      <c r="A319" s="11"/>
      <c r="B319" s="11"/>
      <c r="C319" s="11"/>
      <c r="D319" s="11"/>
      <c r="E319" s="11"/>
      <c r="F319" s="11"/>
      <c r="G319" s="11"/>
      <c r="H319" s="11"/>
      <c r="I319" s="11"/>
      <c r="J319" s="11"/>
    </row>
    <row r="320" spans="1:10" x14ac:dyDescent="0.3">
      <c r="A320" s="11"/>
      <c r="B320" s="11"/>
      <c r="C320" s="11"/>
      <c r="D320" s="11"/>
      <c r="E320" s="11"/>
      <c r="F320" s="11"/>
      <c r="G320" s="11"/>
      <c r="H320" s="11"/>
      <c r="I320" s="11"/>
      <c r="J320" s="11"/>
    </row>
    <row r="321" spans="1:10" x14ac:dyDescent="0.3">
      <c r="A321" s="11"/>
      <c r="B321" s="11"/>
      <c r="C321" s="11"/>
      <c r="D321" s="11"/>
      <c r="E321" s="11"/>
      <c r="F321" s="11"/>
      <c r="G321" s="11"/>
      <c r="H321" s="11"/>
      <c r="I321" s="11"/>
      <c r="J321" s="11"/>
    </row>
    <row r="322" spans="1:10" x14ac:dyDescent="0.3">
      <c r="A322" s="11"/>
      <c r="B322" s="11"/>
      <c r="C322" s="11"/>
      <c r="D322" s="11"/>
      <c r="E322" s="11"/>
      <c r="F322" s="11"/>
      <c r="G322" s="11"/>
      <c r="H322" s="11"/>
      <c r="I322" s="11"/>
      <c r="J322" s="11"/>
    </row>
    <row r="323" spans="1:10" x14ac:dyDescent="0.3">
      <c r="A323" s="11"/>
      <c r="B323" s="11"/>
      <c r="C323" s="11"/>
      <c r="D323" s="11"/>
      <c r="E323" s="11"/>
      <c r="F323" s="11"/>
      <c r="G323" s="11"/>
      <c r="H323" s="11"/>
      <c r="I323" s="11"/>
      <c r="J323" s="11"/>
    </row>
    <row r="324" spans="1:10" x14ac:dyDescent="0.3">
      <c r="A324" s="11"/>
      <c r="B324" s="11"/>
      <c r="C324" s="11"/>
      <c r="D324" s="11"/>
      <c r="E324" s="11"/>
      <c r="F324" s="11"/>
      <c r="G324" s="11"/>
      <c r="H324" s="11"/>
      <c r="I324" s="11"/>
      <c r="J324" s="11"/>
    </row>
    <row r="325" spans="1:10" x14ac:dyDescent="0.3">
      <c r="A325" s="11"/>
      <c r="B325" s="11"/>
      <c r="C325" s="11"/>
      <c r="D325" s="11"/>
      <c r="E325" s="11"/>
      <c r="F325" s="11"/>
      <c r="G325" s="11"/>
      <c r="H325" s="11"/>
      <c r="I325" s="11"/>
      <c r="J325" s="11"/>
    </row>
    <row r="326" spans="1:10" x14ac:dyDescent="0.3">
      <c r="A326" s="11"/>
      <c r="B326" s="11"/>
      <c r="C326" s="11"/>
      <c r="D326" s="11"/>
      <c r="E326" s="11"/>
      <c r="F326" s="11"/>
      <c r="G326" s="11"/>
      <c r="H326" s="11"/>
      <c r="I326" s="11"/>
      <c r="J326" s="11"/>
    </row>
    <row r="327" spans="1:10" x14ac:dyDescent="0.3">
      <c r="A327" s="11"/>
      <c r="B327" s="11"/>
      <c r="C327" s="11"/>
      <c r="D327" s="11"/>
      <c r="E327" s="11"/>
      <c r="F327" s="11"/>
      <c r="G327" s="11"/>
      <c r="H327" s="11"/>
      <c r="I327" s="11"/>
      <c r="J327" s="11"/>
    </row>
    <row r="328" spans="1:10" x14ac:dyDescent="0.3">
      <c r="A328" s="11"/>
      <c r="B328" s="11"/>
      <c r="C328" s="11"/>
      <c r="D328" s="11"/>
      <c r="E328" s="11"/>
      <c r="F328" s="11"/>
      <c r="G328" s="11"/>
      <c r="H328" s="11"/>
      <c r="I328" s="11"/>
      <c r="J328" s="11"/>
    </row>
    <row r="329" spans="1:10" x14ac:dyDescent="0.3">
      <c r="A329" s="11"/>
      <c r="B329" s="11"/>
      <c r="C329" s="11"/>
      <c r="D329" s="11"/>
      <c r="E329" s="11"/>
      <c r="F329" s="11"/>
      <c r="G329" s="11"/>
      <c r="H329" s="11"/>
      <c r="I329" s="11"/>
      <c r="J329" s="11"/>
    </row>
    <row r="330" spans="1:10" x14ac:dyDescent="0.3">
      <c r="A330" s="11"/>
      <c r="B330" s="11"/>
      <c r="C330" s="11"/>
      <c r="D330" s="11"/>
      <c r="E330" s="11"/>
      <c r="F330" s="11"/>
      <c r="G330" s="11"/>
      <c r="H330" s="11"/>
      <c r="I330" s="11"/>
      <c r="J330" s="11"/>
    </row>
    <row r="331" spans="1:10" x14ac:dyDescent="0.3">
      <c r="A331" s="11"/>
      <c r="B331" s="11"/>
      <c r="C331" s="11"/>
      <c r="D331" s="11"/>
      <c r="E331" s="11"/>
      <c r="F331" s="11"/>
      <c r="G331" s="11"/>
      <c r="H331" s="11"/>
      <c r="I331" s="11"/>
      <c r="J331" s="11"/>
    </row>
    <row r="332" spans="1:10" x14ac:dyDescent="0.3">
      <c r="A332" s="11"/>
      <c r="B332" s="11"/>
      <c r="C332" s="11"/>
      <c r="D332" s="11"/>
      <c r="E332" s="11"/>
      <c r="F332" s="11"/>
      <c r="G332" s="11"/>
      <c r="H332" s="11"/>
      <c r="I332" s="11"/>
      <c r="J332" s="11"/>
    </row>
    <row r="333" spans="1:10" x14ac:dyDescent="0.3">
      <c r="A333" s="11"/>
      <c r="B333" s="11"/>
      <c r="C333" s="11"/>
      <c r="D333" s="11"/>
      <c r="E333" s="11"/>
      <c r="F333" s="11"/>
      <c r="G333" s="11"/>
      <c r="H333" s="11"/>
      <c r="I333" s="11"/>
      <c r="J333" s="11"/>
    </row>
    <row r="334" spans="1:10" x14ac:dyDescent="0.3">
      <c r="A334" s="11"/>
      <c r="B334" s="11"/>
      <c r="C334" s="11"/>
      <c r="D334" s="11"/>
      <c r="E334" s="11"/>
      <c r="F334" s="11"/>
      <c r="G334" s="11"/>
      <c r="H334" s="11"/>
      <c r="I334" s="11"/>
      <c r="J334" s="11"/>
    </row>
    <row r="335" spans="1:10" x14ac:dyDescent="0.3">
      <c r="A335" s="11"/>
      <c r="B335" s="11"/>
      <c r="C335" s="11"/>
      <c r="D335" s="11"/>
      <c r="E335" s="11"/>
      <c r="F335" s="11"/>
      <c r="G335" s="11"/>
      <c r="H335" s="11"/>
      <c r="I335" s="11"/>
      <c r="J335" s="11"/>
    </row>
    <row r="336" spans="1:10" x14ac:dyDescent="0.3">
      <c r="A336" s="11"/>
      <c r="B336" s="11"/>
      <c r="C336" s="11"/>
      <c r="D336" s="11"/>
      <c r="E336" s="11"/>
      <c r="F336" s="11"/>
      <c r="G336" s="11"/>
      <c r="H336" s="11"/>
      <c r="I336" s="11"/>
      <c r="J336" s="11"/>
    </row>
    <row r="337" spans="1:10" x14ac:dyDescent="0.3">
      <c r="A337" s="11"/>
      <c r="B337" s="11"/>
      <c r="C337" s="11"/>
      <c r="D337" s="11"/>
      <c r="E337" s="11"/>
      <c r="F337" s="11"/>
      <c r="G337" s="11"/>
      <c r="H337" s="11"/>
      <c r="I337" s="11"/>
      <c r="J337" s="11"/>
    </row>
    <row r="338" spans="1:10" x14ac:dyDescent="0.3">
      <c r="A338" s="11"/>
      <c r="B338" s="11"/>
      <c r="C338" s="11"/>
      <c r="D338" s="11"/>
      <c r="E338" s="11"/>
      <c r="F338" s="11"/>
      <c r="G338" s="11"/>
      <c r="H338" s="11"/>
      <c r="I338" s="11"/>
      <c r="J338" s="11"/>
    </row>
    <row r="339" spans="1:10" x14ac:dyDescent="0.3">
      <c r="A339" s="11"/>
      <c r="B339" s="11"/>
      <c r="C339" s="11"/>
      <c r="D339" s="11"/>
      <c r="E339" s="11"/>
      <c r="F339" s="11"/>
      <c r="G339" s="11"/>
      <c r="H339" s="11"/>
      <c r="I339" s="11"/>
      <c r="J339" s="11"/>
    </row>
    <row r="340" spans="1:10" x14ac:dyDescent="0.3">
      <c r="A340" s="11"/>
      <c r="B340" s="11"/>
      <c r="C340" s="11"/>
      <c r="D340" s="11"/>
      <c r="E340" s="11"/>
      <c r="F340" s="11"/>
      <c r="G340" s="11"/>
      <c r="H340" s="11"/>
      <c r="I340" s="11"/>
      <c r="J340" s="11"/>
    </row>
    <row r="341" spans="1:10" x14ac:dyDescent="0.3">
      <c r="A341" s="11"/>
      <c r="B341" s="11"/>
      <c r="C341" s="11"/>
      <c r="D341" s="11"/>
      <c r="E341" s="11"/>
      <c r="F341" s="11"/>
      <c r="G341" s="11"/>
      <c r="H341" s="11"/>
      <c r="I341" s="11"/>
      <c r="J341" s="11"/>
    </row>
    <row r="342" spans="1:10" x14ac:dyDescent="0.3">
      <c r="A342" s="11"/>
      <c r="B342" s="11"/>
      <c r="C342" s="11"/>
      <c r="D342" s="11"/>
      <c r="E342" s="11"/>
      <c r="F342" s="11"/>
      <c r="G342" s="11"/>
      <c r="H342" s="11"/>
      <c r="I342" s="11"/>
      <c r="J342" s="11"/>
    </row>
    <row r="343" spans="1:10" x14ac:dyDescent="0.3">
      <c r="A343" s="11"/>
      <c r="B343" s="11"/>
      <c r="C343" s="11"/>
      <c r="D343" s="11"/>
      <c r="E343" s="11"/>
      <c r="F343" s="11"/>
      <c r="G343" s="11"/>
      <c r="H343" s="11"/>
      <c r="I343" s="11"/>
      <c r="J343" s="11"/>
    </row>
    <row r="344" spans="1:10" x14ac:dyDescent="0.3">
      <c r="A344" s="11"/>
      <c r="B344" s="11"/>
      <c r="C344" s="11"/>
      <c r="D344" s="11"/>
      <c r="E344" s="11"/>
      <c r="F344" s="11"/>
      <c r="G344" s="11"/>
      <c r="H344" s="11"/>
      <c r="I344" s="11"/>
      <c r="J344" s="11"/>
    </row>
    <row r="345" spans="1:10" x14ac:dyDescent="0.3">
      <c r="A345" s="11"/>
      <c r="B345" s="11"/>
      <c r="C345" s="11"/>
      <c r="D345" s="11"/>
      <c r="E345" s="11"/>
      <c r="F345" s="11"/>
      <c r="G345" s="11"/>
      <c r="H345" s="11"/>
      <c r="I345" s="11"/>
      <c r="J345" s="11"/>
    </row>
    <row r="346" spans="1:10" x14ac:dyDescent="0.3">
      <c r="A346" s="11"/>
      <c r="B346" s="11"/>
      <c r="C346" s="11"/>
      <c r="D346" s="11"/>
      <c r="E346" s="11"/>
      <c r="F346" s="11"/>
      <c r="G346" s="11"/>
      <c r="H346" s="11"/>
      <c r="I346" s="11"/>
      <c r="J346" s="11"/>
    </row>
    <row r="347" spans="1:10" x14ac:dyDescent="0.3">
      <c r="A347" s="11"/>
      <c r="B347" s="11"/>
      <c r="C347" s="11"/>
      <c r="D347" s="11"/>
      <c r="E347" s="11"/>
      <c r="F347" s="11"/>
      <c r="G347" s="11"/>
      <c r="H347" s="11"/>
      <c r="I347" s="11"/>
      <c r="J347" s="11"/>
    </row>
    <row r="348" spans="1:10" x14ac:dyDescent="0.3">
      <c r="A348" s="11"/>
      <c r="B348" s="11"/>
      <c r="C348" s="11"/>
      <c r="D348" s="11"/>
      <c r="E348" s="11"/>
      <c r="F348" s="11"/>
      <c r="G348" s="11"/>
      <c r="H348" s="11"/>
      <c r="I348" s="11"/>
      <c r="J348" s="11"/>
    </row>
    <row r="349" spans="1:10" x14ac:dyDescent="0.3">
      <c r="A349" s="11"/>
      <c r="B349" s="11"/>
      <c r="C349" s="11"/>
      <c r="D349" s="11"/>
      <c r="E349" s="11"/>
      <c r="F349" s="11"/>
      <c r="G349" s="11"/>
      <c r="H349" s="11"/>
      <c r="I349" s="11"/>
      <c r="J349" s="11"/>
    </row>
    <row r="350" spans="1:10" x14ac:dyDescent="0.3">
      <c r="A350" s="11"/>
      <c r="B350" s="11"/>
      <c r="C350" s="11"/>
      <c r="D350" s="11"/>
      <c r="E350" s="11"/>
      <c r="F350" s="11"/>
      <c r="G350" s="11"/>
      <c r="H350" s="11"/>
      <c r="I350" s="11"/>
      <c r="J350" s="11"/>
    </row>
    <row r="351" spans="1:10" x14ac:dyDescent="0.3">
      <c r="A351" s="11"/>
      <c r="B351" s="11"/>
      <c r="C351" s="11"/>
      <c r="D351" s="11"/>
      <c r="E351" s="11"/>
      <c r="F351" s="11"/>
      <c r="G351" s="11"/>
      <c r="H351" s="11"/>
      <c r="I351" s="11"/>
      <c r="J351" s="11"/>
    </row>
    <row r="352" spans="1:10" x14ac:dyDescent="0.3">
      <c r="A352" s="11"/>
      <c r="B352" s="11"/>
      <c r="C352" s="11"/>
      <c r="D352" s="11"/>
      <c r="E352" s="11"/>
      <c r="F352" s="11"/>
      <c r="G352" s="11"/>
      <c r="H352" s="11"/>
      <c r="I352" s="11"/>
      <c r="J352" s="11"/>
    </row>
    <row r="353" spans="1:10" x14ac:dyDescent="0.3">
      <c r="A353" s="11"/>
      <c r="B353" s="11"/>
      <c r="C353" s="11"/>
      <c r="D353" s="11"/>
      <c r="E353" s="11"/>
      <c r="F353" s="11"/>
      <c r="G353" s="11"/>
      <c r="H353" s="11"/>
      <c r="I353" s="11"/>
      <c r="J353" s="11"/>
    </row>
    <row r="354" spans="1:10" x14ac:dyDescent="0.3">
      <c r="A354" s="11"/>
      <c r="B354" s="11"/>
      <c r="C354" s="11"/>
      <c r="D354" s="11"/>
      <c r="E354" s="11"/>
      <c r="F354" s="11"/>
      <c r="G354" s="11"/>
      <c r="H354" s="11"/>
      <c r="I354" s="11"/>
      <c r="J354" s="11"/>
    </row>
    <row r="355" spans="1:10" x14ac:dyDescent="0.3">
      <c r="A355" s="11"/>
      <c r="B355" s="11"/>
      <c r="C355" s="11"/>
      <c r="D355" s="11"/>
      <c r="E355" s="11"/>
      <c r="F355" s="11"/>
      <c r="G355" s="11"/>
      <c r="H355" s="11"/>
      <c r="I355" s="11"/>
      <c r="J355" s="11"/>
    </row>
    <row r="356" spans="1:10" x14ac:dyDescent="0.3">
      <c r="A356" s="11"/>
      <c r="B356" s="11"/>
      <c r="C356" s="11"/>
      <c r="D356" s="11"/>
      <c r="E356" s="11"/>
      <c r="F356" s="11"/>
      <c r="G356" s="11"/>
      <c r="H356" s="11"/>
      <c r="I356" s="11"/>
      <c r="J356" s="11"/>
    </row>
    <row r="357" spans="1:10" x14ac:dyDescent="0.3">
      <c r="A357" s="11"/>
      <c r="B357" s="11"/>
      <c r="C357" s="11"/>
      <c r="D357" s="11"/>
      <c r="E357" s="11"/>
      <c r="F357" s="11"/>
      <c r="G357" s="11"/>
      <c r="H357" s="11"/>
      <c r="I357" s="11"/>
      <c r="J357" s="11"/>
    </row>
    <row r="358" spans="1:10" x14ac:dyDescent="0.3">
      <c r="A358" s="11"/>
      <c r="B358" s="11"/>
      <c r="C358" s="11"/>
      <c r="D358" s="11"/>
      <c r="E358" s="11"/>
      <c r="F358" s="11"/>
      <c r="G358" s="11"/>
      <c r="H358" s="11"/>
      <c r="I358" s="11"/>
      <c r="J358" s="11"/>
    </row>
    <row r="359" spans="1:10" x14ac:dyDescent="0.3">
      <c r="A359" s="11"/>
      <c r="B359" s="11"/>
      <c r="C359" s="11"/>
      <c r="D359" s="11"/>
      <c r="E359" s="11"/>
      <c r="F359" s="11"/>
      <c r="G359" s="11"/>
      <c r="H359" s="11"/>
      <c r="I359" s="11"/>
      <c r="J359" s="11"/>
    </row>
    <row r="360" spans="1:10" x14ac:dyDescent="0.3">
      <c r="A360" s="11"/>
      <c r="B360" s="11"/>
      <c r="C360" s="11"/>
      <c r="D360" s="11"/>
      <c r="E360" s="11"/>
      <c r="F360" s="11"/>
      <c r="G360" s="11"/>
      <c r="H360" s="11"/>
      <c r="I360" s="11"/>
      <c r="J360" s="11"/>
    </row>
    <row r="361" spans="1:10" x14ac:dyDescent="0.3">
      <c r="A361" s="11"/>
      <c r="B361" s="11"/>
      <c r="C361" s="11"/>
      <c r="D361" s="11"/>
      <c r="E361" s="11"/>
      <c r="F361" s="11"/>
      <c r="G361" s="11"/>
      <c r="H361" s="11"/>
      <c r="I361" s="11"/>
      <c r="J361" s="11"/>
    </row>
    <row r="362" spans="1:10" x14ac:dyDescent="0.3">
      <c r="A362" s="11"/>
      <c r="B362" s="11"/>
      <c r="C362" s="11"/>
      <c r="D362" s="11"/>
      <c r="E362" s="11"/>
      <c r="F362" s="11"/>
      <c r="G362" s="11"/>
      <c r="H362" s="11"/>
      <c r="I362" s="11"/>
      <c r="J362" s="11"/>
    </row>
    <row r="363" spans="1:10" x14ac:dyDescent="0.3">
      <c r="A363" s="11"/>
      <c r="B363" s="11"/>
      <c r="C363" s="11"/>
      <c r="D363" s="11"/>
      <c r="E363" s="11"/>
      <c r="F363" s="11"/>
      <c r="G363" s="11"/>
      <c r="H363" s="11"/>
      <c r="I363" s="11"/>
      <c r="J363" s="11"/>
    </row>
    <row r="364" spans="1:10" x14ac:dyDescent="0.3">
      <c r="A364" s="11"/>
      <c r="B364" s="11"/>
      <c r="C364" s="11"/>
      <c r="D364" s="11"/>
      <c r="E364" s="11"/>
      <c r="F364" s="11"/>
      <c r="G364" s="11"/>
      <c r="H364" s="11"/>
      <c r="I364" s="11"/>
      <c r="J364" s="11"/>
    </row>
    <row r="365" spans="1:10" x14ac:dyDescent="0.3">
      <c r="A365" s="11"/>
      <c r="B365" s="11"/>
      <c r="C365" s="11"/>
      <c r="D365" s="11"/>
      <c r="E365" s="11"/>
      <c r="F365" s="11"/>
      <c r="G365" s="11"/>
      <c r="H365" s="11"/>
      <c r="I365" s="11"/>
      <c r="J365" s="11"/>
    </row>
    <row r="366" spans="1:10" x14ac:dyDescent="0.3">
      <c r="A366" s="11"/>
      <c r="B366" s="11"/>
      <c r="C366" s="11"/>
      <c r="D366" s="11"/>
      <c r="E366" s="11"/>
      <c r="F366" s="11"/>
      <c r="G366" s="11"/>
      <c r="H366" s="11"/>
      <c r="I366" s="11"/>
      <c r="J366" s="11"/>
    </row>
    <row r="367" spans="1:10" x14ac:dyDescent="0.3">
      <c r="A367" s="11"/>
      <c r="B367" s="11"/>
      <c r="C367" s="11"/>
      <c r="D367" s="11"/>
      <c r="E367" s="11"/>
      <c r="F367" s="11"/>
      <c r="G367" s="11"/>
      <c r="H367" s="11"/>
      <c r="I367" s="11"/>
      <c r="J367" s="11"/>
    </row>
    <row r="368" spans="1:10" x14ac:dyDescent="0.3">
      <c r="A368" s="11"/>
      <c r="B368" s="11"/>
      <c r="C368" s="11"/>
      <c r="D368" s="11"/>
      <c r="E368" s="11"/>
      <c r="F368" s="11"/>
      <c r="G368" s="11"/>
      <c r="H368" s="11"/>
      <c r="I368" s="11"/>
      <c r="J368" s="11"/>
    </row>
    <row r="369" spans="1:10" x14ac:dyDescent="0.3">
      <c r="A369" s="11"/>
      <c r="B369" s="11"/>
      <c r="C369" s="11"/>
      <c r="D369" s="11"/>
      <c r="E369" s="11"/>
      <c r="F369" s="11"/>
      <c r="G369" s="11"/>
      <c r="H369" s="11"/>
      <c r="I369" s="11"/>
      <c r="J369" s="11"/>
    </row>
    <row r="370" spans="1:10" x14ac:dyDescent="0.3">
      <c r="A370" s="11"/>
      <c r="B370" s="11"/>
      <c r="C370" s="11"/>
      <c r="D370" s="11"/>
      <c r="E370" s="11"/>
      <c r="F370" s="11"/>
      <c r="G370" s="11"/>
      <c r="H370" s="11"/>
      <c r="I370" s="11"/>
      <c r="J370" s="11"/>
    </row>
    <row r="371" spans="1:10" x14ac:dyDescent="0.3">
      <c r="A371" s="11"/>
      <c r="B371" s="11"/>
      <c r="C371" s="11"/>
      <c r="D371" s="11"/>
      <c r="E371" s="11"/>
      <c r="F371" s="11"/>
      <c r="G371" s="11"/>
      <c r="H371" s="11"/>
      <c r="I371" s="11"/>
      <c r="J371" s="11"/>
    </row>
    <row r="372" spans="1:10" x14ac:dyDescent="0.3">
      <c r="A372" s="11"/>
      <c r="B372" s="11"/>
      <c r="C372" s="11"/>
      <c r="D372" s="11"/>
      <c r="E372" s="11"/>
      <c r="F372" s="11"/>
      <c r="G372" s="11"/>
      <c r="H372" s="11"/>
      <c r="I372" s="11"/>
      <c r="J372" s="11"/>
    </row>
    <row r="373" spans="1:10" x14ac:dyDescent="0.3">
      <c r="A373" s="11"/>
      <c r="B373" s="11"/>
      <c r="C373" s="11"/>
      <c r="D373" s="11"/>
      <c r="E373" s="11"/>
      <c r="F373" s="11"/>
      <c r="G373" s="11"/>
      <c r="H373" s="11"/>
      <c r="I373" s="11"/>
      <c r="J373" s="11"/>
    </row>
    <row r="374" spans="1:10" x14ac:dyDescent="0.3">
      <c r="A374" s="11"/>
      <c r="B374" s="11"/>
      <c r="C374" s="11"/>
      <c r="D374" s="11"/>
      <c r="E374" s="11"/>
      <c r="F374" s="11"/>
      <c r="G374" s="11"/>
      <c r="H374" s="11"/>
      <c r="I374" s="11"/>
      <c r="J374" s="11"/>
    </row>
    <row r="375" spans="1:10" x14ac:dyDescent="0.3">
      <c r="A375" s="11"/>
      <c r="B375" s="11"/>
      <c r="C375" s="11"/>
      <c r="D375" s="11"/>
      <c r="E375" s="11"/>
      <c r="F375" s="11"/>
      <c r="G375" s="11"/>
      <c r="H375" s="11"/>
      <c r="I375" s="11"/>
      <c r="J375" s="11"/>
    </row>
    <row r="376" spans="1:10" x14ac:dyDescent="0.3">
      <c r="A376" s="11"/>
      <c r="B376" s="11"/>
      <c r="C376" s="11"/>
      <c r="D376" s="11"/>
      <c r="E376" s="11"/>
      <c r="F376" s="11"/>
      <c r="G376" s="11"/>
      <c r="H376" s="11"/>
      <c r="I376" s="11"/>
      <c r="J376" s="11"/>
    </row>
    <row r="377" spans="1:10" x14ac:dyDescent="0.3">
      <c r="A377" s="11"/>
      <c r="B377" s="11"/>
      <c r="C377" s="11"/>
      <c r="D377" s="11"/>
      <c r="E377" s="11"/>
      <c r="F377" s="11"/>
      <c r="G377" s="11"/>
      <c r="H377" s="11"/>
      <c r="I377" s="11"/>
      <c r="J377" s="11"/>
    </row>
    <row r="378" spans="1:10" x14ac:dyDescent="0.3">
      <c r="A378" s="11"/>
      <c r="B378" s="11"/>
      <c r="C378" s="11"/>
      <c r="D378" s="11"/>
      <c r="E378" s="11"/>
      <c r="F378" s="11"/>
      <c r="G378" s="11"/>
      <c r="H378" s="11"/>
      <c r="I378" s="11"/>
      <c r="J378" s="11"/>
    </row>
    <row r="379" spans="1:10" x14ac:dyDescent="0.3">
      <c r="A379" s="11"/>
      <c r="B379" s="11"/>
      <c r="C379" s="11"/>
      <c r="D379" s="11"/>
      <c r="E379" s="11"/>
      <c r="F379" s="11"/>
      <c r="G379" s="11"/>
      <c r="H379" s="11"/>
      <c r="I379" s="11"/>
      <c r="J379" s="11"/>
    </row>
    <row r="380" spans="1:10" x14ac:dyDescent="0.3">
      <c r="A380" s="11"/>
      <c r="B380" s="11"/>
      <c r="C380" s="11"/>
      <c r="D380" s="11"/>
      <c r="E380" s="11"/>
      <c r="F380" s="11"/>
      <c r="G380" s="11"/>
      <c r="H380" s="11"/>
      <c r="I380" s="11"/>
      <c r="J380" s="11"/>
    </row>
    <row r="381" spans="1:10" x14ac:dyDescent="0.3">
      <c r="A381" s="11"/>
      <c r="B381" s="11"/>
      <c r="C381" s="11"/>
      <c r="D381" s="11"/>
      <c r="E381" s="11"/>
      <c r="F381" s="11"/>
      <c r="G381" s="11"/>
      <c r="H381" s="11"/>
      <c r="I381" s="11"/>
      <c r="J381" s="11"/>
    </row>
    <row r="382" spans="1:10" x14ac:dyDescent="0.3">
      <c r="A382" s="11"/>
      <c r="B382" s="11"/>
      <c r="C382" s="11"/>
      <c r="D382" s="11"/>
      <c r="E382" s="11"/>
      <c r="F382" s="11"/>
      <c r="G382" s="11"/>
      <c r="H382" s="11"/>
      <c r="I382" s="11"/>
      <c r="J382" s="11"/>
    </row>
    <row r="383" spans="1:10" x14ac:dyDescent="0.3">
      <c r="A383" s="11"/>
      <c r="B383" s="11"/>
      <c r="C383" s="11"/>
      <c r="D383" s="11"/>
      <c r="E383" s="11"/>
      <c r="F383" s="11"/>
      <c r="G383" s="11"/>
      <c r="H383" s="11"/>
      <c r="I383" s="11"/>
      <c r="J383" s="11"/>
    </row>
    <row r="384" spans="1:10" x14ac:dyDescent="0.3">
      <c r="A384" s="11"/>
      <c r="B384" s="11"/>
      <c r="C384" s="11"/>
      <c r="D384" s="11"/>
      <c r="E384" s="11"/>
      <c r="F384" s="11"/>
      <c r="G384" s="11"/>
      <c r="H384" s="11"/>
      <c r="I384" s="11"/>
      <c r="J384" s="11"/>
    </row>
    <row r="385" spans="1:10" x14ac:dyDescent="0.3">
      <c r="A385" s="11"/>
      <c r="B385" s="11"/>
      <c r="C385" s="11"/>
      <c r="D385" s="11"/>
      <c r="E385" s="11"/>
      <c r="F385" s="11"/>
      <c r="G385" s="11"/>
      <c r="H385" s="11"/>
      <c r="I385" s="11"/>
      <c r="J385" s="11"/>
    </row>
    <row r="386" spans="1:10" x14ac:dyDescent="0.3">
      <c r="A386" s="11"/>
      <c r="B386" s="11"/>
      <c r="C386" s="11"/>
      <c r="D386" s="11"/>
      <c r="E386" s="11"/>
      <c r="F386" s="11"/>
      <c r="G386" s="11"/>
      <c r="H386" s="11"/>
      <c r="I386" s="11"/>
      <c r="J386" s="11"/>
    </row>
    <row r="387" spans="1:10" x14ac:dyDescent="0.3">
      <c r="A387" s="11"/>
      <c r="B387" s="11"/>
      <c r="C387" s="11"/>
      <c r="D387" s="11"/>
      <c r="E387" s="11"/>
      <c r="F387" s="11"/>
      <c r="G387" s="11"/>
      <c r="H387" s="11"/>
      <c r="I387" s="11"/>
      <c r="J387" s="11"/>
    </row>
    <row r="388" spans="1:10" x14ac:dyDescent="0.3">
      <c r="A388" s="11"/>
      <c r="B388" s="11"/>
      <c r="C388" s="11"/>
      <c r="D388" s="11"/>
      <c r="E388" s="11"/>
      <c r="F388" s="11"/>
      <c r="G388" s="11"/>
      <c r="H388" s="11"/>
      <c r="I388" s="11"/>
      <c r="J388" s="11"/>
    </row>
    <row r="389" spans="1:10" x14ac:dyDescent="0.3">
      <c r="A389" s="11"/>
      <c r="B389" s="11"/>
      <c r="C389" s="11"/>
      <c r="D389" s="11"/>
      <c r="E389" s="11"/>
      <c r="F389" s="11"/>
      <c r="G389" s="11"/>
      <c r="H389" s="11"/>
      <c r="I389" s="11"/>
      <c r="J389" s="11"/>
    </row>
  </sheetData>
  <mergeCells count="5">
    <mergeCell ref="B2:D2"/>
    <mergeCell ref="E2:H2"/>
    <mergeCell ref="A1:A3"/>
    <mergeCell ref="B1:H1"/>
    <mergeCell ref="I1:J2"/>
  </mergeCells>
  <conditionalFormatting sqref="C17:C85 B4:B33 B35:B150 E4:E150 H4:J8 I9:J10 H11:J150">
    <cfRule type="containsBlanks" dxfId="73" priority="35">
      <formula>LEN(TRIM(B4))=0</formula>
    </cfRule>
    <cfRule type="notContainsBlanks" dxfId="72" priority="36">
      <formula>LEN(TRIM(B4))&gt;0</formula>
    </cfRule>
  </conditionalFormatting>
  <conditionalFormatting sqref="B34">
    <cfRule type="containsBlanks" dxfId="71" priority="33">
      <formula>LEN(TRIM(B34))=0</formula>
    </cfRule>
    <cfRule type="notContainsBlanks" dxfId="70" priority="34">
      <formula>LEN(TRIM(B34))&gt;0</formula>
    </cfRule>
  </conditionalFormatting>
  <conditionalFormatting sqref="C4:C15">
    <cfRule type="containsBlanks" dxfId="69" priority="31">
      <formula>LEN(TRIM(C4))=0</formula>
    </cfRule>
    <cfRule type="notContainsBlanks" dxfId="68" priority="32">
      <formula>LEN(TRIM(C4))&gt;0</formula>
    </cfRule>
  </conditionalFormatting>
  <conditionalFormatting sqref="D4:D15 D17:D85 F11:G85">
    <cfRule type="notContainsBlanks" dxfId="67" priority="30">
      <formula>LEN(TRIM(D4))&gt;0</formula>
    </cfRule>
  </conditionalFormatting>
  <conditionalFormatting sqref="F4:F8 F11:F85">
    <cfRule type="containsBlanks" dxfId="66" priority="28">
      <formula>LEN(TRIM(F4))=0</formula>
    </cfRule>
  </conditionalFormatting>
  <conditionalFormatting sqref="F4:G8">
    <cfRule type="notContainsBlanks" dxfId="65" priority="29">
      <formula>LEN(TRIM(F4))&gt;0</formula>
    </cfRule>
  </conditionalFormatting>
  <conditionalFormatting sqref="H9">
    <cfRule type="containsBlanks" dxfId="64" priority="26">
      <formula>LEN(TRIM(H9))=0</formula>
    </cfRule>
    <cfRule type="notContainsBlanks" dxfId="63" priority="27">
      <formula>LEN(TRIM(H9))&gt;0</formula>
    </cfRule>
  </conditionalFormatting>
  <conditionalFormatting sqref="F9">
    <cfRule type="containsBlanks" dxfId="62" priority="24">
      <formula>LEN(TRIM(F9))=0</formula>
    </cfRule>
  </conditionalFormatting>
  <conditionalFormatting sqref="F9:G9">
    <cfRule type="notContainsBlanks" dxfId="61" priority="25">
      <formula>LEN(TRIM(F9))&gt;0</formula>
    </cfRule>
  </conditionalFormatting>
  <conditionalFormatting sqref="H10">
    <cfRule type="containsBlanks" dxfId="60" priority="22">
      <formula>LEN(TRIM(H10))=0</formula>
    </cfRule>
    <cfRule type="notContainsBlanks" dxfId="59" priority="23">
      <formula>LEN(TRIM(H10))&gt;0</formula>
    </cfRule>
  </conditionalFormatting>
  <conditionalFormatting sqref="F10">
    <cfRule type="containsBlanks" dxfId="58" priority="20">
      <formula>LEN(TRIM(F10))=0</formula>
    </cfRule>
  </conditionalFormatting>
  <conditionalFormatting sqref="F10:G10">
    <cfRule type="notContainsBlanks" dxfId="57" priority="21">
      <formula>LEN(TRIM(F10))&gt;0</formula>
    </cfRule>
  </conditionalFormatting>
  <conditionalFormatting sqref="C16">
    <cfRule type="containsBlanks" dxfId="56" priority="18">
      <formula>LEN(TRIM(C16))=0</formula>
    </cfRule>
    <cfRule type="notContainsBlanks" dxfId="55" priority="19">
      <formula>LEN(TRIM(C16))&gt;0</formula>
    </cfRule>
  </conditionalFormatting>
  <conditionalFormatting sqref="D16">
    <cfRule type="notContainsBlanks" dxfId="54" priority="17">
      <formula>LEN(TRIM(D16))&gt;0</formula>
    </cfRule>
  </conditionalFormatting>
  <conditionalFormatting sqref="C147:C150">
    <cfRule type="containsBlanks" dxfId="53" priority="13">
      <formula>LEN(TRIM(C147))=0</formula>
    </cfRule>
    <cfRule type="notContainsBlanks" dxfId="52" priority="14">
      <formula>LEN(TRIM(C147))&gt;0</formula>
    </cfRule>
  </conditionalFormatting>
  <conditionalFormatting sqref="D147:D150">
    <cfRule type="notContainsBlanks" dxfId="51" priority="12">
      <formula>LEN(TRIM(D147))&gt;0</formula>
    </cfRule>
  </conditionalFormatting>
  <conditionalFormatting sqref="F147:F150">
    <cfRule type="containsBlanks" dxfId="50" priority="10">
      <formula>LEN(TRIM(F147))=0</formula>
    </cfRule>
  </conditionalFormatting>
  <conditionalFormatting sqref="F147:G150">
    <cfRule type="notContainsBlanks" dxfId="49" priority="11">
      <formula>LEN(TRIM(F147))&gt;0</formula>
    </cfRule>
  </conditionalFormatting>
  <conditionalFormatting sqref="C86:C146">
    <cfRule type="containsBlanks" dxfId="48" priority="4">
      <formula>LEN(TRIM(C86))=0</formula>
    </cfRule>
    <cfRule type="notContainsBlanks" dxfId="47" priority="5">
      <formula>LEN(TRIM(C86))&gt;0</formula>
    </cfRule>
  </conditionalFormatting>
  <conditionalFormatting sqref="D86:D146">
    <cfRule type="notContainsBlanks" dxfId="46" priority="3">
      <formula>LEN(TRIM(D86))&gt;0</formula>
    </cfRule>
  </conditionalFormatting>
  <conditionalFormatting sqref="F86:F146">
    <cfRule type="containsBlanks" dxfId="45" priority="1">
      <formula>LEN(TRIM(F86))=0</formula>
    </cfRule>
  </conditionalFormatting>
  <conditionalFormatting sqref="F86:G146">
    <cfRule type="notContainsBlanks" dxfId="44" priority="2">
      <formula>LEN(TRIM(F86))&gt;0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566"/>
  <sheetViews>
    <sheetView topLeftCell="E1" zoomScale="70" zoomScaleNormal="70" workbookViewId="0">
      <pane ySplit="3" topLeftCell="A4" activePane="bottomLeft" state="frozen"/>
      <selection activeCell="I1" sqref="I1"/>
      <selection pane="bottomLeft" activeCell="U28" sqref="U28"/>
    </sheetView>
  </sheetViews>
  <sheetFormatPr defaultRowHeight="14.4" x14ac:dyDescent="0.3"/>
  <cols>
    <col min="1" max="1" width="8.88671875" style="1"/>
    <col min="2" max="2" width="33.88671875" style="1" customWidth="1"/>
    <col min="3" max="3" width="26.5546875" style="5" bestFit="1" customWidth="1"/>
    <col min="4" max="4" width="34.21875" style="20" customWidth="1"/>
    <col min="5" max="5" width="34.109375" style="19" customWidth="1"/>
    <col min="6" max="6" width="34.5546875" style="1" customWidth="1"/>
    <col min="7" max="7" width="21.6640625" style="1" customWidth="1"/>
    <col min="8" max="8" width="28.5546875" style="7" customWidth="1"/>
    <col min="9" max="9" width="36.77734375" style="9" customWidth="1"/>
    <col min="10" max="10" width="33.88671875" style="1" bestFit="1" customWidth="1"/>
    <col min="11" max="11" width="8.88671875" style="1"/>
    <col min="12" max="13" width="10.6640625" style="1" customWidth="1"/>
    <col min="14" max="14" width="18.88671875" style="1" bestFit="1" customWidth="1"/>
    <col min="15" max="15" width="8.88671875" style="1"/>
    <col min="16" max="16" width="11.33203125" style="1" bestFit="1" customWidth="1"/>
    <col min="17" max="17" width="11.33203125" style="1" customWidth="1"/>
    <col min="18" max="18" width="8.88671875" style="1"/>
    <col min="19" max="19" width="9.88671875" style="1" customWidth="1"/>
    <col min="20" max="20" width="17.109375" style="1" bestFit="1" customWidth="1"/>
    <col min="21" max="21" width="12.109375" style="1" customWidth="1"/>
    <col min="22" max="22" width="14.77734375" style="1" customWidth="1"/>
    <col min="23" max="24" width="8.88671875" style="1"/>
    <col min="25" max="25" width="16.21875" style="1" customWidth="1"/>
    <col min="26" max="26" width="12.6640625" style="1" customWidth="1"/>
    <col min="27" max="27" width="18.33203125" style="1" bestFit="1" customWidth="1"/>
    <col min="28" max="28" width="8.88671875" style="1" customWidth="1"/>
    <col min="29" max="29" width="255.77734375" style="5" bestFit="1" customWidth="1"/>
    <col min="30" max="16384" width="8.88671875" style="1"/>
  </cols>
  <sheetData>
    <row r="1" spans="1:29" ht="14.4" customHeight="1" x14ac:dyDescent="0.3">
      <c r="A1" s="102" t="s">
        <v>8</v>
      </c>
      <c r="B1" s="104" t="s">
        <v>0</v>
      </c>
      <c r="C1" s="104"/>
      <c r="D1" s="104"/>
      <c r="E1" s="104"/>
      <c r="F1" s="104"/>
      <c r="G1" s="104"/>
      <c r="H1" s="104"/>
      <c r="I1" s="104"/>
      <c r="J1" s="104"/>
      <c r="K1" s="101" t="s">
        <v>1</v>
      </c>
      <c r="L1" s="101"/>
      <c r="M1" s="101"/>
      <c r="N1" s="101"/>
      <c r="O1" s="101"/>
      <c r="P1" s="101"/>
      <c r="Q1" s="101"/>
      <c r="R1" s="101"/>
      <c r="S1" s="103" t="s">
        <v>2</v>
      </c>
      <c r="T1" s="103"/>
      <c r="U1" s="103"/>
      <c r="V1" s="103"/>
      <c r="W1" s="103"/>
      <c r="X1" s="103"/>
      <c r="Y1" s="103"/>
      <c r="Z1" s="103"/>
      <c r="AA1" s="109"/>
      <c r="AB1" s="108" t="s">
        <v>7</v>
      </c>
      <c r="AC1" s="108"/>
    </row>
    <row r="2" spans="1:29" x14ac:dyDescent="0.3">
      <c r="A2" s="102"/>
      <c r="B2" s="104" t="s">
        <v>9</v>
      </c>
      <c r="C2" s="104" t="s">
        <v>16</v>
      </c>
      <c r="D2" s="104"/>
      <c r="E2" s="104"/>
      <c r="F2" s="104" t="s">
        <v>10</v>
      </c>
      <c r="G2" s="104"/>
      <c r="H2" s="104" t="s">
        <v>11</v>
      </c>
      <c r="I2" s="104" t="s">
        <v>35</v>
      </c>
      <c r="J2" s="104" t="s">
        <v>13</v>
      </c>
      <c r="K2" s="101" t="s">
        <v>5</v>
      </c>
      <c r="L2" s="101"/>
      <c r="M2" s="101"/>
      <c r="N2" s="101"/>
      <c r="O2" s="101" t="s">
        <v>6</v>
      </c>
      <c r="P2" s="101"/>
      <c r="Q2" s="101"/>
      <c r="R2" s="101"/>
      <c r="S2" s="103"/>
      <c r="T2" s="103"/>
      <c r="U2" s="103"/>
      <c r="V2" s="103"/>
      <c r="W2" s="103"/>
      <c r="X2" s="103"/>
      <c r="Y2" s="103"/>
      <c r="Z2" s="103"/>
      <c r="AA2" s="109"/>
      <c r="AB2" s="108"/>
      <c r="AC2" s="108"/>
    </row>
    <row r="3" spans="1:29" x14ac:dyDescent="0.3">
      <c r="A3" s="102"/>
      <c r="B3" s="104"/>
      <c r="C3" s="16" t="s">
        <v>18</v>
      </c>
      <c r="D3" s="17" t="s">
        <v>17</v>
      </c>
      <c r="E3" s="17" t="s">
        <v>77</v>
      </c>
      <c r="F3" s="16" t="s">
        <v>18</v>
      </c>
      <c r="G3" s="16" t="s">
        <v>17</v>
      </c>
      <c r="H3" s="104"/>
      <c r="I3" s="104"/>
      <c r="J3" s="104"/>
      <c r="K3" s="21" t="s">
        <v>772</v>
      </c>
      <c r="L3" s="21" t="s">
        <v>773</v>
      </c>
      <c r="M3" s="21" t="s">
        <v>774</v>
      </c>
      <c r="N3" s="21" t="s">
        <v>681</v>
      </c>
      <c r="O3" s="21" t="s">
        <v>772</v>
      </c>
      <c r="P3" s="21" t="s">
        <v>773</v>
      </c>
      <c r="Q3" s="21" t="s">
        <v>774</v>
      </c>
      <c r="R3" s="21" t="s">
        <v>14</v>
      </c>
      <c r="S3" s="107" t="s">
        <v>683</v>
      </c>
      <c r="T3" s="107"/>
      <c r="U3" s="22" t="s">
        <v>123</v>
      </c>
      <c r="V3" s="22" t="s">
        <v>3</v>
      </c>
      <c r="W3" s="22" t="s">
        <v>102</v>
      </c>
      <c r="X3" s="22" t="s">
        <v>30</v>
      </c>
      <c r="Y3" s="22" t="s">
        <v>31</v>
      </c>
      <c r="Z3" s="22" t="s">
        <v>545</v>
      </c>
      <c r="AA3" s="23" t="s">
        <v>22</v>
      </c>
      <c r="AB3" s="108"/>
      <c r="AC3" s="108"/>
    </row>
    <row r="4" spans="1:29" x14ac:dyDescent="0.3">
      <c r="A4" s="11">
        <v>1</v>
      </c>
      <c r="B4" s="24" t="s">
        <v>75</v>
      </c>
      <c r="C4" s="24" t="s">
        <v>19</v>
      </c>
      <c r="D4" s="25" t="s">
        <v>641</v>
      </c>
      <c r="E4" s="25" t="s">
        <v>74</v>
      </c>
      <c r="F4" s="24" t="s">
        <v>34</v>
      </c>
      <c r="G4" s="24" t="s">
        <v>72</v>
      </c>
      <c r="H4" s="24" t="s">
        <v>12</v>
      </c>
      <c r="I4" s="24" t="s">
        <v>76</v>
      </c>
      <c r="J4" s="24" t="s">
        <v>73</v>
      </c>
      <c r="K4" s="24">
        <v>578</v>
      </c>
      <c r="L4" s="24">
        <v>420</v>
      </c>
      <c r="M4" s="24">
        <v>600</v>
      </c>
      <c r="N4" s="24" t="s">
        <v>642</v>
      </c>
      <c r="O4" s="24">
        <v>613</v>
      </c>
      <c r="P4" s="24">
        <v>550</v>
      </c>
      <c r="Q4" s="24">
        <v>750</v>
      </c>
      <c r="R4" s="24">
        <v>98</v>
      </c>
      <c r="S4" s="24">
        <v>18.8</v>
      </c>
      <c r="T4" s="24"/>
      <c r="U4" s="24"/>
      <c r="V4" s="24"/>
      <c r="W4" s="24"/>
      <c r="X4" s="24"/>
      <c r="Y4" s="24"/>
      <c r="Z4" s="24"/>
      <c r="AA4" s="26"/>
      <c r="AB4" s="24">
        <v>1994</v>
      </c>
      <c r="AC4" s="27" t="s">
        <v>33</v>
      </c>
    </row>
    <row r="5" spans="1:29" x14ac:dyDescent="0.3">
      <c r="A5" s="11">
        <v>2</v>
      </c>
      <c r="B5" s="28" t="s">
        <v>79</v>
      </c>
      <c r="C5" s="28" t="s">
        <v>19</v>
      </c>
      <c r="D5" s="29" t="s">
        <v>78</v>
      </c>
      <c r="E5" s="30">
        <v>1E-4</v>
      </c>
      <c r="F5" s="28" t="s">
        <v>21</v>
      </c>
      <c r="G5" s="28" t="s">
        <v>29</v>
      </c>
      <c r="H5" s="28" t="s">
        <v>36</v>
      </c>
      <c r="I5" s="28" t="s">
        <v>37</v>
      </c>
      <c r="J5" s="28" t="s">
        <v>80</v>
      </c>
      <c r="K5" s="28">
        <v>540</v>
      </c>
      <c r="L5" s="28">
        <v>400</v>
      </c>
      <c r="M5" s="24">
        <v>600</v>
      </c>
      <c r="N5" s="28"/>
      <c r="O5" s="28">
        <v>590</v>
      </c>
      <c r="P5" s="28">
        <v>540</v>
      </c>
      <c r="Q5" s="24">
        <v>690</v>
      </c>
      <c r="R5" s="28"/>
      <c r="S5" s="28"/>
      <c r="T5" s="28"/>
      <c r="U5" s="28"/>
      <c r="V5" s="28" t="s">
        <v>25</v>
      </c>
      <c r="W5" s="28"/>
      <c r="X5" s="28">
        <v>114</v>
      </c>
      <c r="Y5" s="28">
        <v>18</v>
      </c>
      <c r="Z5" s="28"/>
      <c r="AA5" s="31" t="s">
        <v>27</v>
      </c>
      <c r="AB5" s="24">
        <v>2012</v>
      </c>
      <c r="AC5" s="32" t="s">
        <v>32</v>
      </c>
    </row>
    <row r="6" spans="1:29" x14ac:dyDescent="0.3">
      <c r="A6" s="11">
        <v>3</v>
      </c>
      <c r="B6" s="33" t="s">
        <v>79</v>
      </c>
      <c r="C6" s="28" t="s">
        <v>19</v>
      </c>
      <c r="D6" s="29" t="s">
        <v>78</v>
      </c>
      <c r="E6" s="30">
        <v>1E-4</v>
      </c>
      <c r="F6" s="28" t="s">
        <v>21</v>
      </c>
      <c r="G6" s="28" t="s">
        <v>29</v>
      </c>
      <c r="H6" s="28" t="s">
        <v>36</v>
      </c>
      <c r="I6" s="28" t="s">
        <v>37</v>
      </c>
      <c r="J6" s="28" t="s">
        <v>80</v>
      </c>
      <c r="K6" s="28">
        <v>540</v>
      </c>
      <c r="L6" s="28">
        <v>400</v>
      </c>
      <c r="M6" s="24">
        <v>600</v>
      </c>
      <c r="N6" s="28"/>
      <c r="O6" s="28">
        <v>590</v>
      </c>
      <c r="P6" s="28">
        <v>540</v>
      </c>
      <c r="Q6" s="24">
        <v>690</v>
      </c>
      <c r="R6" s="28"/>
      <c r="S6" s="28"/>
      <c r="T6" s="28"/>
      <c r="U6" s="28"/>
      <c r="V6" s="28" t="s">
        <v>26</v>
      </c>
      <c r="W6" s="28"/>
      <c r="X6" s="28">
        <v>18.5</v>
      </c>
      <c r="Y6" s="28">
        <v>123</v>
      </c>
      <c r="Z6" s="28"/>
      <c r="AA6" s="31" t="s">
        <v>28</v>
      </c>
      <c r="AB6" s="24">
        <v>2012</v>
      </c>
      <c r="AC6" s="32" t="s">
        <v>32</v>
      </c>
    </row>
    <row r="7" spans="1:29" x14ac:dyDescent="0.3">
      <c r="A7" s="11">
        <v>4</v>
      </c>
      <c r="B7" s="24" t="s">
        <v>39</v>
      </c>
      <c r="C7" s="24" t="s">
        <v>40</v>
      </c>
      <c r="D7" s="25" t="s">
        <v>41</v>
      </c>
      <c r="E7" s="25" t="s">
        <v>49</v>
      </c>
      <c r="F7" s="24" t="s">
        <v>20</v>
      </c>
      <c r="G7" s="24" t="s">
        <v>42</v>
      </c>
      <c r="H7" s="24" t="s">
        <v>24</v>
      </c>
      <c r="I7" s="24" t="s">
        <v>43</v>
      </c>
      <c r="J7" s="24" t="s">
        <v>81</v>
      </c>
      <c r="K7" s="24">
        <v>730</v>
      </c>
      <c r="L7" s="24">
        <v>600</v>
      </c>
      <c r="M7" s="24">
        <v>900</v>
      </c>
      <c r="N7" s="24"/>
      <c r="O7" s="24">
        <v>910</v>
      </c>
      <c r="P7" s="24">
        <v>800</v>
      </c>
      <c r="Q7" s="24">
        <v>1000</v>
      </c>
      <c r="R7" s="34"/>
      <c r="S7" s="24">
        <v>2.5</v>
      </c>
      <c r="T7" s="24"/>
      <c r="U7" s="24"/>
      <c r="V7" s="24"/>
      <c r="W7" s="24"/>
      <c r="X7" s="24"/>
      <c r="Y7" s="24"/>
      <c r="Z7" s="24"/>
      <c r="AA7" s="26"/>
      <c r="AB7" s="24">
        <v>2011</v>
      </c>
      <c r="AC7" s="32" t="s">
        <v>38</v>
      </c>
    </row>
    <row r="8" spans="1:29" x14ac:dyDescent="0.3">
      <c r="A8" s="11">
        <v>5</v>
      </c>
      <c r="B8" s="24" t="s">
        <v>39</v>
      </c>
      <c r="C8" s="24" t="s">
        <v>40</v>
      </c>
      <c r="D8" s="25" t="s">
        <v>41</v>
      </c>
      <c r="E8" s="25" t="s">
        <v>49</v>
      </c>
      <c r="F8" s="24" t="s">
        <v>20</v>
      </c>
      <c r="G8" s="24" t="s">
        <v>42</v>
      </c>
      <c r="H8" s="28" t="s">
        <v>24</v>
      </c>
      <c r="I8" s="28" t="s">
        <v>44</v>
      </c>
      <c r="J8" s="24" t="s">
        <v>81</v>
      </c>
      <c r="K8" s="24">
        <v>730</v>
      </c>
      <c r="L8" s="24">
        <v>600</v>
      </c>
      <c r="M8" s="24">
        <v>900</v>
      </c>
      <c r="N8" s="24"/>
      <c r="O8" s="24">
        <v>910</v>
      </c>
      <c r="P8" s="24">
        <v>800</v>
      </c>
      <c r="Q8" s="24">
        <v>1000</v>
      </c>
      <c r="R8" s="34"/>
      <c r="S8" s="24">
        <v>2.5</v>
      </c>
      <c r="T8" s="24"/>
      <c r="U8" s="24"/>
      <c r="V8" s="24"/>
      <c r="W8" s="24"/>
      <c r="X8" s="24"/>
      <c r="Y8" s="24"/>
      <c r="Z8" s="24"/>
      <c r="AA8" s="26"/>
      <c r="AB8" s="24">
        <v>2011</v>
      </c>
      <c r="AC8" s="32" t="s">
        <v>38</v>
      </c>
    </row>
    <row r="9" spans="1:29" x14ac:dyDescent="0.3">
      <c r="A9" s="11">
        <v>6</v>
      </c>
      <c r="B9" s="24" t="s">
        <v>39</v>
      </c>
      <c r="C9" s="24" t="s">
        <v>40</v>
      </c>
      <c r="D9" s="25" t="s">
        <v>41</v>
      </c>
      <c r="E9" s="25" t="s">
        <v>49</v>
      </c>
      <c r="F9" s="24" t="s">
        <v>20</v>
      </c>
      <c r="G9" s="24" t="s">
        <v>42</v>
      </c>
      <c r="H9" s="24" t="s">
        <v>45</v>
      </c>
      <c r="I9" s="24" t="s">
        <v>47</v>
      </c>
      <c r="J9" s="24" t="s">
        <v>81</v>
      </c>
      <c r="K9" s="24">
        <v>730</v>
      </c>
      <c r="L9" s="24">
        <v>600</v>
      </c>
      <c r="M9" s="24">
        <v>900</v>
      </c>
      <c r="N9" s="24"/>
      <c r="O9" s="24">
        <v>910</v>
      </c>
      <c r="P9" s="24">
        <v>800</v>
      </c>
      <c r="Q9" s="24">
        <v>1000</v>
      </c>
      <c r="R9" s="34"/>
      <c r="S9" s="24">
        <v>4</v>
      </c>
      <c r="T9" s="24"/>
      <c r="U9" s="24"/>
      <c r="V9" s="24"/>
      <c r="W9" s="24"/>
      <c r="X9" s="24"/>
      <c r="Y9" s="24"/>
      <c r="Z9" s="24"/>
      <c r="AA9" s="26"/>
      <c r="AB9" s="24">
        <v>2011</v>
      </c>
      <c r="AC9" s="32" t="s">
        <v>38</v>
      </c>
    </row>
    <row r="10" spans="1:29" x14ac:dyDescent="0.3">
      <c r="A10" s="11">
        <v>7</v>
      </c>
      <c r="B10" s="24" t="s">
        <v>39</v>
      </c>
      <c r="C10" s="24" t="s">
        <v>40</v>
      </c>
      <c r="D10" s="25" t="s">
        <v>41</v>
      </c>
      <c r="E10" s="25" t="s">
        <v>49</v>
      </c>
      <c r="F10" s="24" t="s">
        <v>20</v>
      </c>
      <c r="G10" s="24" t="s">
        <v>42</v>
      </c>
      <c r="H10" s="24" t="s">
        <v>46</v>
      </c>
      <c r="I10" s="24" t="s">
        <v>48</v>
      </c>
      <c r="J10" s="24" t="s">
        <v>81</v>
      </c>
      <c r="K10" s="24">
        <v>730</v>
      </c>
      <c r="L10" s="24">
        <v>600</v>
      </c>
      <c r="M10" s="24">
        <v>900</v>
      </c>
      <c r="N10" s="24"/>
      <c r="O10" s="24">
        <v>910</v>
      </c>
      <c r="P10" s="24">
        <v>800</v>
      </c>
      <c r="Q10" s="24">
        <v>1000</v>
      </c>
      <c r="R10" s="34"/>
      <c r="S10" s="24">
        <v>7</v>
      </c>
      <c r="T10" s="24"/>
      <c r="U10" s="24"/>
      <c r="V10" s="24"/>
      <c r="W10" s="24"/>
      <c r="X10" s="24"/>
      <c r="Y10" s="24"/>
      <c r="Z10" s="24"/>
      <c r="AA10" s="26"/>
      <c r="AB10" s="24">
        <v>2011</v>
      </c>
      <c r="AC10" s="32" t="s">
        <v>38</v>
      </c>
    </row>
    <row r="11" spans="1:29" x14ac:dyDescent="0.3">
      <c r="A11" s="11">
        <v>8</v>
      </c>
      <c r="B11" s="35" t="s">
        <v>41</v>
      </c>
      <c r="C11" s="35" t="s">
        <v>40</v>
      </c>
      <c r="D11" s="36" t="s">
        <v>41</v>
      </c>
      <c r="E11" s="36" t="s">
        <v>53</v>
      </c>
      <c r="F11" s="105" t="s">
        <v>59</v>
      </c>
      <c r="G11" s="105"/>
      <c r="H11" s="35" t="s">
        <v>51</v>
      </c>
      <c r="I11" s="35" t="s">
        <v>647</v>
      </c>
      <c r="J11" s="35"/>
      <c r="K11" s="35">
        <v>800</v>
      </c>
      <c r="L11" s="35">
        <v>400</v>
      </c>
      <c r="M11" s="24">
        <v>800</v>
      </c>
      <c r="N11" s="35" t="s">
        <v>82</v>
      </c>
      <c r="O11" s="35">
        <v>900</v>
      </c>
      <c r="P11" s="35">
        <v>700</v>
      </c>
      <c r="Q11" s="24">
        <v>1000</v>
      </c>
      <c r="R11" s="35">
        <v>30</v>
      </c>
      <c r="S11" s="35">
        <v>1.4</v>
      </c>
      <c r="T11" s="37" t="s">
        <v>643</v>
      </c>
      <c r="U11" s="35">
        <v>3.2</v>
      </c>
      <c r="V11" s="35" t="s">
        <v>55</v>
      </c>
      <c r="W11" s="35"/>
      <c r="X11" s="35"/>
      <c r="Y11" s="35"/>
      <c r="Z11" s="35"/>
      <c r="AA11" s="38" t="s">
        <v>28</v>
      </c>
      <c r="AB11" s="24">
        <v>2010</v>
      </c>
      <c r="AC11" s="27" t="s">
        <v>50</v>
      </c>
    </row>
    <row r="12" spans="1:29" x14ac:dyDescent="0.3">
      <c r="A12" s="11">
        <v>9</v>
      </c>
      <c r="B12" s="35" t="s">
        <v>52</v>
      </c>
      <c r="C12" s="35" t="s">
        <v>40</v>
      </c>
      <c r="D12" s="36" t="s">
        <v>52</v>
      </c>
      <c r="E12" s="36" t="s">
        <v>54</v>
      </c>
      <c r="F12" s="105" t="s">
        <v>59</v>
      </c>
      <c r="G12" s="105"/>
      <c r="H12" s="35" t="s">
        <v>51</v>
      </c>
      <c r="I12" s="35" t="s">
        <v>647</v>
      </c>
      <c r="J12" s="35"/>
      <c r="K12" s="35">
        <v>600</v>
      </c>
      <c r="L12" s="35">
        <v>400</v>
      </c>
      <c r="M12" s="24">
        <v>600</v>
      </c>
      <c r="N12" s="35" t="s">
        <v>83</v>
      </c>
      <c r="O12" s="35">
        <v>630</v>
      </c>
      <c r="P12" s="35">
        <v>600</v>
      </c>
      <c r="Q12" s="24">
        <v>700</v>
      </c>
      <c r="R12" s="35">
        <v>50</v>
      </c>
      <c r="S12" s="35">
        <v>0.5</v>
      </c>
      <c r="T12" s="37" t="s">
        <v>643</v>
      </c>
      <c r="U12" s="35">
        <v>1.2</v>
      </c>
      <c r="V12" s="35" t="s">
        <v>57</v>
      </c>
      <c r="W12" s="35"/>
      <c r="X12" s="35"/>
      <c r="Y12" s="35"/>
      <c r="Z12" s="35"/>
      <c r="AA12" s="38" t="s">
        <v>28</v>
      </c>
      <c r="AB12" s="24">
        <v>2010</v>
      </c>
      <c r="AC12" s="27" t="s">
        <v>50</v>
      </c>
    </row>
    <row r="13" spans="1:29" x14ac:dyDescent="0.3">
      <c r="A13" s="11">
        <v>10</v>
      </c>
      <c r="B13" s="35" t="s">
        <v>58</v>
      </c>
      <c r="C13" s="35" t="s">
        <v>19</v>
      </c>
      <c r="D13" s="36" t="s">
        <v>58</v>
      </c>
      <c r="E13" s="36"/>
      <c r="F13" s="105" t="s">
        <v>59</v>
      </c>
      <c r="G13" s="105"/>
      <c r="H13" s="35" t="s">
        <v>51</v>
      </c>
      <c r="I13" s="35" t="s">
        <v>647</v>
      </c>
      <c r="J13" s="24" t="s">
        <v>564</v>
      </c>
      <c r="K13" s="35">
        <v>550</v>
      </c>
      <c r="L13" s="35">
        <v>450</v>
      </c>
      <c r="M13" s="24">
        <v>600</v>
      </c>
      <c r="N13" s="35"/>
      <c r="O13" s="35">
        <v>580</v>
      </c>
      <c r="P13" s="35">
        <v>550</v>
      </c>
      <c r="Q13" s="24">
        <v>650</v>
      </c>
      <c r="R13" s="35"/>
      <c r="S13" s="35"/>
      <c r="T13" s="35"/>
      <c r="U13" s="35">
        <v>1.3</v>
      </c>
      <c r="V13" s="35"/>
      <c r="W13" s="35"/>
      <c r="X13" s="35"/>
      <c r="Y13" s="35"/>
      <c r="Z13" s="35"/>
      <c r="AA13" s="38" t="s">
        <v>28</v>
      </c>
      <c r="AB13" s="24">
        <v>2010</v>
      </c>
      <c r="AC13" s="27" t="s">
        <v>50</v>
      </c>
    </row>
    <row r="14" spans="1:29" x14ac:dyDescent="0.3">
      <c r="A14" s="11">
        <v>11</v>
      </c>
      <c r="B14" s="37" t="s">
        <v>52</v>
      </c>
      <c r="C14" s="37" t="s">
        <v>40</v>
      </c>
      <c r="D14" s="39" t="s">
        <v>52</v>
      </c>
      <c r="E14" s="39"/>
      <c r="F14" s="106" t="s">
        <v>59</v>
      </c>
      <c r="G14" s="106"/>
      <c r="H14" s="37" t="s">
        <v>646</v>
      </c>
      <c r="I14" s="37" t="s">
        <v>61</v>
      </c>
      <c r="J14" s="24" t="s">
        <v>564</v>
      </c>
      <c r="K14" s="37">
        <v>376</v>
      </c>
      <c r="L14" s="37">
        <v>300</v>
      </c>
      <c r="M14" s="24">
        <v>650</v>
      </c>
      <c r="N14" s="37" t="s">
        <v>84</v>
      </c>
      <c r="O14" s="37">
        <v>623</v>
      </c>
      <c r="P14" s="37">
        <v>600</v>
      </c>
      <c r="Q14" s="24">
        <v>700</v>
      </c>
      <c r="R14" s="37">
        <v>50</v>
      </c>
      <c r="S14" s="37">
        <v>0.3</v>
      </c>
      <c r="T14" s="37" t="s">
        <v>643</v>
      </c>
      <c r="U14" s="37"/>
      <c r="V14" s="37"/>
      <c r="W14" s="37"/>
      <c r="X14" s="37"/>
      <c r="Y14" s="37"/>
      <c r="Z14" s="37"/>
      <c r="AA14" s="40" t="s">
        <v>71</v>
      </c>
      <c r="AB14" s="24">
        <v>2007</v>
      </c>
      <c r="AC14" s="27" t="s">
        <v>60</v>
      </c>
    </row>
    <row r="15" spans="1:29" x14ac:dyDescent="0.3">
      <c r="A15" s="11">
        <v>12</v>
      </c>
      <c r="B15" s="37" t="s">
        <v>63</v>
      </c>
      <c r="C15" s="37" t="s">
        <v>19</v>
      </c>
      <c r="D15" s="39" t="s">
        <v>62</v>
      </c>
      <c r="E15" s="39"/>
      <c r="F15" s="37" t="s">
        <v>645</v>
      </c>
      <c r="G15" s="37" t="s">
        <v>644</v>
      </c>
      <c r="H15" s="37" t="s">
        <v>646</v>
      </c>
      <c r="I15" s="37" t="s">
        <v>61</v>
      </c>
      <c r="J15" s="24" t="s">
        <v>564</v>
      </c>
      <c r="K15" s="37">
        <v>413</v>
      </c>
      <c r="L15" s="37">
        <v>400</v>
      </c>
      <c r="M15" s="24">
        <v>600</v>
      </c>
      <c r="N15" s="37" t="s">
        <v>85</v>
      </c>
      <c r="O15" s="37">
        <v>657</v>
      </c>
      <c r="P15" s="37">
        <v>600</v>
      </c>
      <c r="Q15" s="24">
        <v>800</v>
      </c>
      <c r="R15" s="37">
        <v>67</v>
      </c>
      <c r="S15" s="37">
        <v>3.4</v>
      </c>
      <c r="T15" s="37" t="s">
        <v>643</v>
      </c>
      <c r="U15" s="37"/>
      <c r="V15" s="37"/>
      <c r="W15" s="37"/>
      <c r="X15" s="37"/>
      <c r="Y15" s="37"/>
      <c r="Z15" s="37"/>
      <c r="AA15" s="40" t="s">
        <v>71</v>
      </c>
      <c r="AB15" s="24">
        <v>2007</v>
      </c>
      <c r="AC15" s="27" t="s">
        <v>60</v>
      </c>
    </row>
    <row r="16" spans="1:29" x14ac:dyDescent="0.3">
      <c r="A16" s="11">
        <v>13</v>
      </c>
      <c r="B16" s="37" t="s">
        <v>64</v>
      </c>
      <c r="C16" s="37" t="s">
        <v>19</v>
      </c>
      <c r="D16" s="39" t="s">
        <v>58</v>
      </c>
      <c r="E16" s="39"/>
      <c r="F16" s="37" t="s">
        <v>645</v>
      </c>
      <c r="G16" s="37" t="s">
        <v>70</v>
      </c>
      <c r="H16" s="37" t="s">
        <v>646</v>
      </c>
      <c r="I16" s="37" t="s">
        <v>61</v>
      </c>
      <c r="J16" s="24" t="s">
        <v>564</v>
      </c>
      <c r="K16" s="37">
        <v>550</v>
      </c>
      <c r="L16" s="35">
        <v>450</v>
      </c>
      <c r="M16" s="24">
        <v>600</v>
      </c>
      <c r="N16" s="37" t="s">
        <v>86</v>
      </c>
      <c r="O16" s="37">
        <v>629</v>
      </c>
      <c r="P16" s="37">
        <v>550</v>
      </c>
      <c r="Q16" s="24">
        <v>750</v>
      </c>
      <c r="R16" s="37">
        <v>95</v>
      </c>
      <c r="S16" s="37">
        <v>2.6</v>
      </c>
      <c r="T16" s="37" t="s">
        <v>643</v>
      </c>
      <c r="U16" s="37"/>
      <c r="V16" s="37"/>
      <c r="W16" s="37"/>
      <c r="X16" s="37"/>
      <c r="Y16" s="37"/>
      <c r="Z16" s="37"/>
      <c r="AA16" s="40" t="s">
        <v>71</v>
      </c>
      <c r="AB16" s="24">
        <v>2007</v>
      </c>
      <c r="AC16" s="27" t="s">
        <v>60</v>
      </c>
    </row>
    <row r="17" spans="1:121" x14ac:dyDescent="0.3">
      <c r="A17" s="11">
        <v>14</v>
      </c>
      <c r="B17" s="37" t="s">
        <v>65</v>
      </c>
      <c r="C17" s="37" t="s">
        <v>19</v>
      </c>
      <c r="D17" s="39" t="s">
        <v>65</v>
      </c>
      <c r="E17" s="39"/>
      <c r="F17" s="37" t="s">
        <v>645</v>
      </c>
      <c r="G17" s="37" t="s">
        <v>70</v>
      </c>
      <c r="H17" s="37" t="s">
        <v>646</v>
      </c>
      <c r="I17" s="37" t="s">
        <v>61</v>
      </c>
      <c r="J17" s="24" t="s">
        <v>564</v>
      </c>
      <c r="K17" s="37">
        <v>466</v>
      </c>
      <c r="L17" s="37">
        <v>300</v>
      </c>
      <c r="M17" s="24">
        <v>750</v>
      </c>
      <c r="N17" s="37" t="s">
        <v>87</v>
      </c>
      <c r="O17" s="37">
        <v>685</v>
      </c>
      <c r="P17" s="37">
        <v>700</v>
      </c>
      <c r="Q17" s="24">
        <v>900</v>
      </c>
      <c r="R17" s="37">
        <v>11</v>
      </c>
      <c r="S17" s="37">
        <v>0.6</v>
      </c>
      <c r="T17" s="37" t="s">
        <v>643</v>
      </c>
      <c r="U17" s="37"/>
      <c r="V17" s="37"/>
      <c r="W17" s="37"/>
      <c r="X17" s="37"/>
      <c r="Y17" s="37"/>
      <c r="Z17" s="37"/>
      <c r="AA17" s="40" t="s">
        <v>71</v>
      </c>
      <c r="AB17" s="24">
        <v>2007</v>
      </c>
      <c r="AC17" s="27" t="s">
        <v>60</v>
      </c>
    </row>
    <row r="18" spans="1:121" x14ac:dyDescent="0.3">
      <c r="A18" s="11">
        <v>15</v>
      </c>
      <c r="B18" s="37" t="s">
        <v>66</v>
      </c>
      <c r="C18" s="37" t="s">
        <v>19</v>
      </c>
      <c r="D18" s="39" t="s">
        <v>66</v>
      </c>
      <c r="E18" s="39" t="s">
        <v>90</v>
      </c>
      <c r="F18" s="37" t="s">
        <v>645</v>
      </c>
      <c r="G18" s="37" t="s">
        <v>70</v>
      </c>
      <c r="H18" s="37" t="s">
        <v>646</v>
      </c>
      <c r="I18" s="37" t="s">
        <v>61</v>
      </c>
      <c r="J18" s="24" t="s">
        <v>564</v>
      </c>
      <c r="K18" s="37">
        <v>557</v>
      </c>
      <c r="L18" s="37">
        <v>300</v>
      </c>
      <c r="M18" s="24">
        <v>750</v>
      </c>
      <c r="N18" s="37" t="s">
        <v>88</v>
      </c>
      <c r="O18" s="37">
        <v>802</v>
      </c>
      <c r="P18" s="37">
        <v>700</v>
      </c>
      <c r="Q18" s="24">
        <v>900</v>
      </c>
      <c r="R18" s="37">
        <v>9</v>
      </c>
      <c r="S18" s="37">
        <v>0.5</v>
      </c>
      <c r="T18" s="37" t="s">
        <v>643</v>
      </c>
      <c r="U18" s="37"/>
      <c r="V18" s="37"/>
      <c r="W18" s="37"/>
      <c r="X18" s="37"/>
      <c r="Y18" s="37"/>
      <c r="Z18" s="37"/>
      <c r="AA18" s="40" t="s">
        <v>71</v>
      </c>
      <c r="AB18" s="24">
        <v>2007</v>
      </c>
      <c r="AC18" s="27" t="s">
        <v>60</v>
      </c>
    </row>
    <row r="19" spans="1:121" x14ac:dyDescent="0.3">
      <c r="A19" s="11">
        <v>16</v>
      </c>
      <c r="B19" s="37" t="s">
        <v>67</v>
      </c>
      <c r="C19" s="37" t="s">
        <v>69</v>
      </c>
      <c r="D19" s="39" t="s">
        <v>67</v>
      </c>
      <c r="E19" s="39"/>
      <c r="F19" s="37" t="s">
        <v>645</v>
      </c>
      <c r="G19" s="37" t="s">
        <v>644</v>
      </c>
      <c r="H19" s="37" t="s">
        <v>646</v>
      </c>
      <c r="I19" s="37" t="s">
        <v>61</v>
      </c>
      <c r="J19" s="24" t="s">
        <v>564</v>
      </c>
      <c r="K19" s="37">
        <v>460</v>
      </c>
      <c r="L19" s="37">
        <v>350</v>
      </c>
      <c r="M19" s="24">
        <v>550</v>
      </c>
      <c r="N19" s="37" t="s">
        <v>89</v>
      </c>
      <c r="O19" s="37">
        <v>592</v>
      </c>
      <c r="P19" s="37">
        <v>550</v>
      </c>
      <c r="Q19" s="24">
        <v>800</v>
      </c>
      <c r="R19" s="37">
        <v>45</v>
      </c>
      <c r="S19" s="37">
        <v>1</v>
      </c>
      <c r="T19" s="37" t="s">
        <v>643</v>
      </c>
      <c r="U19" s="37"/>
      <c r="V19" s="37"/>
      <c r="W19" s="37"/>
      <c r="X19" s="37"/>
      <c r="Y19" s="37"/>
      <c r="Z19" s="37"/>
      <c r="AA19" s="40" t="s">
        <v>71</v>
      </c>
      <c r="AB19" s="24">
        <v>2007</v>
      </c>
      <c r="AC19" s="27" t="s">
        <v>60</v>
      </c>
    </row>
    <row r="20" spans="1:121" x14ac:dyDescent="0.3">
      <c r="A20" s="11">
        <v>17</v>
      </c>
      <c r="B20" s="37" t="s">
        <v>68</v>
      </c>
      <c r="C20" s="37" t="s">
        <v>68</v>
      </c>
      <c r="D20" s="39" t="s">
        <v>68</v>
      </c>
      <c r="E20" s="39"/>
      <c r="F20" s="37" t="s">
        <v>645</v>
      </c>
      <c r="G20" s="37" t="s">
        <v>644</v>
      </c>
      <c r="H20" s="37" t="s">
        <v>646</v>
      </c>
      <c r="I20" s="37" t="s">
        <v>61</v>
      </c>
      <c r="J20" s="24" t="s">
        <v>564</v>
      </c>
      <c r="K20" s="37">
        <v>467</v>
      </c>
      <c r="L20" s="37">
        <v>300</v>
      </c>
      <c r="M20" s="24">
        <v>550</v>
      </c>
      <c r="N20" s="37" t="s">
        <v>87</v>
      </c>
      <c r="O20" s="37">
        <v>593</v>
      </c>
      <c r="P20" s="37">
        <v>550</v>
      </c>
      <c r="Q20" s="24">
        <v>700</v>
      </c>
      <c r="R20" s="37">
        <v>48</v>
      </c>
      <c r="S20" s="41">
        <v>0.9</v>
      </c>
      <c r="T20" s="37" t="s">
        <v>643</v>
      </c>
      <c r="U20" s="41"/>
      <c r="V20" s="41"/>
      <c r="W20" s="41"/>
      <c r="X20" s="41"/>
      <c r="Y20" s="41"/>
      <c r="Z20" s="41"/>
      <c r="AA20" s="40" t="s">
        <v>71</v>
      </c>
      <c r="AB20" s="24">
        <v>2007</v>
      </c>
      <c r="AC20" s="27" t="s">
        <v>60</v>
      </c>
    </row>
    <row r="21" spans="1:121" s="4" customFormat="1" ht="43.2" x14ac:dyDescent="0.3">
      <c r="A21" s="11">
        <v>18</v>
      </c>
      <c r="B21" s="28" t="s">
        <v>648</v>
      </c>
      <c r="C21" s="28" t="s">
        <v>19</v>
      </c>
      <c r="D21" s="29" t="s">
        <v>105</v>
      </c>
      <c r="E21" s="29" t="s">
        <v>220</v>
      </c>
      <c r="F21" s="28" t="s">
        <v>95</v>
      </c>
      <c r="G21" s="24" t="s">
        <v>104</v>
      </c>
      <c r="H21" s="28" t="s">
        <v>12</v>
      </c>
      <c r="I21" s="28" t="s">
        <v>649</v>
      </c>
      <c r="J21" s="28"/>
      <c r="K21" s="28">
        <v>403</v>
      </c>
      <c r="L21" s="28">
        <v>300</v>
      </c>
      <c r="M21" s="24">
        <v>450</v>
      </c>
      <c r="N21" s="28" t="s">
        <v>106</v>
      </c>
      <c r="O21" s="28">
        <v>471</v>
      </c>
      <c r="P21" s="28">
        <v>400</v>
      </c>
      <c r="Q21" s="24">
        <v>600</v>
      </c>
      <c r="R21" s="28">
        <v>40.799999999999997</v>
      </c>
      <c r="S21" s="28">
        <v>7.7</v>
      </c>
      <c r="T21" s="28"/>
      <c r="U21" s="28"/>
      <c r="V21" s="28"/>
      <c r="W21" s="28"/>
      <c r="X21" s="28"/>
      <c r="Y21" s="28"/>
      <c r="Z21" s="28"/>
      <c r="AA21" s="31" t="s">
        <v>28</v>
      </c>
      <c r="AB21" s="28">
        <v>2020</v>
      </c>
      <c r="AC21" s="32" t="s">
        <v>103</v>
      </c>
      <c r="AD21" s="7"/>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row>
    <row r="22" spans="1:121" s="2" customFormat="1" x14ac:dyDescent="0.3">
      <c r="A22" s="11">
        <v>19</v>
      </c>
      <c r="B22" s="21" t="s">
        <v>650</v>
      </c>
      <c r="C22" s="21" t="s">
        <v>19</v>
      </c>
      <c r="D22" s="42" t="s">
        <v>108</v>
      </c>
      <c r="E22" s="43">
        <v>4.0000000000000001E-3</v>
      </c>
      <c r="F22" s="21" t="s">
        <v>95</v>
      </c>
      <c r="G22" s="21" t="s">
        <v>109</v>
      </c>
      <c r="H22" s="21" t="s">
        <v>24</v>
      </c>
      <c r="I22" s="21"/>
      <c r="J22" s="24" t="s">
        <v>110</v>
      </c>
      <c r="K22" s="21">
        <v>374</v>
      </c>
      <c r="L22" s="21">
        <v>300</v>
      </c>
      <c r="M22" s="24">
        <v>400</v>
      </c>
      <c r="N22" s="21"/>
      <c r="O22" s="21">
        <v>450</v>
      </c>
      <c r="P22" s="21">
        <v>400</v>
      </c>
      <c r="Q22" s="24">
        <v>600</v>
      </c>
      <c r="R22" s="21">
        <v>100</v>
      </c>
      <c r="S22" s="21"/>
      <c r="T22" s="21"/>
      <c r="U22" s="21"/>
      <c r="V22" s="21" t="s">
        <v>651</v>
      </c>
      <c r="W22" s="21"/>
      <c r="X22" s="21"/>
      <c r="Y22" s="21"/>
      <c r="Z22" s="21"/>
      <c r="AA22" s="44" t="s">
        <v>28</v>
      </c>
      <c r="AB22" s="21">
        <v>2020</v>
      </c>
      <c r="AC22" s="45" t="s">
        <v>107</v>
      </c>
      <c r="AD22" s="7"/>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row>
    <row r="23" spans="1:121" s="4" customFormat="1" x14ac:dyDescent="0.3">
      <c r="A23" s="11">
        <v>20</v>
      </c>
      <c r="B23" s="29" t="s">
        <v>653</v>
      </c>
      <c r="C23" s="28" t="s">
        <v>19</v>
      </c>
      <c r="D23" s="29" t="s">
        <v>112</v>
      </c>
      <c r="E23" s="29" t="s">
        <v>114</v>
      </c>
      <c r="F23" s="28" t="s">
        <v>21</v>
      </c>
      <c r="G23" s="28" t="s">
        <v>113</v>
      </c>
      <c r="H23" s="28" t="s">
        <v>24</v>
      </c>
      <c r="I23" s="24" t="s">
        <v>659</v>
      </c>
      <c r="J23" s="28" t="s">
        <v>468</v>
      </c>
      <c r="K23" s="28">
        <v>370</v>
      </c>
      <c r="L23" s="28">
        <v>300</v>
      </c>
      <c r="M23" s="24">
        <v>450</v>
      </c>
      <c r="N23" s="28"/>
      <c r="O23" s="28">
        <v>650</v>
      </c>
      <c r="P23" s="28">
        <v>450</v>
      </c>
      <c r="Q23" s="24">
        <v>750</v>
      </c>
      <c r="R23" s="28">
        <v>67</v>
      </c>
      <c r="S23" s="28">
        <v>5.5</v>
      </c>
      <c r="T23" s="28"/>
      <c r="U23" s="28"/>
      <c r="V23" s="28"/>
      <c r="W23" s="28"/>
      <c r="X23" s="28"/>
      <c r="Y23" s="28"/>
      <c r="Z23" s="28"/>
      <c r="AA23" s="31"/>
      <c r="AB23" s="28">
        <v>2019</v>
      </c>
      <c r="AC23" s="32" t="s">
        <v>111</v>
      </c>
      <c r="AD23" s="7"/>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row>
    <row r="24" spans="1:121" s="2" customFormat="1" x14ac:dyDescent="0.3">
      <c r="A24" s="11">
        <v>21</v>
      </c>
      <c r="B24" s="21" t="s">
        <v>116</v>
      </c>
      <c r="C24" s="21" t="s">
        <v>117</v>
      </c>
      <c r="D24" s="42" t="s">
        <v>118</v>
      </c>
      <c r="E24" s="42" t="s">
        <v>196</v>
      </c>
      <c r="F24" s="21" t="s">
        <v>20</v>
      </c>
      <c r="G24" s="21" t="s">
        <v>42</v>
      </c>
      <c r="H24" s="21" t="s">
        <v>24</v>
      </c>
      <c r="I24" s="21" t="s">
        <v>119</v>
      </c>
      <c r="J24" s="28" t="s">
        <v>468</v>
      </c>
      <c r="K24" s="21">
        <v>470</v>
      </c>
      <c r="L24" s="21">
        <v>400</v>
      </c>
      <c r="M24" s="24">
        <v>550</v>
      </c>
      <c r="N24" s="21"/>
      <c r="O24" s="21">
        <v>597</v>
      </c>
      <c r="P24" s="21">
        <v>500</v>
      </c>
      <c r="Q24" s="24">
        <v>725</v>
      </c>
      <c r="R24" s="21"/>
      <c r="S24" s="21">
        <v>4.09</v>
      </c>
      <c r="T24" s="21"/>
      <c r="U24" s="21">
        <v>3.55</v>
      </c>
      <c r="V24" s="21" t="s">
        <v>660</v>
      </c>
      <c r="W24" s="21">
        <v>0.52</v>
      </c>
      <c r="X24" s="21"/>
      <c r="Y24" s="21"/>
      <c r="Z24" s="21"/>
      <c r="AA24" s="44"/>
      <c r="AB24" s="21">
        <v>2019</v>
      </c>
      <c r="AC24" s="45" t="s">
        <v>115</v>
      </c>
      <c r="AD24" s="7"/>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row>
    <row r="25" spans="1:121" s="4" customFormat="1" x14ac:dyDescent="0.3">
      <c r="A25" s="11">
        <v>22</v>
      </c>
      <c r="B25" s="28" t="s">
        <v>654</v>
      </c>
      <c r="C25" s="28" t="s">
        <v>19</v>
      </c>
      <c r="D25" s="25" t="s">
        <v>78</v>
      </c>
      <c r="E25" s="25" t="s">
        <v>122</v>
      </c>
      <c r="F25" s="28" t="s">
        <v>20</v>
      </c>
      <c r="G25" s="28" t="s">
        <v>42</v>
      </c>
      <c r="H25" s="28" t="s">
        <v>24</v>
      </c>
      <c r="I25" s="28" t="s">
        <v>121</v>
      </c>
      <c r="J25" s="28" t="s">
        <v>468</v>
      </c>
      <c r="K25" s="28">
        <v>620</v>
      </c>
      <c r="L25" s="28">
        <v>400</v>
      </c>
      <c r="M25" s="24">
        <v>600</v>
      </c>
      <c r="N25" s="28"/>
      <c r="O25" s="28">
        <v>653</v>
      </c>
      <c r="P25" s="28">
        <v>600</v>
      </c>
      <c r="Q25" s="24">
        <v>800</v>
      </c>
      <c r="R25" s="28"/>
      <c r="S25" s="28"/>
      <c r="T25" s="28"/>
      <c r="U25" s="28">
        <v>0.55000000000000004</v>
      </c>
      <c r="V25" s="28" t="s">
        <v>661</v>
      </c>
      <c r="W25" s="28">
        <v>0.59</v>
      </c>
      <c r="X25" s="28"/>
      <c r="Y25" s="28"/>
      <c r="Z25" s="28"/>
      <c r="AA25" s="31" t="s">
        <v>101</v>
      </c>
      <c r="AB25" s="28">
        <v>2019</v>
      </c>
      <c r="AC25" s="32" t="s">
        <v>120</v>
      </c>
      <c r="AD25" s="7"/>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row>
    <row r="26" spans="1:121" s="4" customFormat="1" x14ac:dyDescent="0.3">
      <c r="A26" s="11">
        <v>23</v>
      </c>
      <c r="B26" s="29" t="s">
        <v>655</v>
      </c>
      <c r="C26" s="28" t="s">
        <v>127</v>
      </c>
      <c r="D26" s="29" t="s">
        <v>129</v>
      </c>
      <c r="E26" s="29"/>
      <c r="F26" s="28" t="s">
        <v>95</v>
      </c>
      <c r="G26" s="28" t="s">
        <v>42</v>
      </c>
      <c r="H26" s="28" t="s">
        <v>24</v>
      </c>
      <c r="I26" s="28"/>
      <c r="J26" s="24" t="s">
        <v>128</v>
      </c>
      <c r="K26" s="28">
        <v>340</v>
      </c>
      <c r="L26" s="28">
        <v>300</v>
      </c>
      <c r="M26" s="24">
        <v>400</v>
      </c>
      <c r="N26" s="28"/>
      <c r="O26" s="28">
        <v>540</v>
      </c>
      <c r="P26" s="28">
        <v>400</v>
      </c>
      <c r="Q26" s="24">
        <v>700</v>
      </c>
      <c r="R26" s="28">
        <v>14</v>
      </c>
      <c r="S26" s="28">
        <v>0.25</v>
      </c>
      <c r="T26" s="28"/>
      <c r="U26" s="28"/>
      <c r="V26" s="28"/>
      <c r="W26" s="28"/>
      <c r="X26" s="28"/>
      <c r="Y26" s="28"/>
      <c r="Z26" s="28"/>
      <c r="AA26" s="31"/>
      <c r="AB26" s="28">
        <v>2019</v>
      </c>
      <c r="AC26" s="32" t="s">
        <v>126</v>
      </c>
      <c r="AD26" s="7"/>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row>
    <row r="27" spans="1:121" s="4" customFormat="1" x14ac:dyDescent="0.3">
      <c r="A27" s="11">
        <v>24</v>
      </c>
      <c r="B27" s="29" t="s">
        <v>656</v>
      </c>
      <c r="C27" s="28" t="s">
        <v>127</v>
      </c>
      <c r="D27" s="29" t="s">
        <v>130</v>
      </c>
      <c r="E27" s="29"/>
      <c r="F27" s="28" t="s">
        <v>95</v>
      </c>
      <c r="G27" s="28" t="s">
        <v>42</v>
      </c>
      <c r="H27" s="28" t="s">
        <v>24</v>
      </c>
      <c r="I27" s="28"/>
      <c r="J27" s="24" t="s">
        <v>128</v>
      </c>
      <c r="K27" s="28">
        <v>340</v>
      </c>
      <c r="L27" s="28">
        <v>300</v>
      </c>
      <c r="M27" s="24">
        <v>400</v>
      </c>
      <c r="N27" s="28"/>
      <c r="O27" s="28">
        <v>480</v>
      </c>
      <c r="P27" s="28">
        <v>400</v>
      </c>
      <c r="Q27" s="24">
        <v>600</v>
      </c>
      <c r="R27" s="28">
        <v>78</v>
      </c>
      <c r="S27" s="28">
        <v>0.4</v>
      </c>
      <c r="T27" s="28"/>
      <c r="U27" s="28"/>
      <c r="V27" s="28"/>
      <c r="W27" s="28"/>
      <c r="X27" s="28"/>
      <c r="Y27" s="28"/>
      <c r="Z27" s="28"/>
      <c r="AA27" s="31"/>
      <c r="AB27" s="28">
        <v>2019</v>
      </c>
      <c r="AC27" s="32" t="s">
        <v>126</v>
      </c>
      <c r="AD27" s="7"/>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row>
    <row r="28" spans="1:121" s="2" customFormat="1" x14ac:dyDescent="0.3">
      <c r="A28" s="11">
        <v>25</v>
      </c>
      <c r="B28" s="56" t="s">
        <v>664</v>
      </c>
      <c r="C28" s="57" t="s">
        <v>134</v>
      </c>
      <c r="D28" s="56" t="s">
        <v>133</v>
      </c>
      <c r="E28" s="42" t="s">
        <v>666</v>
      </c>
      <c r="F28" s="21" t="s">
        <v>663</v>
      </c>
      <c r="G28" s="21" t="s">
        <v>662</v>
      </c>
      <c r="H28" s="21" t="s">
        <v>24</v>
      </c>
      <c r="I28" s="26" t="s">
        <v>132</v>
      </c>
      <c r="J28" s="21" t="s">
        <v>468</v>
      </c>
      <c r="K28" s="21">
        <v>580</v>
      </c>
      <c r="L28" s="21">
        <v>300</v>
      </c>
      <c r="M28" s="24">
        <v>600</v>
      </c>
      <c r="N28" s="21"/>
      <c r="O28" s="21">
        <v>620</v>
      </c>
      <c r="P28" s="21">
        <v>600</v>
      </c>
      <c r="Q28" s="24">
        <v>800</v>
      </c>
      <c r="R28" s="21">
        <v>100</v>
      </c>
      <c r="S28" s="21"/>
      <c r="T28" s="21"/>
      <c r="U28" s="69">
        <f>0.0093*W28*0.75/(1000*0.045*0.045)</f>
        <v>1.7911111111111112E-3</v>
      </c>
      <c r="V28" s="21" t="s">
        <v>665</v>
      </c>
      <c r="W28" s="21">
        <v>0.52</v>
      </c>
      <c r="X28" s="21"/>
      <c r="Y28" s="21"/>
      <c r="Z28" s="21"/>
      <c r="AA28" s="44" t="s">
        <v>101</v>
      </c>
      <c r="AB28" s="21">
        <v>2019</v>
      </c>
      <c r="AC28" s="45" t="s">
        <v>131</v>
      </c>
      <c r="AD28" s="7"/>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row>
    <row r="29" spans="1:121" s="2" customFormat="1" x14ac:dyDescent="0.3">
      <c r="A29" s="11">
        <v>26</v>
      </c>
      <c r="B29" s="58" t="s">
        <v>671</v>
      </c>
      <c r="C29" s="58" t="s">
        <v>19</v>
      </c>
      <c r="D29" s="59" t="s">
        <v>136</v>
      </c>
      <c r="E29" s="29" t="s">
        <v>673</v>
      </c>
      <c r="F29" s="28" t="s">
        <v>20</v>
      </c>
      <c r="G29" s="46" t="s">
        <v>137</v>
      </c>
      <c r="H29" s="21" t="s">
        <v>12</v>
      </c>
      <c r="I29" s="28" t="s">
        <v>138</v>
      </c>
      <c r="J29" s="21" t="s">
        <v>667</v>
      </c>
      <c r="K29" s="21">
        <v>745</v>
      </c>
      <c r="L29" s="21">
        <v>400</v>
      </c>
      <c r="M29" s="24">
        <v>850</v>
      </c>
      <c r="N29" s="21"/>
      <c r="O29" s="21">
        <v>808</v>
      </c>
      <c r="P29" s="21">
        <v>700</v>
      </c>
      <c r="Q29" s="24">
        <v>900</v>
      </c>
      <c r="R29" s="21">
        <v>25</v>
      </c>
      <c r="S29" s="21"/>
      <c r="T29" s="21"/>
      <c r="U29" s="21">
        <v>0.61</v>
      </c>
      <c r="V29" s="21" t="s">
        <v>668</v>
      </c>
      <c r="W29" s="21">
        <v>0.48</v>
      </c>
      <c r="X29" s="21"/>
      <c r="Y29" s="21"/>
      <c r="Z29" s="21"/>
      <c r="AA29" s="44" t="s">
        <v>28</v>
      </c>
      <c r="AB29" s="28">
        <v>2020</v>
      </c>
      <c r="AC29" s="32" t="s">
        <v>135</v>
      </c>
      <c r="AD29" s="7"/>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row>
    <row r="30" spans="1:121" s="4" customFormat="1" x14ac:dyDescent="0.3">
      <c r="A30" s="11">
        <v>27</v>
      </c>
      <c r="B30" s="58" t="s">
        <v>671</v>
      </c>
      <c r="C30" s="58" t="s">
        <v>19</v>
      </c>
      <c r="D30" s="59" t="s">
        <v>136</v>
      </c>
      <c r="E30" s="29" t="s">
        <v>673</v>
      </c>
      <c r="F30" s="28" t="s">
        <v>20</v>
      </c>
      <c r="G30" s="46" t="s">
        <v>137</v>
      </c>
      <c r="H30" s="28" t="s">
        <v>12</v>
      </c>
      <c r="I30" s="28" t="s">
        <v>138</v>
      </c>
      <c r="J30" s="28" t="s">
        <v>667</v>
      </c>
      <c r="K30" s="28">
        <v>745</v>
      </c>
      <c r="L30" s="28">
        <v>400</v>
      </c>
      <c r="M30" s="24">
        <v>900</v>
      </c>
      <c r="N30" s="28"/>
      <c r="O30" s="28">
        <v>808</v>
      </c>
      <c r="P30" s="28">
        <v>700</v>
      </c>
      <c r="Q30" s="24">
        <v>900</v>
      </c>
      <c r="R30" s="28">
        <v>25</v>
      </c>
      <c r="S30" s="28"/>
      <c r="T30" s="28"/>
      <c r="U30" s="28">
        <v>1.24</v>
      </c>
      <c r="V30" s="28" t="s">
        <v>669</v>
      </c>
      <c r="W30" s="28">
        <v>0.99</v>
      </c>
      <c r="X30" s="28"/>
      <c r="Y30" s="28"/>
      <c r="Z30" s="28"/>
      <c r="AA30" s="31" t="s">
        <v>27</v>
      </c>
      <c r="AB30" s="28">
        <v>2020</v>
      </c>
      <c r="AC30" s="32" t="s">
        <v>135</v>
      </c>
      <c r="AD30" s="7"/>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row>
    <row r="31" spans="1:121" s="4" customFormat="1" x14ac:dyDescent="0.3">
      <c r="A31" s="11">
        <v>28</v>
      </c>
      <c r="B31" s="58" t="s">
        <v>671</v>
      </c>
      <c r="C31" s="58" t="s">
        <v>19</v>
      </c>
      <c r="D31" s="59" t="s">
        <v>136</v>
      </c>
      <c r="E31" s="29" t="s">
        <v>672</v>
      </c>
      <c r="F31" s="28" t="s">
        <v>20</v>
      </c>
      <c r="G31" s="46" t="s">
        <v>137</v>
      </c>
      <c r="H31" s="21" t="s">
        <v>12</v>
      </c>
      <c r="I31" s="28" t="s">
        <v>670</v>
      </c>
      <c r="J31" s="21" t="s">
        <v>667</v>
      </c>
      <c r="K31" s="21">
        <v>745</v>
      </c>
      <c r="L31" s="21">
        <v>400</v>
      </c>
      <c r="M31" s="24">
        <v>850</v>
      </c>
      <c r="N31" s="21"/>
      <c r="O31" s="21">
        <v>808</v>
      </c>
      <c r="P31" s="21">
        <v>700</v>
      </c>
      <c r="Q31" s="24">
        <v>900</v>
      </c>
      <c r="R31" s="21">
        <v>25</v>
      </c>
      <c r="S31" s="28"/>
      <c r="T31" s="28"/>
      <c r="U31" s="28">
        <v>0.54</v>
      </c>
      <c r="V31" s="28" t="s">
        <v>140</v>
      </c>
      <c r="W31" s="28">
        <v>0.47</v>
      </c>
      <c r="X31" s="28"/>
      <c r="Y31" s="28"/>
      <c r="Z31" s="28"/>
      <c r="AA31" s="31" t="s">
        <v>139</v>
      </c>
      <c r="AB31" s="28">
        <v>2020</v>
      </c>
      <c r="AC31" s="32" t="s">
        <v>135</v>
      </c>
      <c r="AD31" s="7"/>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row>
    <row r="32" spans="1:121" s="4" customFormat="1" x14ac:dyDescent="0.3">
      <c r="A32" s="11">
        <v>29</v>
      </c>
      <c r="B32" s="58" t="s">
        <v>671</v>
      </c>
      <c r="C32" s="58" t="s">
        <v>19</v>
      </c>
      <c r="D32" s="59" t="s">
        <v>136</v>
      </c>
      <c r="E32" s="29" t="s">
        <v>672</v>
      </c>
      <c r="F32" s="28" t="s">
        <v>20</v>
      </c>
      <c r="G32" s="46" t="s">
        <v>137</v>
      </c>
      <c r="H32" s="28" t="s">
        <v>12</v>
      </c>
      <c r="I32" s="28" t="s">
        <v>670</v>
      </c>
      <c r="J32" s="28" t="s">
        <v>667</v>
      </c>
      <c r="K32" s="28">
        <v>745</v>
      </c>
      <c r="L32" s="28">
        <v>400</v>
      </c>
      <c r="M32" s="24">
        <v>900</v>
      </c>
      <c r="N32" s="28"/>
      <c r="O32" s="28">
        <v>808</v>
      </c>
      <c r="P32" s="28">
        <v>700</v>
      </c>
      <c r="Q32" s="24">
        <v>900</v>
      </c>
      <c r="R32" s="28">
        <v>25</v>
      </c>
      <c r="S32" s="28"/>
      <c r="T32" s="28"/>
      <c r="U32" s="28">
        <v>1.41</v>
      </c>
      <c r="V32" s="28" t="s">
        <v>141</v>
      </c>
      <c r="W32" s="28">
        <v>0.99</v>
      </c>
      <c r="X32" s="28"/>
      <c r="Y32" s="28"/>
      <c r="Z32" s="28"/>
      <c r="AA32" s="31" t="s">
        <v>27</v>
      </c>
      <c r="AB32" s="28">
        <v>2020</v>
      </c>
      <c r="AC32" s="32" t="s">
        <v>135</v>
      </c>
      <c r="AD32" s="7"/>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row>
    <row r="33" spans="1:121" s="2" customFormat="1" x14ac:dyDescent="0.3">
      <c r="A33" s="11">
        <v>30</v>
      </c>
      <c r="B33" s="57" t="s">
        <v>657</v>
      </c>
      <c r="C33" s="57" t="s">
        <v>146</v>
      </c>
      <c r="D33" s="60" t="s">
        <v>145</v>
      </c>
      <c r="E33" s="25" t="s">
        <v>147</v>
      </c>
      <c r="F33" s="21" t="s">
        <v>95</v>
      </c>
      <c r="G33" s="21" t="s">
        <v>42</v>
      </c>
      <c r="H33" s="21" t="s">
        <v>24</v>
      </c>
      <c r="I33" s="26" t="s">
        <v>144</v>
      </c>
      <c r="J33" s="21" t="s">
        <v>143</v>
      </c>
      <c r="K33" s="21">
        <v>525</v>
      </c>
      <c r="L33" s="21">
        <v>400</v>
      </c>
      <c r="M33" s="24">
        <v>650</v>
      </c>
      <c r="N33" s="21"/>
      <c r="O33" s="21">
        <v>610</v>
      </c>
      <c r="P33" s="21">
        <v>500</v>
      </c>
      <c r="Q33" s="24">
        <v>800</v>
      </c>
      <c r="R33" s="21">
        <v>97.6</v>
      </c>
      <c r="S33" s="21"/>
      <c r="T33" s="21"/>
      <c r="U33" s="21">
        <v>2.6</v>
      </c>
      <c r="V33" s="21" t="s">
        <v>150</v>
      </c>
      <c r="W33" s="21">
        <v>1.0900000000000001</v>
      </c>
      <c r="X33" s="21"/>
      <c r="Y33" s="21"/>
      <c r="Z33" s="21"/>
      <c r="AA33" s="44" t="s">
        <v>149</v>
      </c>
      <c r="AB33" s="21">
        <v>2019</v>
      </c>
      <c r="AC33" s="45" t="s">
        <v>142</v>
      </c>
      <c r="AD33" s="7"/>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row>
    <row r="34" spans="1:121" s="4" customFormat="1" x14ac:dyDescent="0.3">
      <c r="A34" s="11">
        <v>31</v>
      </c>
      <c r="B34" s="58" t="s">
        <v>658</v>
      </c>
      <c r="C34" s="58" t="s">
        <v>152</v>
      </c>
      <c r="D34" s="59" t="s">
        <v>153</v>
      </c>
      <c r="E34" s="29"/>
      <c r="F34" s="28" t="s">
        <v>95</v>
      </c>
      <c r="G34" s="28" t="s">
        <v>154</v>
      </c>
      <c r="H34" s="28" t="s">
        <v>24</v>
      </c>
      <c r="I34" s="28"/>
      <c r="J34" s="28" t="s">
        <v>468</v>
      </c>
      <c r="K34" s="28">
        <v>375</v>
      </c>
      <c r="L34" s="28">
        <v>300</v>
      </c>
      <c r="M34" s="24">
        <v>450</v>
      </c>
      <c r="N34" s="28"/>
      <c r="O34" s="28">
        <v>750</v>
      </c>
      <c r="P34" s="28">
        <v>400</v>
      </c>
      <c r="Q34" s="24">
        <v>900</v>
      </c>
      <c r="R34" s="24">
        <v>45</v>
      </c>
      <c r="S34" s="28">
        <v>4.25</v>
      </c>
      <c r="T34" s="28"/>
      <c r="U34" s="28">
        <v>1.33</v>
      </c>
      <c r="V34" s="28" t="s">
        <v>155</v>
      </c>
      <c r="W34" s="28">
        <v>0.45500000000000002</v>
      </c>
      <c r="X34" s="28"/>
      <c r="Y34" s="28"/>
      <c r="Z34" s="28"/>
      <c r="AA34" s="31" t="s">
        <v>28</v>
      </c>
      <c r="AB34" s="28">
        <v>2019</v>
      </c>
      <c r="AC34" s="32" t="s">
        <v>151</v>
      </c>
      <c r="AD34" s="7"/>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row>
    <row r="35" spans="1:121" s="2" customFormat="1" ht="43.2" x14ac:dyDescent="0.3">
      <c r="A35" s="11">
        <v>32</v>
      </c>
      <c r="B35" s="57" t="s">
        <v>675</v>
      </c>
      <c r="C35" s="57" t="s">
        <v>674</v>
      </c>
      <c r="D35" s="61" t="s">
        <v>704</v>
      </c>
      <c r="E35" s="42" t="s">
        <v>158</v>
      </c>
      <c r="F35" s="21" t="s">
        <v>95</v>
      </c>
      <c r="G35" s="47" t="s">
        <v>42</v>
      </c>
      <c r="H35" s="21" t="s">
        <v>677</v>
      </c>
      <c r="I35" s="21" t="s">
        <v>678</v>
      </c>
      <c r="J35" s="21" t="s">
        <v>468</v>
      </c>
      <c r="K35" s="21">
        <v>540</v>
      </c>
      <c r="L35" s="21">
        <v>350</v>
      </c>
      <c r="M35" s="24">
        <v>550</v>
      </c>
      <c r="N35" s="21"/>
      <c r="O35" s="21">
        <v>630</v>
      </c>
      <c r="P35" s="21">
        <v>500</v>
      </c>
      <c r="Q35" s="24">
        <v>700</v>
      </c>
      <c r="R35" s="21"/>
      <c r="S35" s="21">
        <v>0.28999999999999998</v>
      </c>
      <c r="T35" s="21"/>
      <c r="U35" s="21"/>
      <c r="V35" s="21"/>
      <c r="W35" s="21"/>
      <c r="X35" s="21"/>
      <c r="Y35" s="21"/>
      <c r="Z35" s="21"/>
      <c r="AA35" s="44"/>
      <c r="AB35" s="21">
        <v>2019</v>
      </c>
      <c r="AC35" s="45" t="s">
        <v>156</v>
      </c>
      <c r="AD35" s="7"/>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row>
    <row r="36" spans="1:121" s="8" customFormat="1" x14ac:dyDescent="0.3">
      <c r="A36" s="11">
        <v>33</v>
      </c>
      <c r="B36" s="58" t="s">
        <v>692</v>
      </c>
      <c r="C36" s="58" t="s">
        <v>19</v>
      </c>
      <c r="D36" s="59" t="s">
        <v>160</v>
      </c>
      <c r="E36" s="29" t="s">
        <v>163</v>
      </c>
      <c r="F36" s="28" t="s">
        <v>95</v>
      </c>
      <c r="G36" s="28" t="s">
        <v>42</v>
      </c>
      <c r="H36" s="28" t="s">
        <v>24</v>
      </c>
      <c r="I36" s="28" t="s">
        <v>161</v>
      </c>
      <c r="J36" s="28" t="s">
        <v>159</v>
      </c>
      <c r="K36" s="28">
        <v>380</v>
      </c>
      <c r="L36" s="28">
        <v>300</v>
      </c>
      <c r="M36" s="24">
        <v>500</v>
      </c>
      <c r="N36" s="28"/>
      <c r="O36" s="28">
        <v>509</v>
      </c>
      <c r="P36" s="28">
        <v>480</v>
      </c>
      <c r="Q36" s="24">
        <v>700</v>
      </c>
      <c r="R36" s="28"/>
      <c r="S36" s="28">
        <v>10.4</v>
      </c>
      <c r="T36" s="28"/>
      <c r="U36" s="28">
        <v>2.2000000000000002</v>
      </c>
      <c r="V36" s="28" t="s">
        <v>165</v>
      </c>
      <c r="W36" s="28">
        <v>0.61199999999999999</v>
      </c>
      <c r="X36" s="28"/>
      <c r="Y36" s="28"/>
      <c r="Z36" s="28"/>
      <c r="AA36" s="31"/>
      <c r="AB36" s="28">
        <v>2020</v>
      </c>
      <c r="AC36" s="32" t="s">
        <v>157</v>
      </c>
      <c r="AD36" s="15"/>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row>
    <row r="37" spans="1:121" s="2" customFormat="1" x14ac:dyDescent="0.3">
      <c r="A37" s="11">
        <v>34</v>
      </c>
      <c r="B37" s="57" t="s">
        <v>693</v>
      </c>
      <c r="C37" s="57" t="s">
        <v>167</v>
      </c>
      <c r="D37" s="60" t="s">
        <v>168</v>
      </c>
      <c r="E37" s="18" t="s">
        <v>169</v>
      </c>
      <c r="F37" s="21" t="s">
        <v>95</v>
      </c>
      <c r="G37" s="21" t="s">
        <v>42</v>
      </c>
      <c r="H37" s="21" t="s">
        <v>24</v>
      </c>
      <c r="I37" s="44" t="s">
        <v>170</v>
      </c>
      <c r="J37" s="21" t="s">
        <v>468</v>
      </c>
      <c r="K37" s="21">
        <v>550</v>
      </c>
      <c r="L37" s="21">
        <v>400</v>
      </c>
      <c r="M37" s="24">
        <v>750</v>
      </c>
      <c r="N37" s="21"/>
      <c r="O37" s="21">
        <v>800</v>
      </c>
      <c r="P37" s="21">
        <v>600</v>
      </c>
      <c r="Q37" s="24">
        <v>1000</v>
      </c>
      <c r="R37" s="21">
        <v>80</v>
      </c>
      <c r="S37" s="21">
        <v>6.8</v>
      </c>
      <c r="T37" s="21"/>
      <c r="U37" s="21"/>
      <c r="V37" s="21"/>
      <c r="W37" s="21"/>
      <c r="X37" s="21"/>
      <c r="Y37" s="21"/>
      <c r="Z37" s="21"/>
      <c r="AA37" s="44"/>
      <c r="AB37" s="21">
        <v>2020</v>
      </c>
      <c r="AC37" s="45" t="s">
        <v>166</v>
      </c>
      <c r="AD37" s="7"/>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row>
    <row r="38" spans="1:121" s="4" customFormat="1" x14ac:dyDescent="0.3">
      <c r="A38" s="11">
        <v>35</v>
      </c>
      <c r="B38" s="58" t="s">
        <v>173</v>
      </c>
      <c r="C38" s="58" t="s">
        <v>40</v>
      </c>
      <c r="D38" s="59" t="s">
        <v>91</v>
      </c>
      <c r="E38" s="29"/>
      <c r="F38" s="28" t="s">
        <v>20</v>
      </c>
      <c r="G38" s="46" t="s">
        <v>172</v>
      </c>
      <c r="H38" s="28" t="s">
        <v>12</v>
      </c>
      <c r="I38" s="28" t="s">
        <v>696</v>
      </c>
      <c r="J38" s="28" t="s">
        <v>188</v>
      </c>
      <c r="K38" s="28">
        <v>450</v>
      </c>
      <c r="L38" s="28">
        <v>370</v>
      </c>
      <c r="M38" s="24">
        <v>600</v>
      </c>
      <c r="N38" s="28"/>
      <c r="O38" s="28">
        <v>630</v>
      </c>
      <c r="P38" s="28">
        <v>600</v>
      </c>
      <c r="Q38" s="24">
        <v>700</v>
      </c>
      <c r="R38" s="28"/>
      <c r="S38" s="28"/>
      <c r="T38" s="28"/>
      <c r="U38" s="28"/>
      <c r="V38" s="28"/>
      <c r="W38" s="28"/>
      <c r="X38" s="28"/>
      <c r="Y38" s="28"/>
      <c r="Z38" s="28"/>
      <c r="AA38" s="31"/>
      <c r="AB38" s="28">
        <v>2019</v>
      </c>
      <c r="AC38" s="32" t="s">
        <v>171</v>
      </c>
      <c r="AD38" s="7"/>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row>
    <row r="39" spans="1:121" s="2" customFormat="1" x14ac:dyDescent="0.3">
      <c r="A39" s="11">
        <v>36</v>
      </c>
      <c r="B39" s="21" t="s">
        <v>174</v>
      </c>
      <c r="C39" s="21" t="s">
        <v>40</v>
      </c>
      <c r="D39" s="42" t="s">
        <v>175</v>
      </c>
      <c r="E39" s="42" t="s">
        <v>178</v>
      </c>
      <c r="F39" s="21" t="s">
        <v>95</v>
      </c>
      <c r="G39" s="21" t="s">
        <v>42</v>
      </c>
      <c r="H39" s="21" t="s">
        <v>12</v>
      </c>
      <c r="I39" s="21" t="s">
        <v>697</v>
      </c>
      <c r="J39" s="11" t="s">
        <v>177</v>
      </c>
      <c r="K39" s="21">
        <v>450</v>
      </c>
      <c r="L39" s="21">
        <v>400</v>
      </c>
      <c r="M39" s="24">
        <v>600</v>
      </c>
      <c r="N39" s="21"/>
      <c r="O39" s="21">
        <v>830</v>
      </c>
      <c r="P39" s="21">
        <v>650</v>
      </c>
      <c r="Q39" s="24">
        <v>975</v>
      </c>
      <c r="R39" s="21">
        <v>40</v>
      </c>
      <c r="S39" s="21"/>
      <c r="T39" s="21"/>
      <c r="U39" s="21"/>
      <c r="V39" s="21"/>
      <c r="W39" s="21"/>
      <c r="X39" s="21"/>
      <c r="Y39" s="21"/>
      <c r="Z39" s="21"/>
      <c r="AA39" s="44"/>
      <c r="AB39" s="21">
        <v>2019</v>
      </c>
      <c r="AC39" s="45" t="s">
        <v>685</v>
      </c>
      <c r="AD39" s="7"/>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row>
    <row r="40" spans="1:121" s="4" customFormat="1" x14ac:dyDescent="0.3">
      <c r="A40" s="11">
        <v>37</v>
      </c>
      <c r="B40" s="28" t="s">
        <v>698</v>
      </c>
      <c r="C40" s="28" t="s">
        <v>40</v>
      </c>
      <c r="D40" s="25" t="s">
        <v>182</v>
      </c>
      <c r="E40" s="55" t="s">
        <v>703</v>
      </c>
      <c r="F40" s="28" t="s">
        <v>95</v>
      </c>
      <c r="G40" s="28" t="s">
        <v>181</v>
      </c>
      <c r="H40" s="28" t="s">
        <v>24</v>
      </c>
      <c r="I40" s="28" t="s">
        <v>700</v>
      </c>
      <c r="J40" s="28" t="s">
        <v>468</v>
      </c>
      <c r="K40" s="28">
        <v>650</v>
      </c>
      <c r="L40" s="28">
        <v>500</v>
      </c>
      <c r="M40" s="24">
        <v>770</v>
      </c>
      <c r="N40" s="28"/>
      <c r="O40" s="28">
        <v>718</v>
      </c>
      <c r="P40" s="28">
        <v>520</v>
      </c>
      <c r="Q40" s="24">
        <v>850</v>
      </c>
      <c r="R40" s="28">
        <v>63</v>
      </c>
      <c r="S40" s="28">
        <v>1.75</v>
      </c>
      <c r="T40" s="28"/>
      <c r="U40" s="28"/>
      <c r="V40" s="28"/>
      <c r="W40" s="28"/>
      <c r="X40" s="28"/>
      <c r="Y40" s="28"/>
      <c r="Z40" s="28"/>
      <c r="AA40" s="31" t="s">
        <v>28</v>
      </c>
      <c r="AB40" s="28">
        <v>2020</v>
      </c>
      <c r="AC40" s="32" t="s">
        <v>179</v>
      </c>
      <c r="AD40" s="7"/>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row>
    <row r="41" spans="1:121" s="6" customFormat="1" x14ac:dyDescent="0.3">
      <c r="A41" s="11">
        <v>38</v>
      </c>
      <c r="B41" s="28" t="s">
        <v>698</v>
      </c>
      <c r="C41" s="48" t="s">
        <v>40</v>
      </c>
      <c r="D41" s="25" t="s">
        <v>182</v>
      </c>
      <c r="E41" s="55" t="s">
        <v>703</v>
      </c>
      <c r="F41" s="48" t="s">
        <v>180</v>
      </c>
      <c r="G41" s="48" t="s">
        <v>699</v>
      </c>
      <c r="H41" s="37" t="s">
        <v>702</v>
      </c>
      <c r="I41" s="28" t="s">
        <v>700</v>
      </c>
      <c r="J41" s="24" t="s">
        <v>701</v>
      </c>
      <c r="K41" s="48">
        <v>650</v>
      </c>
      <c r="L41" s="28">
        <v>500</v>
      </c>
      <c r="M41" s="24">
        <v>770</v>
      </c>
      <c r="N41" s="48"/>
      <c r="O41" s="28">
        <v>718</v>
      </c>
      <c r="P41" s="28">
        <v>520</v>
      </c>
      <c r="Q41" s="24">
        <v>850</v>
      </c>
      <c r="R41" s="28">
        <v>63</v>
      </c>
      <c r="S41" s="48">
        <v>3.67</v>
      </c>
      <c r="T41" s="48"/>
      <c r="U41" s="48"/>
      <c r="V41" s="48"/>
      <c r="W41" s="48"/>
      <c r="X41" s="48"/>
      <c r="Y41" s="48"/>
      <c r="Z41" s="48"/>
      <c r="AA41" s="50" t="s">
        <v>28</v>
      </c>
      <c r="AB41" s="28">
        <v>2020</v>
      </c>
      <c r="AC41" s="32" t="s">
        <v>179</v>
      </c>
      <c r="AD41" s="14"/>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row>
    <row r="42" spans="1:121" s="4" customFormat="1" x14ac:dyDescent="0.3">
      <c r="A42" s="11">
        <v>39</v>
      </c>
      <c r="B42" s="28" t="s">
        <v>694</v>
      </c>
      <c r="C42" s="28" t="s">
        <v>40</v>
      </c>
      <c r="D42" s="29" t="s">
        <v>91</v>
      </c>
      <c r="E42" s="49" t="s">
        <v>185</v>
      </c>
      <c r="F42" s="28" t="s">
        <v>95</v>
      </c>
      <c r="G42" s="28" t="s">
        <v>705</v>
      </c>
      <c r="H42" s="28" t="s">
        <v>12</v>
      </c>
      <c r="I42" s="28" t="s">
        <v>187</v>
      </c>
      <c r="J42" s="28" t="s">
        <v>188</v>
      </c>
      <c r="K42" s="28">
        <v>480</v>
      </c>
      <c r="L42" s="28">
        <v>300</v>
      </c>
      <c r="M42" s="24">
        <v>500</v>
      </c>
      <c r="N42" s="28"/>
      <c r="O42" s="28">
        <v>619</v>
      </c>
      <c r="P42" s="28">
        <v>570</v>
      </c>
      <c r="Q42" s="24">
        <v>670</v>
      </c>
      <c r="R42" s="28">
        <v>36.200000000000003</v>
      </c>
      <c r="S42" s="28">
        <v>2.95</v>
      </c>
      <c r="T42" s="28"/>
      <c r="U42" s="28">
        <v>2.25</v>
      </c>
      <c r="V42" s="28"/>
      <c r="W42" s="28"/>
      <c r="X42" s="28"/>
      <c r="Y42" s="28"/>
      <c r="Z42" s="28"/>
      <c r="AA42" s="31" t="s">
        <v>28</v>
      </c>
      <c r="AB42" s="28">
        <v>2019</v>
      </c>
      <c r="AC42" s="32" t="s">
        <v>184</v>
      </c>
      <c r="AD42" s="7"/>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row>
    <row r="43" spans="1:121" s="2" customFormat="1" x14ac:dyDescent="0.3">
      <c r="A43" s="11">
        <v>40</v>
      </c>
      <c r="B43" s="42" t="s">
        <v>695</v>
      </c>
      <c r="C43" s="21" t="s">
        <v>167</v>
      </c>
      <c r="D43" s="42" t="s">
        <v>190</v>
      </c>
      <c r="E43" s="42"/>
      <c r="F43" s="21" t="s">
        <v>95</v>
      </c>
      <c r="G43" s="21" t="s">
        <v>42</v>
      </c>
      <c r="H43" s="21" t="s">
        <v>24</v>
      </c>
      <c r="I43" s="21" t="s">
        <v>192</v>
      </c>
      <c r="J43" s="51" t="s">
        <v>191</v>
      </c>
      <c r="K43" s="21">
        <v>350</v>
      </c>
      <c r="L43" s="21">
        <v>250</v>
      </c>
      <c r="M43" s="24">
        <v>420</v>
      </c>
      <c r="N43" s="21"/>
      <c r="O43" s="21">
        <v>980</v>
      </c>
      <c r="P43" s="21">
        <v>900</v>
      </c>
      <c r="Q43" s="24">
        <v>1100</v>
      </c>
      <c r="R43" s="21">
        <v>164</v>
      </c>
      <c r="S43" s="21">
        <v>3.7</v>
      </c>
      <c r="T43" s="21"/>
      <c r="U43" s="21"/>
      <c r="V43" s="21"/>
      <c r="W43" s="21"/>
      <c r="X43" s="21"/>
      <c r="Y43" s="21"/>
      <c r="Z43" s="21"/>
      <c r="AA43" s="44"/>
      <c r="AB43" s="21">
        <v>2019</v>
      </c>
      <c r="AC43" s="45" t="s">
        <v>189</v>
      </c>
      <c r="AD43" s="7"/>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row>
    <row r="44" spans="1:121" s="4" customFormat="1" x14ac:dyDescent="0.3">
      <c r="A44" s="11">
        <v>41</v>
      </c>
      <c r="B44" s="28" t="s">
        <v>198</v>
      </c>
      <c r="C44" s="28" t="s">
        <v>194</v>
      </c>
      <c r="D44" s="29" t="s">
        <v>195</v>
      </c>
      <c r="E44" s="29" t="s">
        <v>196</v>
      </c>
      <c r="F44" s="28" t="s">
        <v>20</v>
      </c>
      <c r="G44" s="28" t="s">
        <v>42</v>
      </c>
      <c r="H44" s="28" t="s">
        <v>24</v>
      </c>
      <c r="I44" s="28" t="s">
        <v>197</v>
      </c>
      <c r="J44" s="28" t="s">
        <v>80</v>
      </c>
      <c r="K44" s="28">
        <v>350</v>
      </c>
      <c r="L44" s="28">
        <v>300</v>
      </c>
      <c r="M44" s="24">
        <v>400</v>
      </c>
      <c r="N44" s="28"/>
      <c r="O44" s="28">
        <v>435</v>
      </c>
      <c r="P44" s="28">
        <v>380</v>
      </c>
      <c r="Q44" s="24">
        <v>575</v>
      </c>
      <c r="R44" s="28"/>
      <c r="S44" s="28">
        <v>12.23</v>
      </c>
      <c r="T44" s="28"/>
      <c r="U44" s="28">
        <v>2.63</v>
      </c>
      <c r="V44" s="28" t="s">
        <v>201</v>
      </c>
      <c r="W44" s="28">
        <v>0.47</v>
      </c>
      <c r="X44" s="28">
        <v>0.1</v>
      </c>
      <c r="Y44" s="28"/>
      <c r="Z44" s="28"/>
      <c r="AA44" s="31" t="s">
        <v>28</v>
      </c>
      <c r="AB44" s="28">
        <v>2018</v>
      </c>
      <c r="AC44" s="32" t="s">
        <v>193</v>
      </c>
      <c r="AD44" s="7"/>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row>
    <row r="45" spans="1:121" s="2" customFormat="1" x14ac:dyDescent="0.3">
      <c r="A45" s="11">
        <v>42</v>
      </c>
      <c r="B45" s="21" t="s">
        <v>706</v>
      </c>
      <c r="C45" s="21" t="s">
        <v>194</v>
      </c>
      <c r="D45" s="42" t="s">
        <v>203</v>
      </c>
      <c r="E45" s="43">
        <v>4.0000000000000002E-4</v>
      </c>
      <c r="F45" s="21" t="s">
        <v>206</v>
      </c>
      <c r="G45" s="21" t="s">
        <v>707</v>
      </c>
      <c r="H45" s="21" t="s">
        <v>24</v>
      </c>
      <c r="I45" s="26" t="s">
        <v>205</v>
      </c>
      <c r="J45" s="21" t="s">
        <v>468</v>
      </c>
      <c r="K45" s="21">
        <v>350</v>
      </c>
      <c r="L45" s="21">
        <v>280</v>
      </c>
      <c r="M45" s="24">
        <v>400</v>
      </c>
      <c r="N45" s="21"/>
      <c r="O45" s="21">
        <v>450</v>
      </c>
      <c r="P45" s="21">
        <v>390</v>
      </c>
      <c r="Q45" s="24">
        <v>600</v>
      </c>
      <c r="R45" s="21"/>
      <c r="S45" s="21">
        <v>4.5199999999999996</v>
      </c>
      <c r="T45" s="21"/>
      <c r="U45" s="21">
        <v>2.4900000000000002</v>
      </c>
      <c r="V45" s="21" t="s">
        <v>204</v>
      </c>
      <c r="W45" s="21">
        <v>0.52</v>
      </c>
      <c r="X45" s="21"/>
      <c r="Y45" s="21"/>
      <c r="Z45" s="21"/>
      <c r="AA45" s="44" t="s">
        <v>28</v>
      </c>
      <c r="AB45" s="21">
        <v>2019</v>
      </c>
      <c r="AC45" s="45" t="s">
        <v>202</v>
      </c>
      <c r="AD45" s="7"/>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row>
    <row r="46" spans="1:121" s="6" customFormat="1" x14ac:dyDescent="0.3">
      <c r="A46" s="11">
        <v>43</v>
      </c>
      <c r="B46" s="48" t="s">
        <v>212</v>
      </c>
      <c r="C46" s="48" t="s">
        <v>194</v>
      </c>
      <c r="D46" s="52" t="s">
        <v>209</v>
      </c>
      <c r="E46" s="49" t="s">
        <v>210</v>
      </c>
      <c r="F46" s="48" t="s">
        <v>98</v>
      </c>
      <c r="G46" s="48" t="s">
        <v>211</v>
      </c>
      <c r="H46" s="28" t="s">
        <v>12</v>
      </c>
      <c r="I46" s="28" t="s">
        <v>709</v>
      </c>
      <c r="J46" s="48" t="s">
        <v>188</v>
      </c>
      <c r="K46" s="48">
        <v>350</v>
      </c>
      <c r="L46" s="48">
        <v>300</v>
      </c>
      <c r="M46" s="24">
        <v>425</v>
      </c>
      <c r="N46" s="48"/>
      <c r="O46" s="48">
        <v>510</v>
      </c>
      <c r="P46" s="28">
        <v>400</v>
      </c>
      <c r="Q46" s="24">
        <v>650</v>
      </c>
      <c r="R46" s="48">
        <v>45</v>
      </c>
      <c r="S46" s="48">
        <v>12</v>
      </c>
      <c r="T46" s="48" t="s">
        <v>708</v>
      </c>
      <c r="U46" s="48"/>
      <c r="V46" s="48"/>
      <c r="W46" s="48"/>
      <c r="X46" s="48"/>
      <c r="Y46" s="48"/>
      <c r="Z46" s="48"/>
      <c r="AA46" s="50"/>
      <c r="AB46" s="28">
        <v>2018</v>
      </c>
      <c r="AC46" s="32" t="s">
        <v>686</v>
      </c>
      <c r="AD46" s="14"/>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row>
    <row r="47" spans="1:121" s="2" customFormat="1" x14ac:dyDescent="0.3">
      <c r="A47" s="11">
        <v>44</v>
      </c>
      <c r="B47" s="21" t="s">
        <v>216</v>
      </c>
      <c r="C47" s="21" t="s">
        <v>194</v>
      </c>
      <c r="D47" s="42" t="s">
        <v>209</v>
      </c>
      <c r="E47" s="42" t="s">
        <v>214</v>
      </c>
      <c r="F47" s="21" t="s">
        <v>21</v>
      </c>
      <c r="G47" s="21" t="s">
        <v>710</v>
      </c>
      <c r="H47" s="21" t="s">
        <v>12</v>
      </c>
      <c r="I47" s="28" t="s">
        <v>709</v>
      </c>
      <c r="J47" s="48" t="s">
        <v>188</v>
      </c>
      <c r="K47" s="21">
        <v>358</v>
      </c>
      <c r="L47" s="21">
        <v>225</v>
      </c>
      <c r="M47" s="24">
        <v>425</v>
      </c>
      <c r="N47" s="21"/>
      <c r="O47" s="21">
        <v>441</v>
      </c>
      <c r="P47" s="21">
        <v>400</v>
      </c>
      <c r="Q47" s="24">
        <v>600</v>
      </c>
      <c r="R47" s="21">
        <v>94</v>
      </c>
      <c r="S47" s="21">
        <v>3.9</v>
      </c>
      <c r="T47" s="21"/>
      <c r="U47" s="21"/>
      <c r="V47" s="21"/>
      <c r="W47" s="21"/>
      <c r="X47" s="21"/>
      <c r="Y47" s="21"/>
      <c r="Z47" s="21"/>
      <c r="AA47" s="44"/>
      <c r="AB47" s="21">
        <v>2020</v>
      </c>
      <c r="AC47" s="45" t="s">
        <v>687</v>
      </c>
      <c r="AD47" s="7"/>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row>
    <row r="48" spans="1:121" s="4" customFormat="1" x14ac:dyDescent="0.3">
      <c r="A48" s="11">
        <v>45</v>
      </c>
      <c r="B48" s="24" t="s">
        <v>218</v>
      </c>
      <c r="C48" s="28" t="s">
        <v>194</v>
      </c>
      <c r="D48" s="29" t="s">
        <v>195</v>
      </c>
      <c r="E48" s="25" t="s">
        <v>220</v>
      </c>
      <c r="F48" s="28" t="s">
        <v>20</v>
      </c>
      <c r="G48" s="28" t="s">
        <v>219</v>
      </c>
      <c r="H48" s="28" t="s">
        <v>12</v>
      </c>
      <c r="I48" s="28" t="s">
        <v>711</v>
      </c>
      <c r="J48" s="28" t="s">
        <v>188</v>
      </c>
      <c r="K48" s="28">
        <v>325</v>
      </c>
      <c r="L48" s="28">
        <v>300</v>
      </c>
      <c r="M48" s="24">
        <v>400</v>
      </c>
      <c r="N48" s="28"/>
      <c r="O48" s="28">
        <v>430</v>
      </c>
      <c r="P48" s="28">
        <v>380</v>
      </c>
      <c r="Q48" s="24">
        <v>600</v>
      </c>
      <c r="R48" s="28"/>
      <c r="S48" s="28">
        <v>5.0199999999999996</v>
      </c>
      <c r="T48" s="28"/>
      <c r="U48" s="28">
        <v>4.97</v>
      </c>
      <c r="V48" s="28" t="s">
        <v>712</v>
      </c>
      <c r="W48" s="28">
        <v>0.48</v>
      </c>
      <c r="X48" s="28"/>
      <c r="Y48" s="28"/>
      <c r="Z48" s="28"/>
      <c r="AA48" s="31" t="s">
        <v>28</v>
      </c>
      <c r="AB48" s="28">
        <v>2018</v>
      </c>
      <c r="AC48" s="32" t="s">
        <v>217</v>
      </c>
      <c r="AD48" s="7"/>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row>
    <row r="49" spans="1:121" s="2" customFormat="1" x14ac:dyDescent="0.3">
      <c r="A49" s="11">
        <v>46</v>
      </c>
      <c r="B49" s="21" t="s">
        <v>223</v>
      </c>
      <c r="C49" s="21" t="s">
        <v>194</v>
      </c>
      <c r="D49" s="42" t="s">
        <v>194</v>
      </c>
      <c r="E49" s="25" t="s">
        <v>225</v>
      </c>
      <c r="F49" s="21" t="s">
        <v>95</v>
      </c>
      <c r="G49" s="21" t="s">
        <v>219</v>
      </c>
      <c r="H49" s="21" t="s">
        <v>24</v>
      </c>
      <c r="I49" s="24" t="s">
        <v>226</v>
      </c>
      <c r="J49" s="21" t="s">
        <v>713</v>
      </c>
      <c r="K49" s="21">
        <v>340</v>
      </c>
      <c r="L49" s="21">
        <v>300</v>
      </c>
      <c r="M49" s="24">
        <v>600</v>
      </c>
      <c r="N49" s="21"/>
      <c r="O49" s="21">
        <v>540</v>
      </c>
      <c r="P49" s="21">
        <v>450</v>
      </c>
      <c r="Q49" s="24">
        <v>700</v>
      </c>
      <c r="R49" s="21">
        <v>40</v>
      </c>
      <c r="S49" s="21">
        <v>0.92</v>
      </c>
      <c r="T49" s="21"/>
      <c r="U49" s="21"/>
      <c r="V49" s="21"/>
      <c r="W49" s="21"/>
      <c r="X49" s="21"/>
      <c r="Y49" s="21"/>
      <c r="Z49" s="21"/>
      <c r="AA49" s="21"/>
      <c r="AB49" s="21">
        <v>2019</v>
      </c>
      <c r="AC49" s="45" t="s">
        <v>222</v>
      </c>
      <c r="AD49" s="7"/>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row>
    <row r="50" spans="1:121" s="4" customFormat="1" x14ac:dyDescent="0.3">
      <c r="A50" s="11">
        <v>47</v>
      </c>
      <c r="B50" s="28" t="s">
        <v>717</v>
      </c>
      <c r="C50" s="28" t="s">
        <v>232</v>
      </c>
      <c r="D50" s="29" t="s">
        <v>233</v>
      </c>
      <c r="E50" s="29" t="s">
        <v>230</v>
      </c>
      <c r="F50" s="28" t="s">
        <v>95</v>
      </c>
      <c r="G50" s="28" t="s">
        <v>234</v>
      </c>
      <c r="H50" s="28" t="s">
        <v>716</v>
      </c>
      <c r="I50" s="24" t="s">
        <v>715</v>
      </c>
      <c r="J50" s="24" t="s">
        <v>714</v>
      </c>
      <c r="K50" s="28">
        <v>450</v>
      </c>
      <c r="L50" s="29">
        <v>300</v>
      </c>
      <c r="M50" s="24">
        <v>550</v>
      </c>
      <c r="N50" s="28"/>
      <c r="O50" s="28">
        <v>620</v>
      </c>
      <c r="P50" s="28">
        <v>450</v>
      </c>
      <c r="Q50" s="24">
        <v>700</v>
      </c>
      <c r="R50" s="42">
        <v>45</v>
      </c>
      <c r="S50" s="28">
        <v>1.4</v>
      </c>
      <c r="T50" s="28"/>
      <c r="U50" s="28"/>
      <c r="V50" s="28"/>
      <c r="W50" s="28"/>
      <c r="X50" s="28"/>
      <c r="Y50" s="28"/>
      <c r="Z50" s="28"/>
      <c r="AA50" s="28"/>
      <c r="AB50" s="28">
        <v>2018</v>
      </c>
      <c r="AC50" s="32" t="s">
        <v>228</v>
      </c>
      <c r="AD50" s="7"/>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row>
    <row r="51" spans="1:121" s="2" customFormat="1" x14ac:dyDescent="0.3">
      <c r="A51" s="11">
        <v>48</v>
      </c>
      <c r="B51" s="21" t="s">
        <v>721</v>
      </c>
      <c r="C51" s="21" t="s">
        <v>237</v>
      </c>
      <c r="D51" s="42" t="s">
        <v>235</v>
      </c>
      <c r="E51" s="42"/>
      <c r="F51" s="21" t="s">
        <v>95</v>
      </c>
      <c r="G51" s="21" t="s">
        <v>236</v>
      </c>
      <c r="H51" s="21" t="s">
        <v>24</v>
      </c>
      <c r="I51" s="21" t="s">
        <v>719</v>
      </c>
      <c r="J51" s="21" t="s">
        <v>229</v>
      </c>
      <c r="K51" s="21">
        <v>470</v>
      </c>
      <c r="L51" s="42">
        <v>350</v>
      </c>
      <c r="M51" s="24">
        <v>550</v>
      </c>
      <c r="N51" s="21"/>
      <c r="O51" s="21">
        <v>560</v>
      </c>
      <c r="P51" s="42">
        <v>380</v>
      </c>
      <c r="Q51" s="24">
        <v>750</v>
      </c>
      <c r="R51" s="42"/>
      <c r="S51" s="21"/>
      <c r="T51" s="21"/>
      <c r="U51" s="21">
        <v>4.0599999999999996</v>
      </c>
      <c r="V51" s="21"/>
      <c r="W51" s="21"/>
      <c r="X51" s="21"/>
      <c r="Y51" s="21"/>
      <c r="Z51" s="21"/>
      <c r="AA51" s="21"/>
      <c r="AB51" s="21">
        <v>2019</v>
      </c>
      <c r="AC51" s="45" t="s">
        <v>231</v>
      </c>
      <c r="AD51" s="7"/>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row>
    <row r="52" spans="1:121" s="4" customFormat="1" x14ac:dyDescent="0.3">
      <c r="A52" s="11">
        <v>49</v>
      </c>
      <c r="B52" s="28" t="s">
        <v>723</v>
      </c>
      <c r="C52" s="28" t="s">
        <v>724</v>
      </c>
      <c r="D52" s="29" t="s">
        <v>239</v>
      </c>
      <c r="E52" s="29"/>
      <c r="F52" s="28" t="s">
        <v>20</v>
      </c>
      <c r="G52" s="24" t="s">
        <v>722</v>
      </c>
      <c r="H52" s="28" t="s">
        <v>24</v>
      </c>
      <c r="I52" s="24" t="s">
        <v>186</v>
      </c>
      <c r="J52" s="24" t="s">
        <v>714</v>
      </c>
      <c r="K52" s="28">
        <v>400</v>
      </c>
      <c r="L52" s="29">
        <v>300</v>
      </c>
      <c r="M52" s="24">
        <v>500</v>
      </c>
      <c r="N52" s="28"/>
      <c r="O52" s="28">
        <v>500</v>
      </c>
      <c r="P52" s="29">
        <v>400</v>
      </c>
      <c r="Q52" s="24">
        <v>550</v>
      </c>
      <c r="R52" s="29">
        <v>70</v>
      </c>
      <c r="S52" s="28"/>
      <c r="T52" s="28"/>
      <c r="U52" s="28">
        <v>3.05</v>
      </c>
      <c r="V52" s="28"/>
      <c r="W52" s="28"/>
      <c r="X52" s="28"/>
      <c r="Y52" s="28"/>
      <c r="Z52" s="28"/>
      <c r="AA52" s="28"/>
      <c r="AB52" s="28">
        <v>2018</v>
      </c>
      <c r="AC52" s="32" t="s">
        <v>238</v>
      </c>
      <c r="AD52" s="7"/>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row>
    <row r="53" spans="1:121" s="2" customFormat="1" x14ac:dyDescent="0.3">
      <c r="A53" s="11">
        <v>50</v>
      </c>
      <c r="B53" s="21" t="s">
        <v>726</v>
      </c>
      <c r="C53" s="21" t="s">
        <v>241</v>
      </c>
      <c r="D53" s="42" t="s">
        <v>242</v>
      </c>
      <c r="E53" s="42" t="s">
        <v>243</v>
      </c>
      <c r="F53" s="21" t="s">
        <v>20</v>
      </c>
      <c r="G53" s="21" t="s">
        <v>219</v>
      </c>
      <c r="H53" s="21" t="s">
        <v>12</v>
      </c>
      <c r="I53" s="21"/>
      <c r="J53" s="28" t="s">
        <v>619</v>
      </c>
      <c r="K53" s="21">
        <v>400</v>
      </c>
      <c r="L53" s="21">
        <v>300</v>
      </c>
      <c r="M53" s="24">
        <v>500</v>
      </c>
      <c r="N53" s="21"/>
      <c r="O53" s="21">
        <v>600</v>
      </c>
      <c r="P53" s="21">
        <v>500</v>
      </c>
      <c r="Q53" s="24">
        <v>700</v>
      </c>
      <c r="R53" s="21">
        <v>25</v>
      </c>
      <c r="S53" s="21">
        <v>1.85</v>
      </c>
      <c r="T53" s="21"/>
      <c r="U53" s="21"/>
      <c r="V53" s="21"/>
      <c r="W53" s="21"/>
      <c r="X53" s="21"/>
      <c r="Y53" s="21"/>
      <c r="Z53" s="21"/>
      <c r="AA53" s="21"/>
      <c r="AB53" s="21">
        <v>2019</v>
      </c>
      <c r="AC53" s="45" t="s">
        <v>240</v>
      </c>
      <c r="AD53" s="7"/>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row>
    <row r="54" spans="1:121" s="4" customFormat="1" x14ac:dyDescent="0.3">
      <c r="A54" s="11">
        <v>51</v>
      </c>
      <c r="B54" s="28" t="s">
        <v>727</v>
      </c>
      <c r="C54" s="28" t="s">
        <v>246</v>
      </c>
      <c r="D54" s="29" t="s">
        <v>247</v>
      </c>
      <c r="E54" s="29"/>
      <c r="F54" s="28" t="s">
        <v>20</v>
      </c>
      <c r="G54" s="28" t="s">
        <v>42</v>
      </c>
      <c r="H54" s="28" t="s">
        <v>12</v>
      </c>
      <c r="I54" s="24" t="s">
        <v>728</v>
      </c>
      <c r="J54" s="24" t="s">
        <v>177</v>
      </c>
      <c r="K54" s="28">
        <v>500</v>
      </c>
      <c r="L54" s="28">
        <v>400</v>
      </c>
      <c r="M54" s="24">
        <v>600</v>
      </c>
      <c r="N54" s="28"/>
      <c r="O54" s="28">
        <v>532</v>
      </c>
      <c r="P54" s="28">
        <v>480</v>
      </c>
      <c r="Q54" s="24">
        <v>600</v>
      </c>
      <c r="R54" s="28">
        <v>92</v>
      </c>
      <c r="S54" s="28"/>
      <c r="T54" s="28"/>
      <c r="U54" s="28"/>
      <c r="V54" s="28"/>
      <c r="W54" s="28"/>
      <c r="X54" s="28"/>
      <c r="Y54" s="28"/>
      <c r="Z54" s="28"/>
      <c r="AA54" s="28"/>
      <c r="AB54" s="28">
        <v>2019</v>
      </c>
      <c r="AC54" s="32" t="s">
        <v>245</v>
      </c>
      <c r="AD54" s="7"/>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row>
    <row r="55" spans="1:121" s="2" customFormat="1" x14ac:dyDescent="0.3">
      <c r="A55" s="11">
        <v>52</v>
      </c>
      <c r="B55" s="24" t="s">
        <v>252</v>
      </c>
      <c r="C55" s="24" t="s">
        <v>249</v>
      </c>
      <c r="D55" s="25" t="s">
        <v>250</v>
      </c>
      <c r="E55" s="42"/>
      <c r="F55" s="21" t="s">
        <v>95</v>
      </c>
      <c r="G55" s="21" t="s">
        <v>29</v>
      </c>
      <c r="H55" s="21" t="s">
        <v>24</v>
      </c>
      <c r="I55" s="24" t="s">
        <v>187</v>
      </c>
      <c r="J55" s="21" t="s">
        <v>251</v>
      </c>
      <c r="K55" s="21">
        <v>325</v>
      </c>
      <c r="L55" s="21">
        <v>300</v>
      </c>
      <c r="M55" s="24">
        <v>520</v>
      </c>
      <c r="N55" s="21"/>
      <c r="O55" s="21">
        <v>518</v>
      </c>
      <c r="P55" s="21">
        <v>475</v>
      </c>
      <c r="Q55" s="24">
        <v>525</v>
      </c>
      <c r="R55" s="21">
        <v>58</v>
      </c>
      <c r="S55" s="21">
        <v>2.4</v>
      </c>
      <c r="T55" s="21"/>
      <c r="U55" s="21">
        <v>1.8</v>
      </c>
      <c r="V55" s="21"/>
      <c r="W55" s="21"/>
      <c r="X55" s="21"/>
      <c r="Y55" s="21"/>
      <c r="Z55" s="21"/>
      <c r="AA55" s="21" t="s">
        <v>28</v>
      </c>
      <c r="AB55" s="21">
        <v>2019</v>
      </c>
      <c r="AC55" s="45" t="s">
        <v>248</v>
      </c>
      <c r="AD55" s="7"/>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row>
    <row r="56" spans="1:121" s="4" customFormat="1" x14ac:dyDescent="0.3">
      <c r="A56" s="11">
        <v>53</v>
      </c>
      <c r="B56" s="28" t="s">
        <v>198</v>
      </c>
      <c r="C56" s="28" t="s">
        <v>195</v>
      </c>
      <c r="D56" s="29" t="s">
        <v>195</v>
      </c>
      <c r="E56" s="29" t="s">
        <v>255</v>
      </c>
      <c r="F56" s="28" t="s">
        <v>20</v>
      </c>
      <c r="G56" s="28" t="s">
        <v>42</v>
      </c>
      <c r="H56" s="28" t="s">
        <v>12</v>
      </c>
      <c r="I56" s="28" t="s">
        <v>254</v>
      </c>
      <c r="J56" s="28" t="s">
        <v>188</v>
      </c>
      <c r="K56" s="28">
        <v>380</v>
      </c>
      <c r="L56" s="28">
        <v>280</v>
      </c>
      <c r="M56" s="24">
        <v>700</v>
      </c>
      <c r="N56" s="28"/>
      <c r="O56" s="28">
        <v>420</v>
      </c>
      <c r="P56" s="28">
        <v>400</v>
      </c>
      <c r="Q56" s="24">
        <v>650</v>
      </c>
      <c r="R56" s="28"/>
      <c r="S56" s="28">
        <v>4.75</v>
      </c>
      <c r="T56" s="28"/>
      <c r="U56" s="28">
        <v>3.94</v>
      </c>
      <c r="V56" s="28" t="s">
        <v>256</v>
      </c>
      <c r="W56" s="28">
        <v>0.46</v>
      </c>
      <c r="X56" s="28"/>
      <c r="Y56" s="28"/>
      <c r="Z56" s="28"/>
      <c r="AA56" s="28" t="s">
        <v>28</v>
      </c>
      <c r="AB56" s="28">
        <v>2017</v>
      </c>
      <c r="AC56" s="32" t="s">
        <v>253</v>
      </c>
      <c r="AD56" s="7"/>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row>
    <row r="57" spans="1:121" s="2" customFormat="1" x14ac:dyDescent="0.3">
      <c r="A57" s="11">
        <v>54</v>
      </c>
      <c r="B57" s="21" t="s">
        <v>729</v>
      </c>
      <c r="C57" s="21" t="s">
        <v>194</v>
      </c>
      <c r="D57" s="21" t="s">
        <v>259</v>
      </c>
      <c r="E57" s="42" t="s">
        <v>730</v>
      </c>
      <c r="F57" s="21" t="s">
        <v>20</v>
      </c>
      <c r="G57" s="21" t="s">
        <v>181</v>
      </c>
      <c r="H57" s="21" t="s">
        <v>24</v>
      </c>
      <c r="I57" s="24" t="s">
        <v>260</v>
      </c>
      <c r="J57" s="21" t="s">
        <v>468</v>
      </c>
      <c r="K57" s="21">
        <v>440</v>
      </c>
      <c r="L57" s="21">
        <v>300</v>
      </c>
      <c r="M57" s="24">
        <v>500</v>
      </c>
      <c r="N57" s="21"/>
      <c r="O57" s="21">
        <v>540</v>
      </c>
      <c r="P57" s="21">
        <v>450</v>
      </c>
      <c r="Q57" s="24">
        <v>700</v>
      </c>
      <c r="R57" s="21">
        <v>25</v>
      </c>
      <c r="S57" s="21">
        <v>1.2</v>
      </c>
      <c r="T57" s="21"/>
      <c r="U57" s="21"/>
      <c r="V57" s="21"/>
      <c r="W57" s="21"/>
      <c r="X57" s="21"/>
      <c r="Y57" s="21"/>
      <c r="Z57" s="21"/>
      <c r="AA57" s="21" t="s">
        <v>28</v>
      </c>
      <c r="AB57" s="21">
        <v>2018</v>
      </c>
      <c r="AC57" s="45" t="s">
        <v>258</v>
      </c>
      <c r="AD57" s="7"/>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row>
    <row r="58" spans="1:121" s="4" customFormat="1" x14ac:dyDescent="0.3">
      <c r="A58" s="11">
        <v>55</v>
      </c>
      <c r="B58" s="28" t="s">
        <v>731</v>
      </c>
      <c r="C58" s="28" t="s">
        <v>40</v>
      </c>
      <c r="D58" s="29" t="s">
        <v>175</v>
      </c>
      <c r="E58" s="29" t="s">
        <v>263</v>
      </c>
      <c r="F58" s="28" t="s">
        <v>20</v>
      </c>
      <c r="G58" s="28" t="s">
        <v>181</v>
      </c>
      <c r="H58" s="28" t="s">
        <v>24</v>
      </c>
      <c r="I58" s="24" t="s">
        <v>264</v>
      </c>
      <c r="J58" s="28" t="s">
        <v>732</v>
      </c>
      <c r="K58" s="28">
        <v>500</v>
      </c>
      <c r="L58" s="28">
        <v>400</v>
      </c>
      <c r="M58" s="24">
        <v>600</v>
      </c>
      <c r="N58" s="28"/>
      <c r="O58" s="28">
        <v>830</v>
      </c>
      <c r="P58" s="28">
        <v>600</v>
      </c>
      <c r="Q58" s="24">
        <v>1000</v>
      </c>
      <c r="R58" s="28">
        <v>50</v>
      </c>
      <c r="S58" s="28"/>
      <c r="T58" s="28"/>
      <c r="U58" s="28">
        <v>2.85</v>
      </c>
      <c r="V58" s="28"/>
      <c r="W58" s="28"/>
      <c r="X58" s="28"/>
      <c r="Y58" s="28"/>
      <c r="Z58" s="28"/>
      <c r="AA58" s="28" t="s">
        <v>28</v>
      </c>
      <c r="AB58" s="28">
        <v>2017</v>
      </c>
      <c r="AC58" s="32" t="s">
        <v>262</v>
      </c>
      <c r="AD58" s="7"/>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row>
    <row r="59" spans="1:121" s="2" customFormat="1" x14ac:dyDescent="0.3">
      <c r="A59" s="11">
        <v>56</v>
      </c>
      <c r="B59" s="21" t="s">
        <v>733</v>
      </c>
      <c r="C59" s="21" t="s">
        <v>40</v>
      </c>
      <c r="D59" s="42" t="s">
        <v>267</v>
      </c>
      <c r="E59" s="42" t="s">
        <v>97</v>
      </c>
      <c r="F59" s="21" t="s">
        <v>95</v>
      </c>
      <c r="G59" s="24" t="s">
        <v>268</v>
      </c>
      <c r="H59" s="21" t="s">
        <v>24</v>
      </c>
      <c r="I59" s="24" t="s">
        <v>269</v>
      </c>
      <c r="J59" s="21" t="s">
        <v>468</v>
      </c>
      <c r="K59" s="21">
        <v>500</v>
      </c>
      <c r="L59" s="21">
        <v>350</v>
      </c>
      <c r="M59" s="24">
        <v>750</v>
      </c>
      <c r="N59" s="21"/>
      <c r="O59" s="21">
        <v>627</v>
      </c>
      <c r="P59" s="21">
        <v>550</v>
      </c>
      <c r="Q59" s="24">
        <v>700</v>
      </c>
      <c r="R59" s="21">
        <v>35.9</v>
      </c>
      <c r="S59" s="21">
        <v>1.45</v>
      </c>
      <c r="T59" s="21"/>
      <c r="U59" s="21"/>
      <c r="V59" s="21"/>
      <c r="W59" s="21"/>
      <c r="X59" s="21"/>
      <c r="Y59" s="21"/>
      <c r="Z59" s="21"/>
      <c r="AA59" s="21" t="s">
        <v>28</v>
      </c>
      <c r="AB59" s="21">
        <v>2018</v>
      </c>
      <c r="AC59" s="45" t="s">
        <v>266</v>
      </c>
      <c r="AD59" s="7"/>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row>
    <row r="60" spans="1:121" s="4" customFormat="1" x14ac:dyDescent="0.3">
      <c r="A60" s="11">
        <v>57</v>
      </c>
      <c r="B60" s="29" t="s">
        <v>742</v>
      </c>
      <c r="C60" s="28" t="s">
        <v>40</v>
      </c>
      <c r="D60" s="29" t="s">
        <v>271</v>
      </c>
      <c r="E60" s="29" t="s">
        <v>740</v>
      </c>
      <c r="F60" s="28" t="s">
        <v>20</v>
      </c>
      <c r="G60" s="28" t="s">
        <v>739</v>
      </c>
      <c r="H60" s="28" t="s">
        <v>607</v>
      </c>
      <c r="I60" s="24" t="s">
        <v>272</v>
      </c>
      <c r="J60" s="28" t="s">
        <v>741</v>
      </c>
      <c r="K60" s="28">
        <v>450</v>
      </c>
      <c r="L60" s="28">
        <v>350</v>
      </c>
      <c r="M60" s="24">
        <v>750</v>
      </c>
      <c r="N60" s="28"/>
      <c r="O60" s="28">
        <v>862</v>
      </c>
      <c r="P60" s="28">
        <v>800</v>
      </c>
      <c r="Q60" s="24">
        <v>1100</v>
      </c>
      <c r="R60" s="28">
        <v>91</v>
      </c>
      <c r="S60" s="28">
        <v>8.1</v>
      </c>
      <c r="T60" s="28"/>
      <c r="U60" s="28">
        <v>2.94</v>
      </c>
      <c r="V60" s="28"/>
      <c r="W60" s="28"/>
      <c r="X60" s="28"/>
      <c r="Y60" s="28"/>
      <c r="Z60" s="28"/>
      <c r="AA60" s="28" t="s">
        <v>101</v>
      </c>
      <c r="AB60" s="28">
        <v>2018</v>
      </c>
      <c r="AC60" s="32" t="s">
        <v>270</v>
      </c>
      <c r="AD60" s="7"/>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row>
    <row r="61" spans="1:121" s="2" customFormat="1" x14ac:dyDescent="0.3">
      <c r="A61" s="11">
        <v>58</v>
      </c>
      <c r="B61" s="29" t="s">
        <v>734</v>
      </c>
      <c r="C61" s="21" t="s">
        <v>40</v>
      </c>
      <c r="D61" s="25" t="s">
        <v>271</v>
      </c>
      <c r="E61" s="42"/>
      <c r="F61" s="21" t="s">
        <v>20</v>
      </c>
      <c r="G61" s="21" t="s">
        <v>42</v>
      </c>
      <c r="H61" s="21" t="s">
        <v>24</v>
      </c>
      <c r="I61" s="24" t="s">
        <v>274</v>
      </c>
      <c r="J61" s="21" t="s">
        <v>468</v>
      </c>
      <c r="K61" s="21">
        <v>350</v>
      </c>
      <c r="L61" s="21">
        <v>300</v>
      </c>
      <c r="M61" s="24">
        <v>500</v>
      </c>
      <c r="N61" s="21"/>
      <c r="O61" s="21">
        <v>550</v>
      </c>
      <c r="P61" s="21">
        <v>450</v>
      </c>
      <c r="Q61" s="24">
        <v>775</v>
      </c>
      <c r="R61" s="21">
        <v>81</v>
      </c>
      <c r="S61" s="21">
        <v>26.5</v>
      </c>
      <c r="T61" s="21" t="s">
        <v>743</v>
      </c>
      <c r="U61" s="21">
        <v>8.7100000000000009</v>
      </c>
      <c r="V61" s="21"/>
      <c r="W61" s="21">
        <v>0.91</v>
      </c>
      <c r="X61" s="21"/>
      <c r="Y61" s="21"/>
      <c r="Z61" s="21"/>
      <c r="AA61" s="21" t="s">
        <v>101</v>
      </c>
      <c r="AB61" s="21">
        <v>2016</v>
      </c>
      <c r="AC61" s="45" t="s">
        <v>273</v>
      </c>
      <c r="AD61" s="7"/>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row>
    <row r="62" spans="1:121" s="4" customFormat="1" x14ac:dyDescent="0.3">
      <c r="A62" s="11">
        <v>59</v>
      </c>
      <c r="B62" s="28" t="s">
        <v>278</v>
      </c>
      <c r="C62" s="28" t="s">
        <v>276</v>
      </c>
      <c r="D62" s="25" t="s">
        <v>279</v>
      </c>
      <c r="E62" s="29" t="s">
        <v>745</v>
      </c>
      <c r="F62" s="28" t="s">
        <v>20</v>
      </c>
      <c r="G62" s="28" t="s">
        <v>42</v>
      </c>
      <c r="H62" s="28" t="s">
        <v>24</v>
      </c>
      <c r="I62" s="24" t="s">
        <v>277</v>
      </c>
      <c r="J62" s="28" t="s">
        <v>676</v>
      </c>
      <c r="K62" s="28">
        <v>350</v>
      </c>
      <c r="L62" s="28">
        <v>300</v>
      </c>
      <c r="M62" s="24">
        <v>500</v>
      </c>
      <c r="N62" s="28"/>
      <c r="O62" s="28">
        <v>588</v>
      </c>
      <c r="P62" s="28">
        <v>450</v>
      </c>
      <c r="Q62" s="24">
        <v>750</v>
      </c>
      <c r="R62" s="28"/>
      <c r="S62" s="28"/>
      <c r="T62" s="28"/>
      <c r="U62" s="28">
        <v>4.2</v>
      </c>
      <c r="V62" s="28" t="s">
        <v>744</v>
      </c>
      <c r="W62" s="28">
        <v>0.96</v>
      </c>
      <c r="X62" s="28"/>
      <c r="Y62" s="28"/>
      <c r="Z62" s="28"/>
      <c r="AA62" s="28" t="s">
        <v>28</v>
      </c>
      <c r="AB62" s="28">
        <v>2018</v>
      </c>
      <c r="AC62" s="32" t="s">
        <v>275</v>
      </c>
      <c r="AD62" s="7"/>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row>
    <row r="63" spans="1:121" s="2" customFormat="1" x14ac:dyDescent="0.3">
      <c r="A63" s="11">
        <v>60</v>
      </c>
      <c r="B63" s="21" t="s">
        <v>746</v>
      </c>
      <c r="C63" s="21" t="s">
        <v>40</v>
      </c>
      <c r="D63" s="42" t="s">
        <v>281</v>
      </c>
      <c r="E63" s="42" t="s">
        <v>282</v>
      </c>
      <c r="F63" s="21" t="s">
        <v>95</v>
      </c>
      <c r="G63" s="21" t="s">
        <v>42</v>
      </c>
      <c r="H63" s="21" t="s">
        <v>12</v>
      </c>
      <c r="I63" s="21" t="s">
        <v>711</v>
      </c>
      <c r="J63" s="21" t="s">
        <v>188</v>
      </c>
      <c r="K63" s="21">
        <v>350</v>
      </c>
      <c r="L63" s="21">
        <v>400</v>
      </c>
      <c r="M63" s="24">
        <v>800</v>
      </c>
      <c r="N63" s="21"/>
      <c r="O63" s="21">
        <v>740</v>
      </c>
      <c r="P63" s="21">
        <v>600</v>
      </c>
      <c r="Q63" s="24">
        <v>850</v>
      </c>
      <c r="R63" s="21"/>
      <c r="S63" s="21">
        <v>6.97</v>
      </c>
      <c r="T63" s="21"/>
      <c r="U63" s="21">
        <v>3.18</v>
      </c>
      <c r="V63" s="21" t="s">
        <v>747</v>
      </c>
      <c r="W63" s="21">
        <v>0.45</v>
      </c>
      <c r="X63" s="21"/>
      <c r="Y63" s="21"/>
      <c r="Z63" s="21"/>
      <c r="AA63" s="21" t="s">
        <v>28</v>
      </c>
      <c r="AB63" s="21">
        <v>2019</v>
      </c>
      <c r="AC63" s="45" t="s">
        <v>280</v>
      </c>
      <c r="AD63" s="7"/>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row>
    <row r="64" spans="1:121" s="4" customFormat="1" ht="28.8" x14ac:dyDescent="0.3">
      <c r="A64" s="11">
        <v>61</v>
      </c>
      <c r="B64" s="28" t="s">
        <v>748</v>
      </c>
      <c r="C64" s="28" t="s">
        <v>40</v>
      </c>
      <c r="D64" s="25" t="s">
        <v>285</v>
      </c>
      <c r="E64" s="29"/>
      <c r="F64" s="28"/>
      <c r="G64" s="28"/>
      <c r="H64" s="28" t="s">
        <v>24</v>
      </c>
      <c r="I64" s="24" t="s">
        <v>286</v>
      </c>
      <c r="J64" s="28" t="s">
        <v>284</v>
      </c>
      <c r="K64" s="28">
        <v>500</v>
      </c>
      <c r="L64" s="28">
        <v>350</v>
      </c>
      <c r="M64" s="24">
        <v>650</v>
      </c>
      <c r="N64" s="28"/>
      <c r="O64" s="28">
        <v>805</v>
      </c>
      <c r="P64" s="28">
        <v>600</v>
      </c>
      <c r="Q64" s="24">
        <v>1000</v>
      </c>
      <c r="R64" s="28">
        <v>78</v>
      </c>
      <c r="S64" s="28">
        <v>6.4</v>
      </c>
      <c r="T64" s="28"/>
      <c r="U64" s="28">
        <v>3.1</v>
      </c>
      <c r="V64" s="28"/>
      <c r="W64" s="28"/>
      <c r="X64" s="28"/>
      <c r="Y64" s="28"/>
      <c r="Z64" s="28"/>
      <c r="AA64" s="28" t="s">
        <v>28</v>
      </c>
      <c r="AB64" s="28">
        <v>2018</v>
      </c>
      <c r="AC64" s="32" t="s">
        <v>283</v>
      </c>
      <c r="AD64" s="7"/>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row>
    <row r="65" spans="1:121" s="2" customFormat="1" x14ac:dyDescent="0.3">
      <c r="A65" s="11">
        <v>62</v>
      </c>
      <c r="B65" s="25" t="s">
        <v>735</v>
      </c>
      <c r="C65" s="21" t="s">
        <v>40</v>
      </c>
      <c r="D65" s="25" t="s">
        <v>288</v>
      </c>
      <c r="E65" s="42"/>
      <c r="F65" s="21" t="s">
        <v>20</v>
      </c>
      <c r="G65" s="21" t="s">
        <v>181</v>
      </c>
      <c r="H65" s="21" t="s">
        <v>24</v>
      </c>
      <c r="I65" s="24" t="s">
        <v>289</v>
      </c>
      <c r="J65" s="21"/>
      <c r="K65" s="21">
        <v>640</v>
      </c>
      <c r="L65" s="21">
        <v>400</v>
      </c>
      <c r="M65" s="24">
        <v>1000</v>
      </c>
      <c r="N65" s="21"/>
      <c r="O65" s="21">
        <v>960</v>
      </c>
      <c r="P65" s="21">
        <v>700</v>
      </c>
      <c r="Q65" s="24">
        <v>1200</v>
      </c>
      <c r="R65" s="21">
        <v>40</v>
      </c>
      <c r="S65" s="21"/>
      <c r="T65" s="21"/>
      <c r="U65" s="21">
        <v>3.27</v>
      </c>
      <c r="V65" s="21"/>
      <c r="W65" s="21"/>
      <c r="X65" s="21"/>
      <c r="Y65" s="21"/>
      <c r="Z65" s="21"/>
      <c r="AA65" s="21" t="s">
        <v>101</v>
      </c>
      <c r="AB65" s="21">
        <v>2015</v>
      </c>
      <c r="AC65" s="45" t="s">
        <v>287</v>
      </c>
      <c r="AD65" s="7"/>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row>
    <row r="66" spans="1:121" s="4" customFormat="1" x14ac:dyDescent="0.3">
      <c r="A66" s="11">
        <v>63</v>
      </c>
      <c r="B66" s="25" t="s">
        <v>736</v>
      </c>
      <c r="C66" s="28" t="s">
        <v>40</v>
      </c>
      <c r="D66" s="25" t="s">
        <v>291</v>
      </c>
      <c r="E66" s="25" t="s">
        <v>294</v>
      </c>
      <c r="F66" s="28" t="s">
        <v>95</v>
      </c>
      <c r="G66" s="28" t="s">
        <v>42</v>
      </c>
      <c r="H66" s="28" t="s">
        <v>24</v>
      </c>
      <c r="I66" s="24" t="s">
        <v>293</v>
      </c>
      <c r="J66" s="24" t="s">
        <v>292</v>
      </c>
      <c r="K66" s="28">
        <v>415</v>
      </c>
      <c r="L66" s="28">
        <v>310</v>
      </c>
      <c r="M66" s="24">
        <v>620</v>
      </c>
      <c r="N66" s="28"/>
      <c r="O66" s="28">
        <v>918</v>
      </c>
      <c r="P66" s="28">
        <v>620</v>
      </c>
      <c r="Q66" s="24">
        <v>1240</v>
      </c>
      <c r="R66" s="28">
        <v>60.3</v>
      </c>
      <c r="S66" s="28"/>
      <c r="T66" s="28"/>
      <c r="U66" s="28">
        <v>3.94</v>
      </c>
      <c r="V66" s="28"/>
      <c r="W66" s="28"/>
      <c r="X66" s="28"/>
      <c r="Y66" s="28"/>
      <c r="Z66" s="28"/>
      <c r="AA66" s="28"/>
      <c r="AB66" s="28">
        <v>2017</v>
      </c>
      <c r="AC66" s="32" t="s">
        <v>290</v>
      </c>
      <c r="AD66" s="7"/>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row>
    <row r="67" spans="1:121" s="2" customFormat="1" x14ac:dyDescent="0.3">
      <c r="A67" s="11">
        <v>64</v>
      </c>
      <c r="B67" s="42" t="s">
        <v>737</v>
      </c>
      <c r="C67" s="21" t="s">
        <v>40</v>
      </c>
      <c r="D67" s="42" t="s">
        <v>242</v>
      </c>
      <c r="E67" s="42"/>
      <c r="F67" s="21" t="s">
        <v>20</v>
      </c>
      <c r="G67" s="24" t="s">
        <v>296</v>
      </c>
      <c r="H67" s="21" t="s">
        <v>24</v>
      </c>
      <c r="I67" s="24" t="s">
        <v>93</v>
      </c>
      <c r="J67" s="21"/>
      <c r="K67" s="21">
        <v>375</v>
      </c>
      <c r="L67" s="21">
        <v>300</v>
      </c>
      <c r="M67" s="24">
        <v>500</v>
      </c>
      <c r="N67" s="21"/>
      <c r="O67" s="21">
        <v>638</v>
      </c>
      <c r="P67" s="21">
        <v>500</v>
      </c>
      <c r="Q67" s="24">
        <v>825</v>
      </c>
      <c r="R67" s="21"/>
      <c r="S67" s="21"/>
      <c r="T67" s="21"/>
      <c r="U67" s="21"/>
      <c r="V67" s="21"/>
      <c r="W67" s="21"/>
      <c r="X67" s="21"/>
      <c r="Y67" s="21"/>
      <c r="Z67" s="21"/>
      <c r="AA67" s="21"/>
      <c r="AB67" s="21">
        <v>2017</v>
      </c>
      <c r="AC67" s="45" t="s">
        <v>295</v>
      </c>
      <c r="AD67" s="7"/>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row>
    <row r="68" spans="1:121" s="4" customFormat="1" x14ac:dyDescent="0.3">
      <c r="A68" s="11">
        <v>65</v>
      </c>
      <c r="B68" s="25" t="s">
        <v>738</v>
      </c>
      <c r="C68" s="28" t="s">
        <v>40</v>
      </c>
      <c r="D68" s="25" t="s">
        <v>298</v>
      </c>
      <c r="E68" s="29" t="s">
        <v>299</v>
      </c>
      <c r="F68" s="28" t="s">
        <v>20</v>
      </c>
      <c r="G68" s="28" t="s">
        <v>219</v>
      </c>
      <c r="H68" s="28" t="s">
        <v>24</v>
      </c>
      <c r="I68" s="28"/>
      <c r="J68" s="28"/>
      <c r="K68" s="28">
        <v>360</v>
      </c>
      <c r="L68" s="28">
        <v>325</v>
      </c>
      <c r="M68" s="24">
        <v>500</v>
      </c>
      <c r="N68" s="28"/>
      <c r="O68" s="28">
        <v>600</v>
      </c>
      <c r="P68" s="28">
        <v>475</v>
      </c>
      <c r="Q68" s="24">
        <v>700</v>
      </c>
      <c r="R68" s="28">
        <v>53</v>
      </c>
      <c r="S68" s="28"/>
      <c r="T68" s="28"/>
      <c r="U68" s="28"/>
      <c r="V68" s="28"/>
      <c r="W68" s="28"/>
      <c r="X68" s="28"/>
      <c r="Y68" s="28"/>
      <c r="Z68" s="28"/>
      <c r="AA68" s="28"/>
      <c r="AB68" s="28">
        <v>2018</v>
      </c>
      <c r="AC68" s="32" t="s">
        <v>297</v>
      </c>
      <c r="AD68" s="7"/>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row>
    <row r="69" spans="1:121" s="2" customFormat="1" x14ac:dyDescent="0.3">
      <c r="A69" s="11">
        <v>66</v>
      </c>
      <c r="B69" s="42" t="s">
        <v>767</v>
      </c>
      <c r="C69" s="21" t="s">
        <v>302</v>
      </c>
      <c r="D69" s="42" t="s">
        <v>303</v>
      </c>
      <c r="E69" s="25" t="s">
        <v>100</v>
      </c>
      <c r="F69" s="21" t="s">
        <v>305</v>
      </c>
      <c r="G69" s="21" t="s">
        <v>304</v>
      </c>
      <c r="H69" s="21"/>
      <c r="I69" s="21"/>
      <c r="J69" s="21"/>
      <c r="K69" s="21">
        <v>650</v>
      </c>
      <c r="L69" s="21">
        <v>400</v>
      </c>
      <c r="M69" s="24">
        <v>900</v>
      </c>
      <c r="N69" s="21"/>
      <c r="O69" s="21">
        <v>1140</v>
      </c>
      <c r="P69" s="21">
        <v>1000</v>
      </c>
      <c r="Q69" s="24">
        <v>1200</v>
      </c>
      <c r="R69" s="21"/>
      <c r="S69" s="21"/>
      <c r="T69" s="21"/>
      <c r="U69" s="21"/>
      <c r="V69" s="21"/>
      <c r="W69" s="21"/>
      <c r="X69" s="21"/>
      <c r="Y69" s="21"/>
      <c r="Z69" s="21"/>
      <c r="AA69" s="24" t="s">
        <v>301</v>
      </c>
      <c r="AB69" s="21">
        <v>2015</v>
      </c>
      <c r="AC69" s="45" t="s">
        <v>300</v>
      </c>
      <c r="AD69" s="7"/>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row>
    <row r="70" spans="1:121" s="2" customFormat="1" x14ac:dyDescent="0.3">
      <c r="A70" s="11">
        <v>67</v>
      </c>
      <c r="B70" s="21" t="s">
        <v>753</v>
      </c>
      <c r="C70" s="21" t="s">
        <v>752</v>
      </c>
      <c r="D70" s="42" t="s">
        <v>307</v>
      </c>
      <c r="E70" s="43" t="s">
        <v>749</v>
      </c>
      <c r="F70" s="21" t="s">
        <v>20</v>
      </c>
      <c r="G70" s="21" t="s">
        <v>268</v>
      </c>
      <c r="H70" s="21" t="s">
        <v>24</v>
      </c>
      <c r="I70" s="21" t="s">
        <v>751</v>
      </c>
      <c r="J70" s="28" t="s">
        <v>676</v>
      </c>
      <c r="K70" s="21">
        <v>446</v>
      </c>
      <c r="L70" s="21">
        <v>250</v>
      </c>
      <c r="M70" s="24">
        <v>500</v>
      </c>
      <c r="N70" s="21"/>
      <c r="O70" s="21">
        <v>553</v>
      </c>
      <c r="P70" s="21">
        <v>500</v>
      </c>
      <c r="Q70" s="24">
        <v>800</v>
      </c>
      <c r="R70" s="21">
        <v>89.5</v>
      </c>
      <c r="S70" s="21">
        <v>31.3</v>
      </c>
      <c r="T70" s="21" t="s">
        <v>758</v>
      </c>
      <c r="U70" s="21"/>
      <c r="V70" s="21"/>
      <c r="W70" s="21"/>
      <c r="X70" s="21"/>
      <c r="Y70" s="21"/>
      <c r="Z70" s="21"/>
      <c r="AA70" s="21" t="s">
        <v>28</v>
      </c>
      <c r="AB70" s="21">
        <v>2020</v>
      </c>
      <c r="AC70" s="45" t="s">
        <v>306</v>
      </c>
      <c r="AD70" s="7"/>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row>
    <row r="71" spans="1:121" s="2" customFormat="1" x14ac:dyDescent="0.3">
      <c r="A71" s="11">
        <v>68</v>
      </c>
      <c r="B71" s="21" t="s">
        <v>754</v>
      </c>
      <c r="C71" s="21" t="s">
        <v>752</v>
      </c>
      <c r="D71" s="42" t="s">
        <v>308</v>
      </c>
      <c r="E71" s="43" t="s">
        <v>749</v>
      </c>
      <c r="F71" s="21" t="s">
        <v>20</v>
      </c>
      <c r="G71" s="21" t="s">
        <v>268</v>
      </c>
      <c r="H71" s="21" t="s">
        <v>24</v>
      </c>
      <c r="I71" s="21" t="s">
        <v>751</v>
      </c>
      <c r="J71" s="28" t="s">
        <v>676</v>
      </c>
      <c r="K71" s="21">
        <v>478</v>
      </c>
      <c r="L71" s="21">
        <v>250</v>
      </c>
      <c r="M71" s="24">
        <v>600</v>
      </c>
      <c r="N71" s="21"/>
      <c r="O71" s="21">
        <v>601</v>
      </c>
      <c r="P71" s="21">
        <v>550</v>
      </c>
      <c r="Q71" s="24">
        <v>800</v>
      </c>
      <c r="R71" s="21">
        <v>61.1</v>
      </c>
      <c r="S71" s="21">
        <v>22</v>
      </c>
      <c r="T71" s="21" t="s">
        <v>758</v>
      </c>
      <c r="U71" s="21"/>
      <c r="V71" s="21"/>
      <c r="W71" s="21"/>
      <c r="X71" s="21"/>
      <c r="Y71" s="21"/>
      <c r="Z71" s="21"/>
      <c r="AA71" s="21" t="s">
        <v>28</v>
      </c>
      <c r="AB71" s="21">
        <v>2020</v>
      </c>
      <c r="AC71" s="45" t="s">
        <v>306</v>
      </c>
      <c r="AD71" s="7"/>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row>
    <row r="72" spans="1:121" s="2" customFormat="1" x14ac:dyDescent="0.3">
      <c r="A72" s="11">
        <v>69</v>
      </c>
      <c r="B72" s="21" t="s">
        <v>755</v>
      </c>
      <c r="C72" s="21" t="s">
        <v>752</v>
      </c>
      <c r="D72" s="42" t="s">
        <v>309</v>
      </c>
      <c r="E72" s="43" t="s">
        <v>749</v>
      </c>
      <c r="F72" s="21" t="s">
        <v>20</v>
      </c>
      <c r="G72" s="21" t="s">
        <v>268</v>
      </c>
      <c r="H72" s="21" t="s">
        <v>24</v>
      </c>
      <c r="I72" s="21" t="s">
        <v>751</v>
      </c>
      <c r="J72" s="28" t="s">
        <v>676</v>
      </c>
      <c r="K72" s="21">
        <v>513</v>
      </c>
      <c r="L72" s="21">
        <v>300</v>
      </c>
      <c r="M72" s="24">
        <v>650</v>
      </c>
      <c r="N72" s="21"/>
      <c r="O72" s="21">
        <v>642</v>
      </c>
      <c r="P72" s="21">
        <v>650</v>
      </c>
      <c r="Q72" s="24">
        <v>800</v>
      </c>
      <c r="R72" s="21">
        <v>24.8</v>
      </c>
      <c r="S72" s="21">
        <v>3.3</v>
      </c>
      <c r="T72" s="21" t="s">
        <v>758</v>
      </c>
      <c r="U72" s="21"/>
      <c r="V72" s="21"/>
      <c r="W72" s="21"/>
      <c r="X72" s="21"/>
      <c r="Y72" s="21"/>
      <c r="Z72" s="21"/>
      <c r="AA72" s="21" t="s">
        <v>28</v>
      </c>
      <c r="AB72" s="21">
        <v>2020</v>
      </c>
      <c r="AC72" s="45" t="s">
        <v>306</v>
      </c>
      <c r="AD72" s="7"/>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row>
    <row r="73" spans="1:121" s="2" customFormat="1" x14ac:dyDescent="0.3">
      <c r="A73" s="11">
        <v>70</v>
      </c>
      <c r="B73" s="21" t="s">
        <v>756</v>
      </c>
      <c r="C73" s="21" t="s">
        <v>752</v>
      </c>
      <c r="D73" s="42" t="s">
        <v>310</v>
      </c>
      <c r="E73" s="43" t="s">
        <v>749</v>
      </c>
      <c r="F73" s="21" t="s">
        <v>20</v>
      </c>
      <c r="G73" s="21" t="s">
        <v>268</v>
      </c>
      <c r="H73" s="21" t="s">
        <v>24</v>
      </c>
      <c r="I73" s="21" t="s">
        <v>751</v>
      </c>
      <c r="J73" s="28" t="s">
        <v>676</v>
      </c>
      <c r="K73" s="21">
        <v>449</v>
      </c>
      <c r="L73" s="21">
        <v>250</v>
      </c>
      <c r="M73" s="24">
        <v>550</v>
      </c>
      <c r="N73" s="21"/>
      <c r="O73" s="21">
        <v>571</v>
      </c>
      <c r="P73" s="21">
        <v>500</v>
      </c>
      <c r="Q73" s="24">
        <v>800</v>
      </c>
      <c r="R73" s="21">
        <v>80</v>
      </c>
      <c r="S73" s="21">
        <v>27.8</v>
      </c>
      <c r="T73" s="21" t="s">
        <v>758</v>
      </c>
      <c r="U73" s="21"/>
      <c r="V73" s="21"/>
      <c r="W73" s="21"/>
      <c r="X73" s="21"/>
      <c r="Y73" s="21"/>
      <c r="Z73" s="21"/>
      <c r="AA73" s="21" t="s">
        <v>28</v>
      </c>
      <c r="AB73" s="21">
        <v>2020</v>
      </c>
      <c r="AC73" s="45" t="s">
        <v>306</v>
      </c>
      <c r="AD73" s="7"/>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row>
    <row r="74" spans="1:121" s="2" customFormat="1" x14ac:dyDescent="0.3">
      <c r="A74" s="11">
        <v>71</v>
      </c>
      <c r="B74" s="21" t="s">
        <v>757</v>
      </c>
      <c r="C74" s="21" t="s">
        <v>752</v>
      </c>
      <c r="D74" s="42" t="s">
        <v>311</v>
      </c>
      <c r="E74" s="43" t="s">
        <v>750</v>
      </c>
      <c r="F74" s="21" t="s">
        <v>20</v>
      </c>
      <c r="G74" s="21" t="s">
        <v>268</v>
      </c>
      <c r="H74" s="21" t="s">
        <v>24</v>
      </c>
      <c r="I74" s="21" t="s">
        <v>751</v>
      </c>
      <c r="J74" s="28" t="s">
        <v>676</v>
      </c>
      <c r="K74" s="21">
        <v>473</v>
      </c>
      <c r="L74" s="21">
        <v>250</v>
      </c>
      <c r="M74" s="24">
        <v>600</v>
      </c>
      <c r="N74" s="21"/>
      <c r="O74" s="21">
        <v>607</v>
      </c>
      <c r="P74" s="21">
        <v>500</v>
      </c>
      <c r="Q74" s="24">
        <v>800</v>
      </c>
      <c r="R74" s="21">
        <v>44.3</v>
      </c>
      <c r="S74" s="21">
        <v>24.7</v>
      </c>
      <c r="T74" s="21" t="s">
        <v>758</v>
      </c>
      <c r="U74" s="21"/>
      <c r="V74" s="21"/>
      <c r="W74" s="21"/>
      <c r="X74" s="21"/>
      <c r="Y74" s="21"/>
      <c r="Z74" s="21"/>
      <c r="AA74" s="21" t="s">
        <v>28</v>
      </c>
      <c r="AB74" s="21">
        <v>2020</v>
      </c>
      <c r="AC74" s="45" t="s">
        <v>306</v>
      </c>
      <c r="AD74" s="7"/>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row>
    <row r="75" spans="1:121" s="2" customFormat="1" x14ac:dyDescent="0.3">
      <c r="A75" s="11">
        <v>72</v>
      </c>
      <c r="B75" s="42" t="s">
        <v>312</v>
      </c>
      <c r="C75" s="21" t="s">
        <v>19</v>
      </c>
      <c r="D75" s="42" t="s">
        <v>312</v>
      </c>
      <c r="E75" s="42"/>
      <c r="F75" s="21" t="s">
        <v>20</v>
      </c>
      <c r="G75" s="21" t="s">
        <v>759</v>
      </c>
      <c r="H75" s="21" t="s">
        <v>12</v>
      </c>
      <c r="I75" s="21" t="s">
        <v>760</v>
      </c>
      <c r="J75" s="21" t="s">
        <v>667</v>
      </c>
      <c r="K75" s="21">
        <v>760</v>
      </c>
      <c r="L75" s="21">
        <v>600</v>
      </c>
      <c r="M75" s="24">
        <v>800</v>
      </c>
      <c r="N75" s="21"/>
      <c r="O75" s="21">
        <v>787</v>
      </c>
      <c r="P75" s="21">
        <v>700</v>
      </c>
      <c r="Q75" s="24">
        <v>900</v>
      </c>
      <c r="R75" s="21">
        <v>24</v>
      </c>
      <c r="S75" s="21"/>
      <c r="T75" s="21"/>
      <c r="U75" s="21">
        <v>0.44</v>
      </c>
      <c r="V75" s="21" t="s">
        <v>763</v>
      </c>
      <c r="W75" s="21">
        <v>0.47</v>
      </c>
      <c r="X75" s="21"/>
      <c r="Y75" s="21"/>
      <c r="Z75" s="21"/>
      <c r="AA75" s="44" t="s">
        <v>28</v>
      </c>
      <c r="AB75" s="21">
        <v>2018</v>
      </c>
      <c r="AC75" s="45" t="s">
        <v>684</v>
      </c>
      <c r="AD75" s="7"/>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row>
    <row r="76" spans="1:121" s="2" customFormat="1" x14ac:dyDescent="0.3">
      <c r="A76" s="11">
        <v>73</v>
      </c>
      <c r="B76" s="42" t="s">
        <v>312</v>
      </c>
      <c r="C76" s="21" t="s">
        <v>19</v>
      </c>
      <c r="D76" s="42" t="s">
        <v>312</v>
      </c>
      <c r="E76" s="42"/>
      <c r="F76" s="21" t="s">
        <v>20</v>
      </c>
      <c r="G76" s="21" t="s">
        <v>759</v>
      </c>
      <c r="H76" s="21" t="s">
        <v>12</v>
      </c>
      <c r="I76" s="21" t="s">
        <v>761</v>
      </c>
      <c r="J76" s="21" t="s">
        <v>667</v>
      </c>
      <c r="K76" s="21">
        <v>760</v>
      </c>
      <c r="L76" s="21">
        <v>600</v>
      </c>
      <c r="M76" s="24">
        <v>800</v>
      </c>
      <c r="N76" s="21"/>
      <c r="O76" s="21">
        <v>787</v>
      </c>
      <c r="P76" s="21">
        <v>700</v>
      </c>
      <c r="Q76" s="24">
        <v>900</v>
      </c>
      <c r="R76" s="21">
        <v>24</v>
      </c>
      <c r="S76" s="21"/>
      <c r="T76" s="21"/>
      <c r="U76" s="21">
        <v>0.28000000000000003</v>
      </c>
      <c r="V76" s="21" t="s">
        <v>762</v>
      </c>
      <c r="W76" s="21">
        <v>0.49</v>
      </c>
      <c r="X76" s="21"/>
      <c r="Y76" s="21"/>
      <c r="Z76" s="21"/>
      <c r="AA76" s="44" t="s">
        <v>28</v>
      </c>
      <c r="AB76" s="21">
        <v>2018</v>
      </c>
      <c r="AC76" s="45" t="s">
        <v>684</v>
      </c>
      <c r="AD76" s="7"/>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row>
    <row r="77" spans="1:121" s="2" customFormat="1" x14ac:dyDescent="0.3">
      <c r="A77" s="11">
        <v>74</v>
      </c>
      <c r="B77" s="42" t="s">
        <v>313</v>
      </c>
      <c r="C77" s="21" t="s">
        <v>19</v>
      </c>
      <c r="D77" s="42" t="s">
        <v>313</v>
      </c>
      <c r="E77" s="42"/>
      <c r="F77" s="21" t="s">
        <v>20</v>
      </c>
      <c r="G77" s="21" t="s">
        <v>759</v>
      </c>
      <c r="H77" s="21" t="s">
        <v>12</v>
      </c>
      <c r="I77" s="21" t="s">
        <v>760</v>
      </c>
      <c r="J77" s="21" t="s">
        <v>667</v>
      </c>
      <c r="K77" s="21">
        <v>700</v>
      </c>
      <c r="L77" s="21">
        <v>550</v>
      </c>
      <c r="M77" s="24">
        <v>800</v>
      </c>
      <c r="N77" s="21"/>
      <c r="O77" s="21">
        <v>784</v>
      </c>
      <c r="P77" s="21">
        <v>700</v>
      </c>
      <c r="Q77" s="24">
        <v>900</v>
      </c>
      <c r="R77" s="21">
        <v>30</v>
      </c>
      <c r="S77" s="21"/>
      <c r="T77" s="21"/>
      <c r="U77" s="21">
        <v>0.62</v>
      </c>
      <c r="V77" s="21" t="s">
        <v>764</v>
      </c>
      <c r="W77" s="21">
        <v>0.47</v>
      </c>
      <c r="X77" s="21"/>
      <c r="Y77" s="21"/>
      <c r="Z77" s="21"/>
      <c r="AA77" s="44" t="s">
        <v>28</v>
      </c>
      <c r="AB77" s="21">
        <v>2018</v>
      </c>
      <c r="AC77" s="45" t="s">
        <v>684</v>
      </c>
      <c r="AD77" s="7"/>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row>
    <row r="78" spans="1:121" s="2" customFormat="1" x14ac:dyDescent="0.3">
      <c r="A78" s="11">
        <v>75</v>
      </c>
      <c r="B78" s="42" t="s">
        <v>313</v>
      </c>
      <c r="C78" s="21" t="s">
        <v>19</v>
      </c>
      <c r="D78" s="42" t="s">
        <v>313</v>
      </c>
      <c r="E78" s="42"/>
      <c r="F78" s="21" t="s">
        <v>20</v>
      </c>
      <c r="G78" s="21" t="s">
        <v>759</v>
      </c>
      <c r="H78" s="21" t="s">
        <v>12</v>
      </c>
      <c r="I78" s="21" t="s">
        <v>761</v>
      </c>
      <c r="J78" s="21" t="s">
        <v>667</v>
      </c>
      <c r="K78" s="21">
        <v>700</v>
      </c>
      <c r="L78" s="21">
        <v>550</v>
      </c>
      <c r="M78" s="24">
        <v>800</v>
      </c>
      <c r="N78" s="21"/>
      <c r="O78" s="21">
        <v>784</v>
      </c>
      <c r="P78" s="21">
        <v>700</v>
      </c>
      <c r="Q78" s="24">
        <v>900</v>
      </c>
      <c r="R78" s="21">
        <v>30</v>
      </c>
      <c r="S78" s="21"/>
      <c r="T78" s="21"/>
      <c r="U78" s="21">
        <v>0.36</v>
      </c>
      <c r="V78" s="21" t="s">
        <v>765</v>
      </c>
      <c r="W78" s="21">
        <v>0.51</v>
      </c>
      <c r="X78" s="21"/>
      <c r="Y78" s="21"/>
      <c r="Z78" s="21"/>
      <c r="AA78" s="44" t="s">
        <v>28</v>
      </c>
      <c r="AB78" s="21">
        <v>2018</v>
      </c>
      <c r="AC78" s="45" t="s">
        <v>684</v>
      </c>
      <c r="AD78" s="7"/>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row>
    <row r="79" spans="1:121" s="2" customFormat="1" x14ac:dyDescent="0.3">
      <c r="A79" s="11">
        <v>76</v>
      </c>
      <c r="B79" s="42" t="s">
        <v>314</v>
      </c>
      <c r="C79" s="21" t="s">
        <v>19</v>
      </c>
      <c r="D79" s="42" t="s">
        <v>314</v>
      </c>
      <c r="E79" s="42"/>
      <c r="F79" s="21" t="s">
        <v>20</v>
      </c>
      <c r="G79" s="21" t="s">
        <v>759</v>
      </c>
      <c r="H79" s="21" t="s">
        <v>12</v>
      </c>
      <c r="I79" s="21" t="s">
        <v>760</v>
      </c>
      <c r="J79" s="21" t="s">
        <v>667</v>
      </c>
      <c r="K79" s="21">
        <v>738</v>
      </c>
      <c r="L79" s="21">
        <v>550</v>
      </c>
      <c r="M79" s="24">
        <v>850</v>
      </c>
      <c r="N79" s="21"/>
      <c r="O79" s="21">
        <v>819</v>
      </c>
      <c r="P79" s="21">
        <v>700</v>
      </c>
      <c r="Q79" s="24">
        <v>900</v>
      </c>
      <c r="R79" s="21">
        <v>23</v>
      </c>
      <c r="S79" s="21"/>
      <c r="T79" s="21"/>
      <c r="U79" s="21">
        <v>0.41</v>
      </c>
      <c r="V79" s="21" t="s">
        <v>763</v>
      </c>
      <c r="W79" s="21">
        <v>0.46</v>
      </c>
      <c r="X79" s="21"/>
      <c r="Y79" s="21"/>
      <c r="Z79" s="21"/>
      <c r="AA79" s="44" t="s">
        <v>28</v>
      </c>
      <c r="AB79" s="21">
        <v>2018</v>
      </c>
      <c r="AC79" s="45" t="s">
        <v>684</v>
      </c>
      <c r="AD79" s="7"/>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row>
    <row r="80" spans="1:121" s="2" customFormat="1" ht="13.8" customHeight="1" x14ac:dyDescent="0.3">
      <c r="A80" s="11">
        <v>77</v>
      </c>
      <c r="B80" s="42" t="s">
        <v>314</v>
      </c>
      <c r="C80" s="21" t="s">
        <v>19</v>
      </c>
      <c r="D80" s="42" t="s">
        <v>314</v>
      </c>
      <c r="E80" s="42"/>
      <c r="F80" s="21" t="s">
        <v>20</v>
      </c>
      <c r="G80" s="21" t="s">
        <v>759</v>
      </c>
      <c r="H80" s="21" t="s">
        <v>12</v>
      </c>
      <c r="I80" s="21" t="s">
        <v>761</v>
      </c>
      <c r="J80" s="21" t="s">
        <v>667</v>
      </c>
      <c r="K80" s="21">
        <v>738</v>
      </c>
      <c r="L80" s="21">
        <v>550</v>
      </c>
      <c r="M80" s="24">
        <v>850</v>
      </c>
      <c r="N80" s="21"/>
      <c r="O80" s="21">
        <v>819</v>
      </c>
      <c r="P80" s="21">
        <v>700</v>
      </c>
      <c r="Q80" s="24">
        <v>900</v>
      </c>
      <c r="R80" s="21">
        <v>23</v>
      </c>
      <c r="S80" s="21"/>
      <c r="T80" s="21"/>
      <c r="U80" s="21">
        <v>0.28000000000000003</v>
      </c>
      <c r="V80" s="21" t="s">
        <v>766</v>
      </c>
      <c r="W80" s="21">
        <v>0.48</v>
      </c>
      <c r="X80" s="21"/>
      <c r="Y80" s="21"/>
      <c r="Z80" s="21"/>
      <c r="AA80" s="44" t="s">
        <v>28</v>
      </c>
      <c r="AB80" s="21">
        <v>2018</v>
      </c>
      <c r="AC80" s="45" t="s">
        <v>684</v>
      </c>
      <c r="AD80" s="7"/>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row>
    <row r="81" spans="1:121" s="4" customFormat="1" x14ac:dyDescent="0.3">
      <c r="A81" s="11">
        <v>78</v>
      </c>
      <c r="B81" s="28" t="s">
        <v>317</v>
      </c>
      <c r="C81" s="28" t="s">
        <v>40</v>
      </c>
      <c r="D81" s="29" t="s">
        <v>175</v>
      </c>
      <c r="E81" s="29" t="s">
        <v>97</v>
      </c>
      <c r="F81" s="28" t="s">
        <v>20</v>
      </c>
      <c r="G81" s="46" t="s">
        <v>318</v>
      </c>
      <c r="H81" s="28"/>
      <c r="I81" s="46" t="s">
        <v>319</v>
      </c>
      <c r="J81" s="28"/>
      <c r="K81" s="28">
        <v>450</v>
      </c>
      <c r="L81" s="28">
        <v>350</v>
      </c>
      <c r="M81" s="24">
        <v>1000</v>
      </c>
      <c r="N81" s="11"/>
      <c r="O81" s="28">
        <v>825</v>
      </c>
      <c r="P81" s="28">
        <v>650</v>
      </c>
      <c r="Q81" s="24">
        <v>1000</v>
      </c>
      <c r="R81" s="28"/>
      <c r="S81" s="28"/>
      <c r="T81" s="28"/>
      <c r="U81" s="28">
        <v>7.9</v>
      </c>
      <c r="V81" s="28"/>
      <c r="W81" s="28"/>
      <c r="X81" s="28"/>
      <c r="Y81" s="28"/>
      <c r="Z81" s="28"/>
      <c r="AA81" s="31" t="s">
        <v>28</v>
      </c>
      <c r="AB81" s="28">
        <v>2020</v>
      </c>
      <c r="AC81" s="32" t="s">
        <v>316</v>
      </c>
      <c r="AD81" s="7"/>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row>
    <row r="82" spans="1:121" s="2" customFormat="1" x14ac:dyDescent="0.3">
      <c r="A82" s="11">
        <v>79</v>
      </c>
      <c r="B82" s="24" t="s">
        <v>323</v>
      </c>
      <c r="C82" s="21" t="s">
        <v>321</v>
      </c>
      <c r="D82" s="42" t="s">
        <v>322</v>
      </c>
      <c r="E82" s="42"/>
      <c r="F82" s="21" t="s">
        <v>21</v>
      </c>
      <c r="G82" s="21" t="s">
        <v>99</v>
      </c>
      <c r="H82" s="21"/>
      <c r="I82" s="21"/>
      <c r="J82" s="21"/>
      <c r="K82" s="21">
        <v>772</v>
      </c>
      <c r="L82" s="21">
        <v>300</v>
      </c>
      <c r="M82" s="24">
        <v>800</v>
      </c>
      <c r="N82" s="21" t="s">
        <v>324</v>
      </c>
      <c r="O82" s="21">
        <v>770</v>
      </c>
      <c r="P82" s="21">
        <v>700</v>
      </c>
      <c r="Q82" s="24">
        <v>900</v>
      </c>
      <c r="R82" s="21">
        <v>17</v>
      </c>
      <c r="S82" s="21">
        <v>1.5</v>
      </c>
      <c r="T82" s="21"/>
      <c r="U82" s="21"/>
      <c r="V82" s="21"/>
      <c r="W82" s="21"/>
      <c r="X82" s="21"/>
      <c r="Y82" s="21"/>
      <c r="Z82" s="21"/>
      <c r="AA82" s="44" t="s">
        <v>28</v>
      </c>
      <c r="AB82" s="21">
        <v>2017</v>
      </c>
      <c r="AC82" s="45" t="s">
        <v>320</v>
      </c>
      <c r="AD82" s="7"/>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row>
    <row r="83" spans="1:121" s="4" customFormat="1" x14ac:dyDescent="0.3">
      <c r="A83" s="11">
        <v>80</v>
      </c>
      <c r="B83" s="11" t="s">
        <v>768</v>
      </c>
      <c r="C83" s="28" t="s">
        <v>276</v>
      </c>
      <c r="D83" s="29" t="s">
        <v>326</v>
      </c>
      <c r="E83" s="29" t="s">
        <v>328</v>
      </c>
      <c r="F83" s="28" t="s">
        <v>20</v>
      </c>
      <c r="G83" s="11" t="s">
        <v>327</v>
      </c>
      <c r="H83" s="28"/>
      <c r="I83" s="28" t="s">
        <v>329</v>
      </c>
      <c r="J83" s="28"/>
      <c r="K83" s="28">
        <v>763</v>
      </c>
      <c r="L83" s="28">
        <v>350</v>
      </c>
      <c r="M83" s="24">
        <v>950</v>
      </c>
      <c r="N83" s="28"/>
      <c r="O83" s="28">
        <v>856</v>
      </c>
      <c r="P83" s="28">
        <v>650</v>
      </c>
      <c r="Q83" s="24">
        <v>1050</v>
      </c>
      <c r="R83" s="28">
        <v>70</v>
      </c>
      <c r="S83" s="28"/>
      <c r="T83" s="28"/>
      <c r="U83" s="28">
        <v>4.74</v>
      </c>
      <c r="V83" s="28"/>
      <c r="W83" s="28"/>
      <c r="X83" s="28"/>
      <c r="Y83" s="28"/>
      <c r="Z83" s="28"/>
      <c r="AA83" s="31" t="s">
        <v>28</v>
      </c>
      <c r="AB83" s="28">
        <v>2017</v>
      </c>
      <c r="AC83" s="32" t="s">
        <v>325</v>
      </c>
      <c r="AD83" s="7"/>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row>
    <row r="84" spans="1:121" s="2" customFormat="1" x14ac:dyDescent="0.3">
      <c r="A84" s="11">
        <v>81</v>
      </c>
      <c r="B84" s="21" t="s">
        <v>771</v>
      </c>
      <c r="C84" s="21" t="s">
        <v>315</v>
      </c>
      <c r="D84" s="25" t="s">
        <v>330</v>
      </c>
      <c r="E84" s="25" t="s">
        <v>331</v>
      </c>
      <c r="F84" s="21" t="s">
        <v>20</v>
      </c>
      <c r="G84" s="21" t="s">
        <v>42</v>
      </c>
      <c r="H84" s="21"/>
      <c r="I84" s="24" t="s">
        <v>332</v>
      </c>
      <c r="J84" s="21"/>
      <c r="K84" s="21">
        <v>491</v>
      </c>
      <c r="L84" s="21">
        <v>300</v>
      </c>
      <c r="M84" s="24">
        <v>500</v>
      </c>
      <c r="N84" s="11">
        <v>28613</v>
      </c>
      <c r="O84" s="21">
        <v>581</v>
      </c>
      <c r="P84" s="21">
        <v>550</v>
      </c>
      <c r="Q84" s="24">
        <v>650</v>
      </c>
      <c r="R84" s="21">
        <v>95</v>
      </c>
      <c r="S84" s="21">
        <v>23.7</v>
      </c>
      <c r="T84" s="21"/>
      <c r="U84" s="21">
        <v>2.81</v>
      </c>
      <c r="V84" s="21"/>
      <c r="W84" s="21"/>
      <c r="X84" s="21"/>
      <c r="Y84" s="21"/>
      <c r="Z84" s="21"/>
      <c r="AA84" s="44" t="s">
        <v>28</v>
      </c>
      <c r="AB84" s="21">
        <v>2016</v>
      </c>
      <c r="AC84" s="45" t="s">
        <v>688</v>
      </c>
      <c r="AD84" s="7"/>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row>
    <row r="85" spans="1:121" s="4" customFormat="1" x14ac:dyDescent="0.3">
      <c r="A85" s="11">
        <v>82</v>
      </c>
      <c r="B85" s="29" t="s">
        <v>769</v>
      </c>
      <c r="C85" s="28" t="s">
        <v>315</v>
      </c>
      <c r="D85" s="29" t="s">
        <v>334</v>
      </c>
      <c r="E85" s="29" t="s">
        <v>335</v>
      </c>
      <c r="F85" s="28" t="s">
        <v>20</v>
      </c>
      <c r="G85" s="28" t="s">
        <v>42</v>
      </c>
      <c r="H85" s="28"/>
      <c r="I85" s="28" t="s">
        <v>336</v>
      </c>
      <c r="J85" s="28"/>
      <c r="K85" s="28">
        <v>580</v>
      </c>
      <c r="L85" s="28">
        <v>350</v>
      </c>
      <c r="M85" s="24">
        <v>600</v>
      </c>
      <c r="N85" s="28"/>
      <c r="O85" s="28">
        <v>620</v>
      </c>
      <c r="P85" s="28">
        <v>400</v>
      </c>
      <c r="Q85" s="24">
        <v>800</v>
      </c>
      <c r="R85" s="28"/>
      <c r="S85" s="28"/>
      <c r="T85" s="28"/>
      <c r="U85" s="28">
        <v>7.1</v>
      </c>
      <c r="V85" s="28" t="s">
        <v>337</v>
      </c>
      <c r="W85" s="28">
        <v>1.008</v>
      </c>
      <c r="X85" s="28"/>
      <c r="Y85" s="28"/>
      <c r="Z85" s="28"/>
      <c r="AA85" s="58" t="s">
        <v>27</v>
      </c>
      <c r="AB85" s="28">
        <v>2008</v>
      </c>
      <c r="AC85" s="32" t="s">
        <v>333</v>
      </c>
      <c r="AD85" s="7"/>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row>
    <row r="86" spans="1:121" s="4" customFormat="1" x14ac:dyDescent="0.3">
      <c r="A86" s="11">
        <v>83</v>
      </c>
      <c r="B86" s="29" t="s">
        <v>341</v>
      </c>
      <c r="C86" s="28" t="s">
        <v>342</v>
      </c>
      <c r="D86" s="29" t="s">
        <v>341</v>
      </c>
      <c r="E86" s="29" t="s">
        <v>338</v>
      </c>
      <c r="F86" s="28"/>
      <c r="G86" s="28"/>
      <c r="H86" s="58"/>
      <c r="I86" s="58" t="s">
        <v>339</v>
      </c>
      <c r="J86" s="58"/>
      <c r="K86" s="58">
        <v>450</v>
      </c>
      <c r="L86" s="58">
        <v>300</v>
      </c>
      <c r="M86" s="76">
        <v>350</v>
      </c>
      <c r="N86" s="58"/>
      <c r="O86" s="58">
        <v>480</v>
      </c>
      <c r="P86" s="58">
        <v>450</v>
      </c>
      <c r="Q86" s="76">
        <v>600</v>
      </c>
      <c r="R86" s="58">
        <v>17</v>
      </c>
      <c r="S86" s="58"/>
      <c r="T86" s="58"/>
      <c r="U86" s="58">
        <v>8.99</v>
      </c>
      <c r="V86" s="58" t="s">
        <v>340</v>
      </c>
      <c r="W86" s="58">
        <v>1.05</v>
      </c>
      <c r="X86" s="83"/>
      <c r="Y86" s="83"/>
      <c r="Z86" s="83"/>
      <c r="AA86" s="99" t="s">
        <v>149</v>
      </c>
      <c r="AB86" s="28">
        <v>2020</v>
      </c>
      <c r="AC86" s="32" t="s">
        <v>689</v>
      </c>
      <c r="AD86" s="7"/>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row>
    <row r="87" spans="1:121" s="4" customFormat="1" ht="15.6" x14ac:dyDescent="0.3">
      <c r="A87" s="11">
        <v>84</v>
      </c>
      <c r="B87" s="28" t="s">
        <v>770</v>
      </c>
      <c r="C87" s="28" t="s">
        <v>94</v>
      </c>
      <c r="D87" s="25" t="s">
        <v>344</v>
      </c>
      <c r="E87" s="25" t="s">
        <v>347</v>
      </c>
      <c r="F87" s="28" t="s">
        <v>95</v>
      </c>
      <c r="G87" s="28" t="s">
        <v>345</v>
      </c>
      <c r="H87" s="58"/>
      <c r="I87" s="76" t="s">
        <v>346</v>
      </c>
      <c r="J87" s="58"/>
      <c r="K87" s="58">
        <v>347</v>
      </c>
      <c r="L87" s="58">
        <v>250</v>
      </c>
      <c r="M87" s="76">
        <v>400</v>
      </c>
      <c r="N87" s="58"/>
      <c r="O87" s="58">
        <v>613</v>
      </c>
      <c r="P87" s="58">
        <v>570</v>
      </c>
      <c r="Q87" s="76">
        <v>710</v>
      </c>
      <c r="R87" s="58"/>
      <c r="S87" s="58">
        <v>2.4700000000000002</v>
      </c>
      <c r="T87" s="58"/>
      <c r="U87" s="58">
        <v>0.19</v>
      </c>
      <c r="V87" s="58" t="s">
        <v>349</v>
      </c>
      <c r="W87" s="58">
        <v>0.438</v>
      </c>
      <c r="X87" s="28"/>
      <c r="Y87" s="28"/>
      <c r="Z87" s="28"/>
      <c r="AA87" s="31"/>
      <c r="AB87" s="28">
        <v>2015</v>
      </c>
      <c r="AC87" s="32" t="s">
        <v>690</v>
      </c>
      <c r="AD87" s="7"/>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row>
    <row r="88" spans="1:121" s="2" customFormat="1" ht="28.8" x14ac:dyDescent="0.3">
      <c r="A88" s="11">
        <v>85</v>
      </c>
      <c r="B88" s="28" t="s">
        <v>343</v>
      </c>
      <c r="C88" s="28" t="s">
        <v>343</v>
      </c>
      <c r="D88" s="42" t="s">
        <v>351</v>
      </c>
      <c r="E88" s="42"/>
      <c r="F88" s="21"/>
      <c r="G88" s="21"/>
      <c r="H88" s="57"/>
      <c r="I88" s="76" t="s">
        <v>350</v>
      </c>
      <c r="J88" s="57"/>
      <c r="K88" s="57">
        <v>590</v>
      </c>
      <c r="L88" s="57">
        <v>280</v>
      </c>
      <c r="M88" s="76">
        <v>600</v>
      </c>
      <c r="N88" s="57"/>
      <c r="O88" s="57">
        <v>630</v>
      </c>
      <c r="P88" s="57">
        <v>550</v>
      </c>
      <c r="Q88" s="76">
        <v>700</v>
      </c>
      <c r="R88" s="57">
        <v>65</v>
      </c>
      <c r="S88" s="57"/>
      <c r="T88" s="57"/>
      <c r="U88" s="57">
        <v>11.3</v>
      </c>
      <c r="V88" s="57"/>
      <c r="W88" s="57"/>
      <c r="X88" s="21"/>
      <c r="Y88" s="21"/>
      <c r="Z88" s="21"/>
      <c r="AA88" s="44"/>
      <c r="AB88" s="21">
        <v>2012</v>
      </c>
      <c r="AC88" s="45" t="s">
        <v>691</v>
      </c>
      <c r="AD88" s="7"/>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row>
    <row r="89" spans="1:121" s="3" customFormat="1" x14ac:dyDescent="0.3">
      <c r="A89" s="11">
        <v>86</v>
      </c>
      <c r="B89" s="37" t="s">
        <v>352</v>
      </c>
      <c r="C89" s="37" t="s">
        <v>353</v>
      </c>
      <c r="D89" s="39" t="s">
        <v>354</v>
      </c>
      <c r="E89" s="53">
        <v>0.2</v>
      </c>
      <c r="F89" s="37" t="s">
        <v>20</v>
      </c>
      <c r="G89" s="37" t="s">
        <v>42</v>
      </c>
      <c r="H89" s="37" t="s">
        <v>12</v>
      </c>
      <c r="I89" s="37" t="s">
        <v>355</v>
      </c>
      <c r="J89" s="37" t="s">
        <v>356</v>
      </c>
      <c r="K89" s="37">
        <v>380</v>
      </c>
      <c r="L89" s="37">
        <v>250</v>
      </c>
      <c r="M89" s="24">
        <v>400</v>
      </c>
      <c r="N89" s="37"/>
      <c r="O89" s="37">
        <v>612</v>
      </c>
      <c r="P89" s="37">
        <v>570</v>
      </c>
      <c r="Q89" s="24">
        <v>710</v>
      </c>
      <c r="R89" s="37">
        <v>30.5</v>
      </c>
      <c r="S89" s="37">
        <v>0.34</v>
      </c>
      <c r="T89" s="37"/>
      <c r="U89" s="37" t="s">
        <v>357</v>
      </c>
      <c r="V89" s="37" t="s">
        <v>358</v>
      </c>
      <c r="W89" s="37">
        <v>0.72</v>
      </c>
      <c r="X89" s="37"/>
      <c r="Y89" s="37"/>
      <c r="Z89" s="37"/>
      <c r="AA89" s="40" t="s">
        <v>28</v>
      </c>
      <c r="AB89" s="24">
        <v>2019</v>
      </c>
      <c r="AC89" s="27" t="s">
        <v>359</v>
      </c>
      <c r="AD89" s="7"/>
    </row>
    <row r="90" spans="1:121" s="3" customFormat="1" x14ac:dyDescent="0.3">
      <c r="A90" s="11">
        <v>87</v>
      </c>
      <c r="B90" s="37" t="s">
        <v>360</v>
      </c>
      <c r="C90" s="37" t="s">
        <v>353</v>
      </c>
      <c r="D90" s="39" t="s">
        <v>361</v>
      </c>
      <c r="E90" s="53">
        <v>0.2</v>
      </c>
      <c r="F90" s="37" t="s">
        <v>20</v>
      </c>
      <c r="G90" s="37" t="s">
        <v>42</v>
      </c>
      <c r="H90" s="37" t="s">
        <v>12</v>
      </c>
      <c r="I90" s="37" t="s">
        <v>355</v>
      </c>
      <c r="J90" s="37" t="s">
        <v>356</v>
      </c>
      <c r="K90" s="37">
        <v>360</v>
      </c>
      <c r="L90" s="37">
        <v>250</v>
      </c>
      <c r="M90" s="24">
        <v>380</v>
      </c>
      <c r="N90" s="37"/>
      <c r="O90" s="37">
        <v>545</v>
      </c>
      <c r="P90" s="37">
        <v>450</v>
      </c>
      <c r="Q90" s="24">
        <v>700</v>
      </c>
      <c r="R90" s="37">
        <v>1.6</v>
      </c>
      <c r="S90" s="37">
        <v>0.27</v>
      </c>
      <c r="T90" s="37"/>
      <c r="U90" s="37" t="s">
        <v>362</v>
      </c>
      <c r="V90" s="37" t="s">
        <v>363</v>
      </c>
      <c r="W90" s="37">
        <v>1.69</v>
      </c>
      <c r="X90" s="37"/>
      <c r="Y90" s="37"/>
      <c r="Z90" s="37"/>
      <c r="AA90" s="40" t="s">
        <v>28</v>
      </c>
      <c r="AB90" s="24">
        <v>2019</v>
      </c>
      <c r="AC90" s="27" t="s">
        <v>359</v>
      </c>
      <c r="AD90" s="7"/>
    </row>
    <row r="91" spans="1:121" s="3" customFormat="1" x14ac:dyDescent="0.3">
      <c r="A91" s="11">
        <v>88</v>
      </c>
      <c r="B91" s="37" t="s">
        <v>364</v>
      </c>
      <c r="C91" s="37" t="s">
        <v>353</v>
      </c>
      <c r="D91" s="39" t="s">
        <v>365</v>
      </c>
      <c r="E91" s="39"/>
      <c r="F91" s="37" t="s">
        <v>21</v>
      </c>
      <c r="G91" s="37" t="s">
        <v>99</v>
      </c>
      <c r="H91" s="37" t="s">
        <v>12</v>
      </c>
      <c r="I91" s="37" t="s">
        <v>366</v>
      </c>
      <c r="J91" s="37" t="s">
        <v>188</v>
      </c>
      <c r="K91" s="37">
        <v>370</v>
      </c>
      <c r="L91" s="37">
        <v>290</v>
      </c>
      <c r="M91" s="24">
        <v>380</v>
      </c>
      <c r="N91" s="37"/>
      <c r="O91" s="37">
        <v>611</v>
      </c>
      <c r="P91" s="37">
        <v>570</v>
      </c>
      <c r="Q91" s="24">
        <v>710</v>
      </c>
      <c r="R91" s="37">
        <v>27</v>
      </c>
      <c r="S91" s="37">
        <v>3.2</v>
      </c>
      <c r="T91" s="37" t="s">
        <v>367</v>
      </c>
      <c r="U91" s="37">
        <v>7.0000000000000001E-3</v>
      </c>
      <c r="V91" s="37"/>
      <c r="W91" s="37"/>
      <c r="X91" s="37"/>
      <c r="Y91" s="37"/>
      <c r="Z91" s="37"/>
      <c r="AA91" s="37" t="s">
        <v>368</v>
      </c>
      <c r="AB91" s="24">
        <v>2014</v>
      </c>
      <c r="AC91" s="27" t="s">
        <v>369</v>
      </c>
      <c r="AD91" s="7"/>
    </row>
    <row r="92" spans="1:121" x14ac:dyDescent="0.3">
      <c r="A92" s="11">
        <v>89</v>
      </c>
      <c r="B92" s="37" t="s">
        <v>370</v>
      </c>
      <c r="C92" s="37" t="s">
        <v>353</v>
      </c>
      <c r="D92" s="39" t="s">
        <v>371</v>
      </c>
      <c r="E92" s="39" t="s">
        <v>372</v>
      </c>
      <c r="F92" s="37" t="s">
        <v>20</v>
      </c>
      <c r="G92" s="37" t="s">
        <v>96</v>
      </c>
      <c r="H92" s="37" t="s">
        <v>12</v>
      </c>
      <c r="I92" s="37" t="s">
        <v>373</v>
      </c>
      <c r="J92" s="37" t="s">
        <v>374</v>
      </c>
      <c r="K92" s="37">
        <v>290</v>
      </c>
      <c r="L92" s="37">
        <v>280</v>
      </c>
      <c r="M92" s="24">
        <v>400</v>
      </c>
      <c r="N92" s="37"/>
      <c r="O92" s="37">
        <v>546</v>
      </c>
      <c r="P92" s="37">
        <v>380</v>
      </c>
      <c r="Q92" s="24">
        <v>650</v>
      </c>
      <c r="R92" s="37">
        <v>40</v>
      </c>
      <c r="S92" s="37">
        <v>8.8000000000000007</v>
      </c>
      <c r="T92" s="37" t="s">
        <v>375</v>
      </c>
      <c r="U92" s="37"/>
      <c r="V92" s="37"/>
      <c r="W92" s="37"/>
      <c r="X92" s="37"/>
      <c r="Y92" s="37"/>
      <c r="Z92" s="37"/>
      <c r="AA92" s="37"/>
      <c r="AB92" s="24">
        <v>2008</v>
      </c>
      <c r="AC92" s="27" t="s">
        <v>376</v>
      </c>
    </row>
    <row r="93" spans="1:121" ht="43.2" x14ac:dyDescent="0.3">
      <c r="A93" s="11">
        <v>90</v>
      </c>
      <c r="B93" s="37" t="s">
        <v>377</v>
      </c>
      <c r="C93" s="37" t="s">
        <v>353</v>
      </c>
      <c r="D93" s="39" t="s">
        <v>378</v>
      </c>
      <c r="E93" s="39" t="s">
        <v>379</v>
      </c>
      <c r="F93" s="37" t="s">
        <v>21</v>
      </c>
      <c r="G93" s="37" t="s">
        <v>380</v>
      </c>
      <c r="H93" s="37" t="s">
        <v>12</v>
      </c>
      <c r="I93" s="37" t="s">
        <v>381</v>
      </c>
      <c r="J93" s="37" t="s">
        <v>188</v>
      </c>
      <c r="K93" s="37">
        <v>350</v>
      </c>
      <c r="L93" s="37">
        <v>240</v>
      </c>
      <c r="M93" s="24">
        <v>420</v>
      </c>
      <c r="N93" s="37"/>
      <c r="O93" s="37">
        <v>612</v>
      </c>
      <c r="P93" s="37">
        <v>570</v>
      </c>
      <c r="Q93" s="24">
        <v>710</v>
      </c>
      <c r="R93" s="37">
        <v>34</v>
      </c>
      <c r="S93" s="37">
        <v>4.3</v>
      </c>
      <c r="T93" s="37" t="s">
        <v>382</v>
      </c>
      <c r="U93" s="37"/>
      <c r="V93" s="37"/>
      <c r="W93" s="37"/>
      <c r="X93" s="37"/>
      <c r="Y93" s="37"/>
      <c r="Z93" s="37"/>
      <c r="AA93" s="37"/>
      <c r="AB93" s="24">
        <v>2011</v>
      </c>
      <c r="AC93" s="27" t="s">
        <v>383</v>
      </c>
    </row>
    <row r="94" spans="1:121" ht="28.8" x14ac:dyDescent="0.3">
      <c r="A94" s="11">
        <v>91</v>
      </c>
      <c r="B94" s="37" t="s">
        <v>384</v>
      </c>
      <c r="C94" s="37" t="s">
        <v>353</v>
      </c>
      <c r="D94" s="39" t="s">
        <v>378</v>
      </c>
      <c r="E94" s="39" t="s">
        <v>385</v>
      </c>
      <c r="F94" s="37" t="s">
        <v>21</v>
      </c>
      <c r="G94" s="37" t="s">
        <v>386</v>
      </c>
      <c r="H94" s="37" t="s">
        <v>12</v>
      </c>
      <c r="I94" s="37" t="s">
        <v>381</v>
      </c>
      <c r="J94" s="37" t="s">
        <v>188</v>
      </c>
      <c r="K94" s="37">
        <v>325</v>
      </c>
      <c r="L94" s="37">
        <v>240</v>
      </c>
      <c r="M94" s="24">
        <v>400</v>
      </c>
      <c r="N94" s="37"/>
      <c r="O94" s="37">
        <v>612</v>
      </c>
      <c r="P94" s="37">
        <v>570</v>
      </c>
      <c r="Q94" s="24">
        <v>710</v>
      </c>
      <c r="R94" s="37">
        <v>8</v>
      </c>
      <c r="S94" s="37">
        <v>1.2</v>
      </c>
      <c r="T94" s="37" t="s">
        <v>375</v>
      </c>
      <c r="U94" s="37"/>
      <c r="V94" s="37"/>
      <c r="W94" s="37"/>
      <c r="X94" s="37"/>
      <c r="Y94" s="37"/>
      <c r="Z94" s="37"/>
      <c r="AA94" s="37"/>
      <c r="AB94" s="24">
        <v>2012</v>
      </c>
      <c r="AC94" s="27" t="s">
        <v>387</v>
      </c>
    </row>
    <row r="95" spans="1:121" ht="28.8" x14ac:dyDescent="0.3">
      <c r="A95" s="11">
        <v>92</v>
      </c>
      <c r="B95" s="37" t="s">
        <v>388</v>
      </c>
      <c r="C95" s="37" t="s">
        <v>353</v>
      </c>
      <c r="D95" s="39" t="s">
        <v>371</v>
      </c>
      <c r="E95" s="39" t="s">
        <v>385</v>
      </c>
      <c r="F95" s="37" t="s">
        <v>21</v>
      </c>
      <c r="G95" s="37" t="s">
        <v>386</v>
      </c>
      <c r="H95" s="37" t="s">
        <v>12</v>
      </c>
      <c r="I95" s="37" t="s">
        <v>381</v>
      </c>
      <c r="J95" s="37" t="s">
        <v>188</v>
      </c>
      <c r="K95" s="37">
        <v>325</v>
      </c>
      <c r="L95" s="37">
        <v>240</v>
      </c>
      <c r="M95" s="24">
        <v>400</v>
      </c>
      <c r="N95" s="37"/>
      <c r="O95" s="37">
        <v>544</v>
      </c>
      <c r="P95" s="37">
        <v>450</v>
      </c>
      <c r="Q95" s="24">
        <v>650</v>
      </c>
      <c r="R95" s="37">
        <v>12</v>
      </c>
      <c r="S95" s="37">
        <v>1.7</v>
      </c>
      <c r="T95" s="37" t="s">
        <v>375</v>
      </c>
      <c r="U95" s="37"/>
      <c r="V95" s="37"/>
      <c r="W95" s="37"/>
      <c r="X95" s="37"/>
      <c r="Y95" s="37"/>
      <c r="Z95" s="37"/>
      <c r="AA95" s="37"/>
      <c r="AB95" s="24">
        <v>2012</v>
      </c>
      <c r="AC95" s="27" t="s">
        <v>387</v>
      </c>
    </row>
    <row r="96" spans="1:121" x14ac:dyDescent="0.3">
      <c r="A96" s="11">
        <v>93</v>
      </c>
      <c r="B96" s="37" t="s">
        <v>389</v>
      </c>
      <c r="C96" s="37" t="s">
        <v>353</v>
      </c>
      <c r="D96" s="39" t="s">
        <v>365</v>
      </c>
      <c r="E96" s="39" t="s">
        <v>100</v>
      </c>
      <c r="F96" s="37" t="s">
        <v>34</v>
      </c>
      <c r="G96" s="37" t="s">
        <v>390</v>
      </c>
      <c r="H96" s="37" t="s">
        <v>12</v>
      </c>
      <c r="I96" s="37" t="s">
        <v>391</v>
      </c>
      <c r="J96" s="37" t="s">
        <v>392</v>
      </c>
      <c r="K96" s="37">
        <v>290</v>
      </c>
      <c r="L96" s="37">
        <v>200</v>
      </c>
      <c r="M96" s="24">
        <v>380</v>
      </c>
      <c r="N96" s="37"/>
      <c r="O96" s="37">
        <v>610</v>
      </c>
      <c r="P96" s="37">
        <v>570</v>
      </c>
      <c r="Q96" s="24">
        <v>710</v>
      </c>
      <c r="R96" s="37"/>
      <c r="S96" s="37"/>
      <c r="T96" s="37"/>
      <c r="U96" s="37"/>
      <c r="V96" s="37"/>
      <c r="W96" s="37"/>
      <c r="X96" s="37"/>
      <c r="Y96" s="37" t="s">
        <v>393</v>
      </c>
      <c r="Z96" s="37"/>
      <c r="AA96" s="37" t="s">
        <v>394</v>
      </c>
      <c r="AB96" s="24">
        <v>2000</v>
      </c>
      <c r="AC96" s="27" t="s">
        <v>395</v>
      </c>
    </row>
    <row r="97" spans="1:29" x14ac:dyDescent="0.3">
      <c r="A97" s="11">
        <v>94</v>
      </c>
      <c r="B97" s="37" t="s">
        <v>396</v>
      </c>
      <c r="C97" s="37" t="s">
        <v>353</v>
      </c>
      <c r="D97" s="39" t="s">
        <v>365</v>
      </c>
      <c r="E97" s="39" t="s">
        <v>397</v>
      </c>
      <c r="F97" s="37" t="s">
        <v>21</v>
      </c>
      <c r="G97" s="37" t="s">
        <v>99</v>
      </c>
      <c r="H97" s="37" t="s">
        <v>12</v>
      </c>
      <c r="I97" s="37"/>
      <c r="J97" s="37" t="s">
        <v>188</v>
      </c>
      <c r="K97" s="37">
        <v>370</v>
      </c>
      <c r="L97" s="37">
        <v>240</v>
      </c>
      <c r="M97" s="24">
        <v>400</v>
      </c>
      <c r="N97" s="37"/>
      <c r="O97" s="37">
        <v>612</v>
      </c>
      <c r="P97" s="37">
        <v>570</v>
      </c>
      <c r="Q97" s="24">
        <v>710</v>
      </c>
      <c r="R97" s="37">
        <v>63</v>
      </c>
      <c r="S97" s="37">
        <v>9</v>
      </c>
      <c r="T97" s="37" t="s">
        <v>367</v>
      </c>
      <c r="U97" s="37"/>
      <c r="V97" s="37"/>
      <c r="W97" s="37"/>
      <c r="X97" s="37"/>
      <c r="Y97" s="37"/>
      <c r="Z97" s="37"/>
      <c r="AA97" s="37"/>
      <c r="AB97" s="24">
        <v>2013</v>
      </c>
      <c r="AC97" s="27" t="s">
        <v>398</v>
      </c>
    </row>
    <row r="98" spans="1:29" x14ac:dyDescent="0.3">
      <c r="A98" s="11">
        <v>95</v>
      </c>
      <c r="B98" s="37" t="s">
        <v>399</v>
      </c>
      <c r="C98" s="37" t="s">
        <v>353</v>
      </c>
      <c r="D98" s="39" t="s">
        <v>365</v>
      </c>
      <c r="E98" s="39" t="s">
        <v>400</v>
      </c>
      <c r="F98" s="37" t="s">
        <v>21</v>
      </c>
      <c r="G98" s="37" t="s">
        <v>113</v>
      </c>
      <c r="H98" s="37" t="s">
        <v>12</v>
      </c>
      <c r="I98" s="37" t="s">
        <v>401</v>
      </c>
      <c r="J98" s="37" t="s">
        <v>392</v>
      </c>
      <c r="K98" s="37">
        <v>370</v>
      </c>
      <c r="L98" s="37">
        <v>300</v>
      </c>
      <c r="M98" s="24">
        <v>380</v>
      </c>
      <c r="N98" s="37"/>
      <c r="O98" s="37">
        <v>615</v>
      </c>
      <c r="P98" s="37">
        <v>570</v>
      </c>
      <c r="Q98" s="24">
        <v>710</v>
      </c>
      <c r="R98" s="37">
        <v>61</v>
      </c>
      <c r="S98" s="37">
        <v>1.2</v>
      </c>
      <c r="T98" s="37"/>
      <c r="U98" s="37">
        <v>0.2</v>
      </c>
      <c r="V98" s="37" t="s">
        <v>402</v>
      </c>
      <c r="W98" s="37">
        <v>0.435</v>
      </c>
      <c r="X98" s="37"/>
      <c r="Y98" s="37"/>
      <c r="Z98" s="37"/>
      <c r="AA98" s="37" t="s">
        <v>403</v>
      </c>
      <c r="AB98" s="24">
        <v>2015</v>
      </c>
      <c r="AC98" s="27" t="s">
        <v>404</v>
      </c>
    </row>
    <row r="99" spans="1:29" x14ac:dyDescent="0.3">
      <c r="A99" s="11">
        <v>96</v>
      </c>
      <c r="B99" s="37" t="s">
        <v>405</v>
      </c>
      <c r="C99" s="37" t="s">
        <v>353</v>
      </c>
      <c r="D99" s="39" t="s">
        <v>378</v>
      </c>
      <c r="E99" s="39" t="s">
        <v>406</v>
      </c>
      <c r="F99" s="37" t="s">
        <v>21</v>
      </c>
      <c r="G99" s="37" t="s">
        <v>407</v>
      </c>
      <c r="H99" s="37" t="s">
        <v>12</v>
      </c>
      <c r="I99" s="37" t="s">
        <v>381</v>
      </c>
      <c r="J99" s="37" t="s">
        <v>188</v>
      </c>
      <c r="K99" s="37">
        <v>380</v>
      </c>
      <c r="L99" s="37">
        <v>240</v>
      </c>
      <c r="M99" s="24">
        <v>380</v>
      </c>
      <c r="N99" s="37"/>
      <c r="O99" s="37">
        <v>612</v>
      </c>
      <c r="P99" s="37">
        <v>570</v>
      </c>
      <c r="Q99" s="24">
        <v>710</v>
      </c>
      <c r="R99" s="37">
        <v>23</v>
      </c>
      <c r="S99" s="37">
        <v>0.43</v>
      </c>
      <c r="T99" s="37"/>
      <c r="U99" s="37">
        <v>0.03</v>
      </c>
      <c r="V99" s="37" t="s">
        <v>408</v>
      </c>
      <c r="W99" s="37">
        <v>0.34</v>
      </c>
      <c r="X99" s="37"/>
      <c r="Y99" s="37"/>
      <c r="Z99" s="37"/>
      <c r="AA99" s="37" t="s">
        <v>403</v>
      </c>
      <c r="AB99" s="24">
        <v>2015</v>
      </c>
      <c r="AC99" s="27" t="s">
        <v>409</v>
      </c>
    </row>
    <row r="100" spans="1:29" x14ac:dyDescent="0.3">
      <c r="A100" s="11">
        <v>97</v>
      </c>
      <c r="B100" s="37" t="s">
        <v>399</v>
      </c>
      <c r="C100" s="37" t="s">
        <v>353</v>
      </c>
      <c r="D100" s="39" t="s">
        <v>365</v>
      </c>
      <c r="E100" s="39" t="s">
        <v>400</v>
      </c>
      <c r="F100" s="37" t="s">
        <v>21</v>
      </c>
      <c r="G100" s="37" t="s">
        <v>113</v>
      </c>
      <c r="H100" s="37" t="s">
        <v>12</v>
      </c>
      <c r="I100" s="37" t="s">
        <v>410</v>
      </c>
      <c r="J100" s="37" t="s">
        <v>392</v>
      </c>
      <c r="K100" s="37">
        <v>360</v>
      </c>
      <c r="L100" s="37">
        <v>240</v>
      </c>
      <c r="M100" s="24">
        <v>380</v>
      </c>
      <c r="N100" s="37"/>
      <c r="O100" s="37">
        <v>612</v>
      </c>
      <c r="P100" s="37">
        <v>570</v>
      </c>
      <c r="Q100" s="24">
        <v>710</v>
      </c>
      <c r="R100" s="37">
        <v>30</v>
      </c>
      <c r="S100" s="37">
        <v>0.01</v>
      </c>
      <c r="T100" s="37" t="s">
        <v>411</v>
      </c>
      <c r="U100" s="37" t="s">
        <v>412</v>
      </c>
      <c r="V100" s="37" t="s">
        <v>413</v>
      </c>
      <c r="W100" s="37">
        <v>0.34100000000000003</v>
      </c>
      <c r="X100" s="37"/>
      <c r="Y100" s="37"/>
      <c r="Z100" s="37"/>
      <c r="AA100" s="37" t="s">
        <v>403</v>
      </c>
      <c r="AB100" s="24">
        <v>2016</v>
      </c>
      <c r="AC100" s="27" t="s">
        <v>414</v>
      </c>
    </row>
    <row r="101" spans="1:29" x14ac:dyDescent="0.3">
      <c r="A101" s="11">
        <v>98</v>
      </c>
      <c r="B101" s="37" t="s">
        <v>415</v>
      </c>
      <c r="C101" s="37" t="s">
        <v>353</v>
      </c>
      <c r="D101" s="39" t="s">
        <v>365</v>
      </c>
      <c r="E101" s="39" t="s">
        <v>416</v>
      </c>
      <c r="F101" s="37" t="s">
        <v>21</v>
      </c>
      <c r="G101" s="37" t="s">
        <v>99</v>
      </c>
      <c r="H101" s="37" t="s">
        <v>417</v>
      </c>
      <c r="I101" s="37" t="s">
        <v>418</v>
      </c>
      <c r="J101" s="37" t="s">
        <v>419</v>
      </c>
      <c r="K101" s="37">
        <v>360</v>
      </c>
      <c r="L101" s="37">
        <v>240</v>
      </c>
      <c r="M101" s="24">
        <v>420</v>
      </c>
      <c r="N101" s="37"/>
      <c r="O101" s="37">
        <v>615</v>
      </c>
      <c r="P101" s="37">
        <v>570</v>
      </c>
      <c r="Q101" s="24">
        <v>710</v>
      </c>
      <c r="R101" s="37">
        <v>85</v>
      </c>
      <c r="S101" s="37">
        <v>2.2999999999999998</v>
      </c>
      <c r="T101" s="37" t="s">
        <v>420</v>
      </c>
      <c r="U101" s="37" t="s">
        <v>421</v>
      </c>
      <c r="V101" s="37" t="s">
        <v>422</v>
      </c>
      <c r="W101" s="37">
        <v>0.35499999999999998</v>
      </c>
      <c r="X101" s="37"/>
      <c r="Y101" s="37"/>
      <c r="Z101" s="37"/>
      <c r="AA101" s="37" t="s">
        <v>403</v>
      </c>
      <c r="AB101" s="24">
        <v>2016</v>
      </c>
      <c r="AC101" s="27" t="s">
        <v>414</v>
      </c>
    </row>
    <row r="102" spans="1:29" x14ac:dyDescent="0.3">
      <c r="A102" s="11">
        <v>99</v>
      </c>
      <c r="B102" s="37" t="s">
        <v>423</v>
      </c>
      <c r="C102" s="37" t="s">
        <v>19</v>
      </c>
      <c r="D102" s="39" t="s">
        <v>424</v>
      </c>
      <c r="E102" s="39" t="s">
        <v>425</v>
      </c>
      <c r="F102" s="37" t="s">
        <v>21</v>
      </c>
      <c r="G102" s="37" t="s">
        <v>113</v>
      </c>
      <c r="H102" s="37" t="s">
        <v>12</v>
      </c>
      <c r="I102" s="80" t="s">
        <v>426</v>
      </c>
      <c r="J102" s="80" t="s">
        <v>392</v>
      </c>
      <c r="K102" s="80">
        <v>520</v>
      </c>
      <c r="L102" s="80">
        <v>300</v>
      </c>
      <c r="M102" s="76">
        <v>540</v>
      </c>
      <c r="N102" s="80"/>
      <c r="O102" s="80">
        <v>590</v>
      </c>
      <c r="P102" s="76">
        <v>550</v>
      </c>
      <c r="Q102" s="76">
        <v>700</v>
      </c>
      <c r="R102" s="80">
        <v>78</v>
      </c>
      <c r="S102" s="37">
        <v>0.08</v>
      </c>
      <c r="T102" s="37" t="s">
        <v>411</v>
      </c>
      <c r="U102" s="37"/>
      <c r="V102" s="37"/>
      <c r="W102" s="37"/>
      <c r="X102" s="37"/>
      <c r="Y102" s="37"/>
      <c r="Z102" s="37"/>
      <c r="AA102" s="37" t="s">
        <v>403</v>
      </c>
      <c r="AB102" s="24">
        <v>2016</v>
      </c>
      <c r="AC102" s="27" t="s">
        <v>414</v>
      </c>
    </row>
    <row r="103" spans="1:29" x14ac:dyDescent="0.3">
      <c r="A103" s="11">
        <v>100</v>
      </c>
      <c r="B103" s="37" t="s">
        <v>423</v>
      </c>
      <c r="C103" s="37" t="s">
        <v>19</v>
      </c>
      <c r="D103" s="39" t="s">
        <v>424</v>
      </c>
      <c r="E103" s="39" t="s">
        <v>425</v>
      </c>
      <c r="F103" s="37" t="s">
        <v>21</v>
      </c>
      <c r="G103" s="37" t="s">
        <v>113</v>
      </c>
      <c r="H103" s="37" t="s">
        <v>417</v>
      </c>
      <c r="I103" s="80" t="s">
        <v>418</v>
      </c>
      <c r="J103" s="80" t="s">
        <v>419</v>
      </c>
      <c r="K103" s="80">
        <v>520</v>
      </c>
      <c r="L103" s="80">
        <v>300</v>
      </c>
      <c r="M103" s="76">
        <v>540</v>
      </c>
      <c r="N103" s="80"/>
      <c r="O103" s="80">
        <v>590</v>
      </c>
      <c r="P103" s="76">
        <v>550</v>
      </c>
      <c r="Q103" s="76">
        <v>700</v>
      </c>
      <c r="R103" s="80">
        <v>78</v>
      </c>
      <c r="S103" s="37">
        <v>1.6</v>
      </c>
      <c r="T103" s="37" t="s">
        <v>427</v>
      </c>
      <c r="U103" s="37" t="s">
        <v>428</v>
      </c>
      <c r="V103" s="37" t="s">
        <v>429</v>
      </c>
      <c r="W103" s="37">
        <v>0.314</v>
      </c>
      <c r="X103" s="37"/>
      <c r="Y103" s="37"/>
      <c r="Z103" s="37"/>
      <c r="AA103" s="37" t="s">
        <v>403</v>
      </c>
      <c r="AB103" s="24">
        <v>2016</v>
      </c>
      <c r="AC103" s="27" t="s">
        <v>414</v>
      </c>
    </row>
    <row r="104" spans="1:29" x14ac:dyDescent="0.3">
      <c r="A104" s="11">
        <v>101</v>
      </c>
      <c r="B104" s="37" t="s">
        <v>430</v>
      </c>
      <c r="C104" s="37" t="s">
        <v>19</v>
      </c>
      <c r="D104" s="39" t="s">
        <v>424</v>
      </c>
      <c r="E104" s="39" t="s">
        <v>431</v>
      </c>
      <c r="F104" s="37" t="s">
        <v>21</v>
      </c>
      <c r="G104" s="37" t="s">
        <v>99</v>
      </c>
      <c r="H104" s="37" t="s">
        <v>417</v>
      </c>
      <c r="I104" s="80" t="s">
        <v>418</v>
      </c>
      <c r="J104" s="80" t="s">
        <v>419</v>
      </c>
      <c r="K104" s="80">
        <v>520</v>
      </c>
      <c r="L104" s="80">
        <v>300</v>
      </c>
      <c r="M104" s="76">
        <v>540</v>
      </c>
      <c r="N104" s="80"/>
      <c r="O104" s="80">
        <v>590</v>
      </c>
      <c r="P104" s="76">
        <v>550</v>
      </c>
      <c r="Q104" s="76">
        <v>700</v>
      </c>
      <c r="R104" s="80">
        <v>93</v>
      </c>
      <c r="S104" s="37">
        <v>8</v>
      </c>
      <c r="T104" s="37" t="s">
        <v>432</v>
      </c>
      <c r="U104" s="37" t="s">
        <v>433</v>
      </c>
      <c r="V104" s="37" t="s">
        <v>434</v>
      </c>
      <c r="W104" s="37">
        <v>0.30499999999999999</v>
      </c>
      <c r="X104" s="37"/>
      <c r="Y104" s="37"/>
      <c r="Z104" s="37"/>
      <c r="AA104" s="37" t="s">
        <v>403</v>
      </c>
      <c r="AB104" s="24">
        <v>2016</v>
      </c>
      <c r="AC104" s="27" t="s">
        <v>414</v>
      </c>
    </row>
    <row r="105" spans="1:29" x14ac:dyDescent="0.3">
      <c r="A105" s="11">
        <v>102</v>
      </c>
      <c r="B105" s="37" t="s">
        <v>435</v>
      </c>
      <c r="C105" s="37" t="s">
        <v>353</v>
      </c>
      <c r="D105" s="39" t="s">
        <v>365</v>
      </c>
      <c r="E105" s="39" t="s">
        <v>436</v>
      </c>
      <c r="F105" s="37" t="s">
        <v>20</v>
      </c>
      <c r="G105" s="37" t="s">
        <v>437</v>
      </c>
      <c r="H105" s="37" t="s">
        <v>12</v>
      </c>
      <c r="I105" s="80" t="s">
        <v>438</v>
      </c>
      <c r="J105" s="80" t="s">
        <v>439</v>
      </c>
      <c r="K105" s="80">
        <v>340</v>
      </c>
      <c r="L105" s="80">
        <v>250</v>
      </c>
      <c r="M105" s="76">
        <v>380</v>
      </c>
      <c r="N105" s="80"/>
      <c r="O105" s="80">
        <v>613</v>
      </c>
      <c r="P105" s="80">
        <v>570</v>
      </c>
      <c r="Q105" s="76">
        <v>710</v>
      </c>
      <c r="R105" s="80">
        <v>44</v>
      </c>
      <c r="S105" s="37"/>
      <c r="T105" s="37"/>
      <c r="U105" s="37">
        <v>4.41E-2</v>
      </c>
      <c r="V105" s="37" t="s">
        <v>440</v>
      </c>
      <c r="W105" s="37">
        <v>0.46600000000000003</v>
      </c>
      <c r="X105" s="37"/>
      <c r="Y105" s="37"/>
      <c r="Z105" s="37" t="s">
        <v>441</v>
      </c>
      <c r="AA105" s="37"/>
      <c r="AB105" s="24">
        <v>2011</v>
      </c>
      <c r="AC105" s="27" t="s">
        <v>442</v>
      </c>
    </row>
    <row r="106" spans="1:29" x14ac:dyDescent="0.3">
      <c r="A106" s="11">
        <v>103</v>
      </c>
      <c r="B106" s="37" t="s">
        <v>443</v>
      </c>
      <c r="C106" s="37" t="s">
        <v>353</v>
      </c>
      <c r="D106" s="39" t="s">
        <v>365</v>
      </c>
      <c r="E106" s="39" t="s">
        <v>436</v>
      </c>
      <c r="F106" s="37" t="s">
        <v>20</v>
      </c>
      <c r="G106" s="37" t="s">
        <v>437</v>
      </c>
      <c r="H106" s="37" t="s">
        <v>12</v>
      </c>
      <c r="I106" s="37" t="s">
        <v>438</v>
      </c>
      <c r="J106" s="37" t="s">
        <v>439</v>
      </c>
      <c r="K106" s="37">
        <v>405</v>
      </c>
      <c r="L106" s="37">
        <v>250</v>
      </c>
      <c r="M106" s="24">
        <v>420</v>
      </c>
      <c r="N106" s="37"/>
      <c r="O106" s="37">
        <v>613</v>
      </c>
      <c r="P106" s="37">
        <v>570</v>
      </c>
      <c r="Q106" s="24">
        <v>710</v>
      </c>
      <c r="R106" s="37">
        <v>44</v>
      </c>
      <c r="S106" s="37"/>
      <c r="T106" s="37"/>
      <c r="U106" s="37">
        <v>4.99E-2</v>
      </c>
      <c r="V106" s="37" t="s">
        <v>444</v>
      </c>
      <c r="W106" s="37">
        <v>0.47199999999999998</v>
      </c>
      <c r="X106" s="37"/>
      <c r="Y106" s="37"/>
      <c r="Z106" s="37" t="s">
        <v>445</v>
      </c>
      <c r="AA106" s="37"/>
      <c r="AB106" s="24">
        <v>2011</v>
      </c>
      <c r="AC106" s="27" t="s">
        <v>442</v>
      </c>
    </row>
    <row r="107" spans="1:29" x14ac:dyDescent="0.3">
      <c r="A107" s="11">
        <v>104</v>
      </c>
      <c r="B107" s="37" t="s">
        <v>447</v>
      </c>
      <c r="C107" s="37" t="s">
        <v>353</v>
      </c>
      <c r="D107" s="39" t="s">
        <v>365</v>
      </c>
      <c r="E107" s="39" t="s">
        <v>448</v>
      </c>
      <c r="F107" s="37" t="s">
        <v>20</v>
      </c>
      <c r="G107" s="37" t="s">
        <v>42</v>
      </c>
      <c r="H107" s="37" t="s">
        <v>12</v>
      </c>
      <c r="I107" s="37" t="s">
        <v>449</v>
      </c>
      <c r="J107" s="37" t="s">
        <v>392</v>
      </c>
      <c r="K107" s="37">
        <v>350</v>
      </c>
      <c r="L107" s="37">
        <v>250</v>
      </c>
      <c r="M107" s="24">
        <v>400</v>
      </c>
      <c r="N107" s="37"/>
      <c r="O107" s="37">
        <v>613</v>
      </c>
      <c r="P107" s="37">
        <v>570</v>
      </c>
      <c r="Q107" s="24">
        <v>710</v>
      </c>
      <c r="R107" s="37">
        <v>73</v>
      </c>
      <c r="S107" s="37">
        <v>0.28000000000000003</v>
      </c>
      <c r="T107" s="37"/>
      <c r="U107" s="37">
        <v>0.28000000000000003</v>
      </c>
      <c r="V107" s="37" t="s">
        <v>450</v>
      </c>
      <c r="W107" s="37">
        <v>0.51</v>
      </c>
      <c r="X107" s="37"/>
      <c r="Y107" s="37"/>
      <c r="Z107" s="37"/>
      <c r="AA107" s="37" t="s">
        <v>28</v>
      </c>
      <c r="AB107" s="24">
        <v>2011</v>
      </c>
      <c r="AC107" s="27" t="s">
        <v>446</v>
      </c>
    </row>
    <row r="108" spans="1:29" x14ac:dyDescent="0.3">
      <c r="A108" s="11">
        <v>105</v>
      </c>
      <c r="B108" s="37" t="s">
        <v>451</v>
      </c>
      <c r="C108" s="37" t="s">
        <v>353</v>
      </c>
      <c r="D108" s="39" t="s">
        <v>365</v>
      </c>
      <c r="E108" s="39" t="s">
        <v>452</v>
      </c>
      <c r="F108" s="37" t="s">
        <v>20</v>
      </c>
      <c r="G108" s="37" t="s">
        <v>42</v>
      </c>
      <c r="H108" s="37" t="s">
        <v>12</v>
      </c>
      <c r="I108" s="37" t="s">
        <v>453</v>
      </c>
      <c r="J108" s="37" t="s">
        <v>454</v>
      </c>
      <c r="K108" s="37">
        <v>320</v>
      </c>
      <c r="L108" s="37">
        <v>250</v>
      </c>
      <c r="M108" s="24">
        <v>350</v>
      </c>
      <c r="N108" s="37"/>
      <c r="O108" s="37">
        <v>613</v>
      </c>
      <c r="P108" s="37">
        <v>570</v>
      </c>
      <c r="Q108" s="24">
        <v>710</v>
      </c>
      <c r="R108" s="37">
        <v>86</v>
      </c>
      <c r="S108" s="37"/>
      <c r="T108" s="37"/>
      <c r="U108" s="37"/>
      <c r="V108" s="37"/>
      <c r="W108" s="37"/>
      <c r="X108" s="37"/>
      <c r="Y108" s="37"/>
      <c r="Z108" s="37"/>
      <c r="AA108" s="37"/>
      <c r="AB108" s="24">
        <v>2010</v>
      </c>
      <c r="AC108" s="27" t="s">
        <v>455</v>
      </c>
    </row>
    <row r="109" spans="1:29" x14ac:dyDescent="0.3">
      <c r="A109" s="11">
        <v>106</v>
      </c>
      <c r="B109" s="37" t="s">
        <v>456</v>
      </c>
      <c r="C109" s="37" t="s">
        <v>19</v>
      </c>
      <c r="D109" s="39" t="s">
        <v>78</v>
      </c>
      <c r="E109" s="39" t="s">
        <v>114</v>
      </c>
      <c r="F109" s="37" t="s">
        <v>21</v>
      </c>
      <c r="G109" s="37" t="s">
        <v>113</v>
      </c>
      <c r="H109" s="37" t="s">
        <v>457</v>
      </c>
      <c r="I109" s="37" t="s">
        <v>458</v>
      </c>
      <c r="J109" s="37" t="s">
        <v>454</v>
      </c>
      <c r="K109" s="37">
        <v>570</v>
      </c>
      <c r="L109" s="37">
        <v>300</v>
      </c>
      <c r="M109" s="24">
        <v>600</v>
      </c>
      <c r="N109" s="37"/>
      <c r="O109" s="37">
        <v>650</v>
      </c>
      <c r="P109" s="37">
        <v>350</v>
      </c>
      <c r="Q109" s="24">
        <v>750</v>
      </c>
      <c r="R109" s="37">
        <v>80</v>
      </c>
      <c r="S109" s="37">
        <v>14.5</v>
      </c>
      <c r="T109" s="37"/>
      <c r="U109" s="37">
        <v>2.16</v>
      </c>
      <c r="V109" s="37" t="s">
        <v>459</v>
      </c>
      <c r="W109" s="37">
        <v>0.51400000000000001</v>
      </c>
      <c r="X109" s="37"/>
      <c r="Y109" s="37"/>
      <c r="Z109" s="37"/>
      <c r="AA109" s="37" t="s">
        <v>101</v>
      </c>
      <c r="AB109" s="24">
        <v>2015</v>
      </c>
      <c r="AC109" s="27" t="s">
        <v>460</v>
      </c>
    </row>
    <row r="110" spans="1:29" ht="28.8" x14ac:dyDescent="0.3">
      <c r="A110" s="11">
        <v>107</v>
      </c>
      <c r="B110" s="37" t="s">
        <v>461</v>
      </c>
      <c r="C110" s="37" t="s">
        <v>19</v>
      </c>
      <c r="D110" s="39" t="s">
        <v>462</v>
      </c>
      <c r="E110" s="39"/>
      <c r="F110" s="37" t="s">
        <v>21</v>
      </c>
      <c r="G110" s="37" t="s">
        <v>99</v>
      </c>
      <c r="H110" s="37" t="s">
        <v>12</v>
      </c>
      <c r="I110" s="37" t="s">
        <v>463</v>
      </c>
      <c r="J110" s="37" t="s">
        <v>188</v>
      </c>
      <c r="K110" s="37">
        <v>770</v>
      </c>
      <c r="L110" s="37">
        <v>300</v>
      </c>
      <c r="M110" s="24">
        <v>800</v>
      </c>
      <c r="N110" s="37"/>
      <c r="O110" s="37">
        <v>775</v>
      </c>
      <c r="P110" s="37">
        <v>700</v>
      </c>
      <c r="Q110" s="24">
        <v>950</v>
      </c>
      <c r="R110" s="37">
        <v>16</v>
      </c>
      <c r="S110" s="37">
        <v>1.5</v>
      </c>
      <c r="T110" s="37"/>
      <c r="U110" s="37"/>
      <c r="V110" s="37"/>
      <c r="W110" s="37"/>
      <c r="X110" s="37"/>
      <c r="Y110" s="37"/>
      <c r="Z110" s="37"/>
      <c r="AA110" s="37" t="s">
        <v>403</v>
      </c>
      <c r="AB110" s="24">
        <v>2017</v>
      </c>
      <c r="AC110" s="27" t="s">
        <v>464</v>
      </c>
    </row>
    <row r="111" spans="1:29" x14ac:dyDescent="0.3">
      <c r="A111" s="11">
        <v>108</v>
      </c>
      <c r="B111" s="37" t="s">
        <v>465</v>
      </c>
      <c r="C111" s="37" t="s">
        <v>19</v>
      </c>
      <c r="D111" s="39" t="s">
        <v>466</v>
      </c>
      <c r="E111" s="25"/>
      <c r="F111" s="37" t="s">
        <v>21</v>
      </c>
      <c r="G111" s="37" t="s">
        <v>113</v>
      </c>
      <c r="H111" s="37" t="s">
        <v>457</v>
      </c>
      <c r="I111" s="37" t="s">
        <v>467</v>
      </c>
      <c r="J111" s="37" t="s">
        <v>468</v>
      </c>
      <c r="K111" s="80">
        <v>665</v>
      </c>
      <c r="L111" s="37">
        <v>250</v>
      </c>
      <c r="M111" s="24">
        <v>700</v>
      </c>
      <c r="N111" s="24"/>
      <c r="O111" s="37">
        <v>670</v>
      </c>
      <c r="P111" s="37">
        <v>600</v>
      </c>
      <c r="Q111" s="24">
        <v>750</v>
      </c>
      <c r="R111" s="37">
        <v>12</v>
      </c>
      <c r="S111" s="37">
        <v>3.7</v>
      </c>
      <c r="T111" s="24"/>
      <c r="U111" s="37">
        <v>0.1</v>
      </c>
      <c r="V111" s="24"/>
      <c r="W111" s="24"/>
      <c r="X111" s="24"/>
      <c r="Y111" s="24"/>
      <c r="Z111" s="24"/>
      <c r="AA111" s="37" t="s">
        <v>403</v>
      </c>
      <c r="AB111" s="24">
        <v>2018</v>
      </c>
      <c r="AC111" s="27" t="s">
        <v>469</v>
      </c>
    </row>
    <row r="112" spans="1:29" x14ac:dyDescent="0.3">
      <c r="A112" s="11">
        <v>109</v>
      </c>
      <c r="B112" s="41" t="s">
        <v>470</v>
      </c>
      <c r="C112" s="41" t="s">
        <v>353</v>
      </c>
      <c r="D112" s="84" t="s">
        <v>365</v>
      </c>
      <c r="E112" s="84" t="s">
        <v>416</v>
      </c>
      <c r="F112" s="41" t="s">
        <v>21</v>
      </c>
      <c r="G112" s="41" t="s">
        <v>99</v>
      </c>
      <c r="H112" s="41" t="s">
        <v>417</v>
      </c>
      <c r="I112" s="41" t="s">
        <v>471</v>
      </c>
      <c r="J112" s="41" t="s">
        <v>419</v>
      </c>
      <c r="K112" s="76">
        <v>370</v>
      </c>
      <c r="L112" s="37">
        <v>300</v>
      </c>
      <c r="M112" s="24">
        <v>450</v>
      </c>
      <c r="N112" s="24"/>
      <c r="O112" s="80">
        <v>615</v>
      </c>
      <c r="P112" s="80">
        <v>570</v>
      </c>
      <c r="Q112" s="76">
        <v>710</v>
      </c>
      <c r="R112" s="37">
        <v>89</v>
      </c>
      <c r="S112" s="37">
        <v>0.7</v>
      </c>
      <c r="T112" s="24"/>
      <c r="U112" s="24"/>
      <c r="V112" s="24"/>
      <c r="W112" s="24"/>
      <c r="X112" s="24"/>
      <c r="Y112" s="24"/>
      <c r="Z112" s="24"/>
      <c r="AA112" s="37" t="s">
        <v>403</v>
      </c>
      <c r="AB112" s="24">
        <v>2018</v>
      </c>
      <c r="AC112" s="27" t="s">
        <v>472</v>
      </c>
    </row>
    <row r="113" spans="1:29" x14ac:dyDescent="0.3">
      <c r="A113" s="11">
        <v>110</v>
      </c>
      <c r="B113" s="80" t="s">
        <v>473</v>
      </c>
      <c r="C113" s="80" t="s">
        <v>19</v>
      </c>
      <c r="D113" s="81" t="s">
        <v>424</v>
      </c>
      <c r="E113" s="82"/>
      <c r="F113" s="80" t="s">
        <v>21</v>
      </c>
      <c r="G113" s="80" t="s">
        <v>99</v>
      </c>
      <c r="H113" s="80" t="s">
        <v>417</v>
      </c>
      <c r="I113" s="80" t="s">
        <v>471</v>
      </c>
      <c r="J113" s="80" t="s">
        <v>419</v>
      </c>
      <c r="K113" s="76">
        <v>560</v>
      </c>
      <c r="L113" s="37">
        <v>300</v>
      </c>
      <c r="M113" s="24">
        <v>600</v>
      </c>
      <c r="N113" s="24"/>
      <c r="O113" s="80">
        <v>580</v>
      </c>
      <c r="P113" s="76">
        <v>550</v>
      </c>
      <c r="Q113" s="76">
        <v>700</v>
      </c>
      <c r="R113" s="37">
        <v>95</v>
      </c>
      <c r="S113" s="37">
        <v>2.1</v>
      </c>
      <c r="T113" s="24"/>
      <c r="U113" s="24"/>
      <c r="V113" s="24"/>
      <c r="W113" s="24"/>
      <c r="X113" s="24"/>
      <c r="Y113" s="24"/>
      <c r="Z113" s="24"/>
      <c r="AA113" s="37" t="s">
        <v>403</v>
      </c>
      <c r="AB113" s="24">
        <v>2018</v>
      </c>
      <c r="AC113" s="27" t="s">
        <v>472</v>
      </c>
    </row>
    <row r="114" spans="1:29" x14ac:dyDescent="0.3">
      <c r="A114" s="11">
        <v>111</v>
      </c>
      <c r="B114" s="80" t="s">
        <v>474</v>
      </c>
      <c r="C114" s="80" t="s">
        <v>19</v>
      </c>
      <c r="D114" s="81" t="s">
        <v>475</v>
      </c>
      <c r="E114" s="82"/>
      <c r="F114" s="80" t="s">
        <v>21</v>
      </c>
      <c r="G114" s="80" t="s">
        <v>99</v>
      </c>
      <c r="H114" s="80" t="s">
        <v>417</v>
      </c>
      <c r="I114" s="80" t="s">
        <v>471</v>
      </c>
      <c r="J114" s="80" t="s">
        <v>419</v>
      </c>
      <c r="K114" s="76">
        <v>780</v>
      </c>
      <c r="L114" s="37">
        <v>300</v>
      </c>
      <c r="M114" s="24">
        <v>750</v>
      </c>
      <c r="N114" s="24"/>
      <c r="O114" s="80">
        <v>730</v>
      </c>
      <c r="P114" s="76">
        <v>650</v>
      </c>
      <c r="Q114" s="76">
        <v>850</v>
      </c>
      <c r="R114" s="37">
        <v>21</v>
      </c>
      <c r="S114" s="37">
        <v>0.5</v>
      </c>
      <c r="T114" s="24"/>
      <c r="U114" s="24"/>
      <c r="V114" s="24"/>
      <c r="W114" s="24"/>
      <c r="X114" s="24"/>
      <c r="Y114" s="24"/>
      <c r="Z114" s="24"/>
      <c r="AA114" s="37" t="s">
        <v>403</v>
      </c>
      <c r="AB114" s="24">
        <v>2018</v>
      </c>
      <c r="AC114" s="27" t="s">
        <v>472</v>
      </c>
    </row>
    <row r="115" spans="1:29" x14ac:dyDescent="0.3">
      <c r="A115" s="11">
        <v>112</v>
      </c>
      <c r="B115" s="80" t="s">
        <v>470</v>
      </c>
      <c r="C115" s="80" t="s">
        <v>353</v>
      </c>
      <c r="D115" s="81" t="s">
        <v>365</v>
      </c>
      <c r="E115" s="81" t="s">
        <v>416</v>
      </c>
      <c r="F115" s="80" t="s">
        <v>21</v>
      </c>
      <c r="G115" s="80" t="s">
        <v>99</v>
      </c>
      <c r="H115" s="80" t="s">
        <v>476</v>
      </c>
      <c r="I115" s="80" t="s">
        <v>477</v>
      </c>
      <c r="J115" s="80" t="s">
        <v>419</v>
      </c>
      <c r="K115" s="76">
        <v>370</v>
      </c>
      <c r="L115" s="37">
        <v>300</v>
      </c>
      <c r="M115" s="24">
        <v>450</v>
      </c>
      <c r="N115" s="24"/>
      <c r="O115" s="80">
        <v>615</v>
      </c>
      <c r="P115" s="76">
        <v>570</v>
      </c>
      <c r="Q115" s="76">
        <v>710</v>
      </c>
      <c r="R115" s="37">
        <v>89</v>
      </c>
      <c r="S115" s="24"/>
      <c r="T115" s="24"/>
      <c r="U115" s="24">
        <v>0.08</v>
      </c>
      <c r="V115" s="24"/>
      <c r="W115" s="24"/>
      <c r="X115" s="24"/>
      <c r="Y115" s="24"/>
      <c r="Z115" s="24"/>
      <c r="AA115" s="37" t="s">
        <v>28</v>
      </c>
      <c r="AB115" s="24">
        <v>2018</v>
      </c>
      <c r="AC115" s="27" t="s">
        <v>472</v>
      </c>
    </row>
    <row r="116" spans="1:29" x14ac:dyDescent="0.3">
      <c r="A116" s="11">
        <v>113</v>
      </c>
      <c r="B116" s="80" t="s">
        <v>473</v>
      </c>
      <c r="C116" s="80" t="s">
        <v>19</v>
      </c>
      <c r="D116" s="81" t="s">
        <v>424</v>
      </c>
      <c r="E116" s="82"/>
      <c r="F116" s="80" t="s">
        <v>21</v>
      </c>
      <c r="G116" s="80" t="s">
        <v>99</v>
      </c>
      <c r="H116" s="80" t="s">
        <v>476</v>
      </c>
      <c r="I116" s="80" t="s">
        <v>477</v>
      </c>
      <c r="J116" s="80" t="s">
        <v>419</v>
      </c>
      <c r="K116" s="76">
        <v>560</v>
      </c>
      <c r="L116" s="37">
        <v>300</v>
      </c>
      <c r="M116" s="24">
        <v>600</v>
      </c>
      <c r="N116" s="24"/>
      <c r="O116" s="80">
        <v>580</v>
      </c>
      <c r="P116" s="76">
        <v>550</v>
      </c>
      <c r="Q116" s="76">
        <v>700</v>
      </c>
      <c r="R116" s="37">
        <v>95</v>
      </c>
      <c r="S116" s="24"/>
      <c r="T116" s="24"/>
      <c r="U116" s="24">
        <v>0.21</v>
      </c>
      <c r="V116" s="24"/>
      <c r="W116" s="24"/>
      <c r="X116" s="24"/>
      <c r="Y116" s="24"/>
      <c r="Z116" s="24"/>
      <c r="AA116" s="37" t="s">
        <v>28</v>
      </c>
      <c r="AB116" s="24">
        <v>2018</v>
      </c>
      <c r="AC116" s="27" t="s">
        <v>472</v>
      </c>
    </row>
    <row r="117" spans="1:29" x14ac:dyDescent="0.3">
      <c r="A117" s="11">
        <v>114</v>
      </c>
      <c r="B117" s="80" t="s">
        <v>478</v>
      </c>
      <c r="C117" s="80" t="s">
        <v>40</v>
      </c>
      <c r="D117" s="81" t="s">
        <v>52</v>
      </c>
      <c r="E117" s="82">
        <v>0.1</v>
      </c>
      <c r="F117" s="58" t="s">
        <v>20</v>
      </c>
      <c r="G117" s="58" t="s">
        <v>92</v>
      </c>
      <c r="H117" s="58" t="s">
        <v>24</v>
      </c>
      <c r="I117" s="58" t="s">
        <v>786</v>
      </c>
      <c r="J117" s="58" t="s">
        <v>80</v>
      </c>
      <c r="K117" s="58">
        <v>580</v>
      </c>
      <c r="L117" s="58">
        <v>500</v>
      </c>
      <c r="M117" s="76">
        <v>620</v>
      </c>
      <c r="N117" s="85"/>
      <c r="O117" s="58">
        <v>630</v>
      </c>
      <c r="P117" s="58">
        <v>590</v>
      </c>
      <c r="Q117" s="76">
        <v>700</v>
      </c>
      <c r="R117" s="28">
        <v>10</v>
      </c>
      <c r="S117" s="28"/>
      <c r="T117" s="28"/>
      <c r="U117" s="58">
        <v>2.1</v>
      </c>
      <c r="V117" s="28"/>
      <c r="W117" s="28"/>
      <c r="X117" s="28"/>
      <c r="Y117" s="28"/>
      <c r="Z117" s="28"/>
      <c r="AA117" s="31" t="s">
        <v>28</v>
      </c>
      <c r="AB117" s="76">
        <v>2007</v>
      </c>
      <c r="AC117" s="86" t="s">
        <v>479</v>
      </c>
    </row>
    <row r="118" spans="1:29" x14ac:dyDescent="0.3">
      <c r="A118" s="11">
        <v>115</v>
      </c>
      <c r="B118" s="80" t="s">
        <v>478</v>
      </c>
      <c r="C118" s="80" t="s">
        <v>40</v>
      </c>
      <c r="D118" s="81" t="s">
        <v>52</v>
      </c>
      <c r="E118" s="82">
        <v>0.15</v>
      </c>
      <c r="F118" s="58" t="s">
        <v>20</v>
      </c>
      <c r="G118" s="58" t="s">
        <v>92</v>
      </c>
      <c r="H118" s="58" t="s">
        <v>24</v>
      </c>
      <c r="I118" s="58" t="s">
        <v>787</v>
      </c>
      <c r="J118" s="58" t="s">
        <v>80</v>
      </c>
      <c r="K118" s="58">
        <v>580</v>
      </c>
      <c r="L118" s="58">
        <v>500</v>
      </c>
      <c r="M118" s="76">
        <v>620</v>
      </c>
      <c r="N118" s="85"/>
      <c r="O118" s="58">
        <v>630</v>
      </c>
      <c r="P118" s="58">
        <v>590</v>
      </c>
      <c r="Q118" s="76">
        <v>700</v>
      </c>
      <c r="R118" s="58">
        <v>60</v>
      </c>
      <c r="S118" s="85"/>
      <c r="T118" s="85"/>
      <c r="U118" s="58">
        <v>2.1</v>
      </c>
      <c r="V118" s="85"/>
      <c r="W118" s="85"/>
      <c r="X118" s="85"/>
      <c r="Y118" s="85"/>
      <c r="Z118" s="85"/>
      <c r="AA118" s="87"/>
      <c r="AB118" s="76">
        <v>2007</v>
      </c>
      <c r="AC118" s="86" t="s">
        <v>479</v>
      </c>
    </row>
    <row r="119" spans="1:29" x14ac:dyDescent="0.3">
      <c r="A119" s="11">
        <v>116</v>
      </c>
      <c r="B119" s="80" t="s">
        <v>784</v>
      </c>
      <c r="C119" s="80" t="s">
        <v>19</v>
      </c>
      <c r="D119" s="81" t="s">
        <v>785</v>
      </c>
      <c r="E119" s="82">
        <v>5.0000000000000001E-3</v>
      </c>
      <c r="F119" s="58" t="s">
        <v>20</v>
      </c>
      <c r="G119" s="58" t="s">
        <v>92</v>
      </c>
      <c r="H119" s="58" t="s">
        <v>24</v>
      </c>
      <c r="I119" s="88" t="s">
        <v>783</v>
      </c>
      <c r="J119" s="58" t="s">
        <v>80</v>
      </c>
      <c r="K119" s="75">
        <v>575</v>
      </c>
      <c r="L119" s="75">
        <v>400</v>
      </c>
      <c r="M119" s="74">
        <v>610</v>
      </c>
      <c r="N119" s="58"/>
      <c r="O119" s="75">
        <v>620</v>
      </c>
      <c r="P119" s="75">
        <v>570</v>
      </c>
      <c r="Q119" s="74">
        <v>720</v>
      </c>
      <c r="R119" s="75">
        <v>95</v>
      </c>
      <c r="S119" s="85"/>
      <c r="T119" s="85"/>
      <c r="U119" s="58">
        <v>3.3</v>
      </c>
      <c r="V119" s="85"/>
      <c r="W119" s="85"/>
      <c r="X119" s="85"/>
      <c r="Y119" s="85"/>
      <c r="Z119" s="85"/>
      <c r="AA119" s="87"/>
      <c r="AB119" s="76">
        <v>2007</v>
      </c>
      <c r="AC119" s="86" t="s">
        <v>479</v>
      </c>
    </row>
    <row r="120" spans="1:29" x14ac:dyDescent="0.3">
      <c r="A120" s="11">
        <v>117</v>
      </c>
      <c r="B120" s="80" t="s">
        <v>782</v>
      </c>
      <c r="C120" s="80" t="s">
        <v>40</v>
      </c>
      <c r="D120" s="81" t="s">
        <v>91</v>
      </c>
      <c r="E120" s="82">
        <v>0.08</v>
      </c>
      <c r="F120" s="58" t="s">
        <v>20</v>
      </c>
      <c r="G120" s="58" t="s">
        <v>92</v>
      </c>
      <c r="H120" s="58" t="s">
        <v>24</v>
      </c>
      <c r="I120" s="88" t="s">
        <v>783</v>
      </c>
      <c r="J120" s="58" t="s">
        <v>80</v>
      </c>
      <c r="K120" s="58">
        <v>580</v>
      </c>
      <c r="L120" s="58">
        <v>500</v>
      </c>
      <c r="M120" s="76">
        <v>620</v>
      </c>
      <c r="N120" s="58"/>
      <c r="O120" s="58">
        <v>630</v>
      </c>
      <c r="P120" s="58">
        <v>590</v>
      </c>
      <c r="Q120" s="76">
        <v>700</v>
      </c>
      <c r="R120" s="58">
        <v>10</v>
      </c>
      <c r="S120" s="85"/>
      <c r="T120" s="85"/>
      <c r="U120" s="58">
        <v>2.1</v>
      </c>
      <c r="V120" s="85"/>
      <c r="W120" s="85"/>
      <c r="X120" s="85"/>
      <c r="Y120" s="85"/>
      <c r="Z120" s="85"/>
      <c r="AA120" s="87"/>
      <c r="AB120" s="89"/>
      <c r="AC120" s="90"/>
    </row>
    <row r="121" spans="1:29" x14ac:dyDescent="0.3">
      <c r="A121" s="11">
        <v>118</v>
      </c>
      <c r="B121" s="80" t="s">
        <v>480</v>
      </c>
      <c r="C121" s="80" t="s">
        <v>40</v>
      </c>
      <c r="D121" s="81" t="s">
        <v>481</v>
      </c>
      <c r="E121" s="81" t="s">
        <v>482</v>
      </c>
      <c r="F121" s="80" t="s">
        <v>20</v>
      </c>
      <c r="G121" s="76" t="s">
        <v>483</v>
      </c>
      <c r="H121" s="80" t="s">
        <v>457</v>
      </c>
      <c r="I121" s="80" t="s">
        <v>484</v>
      </c>
      <c r="J121" s="80" t="s">
        <v>454</v>
      </c>
      <c r="K121" s="24">
        <v>450</v>
      </c>
      <c r="L121" s="24">
        <v>400</v>
      </c>
      <c r="M121" s="24">
        <v>650</v>
      </c>
      <c r="N121" s="24"/>
      <c r="O121" s="37">
        <v>634</v>
      </c>
      <c r="P121" s="24">
        <v>580</v>
      </c>
      <c r="Q121" s="24">
        <v>680</v>
      </c>
      <c r="R121" s="24">
        <v>44</v>
      </c>
      <c r="S121" s="24"/>
      <c r="T121" s="24"/>
      <c r="U121" s="76">
        <v>2.8</v>
      </c>
      <c r="V121" s="24"/>
      <c r="W121" s="24"/>
      <c r="X121" s="24"/>
      <c r="Y121" s="24"/>
      <c r="Z121" s="24"/>
      <c r="AA121" s="37" t="s">
        <v>28</v>
      </c>
      <c r="AB121" s="24">
        <v>2011</v>
      </c>
      <c r="AC121" s="27" t="s">
        <v>485</v>
      </c>
    </row>
    <row r="122" spans="1:29" x14ac:dyDescent="0.3">
      <c r="A122" s="11">
        <v>119</v>
      </c>
      <c r="B122" s="80" t="s">
        <v>486</v>
      </c>
      <c r="C122" s="80" t="s">
        <v>40</v>
      </c>
      <c r="D122" s="82" t="s">
        <v>91</v>
      </c>
      <c r="E122" s="82" t="s">
        <v>487</v>
      </c>
      <c r="F122" s="80" t="s">
        <v>20</v>
      </c>
      <c r="G122" s="80" t="s">
        <v>488</v>
      </c>
      <c r="H122" s="80" t="s">
        <v>457</v>
      </c>
      <c r="I122" s="80" t="s">
        <v>489</v>
      </c>
      <c r="J122" s="80" t="s">
        <v>468</v>
      </c>
      <c r="K122" s="24">
        <v>450</v>
      </c>
      <c r="L122" s="37">
        <v>400</v>
      </c>
      <c r="M122" s="24">
        <v>600</v>
      </c>
      <c r="N122" s="24"/>
      <c r="O122" s="37">
        <v>580</v>
      </c>
      <c r="P122" s="24">
        <v>550</v>
      </c>
      <c r="Q122" s="24">
        <v>650</v>
      </c>
      <c r="R122" s="37">
        <v>86</v>
      </c>
      <c r="S122" s="24">
        <v>48</v>
      </c>
      <c r="T122" s="24" t="s">
        <v>490</v>
      </c>
      <c r="U122" s="24"/>
      <c r="V122" s="24"/>
      <c r="W122" s="24"/>
      <c r="X122" s="24"/>
      <c r="Y122" s="24"/>
      <c r="Z122" s="24"/>
      <c r="AA122" s="37" t="s">
        <v>491</v>
      </c>
      <c r="AB122" s="24">
        <v>2014</v>
      </c>
      <c r="AC122" s="27" t="s">
        <v>492</v>
      </c>
    </row>
    <row r="123" spans="1:29" ht="28.8" x14ac:dyDescent="0.3">
      <c r="A123" s="11">
        <v>120</v>
      </c>
      <c r="B123" s="76" t="s">
        <v>493</v>
      </c>
      <c r="C123" s="80" t="s">
        <v>19</v>
      </c>
      <c r="D123" s="81" t="s">
        <v>494</v>
      </c>
      <c r="E123" s="82" t="s">
        <v>495</v>
      </c>
      <c r="F123" s="80" t="s">
        <v>20</v>
      </c>
      <c r="G123" s="80" t="s">
        <v>42</v>
      </c>
      <c r="H123" s="80" t="s">
        <v>12</v>
      </c>
      <c r="I123" s="80" t="s">
        <v>496</v>
      </c>
      <c r="J123" s="80" t="s">
        <v>188</v>
      </c>
      <c r="K123" s="24">
        <v>570</v>
      </c>
      <c r="L123" s="37">
        <v>300</v>
      </c>
      <c r="M123" s="24">
        <v>700</v>
      </c>
      <c r="N123" s="24"/>
      <c r="O123" s="37">
        <v>600</v>
      </c>
      <c r="P123" s="24">
        <v>350</v>
      </c>
      <c r="Q123" s="24">
        <v>700</v>
      </c>
      <c r="R123" s="24"/>
      <c r="S123" s="24"/>
      <c r="T123" s="24"/>
      <c r="U123" s="24"/>
      <c r="V123" s="24" t="s">
        <v>498</v>
      </c>
      <c r="W123" s="24"/>
      <c r="X123" s="24"/>
      <c r="Y123" s="24" t="s">
        <v>499</v>
      </c>
      <c r="Z123" s="24"/>
      <c r="AA123" s="37" t="s">
        <v>368</v>
      </c>
      <c r="AB123" s="24">
        <v>2014</v>
      </c>
      <c r="AC123" s="27" t="s">
        <v>500</v>
      </c>
    </row>
    <row r="124" spans="1:29" x14ac:dyDescent="0.3">
      <c r="A124" s="11">
        <v>121</v>
      </c>
      <c r="B124" s="91" t="s">
        <v>501</v>
      </c>
      <c r="C124" s="91" t="s">
        <v>40</v>
      </c>
      <c r="D124" s="92" t="s">
        <v>502</v>
      </c>
      <c r="E124" s="93"/>
      <c r="F124" s="91" t="s">
        <v>20</v>
      </c>
      <c r="G124" s="94" t="s">
        <v>503</v>
      </c>
      <c r="H124" s="91" t="s">
        <v>12</v>
      </c>
      <c r="I124" s="91" t="s">
        <v>504</v>
      </c>
      <c r="J124" s="94" t="s">
        <v>356</v>
      </c>
      <c r="K124" s="24">
        <v>396</v>
      </c>
      <c r="L124" s="24">
        <v>350</v>
      </c>
      <c r="M124" s="24">
        <v>450</v>
      </c>
      <c r="N124" s="24"/>
      <c r="O124" s="37">
        <v>582</v>
      </c>
      <c r="P124" s="24">
        <v>500</v>
      </c>
      <c r="Q124" s="24">
        <v>700</v>
      </c>
      <c r="R124" s="24">
        <v>53</v>
      </c>
      <c r="S124" s="24"/>
      <c r="T124" s="24"/>
      <c r="U124" s="24"/>
      <c r="V124" s="24"/>
      <c r="W124" s="24"/>
      <c r="X124" s="24"/>
      <c r="Y124" s="24" t="s">
        <v>505</v>
      </c>
      <c r="Z124" s="24"/>
      <c r="AA124" s="24" t="s">
        <v>101</v>
      </c>
      <c r="AB124" s="24">
        <v>2014</v>
      </c>
      <c r="AC124" s="27" t="s">
        <v>506</v>
      </c>
    </row>
    <row r="125" spans="1:29" x14ac:dyDescent="0.3">
      <c r="A125" s="11">
        <v>122</v>
      </c>
      <c r="B125" s="24" t="s">
        <v>507</v>
      </c>
      <c r="C125" s="24" t="s">
        <v>353</v>
      </c>
      <c r="D125" s="25" t="s">
        <v>508</v>
      </c>
      <c r="E125" s="25" t="s">
        <v>509</v>
      </c>
      <c r="F125" s="24" t="s">
        <v>20</v>
      </c>
      <c r="G125" s="24" t="s">
        <v>42</v>
      </c>
      <c r="H125" s="24" t="s">
        <v>457</v>
      </c>
      <c r="I125" s="24" t="s">
        <v>510</v>
      </c>
      <c r="J125" s="24" t="s">
        <v>468</v>
      </c>
      <c r="K125" s="24">
        <v>530</v>
      </c>
      <c r="L125" s="24">
        <v>300</v>
      </c>
      <c r="M125" s="24">
        <v>580</v>
      </c>
      <c r="N125" s="24"/>
      <c r="O125" s="24">
        <v>630</v>
      </c>
      <c r="P125" s="24">
        <v>550</v>
      </c>
      <c r="Q125" s="24">
        <v>750</v>
      </c>
      <c r="R125" s="24">
        <v>83</v>
      </c>
      <c r="S125" s="24"/>
      <c r="T125" s="24"/>
      <c r="U125" s="24">
        <v>1.44</v>
      </c>
      <c r="V125" s="24"/>
      <c r="W125" s="24"/>
      <c r="X125" s="24"/>
      <c r="Y125" s="24"/>
      <c r="Z125" s="24"/>
      <c r="AA125" s="24" t="s">
        <v>368</v>
      </c>
      <c r="AB125" s="24">
        <v>2014</v>
      </c>
      <c r="AC125" s="27" t="s">
        <v>511</v>
      </c>
    </row>
    <row r="126" spans="1:29" x14ac:dyDescent="0.3">
      <c r="A126" s="11">
        <v>123</v>
      </c>
      <c r="B126" s="24" t="s">
        <v>512</v>
      </c>
      <c r="C126" s="24" t="s">
        <v>40</v>
      </c>
      <c r="D126" s="25" t="s">
        <v>91</v>
      </c>
      <c r="E126" s="25" t="s">
        <v>513</v>
      </c>
      <c r="F126" s="24" t="s">
        <v>20</v>
      </c>
      <c r="G126" s="24" t="s">
        <v>42</v>
      </c>
      <c r="H126" s="24" t="s">
        <v>457</v>
      </c>
      <c r="I126" s="24" t="s">
        <v>514</v>
      </c>
      <c r="J126" s="24" t="s">
        <v>468</v>
      </c>
      <c r="K126" s="24">
        <v>473</v>
      </c>
      <c r="L126" s="24">
        <v>350</v>
      </c>
      <c r="M126" s="24">
        <v>550</v>
      </c>
      <c r="N126" s="24"/>
      <c r="O126" s="24">
        <v>640</v>
      </c>
      <c r="P126" s="24">
        <v>600</v>
      </c>
      <c r="Q126" s="24">
        <v>700</v>
      </c>
      <c r="R126" s="24">
        <v>45</v>
      </c>
      <c r="S126" s="24">
        <v>1</v>
      </c>
      <c r="T126" s="24"/>
      <c r="U126" s="24"/>
      <c r="V126" s="24"/>
      <c r="W126" s="24"/>
      <c r="X126" s="24"/>
      <c r="Y126" s="24"/>
      <c r="Z126" s="24"/>
      <c r="AA126" s="24" t="s">
        <v>403</v>
      </c>
      <c r="AB126" s="24">
        <v>2014</v>
      </c>
      <c r="AC126" s="27" t="s">
        <v>515</v>
      </c>
    </row>
    <row r="127" spans="1:29" x14ac:dyDescent="0.3">
      <c r="A127" s="11">
        <v>124</v>
      </c>
      <c r="B127" s="24" t="s">
        <v>516</v>
      </c>
      <c r="C127" s="24" t="s">
        <v>40</v>
      </c>
      <c r="D127" s="25" t="s">
        <v>271</v>
      </c>
      <c r="E127" s="25"/>
      <c r="F127" s="24" t="s">
        <v>20</v>
      </c>
      <c r="G127" s="24" t="s">
        <v>42</v>
      </c>
      <c r="H127" s="24" t="s">
        <v>457</v>
      </c>
      <c r="I127" s="24" t="s">
        <v>517</v>
      </c>
      <c r="J127" s="24" t="s">
        <v>468</v>
      </c>
      <c r="K127" s="24">
        <v>350</v>
      </c>
      <c r="L127" s="24">
        <v>300</v>
      </c>
      <c r="M127" s="24">
        <v>450</v>
      </c>
      <c r="N127" s="24"/>
      <c r="O127" s="24">
        <v>550</v>
      </c>
      <c r="P127" s="24">
        <v>450</v>
      </c>
      <c r="Q127" s="24">
        <v>750</v>
      </c>
      <c r="R127" s="24">
        <v>56</v>
      </c>
      <c r="S127" s="24"/>
      <c r="T127" s="24"/>
      <c r="U127" s="24">
        <v>8.7100000000000009</v>
      </c>
      <c r="V127" s="24" t="s">
        <v>518</v>
      </c>
      <c r="W127" s="24">
        <v>0.91</v>
      </c>
      <c r="X127" s="24"/>
      <c r="Y127" s="24"/>
      <c r="Z127" s="24"/>
      <c r="AA127" s="24" t="s">
        <v>101</v>
      </c>
      <c r="AB127" s="24">
        <v>2015</v>
      </c>
      <c r="AC127" s="27" t="s">
        <v>519</v>
      </c>
    </row>
    <row r="128" spans="1:29" x14ac:dyDescent="0.3">
      <c r="A128" s="11">
        <v>125</v>
      </c>
      <c r="B128" s="24" t="s">
        <v>520</v>
      </c>
      <c r="C128" s="24" t="s">
        <v>40</v>
      </c>
      <c r="D128" s="25" t="s">
        <v>56</v>
      </c>
      <c r="E128" s="25" t="s">
        <v>521</v>
      </c>
      <c r="F128" s="24" t="s">
        <v>20</v>
      </c>
      <c r="G128" s="24" t="s">
        <v>42</v>
      </c>
      <c r="H128" s="24" t="s">
        <v>457</v>
      </c>
      <c r="I128" s="24" t="s">
        <v>522</v>
      </c>
      <c r="J128" s="24" t="s">
        <v>468</v>
      </c>
      <c r="K128" s="24">
        <v>470</v>
      </c>
      <c r="L128" s="24">
        <v>400</v>
      </c>
      <c r="M128" s="24">
        <v>600</v>
      </c>
      <c r="N128" s="24"/>
      <c r="O128" s="24">
        <v>550</v>
      </c>
      <c r="P128" s="24">
        <v>450</v>
      </c>
      <c r="Q128" s="24">
        <v>700</v>
      </c>
      <c r="R128" s="24">
        <v>20</v>
      </c>
      <c r="S128" s="24">
        <v>2.0099999999999998</v>
      </c>
      <c r="T128" s="24"/>
      <c r="U128" s="24"/>
      <c r="V128" s="24" t="s">
        <v>523</v>
      </c>
      <c r="W128" s="24"/>
      <c r="X128" s="24"/>
      <c r="Y128" s="24"/>
      <c r="Z128" s="24"/>
      <c r="AA128" s="24" t="s">
        <v>28</v>
      </c>
      <c r="AB128" s="24">
        <v>2015</v>
      </c>
      <c r="AC128" s="27" t="s">
        <v>524</v>
      </c>
    </row>
    <row r="129" spans="1:29" x14ac:dyDescent="0.3">
      <c r="A129" s="11">
        <v>126</v>
      </c>
      <c r="B129" s="24" t="s">
        <v>525</v>
      </c>
      <c r="C129" s="37" t="s">
        <v>19</v>
      </c>
      <c r="D129" s="25" t="s">
        <v>526</v>
      </c>
      <c r="E129" s="25" t="s">
        <v>527</v>
      </c>
      <c r="F129" s="24" t="s">
        <v>21</v>
      </c>
      <c r="G129" s="24" t="s">
        <v>268</v>
      </c>
      <c r="H129" s="24" t="s">
        <v>457</v>
      </c>
      <c r="I129" s="24" t="s">
        <v>528</v>
      </c>
      <c r="J129" s="24" t="s">
        <v>468</v>
      </c>
      <c r="K129" s="24">
        <v>521</v>
      </c>
      <c r="L129" s="24">
        <v>450</v>
      </c>
      <c r="M129" s="24">
        <v>550</v>
      </c>
      <c r="N129" s="24"/>
      <c r="O129" s="24">
        <v>539</v>
      </c>
      <c r="P129" s="24">
        <v>500</v>
      </c>
      <c r="Q129" s="24">
        <v>700</v>
      </c>
      <c r="R129" s="24">
        <v>93</v>
      </c>
      <c r="S129" s="24">
        <v>54</v>
      </c>
      <c r="T129" s="24" t="s">
        <v>529</v>
      </c>
      <c r="U129" s="24"/>
      <c r="V129" s="24"/>
      <c r="W129" s="24"/>
      <c r="X129" s="24"/>
      <c r="Y129" s="24"/>
      <c r="Z129" s="24"/>
      <c r="AA129" s="24"/>
      <c r="AB129" s="24">
        <v>2016</v>
      </c>
      <c r="AC129" s="27" t="s">
        <v>530</v>
      </c>
    </row>
    <row r="130" spans="1:29" x14ac:dyDescent="0.3">
      <c r="A130" s="11">
        <v>127</v>
      </c>
      <c r="B130" s="24" t="s">
        <v>531</v>
      </c>
      <c r="C130" s="24" t="s">
        <v>194</v>
      </c>
      <c r="D130" s="25" t="s">
        <v>532</v>
      </c>
      <c r="E130" s="25" t="s">
        <v>533</v>
      </c>
      <c r="F130" s="24"/>
      <c r="G130" s="54" t="s">
        <v>534</v>
      </c>
      <c r="H130" s="24" t="s">
        <v>12</v>
      </c>
      <c r="I130" s="24" t="s">
        <v>535</v>
      </c>
      <c r="J130" s="24" t="s">
        <v>356</v>
      </c>
      <c r="K130" s="76">
        <v>450</v>
      </c>
      <c r="L130" s="76">
        <v>310</v>
      </c>
      <c r="M130" s="76">
        <v>510</v>
      </c>
      <c r="N130" s="24"/>
      <c r="O130" s="24">
        <v>525</v>
      </c>
      <c r="P130" s="24">
        <v>500</v>
      </c>
      <c r="Q130" s="24">
        <v>700</v>
      </c>
      <c r="R130" s="24">
        <v>11</v>
      </c>
      <c r="S130" s="24">
        <v>7.58</v>
      </c>
      <c r="T130" s="24"/>
      <c r="U130" s="76">
        <v>6</v>
      </c>
      <c r="V130" s="76" t="s">
        <v>536</v>
      </c>
      <c r="W130" s="76">
        <v>0.48</v>
      </c>
      <c r="X130" s="24"/>
      <c r="Y130" s="24"/>
      <c r="Z130" s="24"/>
      <c r="AA130" s="24" t="s">
        <v>28</v>
      </c>
      <c r="AB130" s="24">
        <v>2021</v>
      </c>
      <c r="AC130" s="27" t="s">
        <v>537</v>
      </c>
    </row>
    <row r="131" spans="1:29" x14ac:dyDescent="0.3">
      <c r="A131" s="11">
        <v>128</v>
      </c>
      <c r="B131" s="24" t="s">
        <v>538</v>
      </c>
      <c r="C131" s="24" t="s">
        <v>353</v>
      </c>
      <c r="D131" s="25" t="s">
        <v>539</v>
      </c>
      <c r="E131" s="25" t="s">
        <v>540</v>
      </c>
      <c r="F131" s="24" t="s">
        <v>21</v>
      </c>
      <c r="G131" s="24" t="s">
        <v>541</v>
      </c>
      <c r="H131" s="24" t="s">
        <v>12</v>
      </c>
      <c r="I131" s="24" t="s">
        <v>542</v>
      </c>
      <c r="J131" s="24" t="s">
        <v>188</v>
      </c>
      <c r="K131" s="76">
        <v>395</v>
      </c>
      <c r="L131" s="76">
        <v>300</v>
      </c>
      <c r="M131" s="76">
        <v>400</v>
      </c>
      <c r="N131" s="24"/>
      <c r="O131" s="24">
        <v>612</v>
      </c>
      <c r="P131" s="24">
        <v>570</v>
      </c>
      <c r="Q131" s="24">
        <v>710</v>
      </c>
      <c r="R131" s="24"/>
      <c r="S131" s="89"/>
      <c r="T131" s="24"/>
      <c r="U131" s="76">
        <v>15.42</v>
      </c>
      <c r="V131" s="76" t="s">
        <v>788</v>
      </c>
      <c r="W131" s="76">
        <v>0.62590000000000001</v>
      </c>
      <c r="X131" s="24"/>
      <c r="Y131" s="24"/>
      <c r="Z131" s="24"/>
      <c r="AA131" s="24" t="s">
        <v>28</v>
      </c>
      <c r="AB131" s="24">
        <v>2018</v>
      </c>
      <c r="AC131" s="27" t="s">
        <v>544</v>
      </c>
    </row>
    <row r="132" spans="1:29" x14ac:dyDescent="0.3">
      <c r="A132" s="11">
        <v>129</v>
      </c>
      <c r="B132" s="24" t="s">
        <v>546</v>
      </c>
      <c r="C132" s="24" t="s">
        <v>547</v>
      </c>
      <c r="D132" s="25" t="s">
        <v>548</v>
      </c>
      <c r="E132" s="25"/>
      <c r="F132" s="24" t="s">
        <v>20</v>
      </c>
      <c r="G132" s="24" t="s">
        <v>549</v>
      </c>
      <c r="H132" s="24" t="s">
        <v>12</v>
      </c>
      <c r="I132" s="24" t="s">
        <v>550</v>
      </c>
      <c r="J132" s="24" t="s">
        <v>551</v>
      </c>
      <c r="K132" s="24">
        <v>545</v>
      </c>
      <c r="L132" s="24">
        <v>400</v>
      </c>
      <c r="M132" s="24">
        <v>700</v>
      </c>
      <c r="N132" s="24"/>
      <c r="O132" s="24">
        <v>680</v>
      </c>
      <c r="P132" s="24">
        <v>550</v>
      </c>
      <c r="Q132" s="24">
        <v>800</v>
      </c>
      <c r="R132" s="24">
        <v>50</v>
      </c>
      <c r="S132" s="24">
        <v>12.5</v>
      </c>
      <c r="T132" s="24" t="s">
        <v>555</v>
      </c>
      <c r="U132" s="24"/>
      <c r="V132" s="24"/>
      <c r="W132" s="24"/>
      <c r="X132" s="24"/>
      <c r="Y132" s="24"/>
      <c r="Z132" s="24"/>
      <c r="AA132" s="24"/>
      <c r="AB132" s="24">
        <v>2009</v>
      </c>
      <c r="AC132" s="27" t="s">
        <v>556</v>
      </c>
    </row>
    <row r="133" spans="1:29" x14ac:dyDescent="0.3">
      <c r="A133" s="11">
        <v>130</v>
      </c>
      <c r="B133" s="24" t="s">
        <v>557</v>
      </c>
      <c r="C133" s="24" t="s">
        <v>547</v>
      </c>
      <c r="D133" s="25" t="s">
        <v>558</v>
      </c>
      <c r="E133" s="25" t="s">
        <v>559</v>
      </c>
      <c r="F133" s="24" t="s">
        <v>560</v>
      </c>
      <c r="G133" s="24" t="s">
        <v>561</v>
      </c>
      <c r="H133" s="24" t="s">
        <v>562</v>
      </c>
      <c r="I133" s="24" t="s">
        <v>563</v>
      </c>
      <c r="J133" s="24" t="s">
        <v>564</v>
      </c>
      <c r="K133" s="24">
        <v>498</v>
      </c>
      <c r="L133" s="24">
        <v>300</v>
      </c>
      <c r="M133" s="24">
        <v>700</v>
      </c>
      <c r="N133" s="24"/>
      <c r="O133" s="24">
        <v>580</v>
      </c>
      <c r="P133" s="24">
        <v>520</v>
      </c>
      <c r="Q133" s="24">
        <v>700</v>
      </c>
      <c r="R133" s="24">
        <v>30</v>
      </c>
      <c r="S133" s="24">
        <v>6.88</v>
      </c>
      <c r="T133" s="24"/>
      <c r="U133" s="24">
        <v>0.27</v>
      </c>
      <c r="V133" s="24"/>
      <c r="W133" s="24"/>
      <c r="X133" s="24"/>
      <c r="Y133" s="24"/>
      <c r="Z133" s="24"/>
      <c r="AA133" s="24" t="s">
        <v>28</v>
      </c>
      <c r="AB133" s="24">
        <v>2019</v>
      </c>
      <c r="AC133" s="27" t="s">
        <v>566</v>
      </c>
    </row>
    <row r="134" spans="1:29" x14ac:dyDescent="0.3">
      <c r="A134" s="11">
        <v>131</v>
      </c>
      <c r="B134" s="24" t="s">
        <v>567</v>
      </c>
      <c r="C134" s="24" t="s">
        <v>547</v>
      </c>
      <c r="D134" s="25" t="s">
        <v>124</v>
      </c>
      <c r="E134" s="25" t="s">
        <v>125</v>
      </c>
      <c r="F134" s="24" t="s">
        <v>560</v>
      </c>
      <c r="G134" s="24" t="s">
        <v>561</v>
      </c>
      <c r="H134" s="24" t="s">
        <v>562</v>
      </c>
      <c r="I134" s="24" t="s">
        <v>568</v>
      </c>
      <c r="J134" s="24" t="s">
        <v>569</v>
      </c>
      <c r="K134" s="24">
        <v>569</v>
      </c>
      <c r="L134" s="24">
        <v>350</v>
      </c>
      <c r="M134" s="24">
        <v>600</v>
      </c>
      <c r="N134" s="24"/>
      <c r="O134" s="24">
        <v>595</v>
      </c>
      <c r="P134" s="24">
        <v>550</v>
      </c>
      <c r="Q134" s="24">
        <v>750</v>
      </c>
      <c r="R134" s="24">
        <v>61</v>
      </c>
      <c r="S134" s="24">
        <v>2.58</v>
      </c>
      <c r="T134" s="24"/>
      <c r="U134" s="24"/>
      <c r="V134" s="24"/>
      <c r="W134" s="24"/>
      <c r="X134" s="24"/>
      <c r="Y134" s="24"/>
      <c r="Z134" s="24"/>
      <c r="AA134" s="24" t="s">
        <v>28</v>
      </c>
      <c r="AB134" s="24">
        <v>2019</v>
      </c>
      <c r="AC134" s="27" t="s">
        <v>571</v>
      </c>
    </row>
    <row r="135" spans="1:29" s="11" customFormat="1" x14ac:dyDescent="0.3">
      <c r="A135" s="11">
        <v>132</v>
      </c>
      <c r="B135" s="24" t="s">
        <v>572</v>
      </c>
      <c r="C135" s="24" t="s">
        <v>547</v>
      </c>
      <c r="D135" s="25" t="s">
        <v>573</v>
      </c>
      <c r="E135" s="25" t="s">
        <v>574</v>
      </c>
      <c r="F135" s="24" t="s">
        <v>560</v>
      </c>
      <c r="G135" s="24" t="s">
        <v>561</v>
      </c>
      <c r="H135" s="24" t="s">
        <v>562</v>
      </c>
      <c r="I135" s="24" t="s">
        <v>563</v>
      </c>
      <c r="J135" s="24" t="s">
        <v>564</v>
      </c>
      <c r="K135" s="24">
        <v>488</v>
      </c>
      <c r="L135" s="24">
        <v>300</v>
      </c>
      <c r="M135" s="24">
        <v>500</v>
      </c>
      <c r="N135" s="24"/>
      <c r="O135" s="24">
        <v>510</v>
      </c>
      <c r="P135" s="24">
        <v>450</v>
      </c>
      <c r="Q135" s="24">
        <v>600</v>
      </c>
      <c r="R135" s="24">
        <v>51</v>
      </c>
      <c r="S135" s="24">
        <v>3.3</v>
      </c>
      <c r="T135" s="24"/>
      <c r="U135" s="24">
        <v>0.35</v>
      </c>
      <c r="V135" s="24"/>
      <c r="W135" s="24"/>
      <c r="X135" s="24"/>
      <c r="Y135" s="24"/>
      <c r="Z135" s="24"/>
      <c r="AA135" s="24" t="s">
        <v>28</v>
      </c>
      <c r="AB135" s="24">
        <v>2020</v>
      </c>
      <c r="AC135" s="27" t="s">
        <v>576</v>
      </c>
    </row>
    <row r="136" spans="1:29" s="11" customFormat="1" ht="28.8" x14ac:dyDescent="0.3">
      <c r="A136" s="11">
        <v>133</v>
      </c>
      <c r="B136" s="24" t="s">
        <v>577</v>
      </c>
      <c r="C136" s="24" t="s">
        <v>194</v>
      </c>
      <c r="D136" s="25" t="s">
        <v>578</v>
      </c>
      <c r="E136" s="25" t="s">
        <v>579</v>
      </c>
      <c r="F136" s="24" t="s">
        <v>580</v>
      </c>
      <c r="G136" s="24" t="s">
        <v>581</v>
      </c>
      <c r="H136" s="24" t="s">
        <v>457</v>
      </c>
      <c r="I136" s="24" t="s">
        <v>652</v>
      </c>
      <c r="J136" s="24" t="s">
        <v>582</v>
      </c>
      <c r="K136" s="24">
        <v>460</v>
      </c>
      <c r="L136" s="24">
        <v>350</v>
      </c>
      <c r="M136" s="24">
        <v>500</v>
      </c>
      <c r="N136" s="24"/>
      <c r="O136" s="24">
        <v>510</v>
      </c>
      <c r="P136" s="24">
        <v>350</v>
      </c>
      <c r="Q136" s="24">
        <v>500</v>
      </c>
      <c r="R136" s="24">
        <v>54</v>
      </c>
      <c r="S136" s="24">
        <v>2.7</v>
      </c>
      <c r="T136" s="24"/>
      <c r="U136" s="24"/>
      <c r="V136" s="24"/>
      <c r="W136" s="24"/>
      <c r="X136" s="24"/>
      <c r="Y136" s="24"/>
      <c r="Z136" s="24"/>
      <c r="AA136" s="24" t="s">
        <v>28</v>
      </c>
      <c r="AB136" s="24">
        <v>2022</v>
      </c>
      <c r="AC136" s="27" t="s">
        <v>589</v>
      </c>
    </row>
    <row r="137" spans="1:29" x14ac:dyDescent="0.3">
      <c r="A137" s="11">
        <v>134</v>
      </c>
      <c r="B137" s="24" t="s">
        <v>590</v>
      </c>
      <c r="C137" s="24" t="s">
        <v>194</v>
      </c>
      <c r="D137" s="25" t="s">
        <v>591</v>
      </c>
      <c r="E137" s="25" t="s">
        <v>183</v>
      </c>
      <c r="F137" s="24" t="s">
        <v>20</v>
      </c>
      <c r="G137" s="24" t="s">
        <v>592</v>
      </c>
      <c r="H137" s="24" t="s">
        <v>457</v>
      </c>
      <c r="I137" s="24" t="s">
        <v>593</v>
      </c>
      <c r="J137" s="24" t="s">
        <v>582</v>
      </c>
      <c r="K137" s="24">
        <v>340</v>
      </c>
      <c r="L137" s="24">
        <v>300</v>
      </c>
      <c r="M137" s="24">
        <v>500</v>
      </c>
      <c r="N137" s="24"/>
      <c r="O137" s="24">
        <v>520</v>
      </c>
      <c r="P137" s="24">
        <v>400</v>
      </c>
      <c r="Q137" s="24">
        <v>700</v>
      </c>
      <c r="R137" s="24">
        <v>6</v>
      </c>
      <c r="S137" s="24">
        <v>5.84</v>
      </c>
      <c r="T137" s="24"/>
      <c r="U137" s="24"/>
      <c r="V137" s="24"/>
      <c r="W137" s="24"/>
      <c r="X137" s="24"/>
      <c r="Y137" s="24"/>
      <c r="Z137" s="24"/>
      <c r="AA137" s="24" t="s">
        <v>28</v>
      </c>
      <c r="AB137" s="24">
        <v>2022</v>
      </c>
      <c r="AC137" s="27" t="s">
        <v>594</v>
      </c>
    </row>
    <row r="138" spans="1:29" x14ac:dyDescent="0.3">
      <c r="A138" s="11">
        <v>135</v>
      </c>
      <c r="B138" s="24" t="s">
        <v>596</v>
      </c>
      <c r="C138" s="24" t="s">
        <v>40</v>
      </c>
      <c r="D138" s="25" t="s">
        <v>598</v>
      </c>
      <c r="E138" s="25" t="s">
        <v>597</v>
      </c>
      <c r="F138" s="24" t="s">
        <v>20</v>
      </c>
      <c r="G138" s="24" t="s">
        <v>42</v>
      </c>
      <c r="H138" s="24" t="s">
        <v>457</v>
      </c>
      <c r="I138" s="24" t="s">
        <v>599</v>
      </c>
      <c r="J138" s="24" t="s">
        <v>468</v>
      </c>
      <c r="K138" s="24">
        <v>720</v>
      </c>
      <c r="L138" s="24">
        <v>250</v>
      </c>
      <c r="M138" s="24">
        <v>800</v>
      </c>
      <c r="N138" s="24"/>
      <c r="O138" s="24">
        <v>490</v>
      </c>
      <c r="P138" s="24">
        <v>400</v>
      </c>
      <c r="Q138" s="24">
        <v>600</v>
      </c>
      <c r="R138" s="24">
        <v>65</v>
      </c>
      <c r="S138" s="24"/>
      <c r="T138" s="24"/>
      <c r="U138" s="24">
        <v>8.75</v>
      </c>
      <c r="V138" s="24" t="s">
        <v>603</v>
      </c>
      <c r="W138" s="24">
        <v>0.79</v>
      </c>
      <c r="X138" s="24"/>
      <c r="Y138" s="24"/>
      <c r="Z138" s="24"/>
      <c r="AA138" s="24" t="s">
        <v>600</v>
      </c>
      <c r="AB138" s="24">
        <v>2020</v>
      </c>
      <c r="AC138" s="27" t="s">
        <v>595</v>
      </c>
    </row>
    <row r="139" spans="1:29" x14ac:dyDescent="0.3">
      <c r="A139" s="11">
        <v>136</v>
      </c>
      <c r="B139" s="24" t="s">
        <v>604</v>
      </c>
      <c r="C139" s="24" t="s">
        <v>194</v>
      </c>
      <c r="D139" s="25" t="s">
        <v>194</v>
      </c>
      <c r="E139" s="25" t="s">
        <v>608</v>
      </c>
      <c r="F139" s="24" t="s">
        <v>20</v>
      </c>
      <c r="G139" s="24" t="s">
        <v>219</v>
      </c>
      <c r="H139" s="24" t="s">
        <v>12</v>
      </c>
      <c r="I139" s="24" t="s">
        <v>606</v>
      </c>
      <c r="J139" s="24" t="s">
        <v>607</v>
      </c>
      <c r="K139" s="24">
        <v>420</v>
      </c>
      <c r="L139" s="24">
        <v>300</v>
      </c>
      <c r="M139" s="24">
        <v>550</v>
      </c>
      <c r="N139" s="24"/>
      <c r="O139" s="24">
        <v>515</v>
      </c>
      <c r="P139" s="24">
        <v>400</v>
      </c>
      <c r="Q139" s="24">
        <v>700</v>
      </c>
      <c r="R139" s="24">
        <v>40</v>
      </c>
      <c r="S139" s="24">
        <v>1.6</v>
      </c>
      <c r="T139" s="24"/>
      <c r="U139" s="24">
        <v>0.7</v>
      </c>
      <c r="V139" s="24" t="s">
        <v>610</v>
      </c>
      <c r="W139" s="24">
        <v>0.495</v>
      </c>
      <c r="X139" s="24"/>
      <c r="Y139" s="24"/>
      <c r="Z139" s="24"/>
      <c r="AA139" s="24" t="s">
        <v>609</v>
      </c>
      <c r="AB139" s="24">
        <v>2019</v>
      </c>
      <c r="AC139" s="27" t="s">
        <v>605</v>
      </c>
    </row>
    <row r="140" spans="1:29" x14ac:dyDescent="0.3">
      <c r="A140" s="11">
        <v>137</v>
      </c>
      <c r="B140" s="24" t="s">
        <v>613</v>
      </c>
      <c r="C140" s="24" t="s">
        <v>194</v>
      </c>
      <c r="D140" s="25" t="s">
        <v>612</v>
      </c>
      <c r="E140" s="25"/>
      <c r="F140" s="24" t="s">
        <v>20</v>
      </c>
      <c r="G140" s="24" t="s">
        <v>614</v>
      </c>
      <c r="H140" s="24" t="s">
        <v>12</v>
      </c>
      <c r="I140" s="24" t="s">
        <v>615</v>
      </c>
      <c r="J140" s="24" t="s">
        <v>619</v>
      </c>
      <c r="K140" s="24">
        <v>557</v>
      </c>
      <c r="L140" s="24">
        <v>300</v>
      </c>
      <c r="M140" s="24">
        <v>600</v>
      </c>
      <c r="N140" s="24"/>
      <c r="O140" s="24">
        <v>612</v>
      </c>
      <c r="P140" s="24">
        <v>400</v>
      </c>
      <c r="Q140" s="24">
        <v>700</v>
      </c>
      <c r="R140" s="24">
        <v>70</v>
      </c>
      <c r="S140" s="24">
        <v>2.2999999999999998</v>
      </c>
      <c r="T140" s="24"/>
      <c r="U140" s="54"/>
      <c r="V140" s="24"/>
      <c r="W140" s="24"/>
      <c r="X140" s="24"/>
      <c r="Y140" s="24"/>
      <c r="Z140" s="24"/>
      <c r="AA140" s="24" t="s">
        <v>368</v>
      </c>
      <c r="AB140" s="24">
        <v>2020</v>
      </c>
      <c r="AC140" s="27" t="s">
        <v>611</v>
      </c>
    </row>
    <row r="141" spans="1:29" x14ac:dyDescent="0.3">
      <c r="A141" s="11">
        <v>138</v>
      </c>
      <c r="B141" s="24" t="s">
        <v>621</v>
      </c>
      <c r="C141" s="24" t="s">
        <v>194</v>
      </c>
      <c r="D141" s="25" t="s">
        <v>194</v>
      </c>
      <c r="E141" s="25" t="s">
        <v>623</v>
      </c>
      <c r="F141" s="24" t="s">
        <v>20</v>
      </c>
      <c r="G141" s="24" t="s">
        <v>219</v>
      </c>
      <c r="H141" s="24" t="s">
        <v>12</v>
      </c>
      <c r="I141" s="24" t="s">
        <v>622</v>
      </c>
      <c r="J141" s="24" t="s">
        <v>619</v>
      </c>
      <c r="K141" s="24">
        <v>420</v>
      </c>
      <c r="L141" s="24">
        <v>300</v>
      </c>
      <c r="M141" s="24">
        <v>550</v>
      </c>
      <c r="N141" s="24"/>
      <c r="O141" s="24">
        <v>500</v>
      </c>
      <c r="P141" s="24">
        <v>440</v>
      </c>
      <c r="Q141" s="24">
        <v>600</v>
      </c>
      <c r="R141" s="24">
        <v>67</v>
      </c>
      <c r="S141" s="24">
        <v>2.2000000000000002</v>
      </c>
      <c r="T141" s="24"/>
      <c r="U141" s="24">
        <v>1.1299999999999999</v>
      </c>
      <c r="V141" s="24"/>
      <c r="W141" s="24"/>
      <c r="X141" s="24"/>
      <c r="Y141" s="24"/>
      <c r="Z141" s="24"/>
      <c r="AA141" s="24" t="s">
        <v>28</v>
      </c>
      <c r="AB141" s="24">
        <v>2021</v>
      </c>
      <c r="AC141" s="27" t="s">
        <v>620</v>
      </c>
    </row>
    <row r="142" spans="1:29" x14ac:dyDescent="0.3">
      <c r="A142" s="11">
        <v>139</v>
      </c>
      <c r="B142" s="24" t="s">
        <v>625</v>
      </c>
      <c r="C142" s="24" t="s">
        <v>19</v>
      </c>
      <c r="D142" s="25" t="s">
        <v>626</v>
      </c>
      <c r="E142" s="25" t="s">
        <v>628</v>
      </c>
      <c r="F142" s="24" t="s">
        <v>20</v>
      </c>
      <c r="G142" s="24" t="s">
        <v>627</v>
      </c>
      <c r="H142" s="24" t="s">
        <v>457</v>
      </c>
      <c r="I142" s="24" t="s">
        <v>629</v>
      </c>
      <c r="J142" s="24"/>
      <c r="K142" s="24">
        <v>575</v>
      </c>
      <c r="L142" s="76">
        <v>400</v>
      </c>
      <c r="M142" s="76">
        <v>610</v>
      </c>
      <c r="N142" s="76"/>
      <c r="O142" s="95">
        <v>620</v>
      </c>
      <c r="P142" s="76">
        <v>570</v>
      </c>
      <c r="Q142" s="76">
        <v>700</v>
      </c>
      <c r="R142" s="76">
        <v>96</v>
      </c>
      <c r="S142" s="76">
        <v>37.700000000000003</v>
      </c>
      <c r="T142" s="24" t="s">
        <v>789</v>
      </c>
      <c r="U142" s="24"/>
      <c r="V142" s="24"/>
      <c r="W142" s="24"/>
      <c r="X142" s="24"/>
      <c r="Y142" s="24"/>
      <c r="Z142" s="24"/>
      <c r="AA142" s="24" t="s">
        <v>790</v>
      </c>
      <c r="AB142" s="24">
        <v>2022</v>
      </c>
      <c r="AC142" s="27" t="s">
        <v>630</v>
      </c>
    </row>
    <row r="143" spans="1:29" x14ac:dyDescent="0.3">
      <c r="A143" s="11">
        <v>140</v>
      </c>
      <c r="B143" s="37" t="s">
        <v>631</v>
      </c>
      <c r="C143" s="37" t="s">
        <v>194</v>
      </c>
      <c r="D143" s="39" t="s">
        <v>632</v>
      </c>
      <c r="E143" s="39" t="s">
        <v>635</v>
      </c>
      <c r="F143" s="37" t="s">
        <v>560</v>
      </c>
      <c r="G143" s="37" t="s">
        <v>561</v>
      </c>
      <c r="H143" s="37" t="s">
        <v>562</v>
      </c>
      <c r="I143" s="37" t="s">
        <v>563</v>
      </c>
      <c r="J143" s="37" t="s">
        <v>564</v>
      </c>
      <c r="K143" s="37">
        <v>491</v>
      </c>
      <c r="L143" s="37">
        <v>250</v>
      </c>
      <c r="M143" s="24">
        <v>520</v>
      </c>
      <c r="N143" s="24"/>
      <c r="O143" s="37">
        <v>520</v>
      </c>
      <c r="P143" s="37">
        <v>500</v>
      </c>
      <c r="Q143" s="24">
        <v>700</v>
      </c>
      <c r="R143" s="37">
        <v>82</v>
      </c>
      <c r="S143" s="37">
        <v>5.43</v>
      </c>
      <c r="T143" s="24"/>
      <c r="U143" s="37">
        <v>0.18</v>
      </c>
      <c r="V143" s="24"/>
      <c r="W143" s="24"/>
      <c r="X143" s="24"/>
      <c r="Y143" s="24"/>
      <c r="Z143" s="24"/>
      <c r="AA143" s="37" t="s">
        <v>28</v>
      </c>
      <c r="AB143" s="24">
        <v>2023</v>
      </c>
      <c r="AC143" s="27" t="s">
        <v>633</v>
      </c>
    </row>
    <row r="144" spans="1:29" ht="28.8" x14ac:dyDescent="0.3">
      <c r="A144" s="11">
        <v>141</v>
      </c>
      <c r="B144" s="37" t="s">
        <v>639</v>
      </c>
      <c r="C144" s="37" t="s">
        <v>194</v>
      </c>
      <c r="D144" s="39" t="s">
        <v>632</v>
      </c>
      <c r="E144" s="39" t="s">
        <v>640</v>
      </c>
      <c r="F144" s="37" t="s">
        <v>21</v>
      </c>
      <c r="G144" s="37" t="s">
        <v>113</v>
      </c>
      <c r="H144" s="37" t="s">
        <v>12</v>
      </c>
      <c r="I144" s="37" t="s">
        <v>637</v>
      </c>
      <c r="J144" s="37" t="s">
        <v>188</v>
      </c>
      <c r="K144" s="37">
        <v>510</v>
      </c>
      <c r="L144" s="37">
        <v>250</v>
      </c>
      <c r="M144" s="24">
        <v>520</v>
      </c>
      <c r="N144" s="24"/>
      <c r="O144" s="37">
        <v>535</v>
      </c>
      <c r="P144" s="37">
        <v>400</v>
      </c>
      <c r="Q144" s="24">
        <v>650</v>
      </c>
      <c r="R144" s="37">
        <v>78</v>
      </c>
      <c r="S144" s="37">
        <v>5.8000000000000003E-2</v>
      </c>
      <c r="T144" s="24"/>
      <c r="U144" s="37" t="s">
        <v>636</v>
      </c>
      <c r="V144" s="24"/>
      <c r="W144" s="24"/>
      <c r="X144" s="24"/>
      <c r="Y144" s="24"/>
      <c r="Z144" s="24"/>
      <c r="AA144" s="37" t="s">
        <v>28</v>
      </c>
      <c r="AB144" s="24">
        <v>2023</v>
      </c>
      <c r="AC144" s="27" t="s">
        <v>633</v>
      </c>
    </row>
    <row r="145" spans="1:29" s="79" customFormat="1" ht="28.8" x14ac:dyDescent="0.3">
      <c r="A145" s="11">
        <v>142</v>
      </c>
      <c r="B145" s="41" t="s">
        <v>639</v>
      </c>
      <c r="C145" s="41" t="s">
        <v>194</v>
      </c>
      <c r="D145" s="84" t="s">
        <v>632</v>
      </c>
      <c r="E145" s="84" t="s">
        <v>640</v>
      </c>
      <c r="F145" s="41" t="s">
        <v>21</v>
      </c>
      <c r="G145" s="41" t="s">
        <v>113</v>
      </c>
      <c r="H145" s="41" t="s">
        <v>12</v>
      </c>
      <c r="I145" s="41" t="s">
        <v>638</v>
      </c>
      <c r="J145" s="41" t="s">
        <v>392</v>
      </c>
      <c r="K145" s="41">
        <v>510</v>
      </c>
      <c r="L145" s="41">
        <v>250</v>
      </c>
      <c r="M145" s="96">
        <v>520</v>
      </c>
      <c r="N145" s="96"/>
      <c r="O145" s="41">
        <v>535</v>
      </c>
      <c r="P145" s="41">
        <v>400</v>
      </c>
      <c r="Q145" s="96">
        <v>650</v>
      </c>
      <c r="R145" s="41">
        <v>78</v>
      </c>
      <c r="S145" s="41">
        <v>1.7</v>
      </c>
      <c r="T145" s="96"/>
      <c r="U145" s="41">
        <v>1.4E-2</v>
      </c>
      <c r="V145" s="96"/>
      <c r="W145" s="96"/>
      <c r="X145" s="96"/>
      <c r="Y145" s="96"/>
      <c r="Z145" s="96"/>
      <c r="AA145" s="41" t="s">
        <v>403</v>
      </c>
      <c r="AB145" s="96">
        <v>2023</v>
      </c>
      <c r="AC145" s="97" t="s">
        <v>633</v>
      </c>
    </row>
    <row r="146" spans="1:29" s="79" customFormat="1" ht="28.8" x14ac:dyDescent="0.3">
      <c r="A146" s="11">
        <v>143</v>
      </c>
      <c r="B146" s="80" t="s">
        <v>778</v>
      </c>
      <c r="C146" s="76" t="s">
        <v>19</v>
      </c>
      <c r="D146" s="81" t="s">
        <v>779</v>
      </c>
      <c r="E146" s="81" t="s">
        <v>780</v>
      </c>
      <c r="F146" s="80" t="s">
        <v>20</v>
      </c>
      <c r="G146" s="80" t="s">
        <v>42</v>
      </c>
      <c r="H146" s="80" t="s">
        <v>24</v>
      </c>
      <c r="I146" s="80" t="s">
        <v>449</v>
      </c>
      <c r="J146" s="80"/>
      <c r="K146" s="80">
        <v>575</v>
      </c>
      <c r="L146" s="80">
        <v>400</v>
      </c>
      <c r="M146" s="76">
        <v>610</v>
      </c>
      <c r="N146" s="76"/>
      <c r="O146" s="80">
        <v>620</v>
      </c>
      <c r="P146" s="80">
        <v>570</v>
      </c>
      <c r="Q146" s="76">
        <v>720</v>
      </c>
      <c r="R146" s="80">
        <v>95</v>
      </c>
      <c r="S146" s="80">
        <v>19</v>
      </c>
      <c r="T146" s="76"/>
      <c r="U146" s="80">
        <v>2.9</v>
      </c>
      <c r="V146" s="76"/>
      <c r="W146" s="76"/>
      <c r="X146" s="76"/>
      <c r="Y146" s="76"/>
      <c r="Z146" s="76"/>
      <c r="AA146" s="80" t="s">
        <v>28</v>
      </c>
      <c r="AB146" s="76">
        <v>2015</v>
      </c>
      <c r="AC146" s="98" t="s">
        <v>781</v>
      </c>
    </row>
    <row r="147" spans="1:29" s="79" customFormat="1" x14ac:dyDescent="0.3">
      <c r="A147" s="11"/>
      <c r="B147" s="75"/>
      <c r="C147" s="74"/>
      <c r="D147" s="77"/>
      <c r="E147" s="77"/>
      <c r="F147" s="75"/>
      <c r="G147" s="75"/>
      <c r="H147" s="75"/>
      <c r="I147" s="75"/>
      <c r="J147" s="75"/>
      <c r="K147" s="75"/>
      <c r="L147" s="75"/>
      <c r="M147" s="74"/>
      <c r="N147" s="74"/>
      <c r="O147" s="75"/>
      <c r="P147" s="75"/>
      <c r="Q147" s="74"/>
      <c r="R147" s="75"/>
      <c r="S147" s="75"/>
      <c r="T147" s="74"/>
      <c r="U147" s="75"/>
      <c r="V147" s="74"/>
      <c r="W147" s="74"/>
      <c r="X147" s="74"/>
      <c r="Y147" s="74"/>
      <c r="Z147" s="74"/>
      <c r="AA147" s="75"/>
      <c r="AB147" s="74"/>
      <c r="AC147" s="78"/>
    </row>
    <row r="148" spans="1:29" s="79" customFormat="1" x14ac:dyDescent="0.3">
      <c r="A148" s="11"/>
      <c r="B148" s="75"/>
      <c r="C148" s="74"/>
      <c r="D148" s="77"/>
      <c r="E148" s="77"/>
      <c r="F148" s="75"/>
      <c r="G148" s="75"/>
      <c r="H148" s="75"/>
      <c r="I148" s="75"/>
      <c r="J148" s="75"/>
      <c r="K148" s="75"/>
      <c r="L148" s="75"/>
      <c r="M148" s="74"/>
      <c r="N148" s="74"/>
      <c r="O148" s="75"/>
      <c r="P148" s="75"/>
      <c r="Q148" s="74"/>
      <c r="R148" s="75"/>
      <c r="S148" s="75"/>
      <c r="T148" s="74"/>
      <c r="U148" s="75"/>
      <c r="V148" s="74"/>
      <c r="W148" s="74"/>
      <c r="X148" s="74"/>
      <c r="Y148" s="74"/>
      <c r="Z148" s="74"/>
      <c r="AA148" s="75"/>
      <c r="AB148" s="74"/>
      <c r="AC148" s="78"/>
    </row>
    <row r="149" spans="1:29" s="79" customFormat="1" x14ac:dyDescent="0.3">
      <c r="A149" s="11"/>
      <c r="B149" s="75"/>
      <c r="C149" s="74"/>
      <c r="D149" s="77"/>
      <c r="E149" s="77"/>
      <c r="F149" s="75"/>
      <c r="G149" s="75"/>
      <c r="H149" s="75"/>
      <c r="I149" s="75"/>
      <c r="J149" s="75"/>
      <c r="K149" s="75"/>
      <c r="L149" s="75"/>
      <c r="M149" s="74"/>
      <c r="N149" s="74"/>
      <c r="O149" s="75"/>
      <c r="P149" s="75"/>
      <c r="Q149" s="74"/>
      <c r="R149" s="75"/>
      <c r="S149" s="75"/>
      <c r="T149" s="74"/>
      <c r="U149" s="75"/>
      <c r="V149" s="74"/>
      <c r="W149" s="74"/>
      <c r="X149" s="74"/>
      <c r="Y149" s="74"/>
      <c r="Z149" s="74"/>
      <c r="AA149" s="75"/>
      <c r="AB149" s="74"/>
      <c r="AC149" s="78"/>
    </row>
    <row r="150" spans="1:29" s="79" customFormat="1" x14ac:dyDescent="0.3">
      <c r="A150" s="11"/>
      <c r="B150" s="75"/>
      <c r="C150" s="74"/>
      <c r="D150" s="77"/>
      <c r="E150" s="77"/>
      <c r="F150" s="75"/>
      <c r="G150" s="75"/>
      <c r="H150" s="75"/>
      <c r="I150" s="75"/>
      <c r="J150" s="75"/>
      <c r="K150" s="75"/>
      <c r="L150" s="75"/>
      <c r="M150" s="74"/>
      <c r="N150" s="74"/>
      <c r="O150" s="75"/>
      <c r="P150" s="75"/>
      <c r="Q150" s="74"/>
      <c r="R150" s="75"/>
      <c r="S150" s="75"/>
      <c r="T150" s="74"/>
      <c r="U150" s="75"/>
      <c r="V150" s="74"/>
      <c r="W150" s="74"/>
      <c r="X150" s="74"/>
      <c r="Y150" s="74"/>
      <c r="Z150" s="74"/>
      <c r="AA150" s="75"/>
      <c r="AB150" s="74"/>
      <c r="AC150" s="78"/>
    </row>
    <row r="151" spans="1:29" x14ac:dyDescent="0.3">
      <c r="A151" s="11"/>
      <c r="C151" s="18"/>
      <c r="D151" s="18"/>
      <c r="E151" s="18"/>
      <c r="F151" s="18"/>
      <c r="G151" s="18"/>
      <c r="H151" s="18"/>
      <c r="I151" s="18"/>
      <c r="J151" s="71" t="s">
        <v>775</v>
      </c>
      <c r="K151" s="71">
        <f t="shared" ref="K151:S151" si="0">COUNTBLANK(K4:K144)</f>
        <v>0</v>
      </c>
      <c r="L151" s="71">
        <f t="shared" si="0"/>
        <v>0</v>
      </c>
      <c r="M151" s="71">
        <f t="shared" si="0"/>
        <v>0</v>
      </c>
      <c r="N151" s="71">
        <f t="shared" si="0"/>
        <v>128</v>
      </c>
      <c r="O151" s="71">
        <f t="shared" si="0"/>
        <v>0</v>
      </c>
      <c r="P151" s="71">
        <f t="shared" si="0"/>
        <v>0</v>
      </c>
      <c r="Q151" s="71">
        <f t="shared" si="0"/>
        <v>0</v>
      </c>
      <c r="R151" s="71">
        <f t="shared" si="0"/>
        <v>27</v>
      </c>
      <c r="S151" s="71">
        <f t="shared" si="0"/>
        <v>51</v>
      </c>
      <c r="T151" s="71"/>
      <c r="U151" s="71">
        <f>COUNTBLANK(U4:U144)</f>
        <v>67</v>
      </c>
      <c r="V151" s="10"/>
      <c r="W151" s="10"/>
      <c r="X151" s="10"/>
      <c r="Y151" s="10"/>
      <c r="Z151" s="10"/>
      <c r="AA151" s="10"/>
      <c r="AB151" s="11"/>
      <c r="AC151" s="10"/>
    </row>
    <row r="152" spans="1:29" x14ac:dyDescent="0.3">
      <c r="A152" s="11"/>
      <c r="C152" s="18"/>
      <c r="D152" s="18"/>
      <c r="E152" s="18"/>
      <c r="F152" s="18"/>
      <c r="G152" s="18"/>
      <c r="H152" s="18"/>
      <c r="I152" s="18"/>
      <c r="J152" s="71" t="s">
        <v>776</v>
      </c>
      <c r="K152" s="71">
        <f t="shared" ref="K152:S152" si="1">COUNTA(K4:K144)</f>
        <v>141</v>
      </c>
      <c r="L152" s="71">
        <f t="shared" si="1"/>
        <v>141</v>
      </c>
      <c r="M152" s="71">
        <f t="shared" si="1"/>
        <v>141</v>
      </c>
      <c r="N152" s="71">
        <f t="shared" si="1"/>
        <v>13</v>
      </c>
      <c r="O152" s="71">
        <f t="shared" si="1"/>
        <v>141</v>
      </c>
      <c r="P152" s="71">
        <f t="shared" si="1"/>
        <v>141</v>
      </c>
      <c r="Q152" s="71">
        <f t="shared" si="1"/>
        <v>141</v>
      </c>
      <c r="R152" s="71">
        <f t="shared" si="1"/>
        <v>114</v>
      </c>
      <c r="S152" s="71">
        <f t="shared" si="1"/>
        <v>90</v>
      </c>
      <c r="T152" s="71"/>
      <c r="U152" s="71">
        <f>COUNTA(U4:U144)</f>
        <v>74</v>
      </c>
      <c r="V152" s="10"/>
      <c r="W152" s="10"/>
      <c r="X152" s="10"/>
      <c r="Y152" s="10"/>
      <c r="Z152" s="10"/>
      <c r="AA152" s="10"/>
      <c r="AB152" s="11"/>
      <c r="AC152" s="10"/>
    </row>
    <row r="153" spans="1:29" x14ac:dyDescent="0.3">
      <c r="A153" s="11"/>
      <c r="C153" s="18"/>
      <c r="D153" s="18"/>
      <c r="E153" s="18"/>
      <c r="F153" s="18"/>
      <c r="G153" s="18"/>
      <c r="H153" s="18"/>
      <c r="I153" s="18"/>
      <c r="J153" s="72" t="s">
        <v>777</v>
      </c>
      <c r="K153" s="73">
        <f>+K152/(K152+K151)</f>
        <v>1</v>
      </c>
      <c r="L153" s="73">
        <f t="shared" ref="L153:U153" si="2">+L152/(L152+L151)</f>
        <v>1</v>
      </c>
      <c r="M153" s="73">
        <f t="shared" si="2"/>
        <v>1</v>
      </c>
      <c r="N153" s="73">
        <f t="shared" si="2"/>
        <v>9.2198581560283682E-2</v>
      </c>
      <c r="O153" s="73">
        <f t="shared" si="2"/>
        <v>1</v>
      </c>
      <c r="P153" s="73">
        <f t="shared" si="2"/>
        <v>1</v>
      </c>
      <c r="Q153" s="73">
        <f t="shared" si="2"/>
        <v>1</v>
      </c>
      <c r="R153" s="73">
        <f t="shared" si="2"/>
        <v>0.80851063829787229</v>
      </c>
      <c r="S153" s="73">
        <f t="shared" si="2"/>
        <v>0.63829787234042556</v>
      </c>
      <c r="T153" s="73"/>
      <c r="U153" s="73">
        <f t="shared" si="2"/>
        <v>0.52482269503546097</v>
      </c>
      <c r="V153" s="11"/>
      <c r="W153" s="11"/>
      <c r="X153" s="11"/>
      <c r="Y153" s="11"/>
      <c r="Z153" s="11"/>
      <c r="AA153" s="11"/>
      <c r="AB153" s="11"/>
      <c r="AC153" s="10"/>
    </row>
    <row r="154" spans="1:29" x14ac:dyDescent="0.3">
      <c r="A154" s="11"/>
      <c r="B154" s="11"/>
      <c r="C154" s="11"/>
      <c r="D154" s="18"/>
      <c r="E154" s="18"/>
      <c r="F154" s="11"/>
      <c r="G154" s="11"/>
      <c r="H154" s="18"/>
      <c r="I154" s="18"/>
      <c r="J154" s="11"/>
      <c r="K154" s="11"/>
      <c r="L154" s="11"/>
      <c r="M154" s="11"/>
      <c r="N154" s="11"/>
      <c r="O154" s="11"/>
      <c r="P154" s="11"/>
      <c r="Q154" s="11"/>
      <c r="R154" s="11"/>
      <c r="S154" s="11"/>
      <c r="T154" s="11"/>
      <c r="U154" s="11"/>
      <c r="V154" s="11"/>
      <c r="W154" s="11"/>
      <c r="X154" s="11"/>
      <c r="Y154" s="11"/>
      <c r="Z154" s="11"/>
      <c r="AA154" s="11"/>
      <c r="AB154" s="11"/>
      <c r="AC154" s="10"/>
    </row>
    <row r="155" spans="1:29" x14ac:dyDescent="0.3">
      <c r="A155" s="11"/>
      <c r="B155" s="11"/>
      <c r="C155" s="11"/>
      <c r="D155" s="18"/>
      <c r="E155" s="18"/>
      <c r="F155" s="11"/>
      <c r="G155" s="11"/>
      <c r="H155" s="18"/>
      <c r="I155" s="18"/>
      <c r="J155" s="11"/>
      <c r="K155" s="11"/>
      <c r="L155" s="11"/>
      <c r="M155" s="11"/>
      <c r="N155" s="11"/>
      <c r="O155" s="11">
        <f>COUNTIFS(U4:U144,"",S4:S144,"")</f>
        <v>13</v>
      </c>
      <c r="P155" s="11"/>
      <c r="Q155" s="11"/>
      <c r="R155" s="11"/>
      <c r="S155" s="11"/>
      <c r="T155" s="11"/>
      <c r="U155" s="11"/>
      <c r="V155" s="11"/>
      <c r="W155" s="11"/>
      <c r="X155" s="11"/>
      <c r="Y155" s="11"/>
      <c r="Z155" s="11"/>
      <c r="AA155" s="11"/>
      <c r="AB155" s="11"/>
      <c r="AC155" s="10"/>
    </row>
    <row r="156" spans="1:29" x14ac:dyDescent="0.3">
      <c r="A156" s="11"/>
      <c r="B156" s="11"/>
      <c r="C156" s="11"/>
      <c r="D156" s="18"/>
      <c r="E156" s="18"/>
      <c r="F156" s="11"/>
      <c r="G156" s="11"/>
      <c r="H156" s="18"/>
      <c r="I156" s="18"/>
      <c r="J156" s="11"/>
      <c r="K156" s="11"/>
      <c r="L156" s="11"/>
      <c r="M156" s="11"/>
      <c r="N156" s="11"/>
      <c r="O156" s="11"/>
      <c r="P156" s="11"/>
      <c r="Q156" s="11"/>
      <c r="R156" s="11"/>
      <c r="S156" s="11"/>
      <c r="T156" s="11"/>
      <c r="U156" s="11"/>
      <c r="V156" s="11"/>
      <c r="W156" s="11"/>
      <c r="X156" s="11"/>
      <c r="Y156" s="11"/>
      <c r="Z156" s="11"/>
      <c r="AA156" s="11"/>
      <c r="AB156" s="11"/>
      <c r="AC156" s="10"/>
    </row>
    <row r="157" spans="1:29" x14ac:dyDescent="0.3">
      <c r="A157" s="11"/>
      <c r="B157" s="11"/>
      <c r="C157" s="11"/>
      <c r="D157" s="18"/>
      <c r="E157" s="18"/>
      <c r="F157" s="11"/>
      <c r="G157" s="11"/>
      <c r="H157" s="18"/>
      <c r="I157" s="18"/>
      <c r="J157" s="11"/>
      <c r="K157" s="11"/>
      <c r="L157" s="11"/>
      <c r="M157" s="11"/>
      <c r="N157" s="11"/>
      <c r="O157" s="11"/>
      <c r="P157" s="11"/>
      <c r="Q157" s="11"/>
      <c r="R157" s="11"/>
      <c r="S157" s="11"/>
      <c r="T157" s="11"/>
      <c r="U157" s="11"/>
      <c r="V157" s="11"/>
      <c r="W157" s="11"/>
      <c r="X157" s="11"/>
      <c r="Y157" s="11"/>
      <c r="Z157" s="11"/>
      <c r="AA157" s="11"/>
      <c r="AB157" s="11"/>
      <c r="AC157" s="10"/>
    </row>
    <row r="158" spans="1:29" x14ac:dyDescent="0.3">
      <c r="A158" s="11"/>
      <c r="B158" s="11"/>
      <c r="C158" s="11"/>
      <c r="D158" s="18"/>
      <c r="E158" s="18"/>
      <c r="F158" s="11"/>
      <c r="G158" s="11"/>
      <c r="H158" s="18"/>
      <c r="I158" s="18"/>
      <c r="J158" s="11"/>
      <c r="K158" s="11"/>
      <c r="L158" s="11"/>
      <c r="M158" s="11"/>
      <c r="N158" s="11"/>
      <c r="O158" s="11"/>
      <c r="P158" s="11"/>
      <c r="Q158" s="11"/>
      <c r="R158" s="11"/>
      <c r="S158" s="11"/>
      <c r="T158" s="11"/>
      <c r="U158" s="11"/>
      <c r="V158" s="11"/>
      <c r="W158" s="11"/>
      <c r="X158" s="11"/>
      <c r="Y158" s="11"/>
      <c r="Z158" s="11"/>
      <c r="AA158" s="11"/>
      <c r="AB158" s="11"/>
      <c r="AC158" s="10"/>
    </row>
    <row r="159" spans="1:29" x14ac:dyDescent="0.3">
      <c r="A159" s="11"/>
      <c r="B159" s="11"/>
      <c r="C159" s="11"/>
      <c r="D159" s="18"/>
      <c r="E159" s="18"/>
      <c r="F159" s="11"/>
      <c r="G159" s="11"/>
      <c r="H159" s="18"/>
      <c r="I159" s="18"/>
      <c r="J159" s="11"/>
      <c r="K159" s="11"/>
      <c r="L159" s="11"/>
      <c r="M159" s="11"/>
      <c r="N159" s="11"/>
      <c r="O159" s="11"/>
      <c r="P159" s="11"/>
      <c r="Q159" s="11"/>
      <c r="R159" s="11"/>
      <c r="S159" s="11"/>
      <c r="T159" s="11"/>
      <c r="U159" s="11"/>
      <c r="V159" s="11"/>
      <c r="W159" s="11"/>
      <c r="X159" s="11"/>
      <c r="Y159" s="11"/>
      <c r="Z159" s="11"/>
      <c r="AA159" s="11"/>
      <c r="AB159" s="11"/>
      <c r="AC159" s="10"/>
    </row>
    <row r="160" spans="1:29" x14ac:dyDescent="0.3">
      <c r="A160" s="11"/>
      <c r="B160" s="11"/>
      <c r="C160" s="11"/>
      <c r="D160" s="18"/>
      <c r="E160" s="18"/>
      <c r="F160" s="11"/>
      <c r="G160" s="11"/>
      <c r="H160" s="18"/>
      <c r="I160" s="18"/>
      <c r="J160" s="11"/>
      <c r="K160" s="11"/>
      <c r="L160" s="11"/>
      <c r="M160" s="11"/>
      <c r="N160" s="11"/>
      <c r="O160" s="11"/>
      <c r="P160" s="11"/>
      <c r="Q160" s="11"/>
      <c r="R160" s="11"/>
      <c r="S160" s="11"/>
      <c r="T160" s="11"/>
      <c r="U160" s="11"/>
      <c r="V160" s="11"/>
      <c r="W160" s="11"/>
      <c r="X160" s="11"/>
      <c r="Y160" s="11"/>
      <c r="Z160" s="11"/>
      <c r="AA160" s="11"/>
      <c r="AB160" s="11"/>
      <c r="AC160" s="10"/>
    </row>
    <row r="161" spans="1:29" x14ac:dyDescent="0.3">
      <c r="A161" s="11"/>
      <c r="B161" s="11"/>
      <c r="C161" s="11"/>
      <c r="D161" s="18"/>
      <c r="E161" s="18"/>
      <c r="F161" s="11"/>
      <c r="G161" s="11"/>
      <c r="H161" s="18"/>
      <c r="I161" s="18"/>
      <c r="J161" s="11"/>
      <c r="K161" s="11"/>
      <c r="L161" s="11"/>
      <c r="M161" s="11"/>
      <c r="N161" s="11"/>
      <c r="O161" s="11"/>
      <c r="P161" s="11"/>
      <c r="Q161" s="11"/>
      <c r="R161" s="11"/>
      <c r="S161" s="11"/>
      <c r="T161" s="11"/>
      <c r="U161" s="11"/>
      <c r="V161" s="11"/>
      <c r="W161" s="11"/>
      <c r="X161" s="11"/>
      <c r="Y161" s="11"/>
      <c r="Z161" s="11"/>
      <c r="AA161" s="11"/>
      <c r="AB161" s="11"/>
      <c r="AC161" s="10"/>
    </row>
    <row r="162" spans="1:29" x14ac:dyDescent="0.3">
      <c r="A162" s="11"/>
      <c r="B162" s="11"/>
      <c r="C162" s="11"/>
      <c r="D162" s="18"/>
      <c r="E162" s="18"/>
      <c r="F162" s="11"/>
      <c r="G162" s="11"/>
      <c r="H162" s="18"/>
      <c r="I162" s="18"/>
      <c r="J162" s="11"/>
      <c r="K162" s="11"/>
      <c r="L162" s="11"/>
      <c r="M162" s="11"/>
      <c r="N162" s="11"/>
      <c r="O162" s="11"/>
      <c r="P162" s="11"/>
      <c r="Q162" s="11"/>
      <c r="R162" s="11"/>
      <c r="S162" s="11"/>
      <c r="T162" s="11"/>
      <c r="U162" s="11"/>
      <c r="V162" s="11"/>
      <c r="W162" s="11"/>
      <c r="X162" s="11"/>
      <c r="Y162" s="11"/>
      <c r="Z162" s="11"/>
      <c r="AA162" s="11"/>
      <c r="AB162" s="11"/>
      <c r="AC162" s="10"/>
    </row>
    <row r="163" spans="1:29" x14ac:dyDescent="0.3">
      <c r="A163" s="11"/>
      <c r="B163" s="11"/>
      <c r="C163" s="11"/>
      <c r="D163" s="18"/>
      <c r="E163" s="18"/>
      <c r="F163" s="11"/>
      <c r="G163" s="11"/>
      <c r="H163" s="18"/>
      <c r="I163" s="18"/>
      <c r="J163" s="11"/>
      <c r="K163" s="11"/>
      <c r="L163" s="11"/>
      <c r="M163" s="11"/>
      <c r="N163" s="11"/>
      <c r="O163" s="11"/>
      <c r="P163" s="11"/>
      <c r="Q163" s="11"/>
      <c r="R163" s="11"/>
      <c r="S163" s="11"/>
      <c r="T163" s="11"/>
      <c r="U163" s="11"/>
      <c r="V163" s="11"/>
      <c r="W163" s="11"/>
      <c r="X163" s="11"/>
      <c r="Y163" s="11"/>
      <c r="Z163" s="11"/>
      <c r="AA163" s="11"/>
      <c r="AB163" s="11"/>
      <c r="AC163" s="10"/>
    </row>
    <row r="164" spans="1:29" x14ac:dyDescent="0.3">
      <c r="A164" s="11"/>
      <c r="B164" s="11"/>
      <c r="C164" s="11"/>
      <c r="D164" s="18"/>
      <c r="E164" s="18"/>
      <c r="F164" s="11"/>
      <c r="G164" s="11"/>
      <c r="H164" s="18"/>
      <c r="I164" s="18"/>
      <c r="J164" s="11"/>
      <c r="K164" s="11"/>
      <c r="L164" s="11"/>
      <c r="M164" s="11"/>
      <c r="N164" s="11"/>
      <c r="O164" s="11"/>
      <c r="P164" s="11"/>
      <c r="Q164" s="11"/>
      <c r="R164" s="11"/>
      <c r="S164" s="11"/>
      <c r="T164" s="11"/>
      <c r="U164" s="11"/>
      <c r="V164" s="11"/>
      <c r="W164" s="11"/>
      <c r="X164" s="11"/>
      <c r="Y164" s="11"/>
      <c r="Z164" s="11"/>
      <c r="AA164" s="11"/>
      <c r="AB164" s="11"/>
      <c r="AC164" s="10"/>
    </row>
    <row r="165" spans="1:29" x14ac:dyDescent="0.3">
      <c r="A165" s="11"/>
      <c r="B165" s="11"/>
      <c r="C165" s="11"/>
      <c r="D165" s="18"/>
      <c r="E165" s="18"/>
      <c r="F165" s="11"/>
      <c r="G165" s="11"/>
      <c r="H165" s="18"/>
      <c r="I165" s="18"/>
      <c r="J165" s="11"/>
      <c r="K165" s="11"/>
      <c r="L165" s="11"/>
      <c r="M165" s="11"/>
      <c r="N165" s="11"/>
      <c r="O165" s="11"/>
      <c r="P165" s="11"/>
      <c r="Q165" s="11"/>
      <c r="R165" s="11"/>
      <c r="S165" s="11"/>
      <c r="T165" s="11"/>
      <c r="U165" s="11"/>
      <c r="V165" s="11"/>
      <c r="W165" s="11"/>
      <c r="X165" s="11"/>
      <c r="Y165" s="11"/>
      <c r="Z165" s="11"/>
      <c r="AA165" s="11"/>
      <c r="AB165" s="11"/>
      <c r="AC165" s="10"/>
    </row>
    <row r="166" spans="1:29" x14ac:dyDescent="0.3">
      <c r="A166" s="11"/>
      <c r="B166" s="11"/>
      <c r="C166" s="11"/>
      <c r="D166" s="18"/>
      <c r="E166" s="18"/>
      <c r="F166" s="11"/>
      <c r="G166" s="11"/>
      <c r="H166" s="18"/>
      <c r="I166" s="18"/>
      <c r="J166" s="11"/>
      <c r="K166" s="11"/>
      <c r="L166" s="11"/>
      <c r="M166" s="11"/>
      <c r="N166" s="11"/>
      <c r="O166" s="11"/>
      <c r="P166" s="11"/>
      <c r="Q166" s="11"/>
      <c r="R166" s="11"/>
      <c r="S166" s="11"/>
      <c r="T166" s="11"/>
      <c r="U166" s="11"/>
      <c r="V166" s="11"/>
      <c r="W166" s="11"/>
      <c r="X166" s="11"/>
      <c r="Y166" s="11"/>
      <c r="Z166" s="11"/>
      <c r="AA166" s="11"/>
      <c r="AB166" s="11"/>
      <c r="AC166" s="10"/>
    </row>
    <row r="167" spans="1:29" x14ac:dyDescent="0.3">
      <c r="A167" s="11"/>
      <c r="B167" s="11"/>
      <c r="C167" s="11"/>
      <c r="D167" s="18"/>
      <c r="E167" s="18"/>
      <c r="F167" s="11"/>
      <c r="G167" s="11"/>
      <c r="H167" s="18"/>
      <c r="I167" s="18"/>
      <c r="J167" s="11"/>
      <c r="K167" s="11"/>
      <c r="L167" s="11"/>
      <c r="M167" s="11"/>
      <c r="N167" s="11"/>
      <c r="O167" s="11"/>
      <c r="P167" s="11"/>
      <c r="Q167" s="11"/>
      <c r="R167" s="11"/>
      <c r="S167" s="11"/>
      <c r="T167" s="11"/>
      <c r="U167" s="11"/>
      <c r="V167" s="11"/>
      <c r="W167" s="11"/>
      <c r="X167" s="11"/>
      <c r="Y167" s="11"/>
      <c r="Z167" s="11"/>
      <c r="AA167" s="11"/>
      <c r="AB167" s="11"/>
      <c r="AC167" s="10"/>
    </row>
    <row r="168" spans="1:29" x14ac:dyDescent="0.3">
      <c r="A168" s="11"/>
      <c r="B168" s="11"/>
      <c r="C168" s="11"/>
      <c r="D168" s="18"/>
      <c r="E168" s="18"/>
      <c r="F168" s="11"/>
      <c r="G168" s="11"/>
      <c r="H168" s="18"/>
      <c r="I168" s="18"/>
      <c r="J168" s="11"/>
      <c r="K168" s="11"/>
      <c r="L168" s="11"/>
      <c r="M168" s="11"/>
      <c r="N168" s="11"/>
      <c r="O168" s="11"/>
      <c r="P168" s="11"/>
      <c r="Q168" s="11"/>
      <c r="R168" s="11"/>
      <c r="S168" s="11"/>
      <c r="T168" s="11"/>
      <c r="U168" s="11"/>
      <c r="V168" s="11"/>
      <c r="W168" s="11"/>
      <c r="X168" s="11"/>
      <c r="Y168" s="11"/>
      <c r="Z168" s="11"/>
      <c r="AA168" s="11"/>
      <c r="AB168" s="11"/>
      <c r="AC168" s="10"/>
    </row>
    <row r="169" spans="1:29" x14ac:dyDescent="0.3">
      <c r="A169" s="11"/>
      <c r="B169" s="11"/>
      <c r="C169" s="11"/>
      <c r="D169" s="18"/>
      <c r="E169" s="18"/>
      <c r="F169" s="11"/>
      <c r="G169" s="11"/>
      <c r="H169" s="18"/>
      <c r="I169" s="18"/>
      <c r="J169" s="11"/>
      <c r="K169" s="11"/>
      <c r="L169" s="11"/>
      <c r="M169" s="11"/>
      <c r="N169" s="11"/>
      <c r="O169" s="11"/>
      <c r="P169" s="11"/>
      <c r="Q169" s="11"/>
      <c r="R169" s="11"/>
      <c r="S169" s="11"/>
      <c r="T169" s="11"/>
      <c r="U169" s="11"/>
      <c r="V169" s="11"/>
      <c r="W169" s="11"/>
      <c r="X169" s="11"/>
      <c r="Y169" s="11"/>
      <c r="Z169" s="11"/>
      <c r="AA169" s="11"/>
      <c r="AB169" s="11"/>
      <c r="AC169" s="10"/>
    </row>
    <row r="170" spans="1:29" x14ac:dyDescent="0.3">
      <c r="A170" s="11"/>
      <c r="B170" s="11"/>
      <c r="C170" s="11"/>
      <c r="D170" s="18"/>
      <c r="E170" s="18"/>
      <c r="F170" s="11"/>
      <c r="G170" s="11"/>
      <c r="H170" s="18"/>
      <c r="I170" s="18"/>
      <c r="J170" s="11"/>
      <c r="K170" s="11"/>
      <c r="L170" s="11"/>
      <c r="M170" s="11"/>
      <c r="N170" s="11"/>
      <c r="O170" s="11"/>
      <c r="P170" s="11"/>
      <c r="Q170" s="11"/>
      <c r="R170" s="11"/>
      <c r="S170" s="11"/>
      <c r="T170" s="11"/>
      <c r="U170" s="11"/>
      <c r="V170" s="11"/>
      <c r="W170" s="11"/>
      <c r="X170" s="11"/>
      <c r="Y170" s="11"/>
      <c r="Z170" s="11"/>
      <c r="AA170" s="11"/>
      <c r="AB170" s="11"/>
      <c r="AC170" s="10"/>
    </row>
    <row r="171" spans="1:29" x14ac:dyDescent="0.3">
      <c r="A171" s="11"/>
      <c r="B171" s="11"/>
      <c r="C171" s="11"/>
      <c r="D171" s="18"/>
      <c r="E171" s="18"/>
      <c r="F171" s="11"/>
      <c r="G171" s="11"/>
      <c r="H171" s="18"/>
      <c r="I171" s="18"/>
      <c r="J171" s="11"/>
      <c r="K171" s="11"/>
      <c r="L171" s="11"/>
      <c r="M171" s="11"/>
      <c r="N171" s="11"/>
      <c r="O171" s="11"/>
      <c r="P171" s="11"/>
      <c r="Q171" s="11"/>
      <c r="R171" s="11"/>
      <c r="S171" s="11"/>
      <c r="T171" s="11"/>
      <c r="U171" s="11"/>
      <c r="V171" s="11"/>
      <c r="W171" s="11"/>
      <c r="X171" s="11"/>
      <c r="Y171" s="11"/>
      <c r="Z171" s="11"/>
      <c r="AA171" s="11"/>
      <c r="AB171" s="11"/>
      <c r="AC171" s="10"/>
    </row>
    <row r="172" spans="1:29" x14ac:dyDescent="0.3">
      <c r="A172" s="11"/>
      <c r="B172" s="11"/>
      <c r="C172" s="11"/>
      <c r="D172" s="18"/>
      <c r="E172" s="18"/>
      <c r="F172" s="11"/>
      <c r="G172" s="11"/>
      <c r="H172" s="18"/>
      <c r="I172" s="18"/>
      <c r="J172" s="11"/>
      <c r="K172" s="11"/>
      <c r="L172" s="11"/>
      <c r="M172" s="11"/>
      <c r="N172" s="11"/>
      <c r="O172" s="11"/>
      <c r="P172" s="11"/>
      <c r="Q172" s="11"/>
      <c r="R172" s="11"/>
      <c r="S172" s="11"/>
      <c r="T172" s="11"/>
      <c r="U172" s="11"/>
      <c r="V172" s="11"/>
      <c r="W172" s="11"/>
      <c r="X172" s="11"/>
      <c r="Y172" s="11"/>
      <c r="Z172" s="11"/>
      <c r="AA172" s="11"/>
      <c r="AB172" s="11"/>
      <c r="AC172" s="10"/>
    </row>
    <row r="173" spans="1:29" x14ac:dyDescent="0.3">
      <c r="A173" s="11"/>
      <c r="B173" s="11"/>
      <c r="C173" s="11"/>
      <c r="D173" s="18"/>
      <c r="E173" s="18"/>
      <c r="F173" s="11"/>
      <c r="G173" s="11"/>
      <c r="H173" s="18"/>
      <c r="I173" s="18"/>
      <c r="J173" s="11"/>
      <c r="K173" s="11"/>
      <c r="L173" s="11"/>
      <c r="M173" s="11"/>
      <c r="N173" s="11"/>
      <c r="O173" s="11"/>
      <c r="P173" s="11"/>
      <c r="Q173" s="11"/>
      <c r="R173" s="11"/>
      <c r="S173" s="11"/>
      <c r="T173" s="11"/>
      <c r="U173" s="11"/>
      <c r="V173" s="11"/>
      <c r="W173" s="11"/>
      <c r="X173" s="11"/>
      <c r="Y173" s="11"/>
      <c r="Z173" s="11"/>
      <c r="AA173" s="11"/>
      <c r="AB173" s="11"/>
      <c r="AC173" s="10"/>
    </row>
    <row r="174" spans="1:29" x14ac:dyDescent="0.3">
      <c r="A174" s="11"/>
      <c r="B174" s="11"/>
      <c r="C174" s="11"/>
      <c r="D174" s="18"/>
      <c r="E174" s="18"/>
      <c r="F174" s="11"/>
      <c r="G174" s="11"/>
      <c r="H174" s="18"/>
      <c r="I174" s="18"/>
      <c r="J174" s="11"/>
      <c r="K174" s="11"/>
      <c r="L174" s="11"/>
      <c r="M174" s="11"/>
      <c r="N174" s="11"/>
      <c r="O174" s="11"/>
      <c r="P174" s="11"/>
      <c r="Q174" s="11"/>
      <c r="R174" s="11"/>
      <c r="S174" s="11"/>
      <c r="T174" s="11"/>
      <c r="U174" s="11"/>
      <c r="V174" s="11"/>
      <c r="W174" s="11"/>
      <c r="X174" s="11"/>
      <c r="Y174" s="11"/>
      <c r="Z174" s="11"/>
      <c r="AA174" s="11"/>
      <c r="AB174" s="11"/>
      <c r="AC174" s="10"/>
    </row>
    <row r="175" spans="1:29" x14ac:dyDescent="0.3">
      <c r="A175" s="11"/>
      <c r="B175" s="11"/>
      <c r="C175" s="11"/>
      <c r="D175" s="18"/>
      <c r="E175" s="18"/>
      <c r="F175" s="11"/>
      <c r="G175" s="11"/>
      <c r="H175" s="18"/>
      <c r="I175" s="18"/>
      <c r="J175" s="11"/>
      <c r="K175" s="11"/>
      <c r="L175" s="11"/>
      <c r="M175" s="11"/>
      <c r="N175" s="11"/>
      <c r="O175" s="11"/>
      <c r="P175" s="11"/>
      <c r="Q175" s="11"/>
      <c r="R175" s="11"/>
      <c r="S175" s="11"/>
      <c r="T175" s="11"/>
      <c r="U175" s="11"/>
      <c r="V175" s="11"/>
      <c r="W175" s="11"/>
      <c r="X175" s="11"/>
      <c r="Y175" s="11"/>
      <c r="Z175" s="11"/>
      <c r="AA175" s="11"/>
      <c r="AB175" s="11"/>
      <c r="AC175" s="10"/>
    </row>
    <row r="176" spans="1:29" x14ac:dyDescent="0.3">
      <c r="A176" s="11"/>
      <c r="B176" s="11"/>
      <c r="C176" s="11"/>
      <c r="D176" s="18"/>
      <c r="E176" s="18"/>
      <c r="F176" s="11"/>
      <c r="G176" s="11"/>
      <c r="H176" s="18"/>
      <c r="I176" s="18"/>
      <c r="J176" s="11"/>
      <c r="K176" s="11"/>
      <c r="L176" s="11"/>
      <c r="M176" s="11"/>
      <c r="N176" s="11"/>
      <c r="O176" s="11"/>
      <c r="P176" s="11"/>
      <c r="Q176" s="11"/>
      <c r="R176" s="11"/>
      <c r="S176" s="11"/>
      <c r="T176" s="11"/>
      <c r="U176" s="11"/>
      <c r="V176" s="11"/>
      <c r="W176" s="11"/>
      <c r="X176" s="11"/>
      <c r="Y176" s="11"/>
      <c r="Z176" s="11"/>
      <c r="AA176" s="11"/>
      <c r="AB176" s="11"/>
      <c r="AC176" s="10"/>
    </row>
    <row r="177" spans="1:29" x14ac:dyDescent="0.3">
      <c r="A177" s="11"/>
      <c r="B177" s="11"/>
      <c r="C177" s="11"/>
      <c r="D177" s="18"/>
      <c r="E177" s="18"/>
      <c r="F177" s="11"/>
      <c r="G177" s="11"/>
      <c r="H177" s="18"/>
      <c r="I177" s="18"/>
      <c r="J177" s="11"/>
      <c r="K177" s="11"/>
      <c r="L177" s="11"/>
      <c r="M177" s="11"/>
      <c r="N177" s="11"/>
      <c r="O177" s="11"/>
      <c r="P177" s="11"/>
      <c r="Q177" s="11"/>
      <c r="R177" s="11"/>
      <c r="S177" s="11"/>
      <c r="T177" s="11"/>
      <c r="U177" s="11"/>
      <c r="V177" s="11"/>
      <c r="W177" s="11"/>
      <c r="X177" s="11"/>
      <c r="Y177" s="11"/>
      <c r="Z177" s="11"/>
      <c r="AA177" s="11"/>
      <c r="AB177" s="11"/>
      <c r="AC177" s="10"/>
    </row>
    <row r="178" spans="1:29" x14ac:dyDescent="0.3">
      <c r="A178" s="11"/>
      <c r="B178" s="11"/>
      <c r="C178" s="11"/>
      <c r="D178" s="18"/>
      <c r="E178" s="18"/>
      <c r="F178" s="11"/>
      <c r="G178" s="11"/>
      <c r="H178" s="18"/>
      <c r="I178" s="18"/>
      <c r="J178" s="11"/>
      <c r="K178" s="11"/>
      <c r="L178" s="11"/>
      <c r="M178" s="11"/>
      <c r="N178" s="11"/>
      <c r="O178" s="11"/>
      <c r="P178" s="11"/>
      <c r="Q178" s="11"/>
      <c r="R178" s="11"/>
      <c r="S178" s="11"/>
      <c r="T178" s="11"/>
      <c r="U178" s="11"/>
      <c r="V178" s="11"/>
      <c r="W178" s="11"/>
      <c r="X178" s="11"/>
      <c r="Y178" s="11"/>
      <c r="Z178" s="11"/>
      <c r="AA178" s="11"/>
      <c r="AB178" s="11"/>
      <c r="AC178" s="10"/>
    </row>
    <row r="179" spans="1:29" x14ac:dyDescent="0.3">
      <c r="A179" s="11"/>
      <c r="B179" s="11"/>
      <c r="C179" s="11"/>
      <c r="D179" s="18"/>
      <c r="E179" s="18"/>
      <c r="F179" s="11"/>
      <c r="G179" s="11"/>
      <c r="H179" s="18"/>
      <c r="I179" s="18"/>
      <c r="J179" s="11"/>
      <c r="K179" s="11"/>
      <c r="L179" s="11"/>
      <c r="M179" s="11"/>
      <c r="N179" s="11"/>
      <c r="O179" s="11"/>
      <c r="P179" s="11"/>
      <c r="Q179" s="11"/>
      <c r="R179" s="11"/>
      <c r="S179" s="11"/>
      <c r="T179" s="11"/>
      <c r="U179" s="11"/>
      <c r="V179" s="11"/>
      <c r="W179" s="11"/>
      <c r="X179" s="11"/>
      <c r="Y179" s="11"/>
      <c r="Z179" s="11"/>
      <c r="AA179" s="11"/>
      <c r="AB179" s="11"/>
      <c r="AC179" s="10"/>
    </row>
    <row r="180" spans="1:29" x14ac:dyDescent="0.3">
      <c r="A180" s="11"/>
      <c r="B180" s="11"/>
      <c r="C180" s="11"/>
      <c r="D180" s="18"/>
      <c r="E180" s="18"/>
      <c r="F180" s="11"/>
      <c r="G180" s="11"/>
      <c r="H180" s="18"/>
      <c r="I180" s="18"/>
      <c r="J180" s="11"/>
      <c r="K180" s="11"/>
      <c r="L180" s="11"/>
      <c r="M180" s="11"/>
      <c r="N180" s="11"/>
      <c r="O180" s="11"/>
      <c r="P180" s="11"/>
      <c r="Q180" s="11"/>
      <c r="R180" s="11"/>
      <c r="S180" s="11"/>
      <c r="T180" s="11"/>
      <c r="U180" s="11"/>
      <c r="V180" s="11"/>
      <c r="W180" s="11"/>
      <c r="X180" s="11"/>
      <c r="Y180" s="11"/>
      <c r="Z180" s="11"/>
      <c r="AA180" s="11"/>
      <c r="AB180" s="11"/>
      <c r="AC180" s="10"/>
    </row>
    <row r="181" spans="1:29" x14ac:dyDescent="0.3">
      <c r="A181" s="11"/>
      <c r="B181" s="11"/>
      <c r="C181" s="11"/>
      <c r="D181" s="18"/>
      <c r="E181" s="18"/>
      <c r="F181" s="11"/>
      <c r="G181" s="11"/>
      <c r="H181" s="18"/>
      <c r="I181" s="18"/>
      <c r="J181" s="11"/>
      <c r="K181" s="11"/>
      <c r="L181" s="11"/>
      <c r="M181" s="11"/>
      <c r="N181" s="11"/>
      <c r="O181" s="11"/>
      <c r="P181" s="11"/>
      <c r="Q181" s="11"/>
      <c r="R181" s="11"/>
      <c r="S181" s="11"/>
      <c r="T181" s="11"/>
      <c r="U181" s="11"/>
      <c r="V181" s="11"/>
      <c r="W181" s="11"/>
      <c r="X181" s="11"/>
      <c r="Y181" s="11"/>
      <c r="Z181" s="11"/>
      <c r="AA181" s="11"/>
      <c r="AB181" s="11"/>
      <c r="AC181" s="10"/>
    </row>
    <row r="182" spans="1:29" x14ac:dyDescent="0.3">
      <c r="A182" s="11"/>
      <c r="B182" s="11"/>
      <c r="C182" s="11"/>
      <c r="D182" s="18"/>
      <c r="E182" s="18"/>
      <c r="F182" s="11"/>
      <c r="G182" s="11"/>
      <c r="H182" s="18"/>
      <c r="I182" s="18"/>
      <c r="J182" s="11"/>
      <c r="K182" s="11"/>
      <c r="L182" s="11"/>
      <c r="M182" s="11"/>
      <c r="N182" s="11"/>
      <c r="O182" s="11"/>
      <c r="P182" s="11"/>
      <c r="Q182" s="11"/>
      <c r="R182" s="11"/>
      <c r="S182" s="11"/>
      <c r="T182" s="11"/>
      <c r="U182" s="11"/>
      <c r="V182" s="11"/>
      <c r="W182" s="11"/>
      <c r="X182" s="11"/>
      <c r="Y182" s="11"/>
      <c r="Z182" s="11"/>
      <c r="AA182" s="11"/>
      <c r="AB182" s="11"/>
      <c r="AC182" s="10"/>
    </row>
    <row r="183" spans="1:29" x14ac:dyDescent="0.3">
      <c r="A183" s="11"/>
      <c r="B183" s="11"/>
      <c r="C183" s="11"/>
      <c r="D183" s="18"/>
      <c r="E183" s="18"/>
      <c r="F183" s="11"/>
      <c r="G183" s="11"/>
      <c r="H183" s="18"/>
      <c r="I183" s="18"/>
      <c r="J183" s="11"/>
      <c r="K183" s="11"/>
      <c r="L183" s="11"/>
      <c r="M183" s="11"/>
      <c r="N183" s="11"/>
      <c r="O183" s="11"/>
      <c r="P183" s="11"/>
      <c r="Q183" s="11"/>
      <c r="R183" s="11"/>
      <c r="S183" s="11"/>
      <c r="T183" s="11"/>
      <c r="U183" s="11"/>
      <c r="V183" s="11"/>
      <c r="W183" s="11"/>
      <c r="X183" s="11"/>
      <c r="Y183" s="11"/>
      <c r="Z183" s="11"/>
      <c r="AA183" s="11"/>
      <c r="AB183" s="11"/>
      <c r="AC183" s="10"/>
    </row>
    <row r="184" spans="1:29" x14ac:dyDescent="0.3">
      <c r="A184" s="11"/>
      <c r="B184" s="11"/>
      <c r="C184" s="11"/>
      <c r="D184" s="18"/>
      <c r="E184" s="18"/>
      <c r="F184" s="11"/>
      <c r="G184" s="11"/>
      <c r="H184" s="18"/>
      <c r="I184" s="18"/>
      <c r="J184" s="11"/>
      <c r="K184" s="11"/>
      <c r="L184" s="11"/>
      <c r="M184" s="11"/>
      <c r="N184" s="11"/>
      <c r="O184" s="11"/>
      <c r="P184" s="11"/>
      <c r="Q184" s="11"/>
      <c r="R184" s="11"/>
      <c r="S184" s="11"/>
      <c r="T184" s="11"/>
      <c r="U184" s="11"/>
      <c r="V184" s="11"/>
      <c r="W184" s="11"/>
      <c r="X184" s="11"/>
      <c r="Y184" s="11"/>
      <c r="Z184" s="11"/>
      <c r="AA184" s="11"/>
      <c r="AB184" s="11"/>
      <c r="AC184" s="10"/>
    </row>
    <row r="185" spans="1:29" x14ac:dyDescent="0.3">
      <c r="A185" s="11"/>
      <c r="B185" s="11"/>
      <c r="C185" s="11"/>
      <c r="D185" s="18"/>
      <c r="E185" s="18"/>
      <c r="F185" s="11"/>
      <c r="G185" s="11"/>
      <c r="H185" s="18"/>
      <c r="I185" s="18"/>
      <c r="J185" s="11"/>
      <c r="K185" s="11"/>
      <c r="L185" s="11"/>
      <c r="M185" s="11"/>
      <c r="N185" s="11"/>
      <c r="O185" s="11"/>
      <c r="P185" s="11"/>
      <c r="Q185" s="11"/>
      <c r="R185" s="11"/>
      <c r="S185" s="11"/>
      <c r="T185" s="11"/>
      <c r="U185" s="11"/>
      <c r="V185" s="11"/>
      <c r="W185" s="11"/>
      <c r="X185" s="11"/>
      <c r="Y185" s="11"/>
      <c r="Z185" s="11"/>
      <c r="AA185" s="11"/>
      <c r="AB185" s="11"/>
      <c r="AC185" s="10"/>
    </row>
    <row r="186" spans="1:29" x14ac:dyDescent="0.3">
      <c r="A186" s="11"/>
      <c r="B186" s="11"/>
      <c r="C186" s="11"/>
      <c r="D186" s="18"/>
      <c r="E186" s="18"/>
      <c r="F186" s="11"/>
      <c r="G186" s="11"/>
      <c r="H186" s="18"/>
      <c r="I186" s="18"/>
      <c r="J186" s="11"/>
      <c r="K186" s="11"/>
      <c r="L186" s="11"/>
      <c r="M186" s="11"/>
      <c r="N186" s="11"/>
      <c r="O186" s="11"/>
      <c r="P186" s="11"/>
      <c r="Q186" s="11"/>
      <c r="R186" s="11"/>
      <c r="S186" s="11"/>
      <c r="T186" s="11"/>
      <c r="U186" s="11"/>
      <c r="V186" s="11"/>
      <c r="W186" s="11"/>
      <c r="X186" s="11"/>
      <c r="Y186" s="11"/>
      <c r="Z186" s="11"/>
      <c r="AA186" s="11"/>
      <c r="AB186" s="11"/>
      <c r="AC186" s="10"/>
    </row>
    <row r="187" spans="1:29" x14ac:dyDescent="0.3">
      <c r="A187" s="11"/>
      <c r="B187" s="11"/>
      <c r="C187" s="11"/>
      <c r="D187" s="18"/>
      <c r="E187" s="18"/>
      <c r="F187" s="11"/>
      <c r="G187" s="11"/>
      <c r="H187" s="18"/>
      <c r="I187" s="18"/>
      <c r="J187" s="11"/>
      <c r="K187" s="11"/>
      <c r="L187" s="11"/>
      <c r="M187" s="11"/>
      <c r="N187" s="11"/>
      <c r="O187" s="11"/>
      <c r="P187" s="11"/>
      <c r="Q187" s="11"/>
      <c r="R187" s="11"/>
      <c r="S187" s="11"/>
      <c r="T187" s="11"/>
      <c r="U187" s="11"/>
      <c r="V187" s="11"/>
      <c r="W187" s="11"/>
      <c r="X187" s="11"/>
      <c r="Y187" s="11"/>
      <c r="Z187" s="11"/>
      <c r="AA187" s="11"/>
      <c r="AB187" s="11"/>
      <c r="AC187" s="10"/>
    </row>
    <row r="188" spans="1:29" x14ac:dyDescent="0.3">
      <c r="A188" s="11"/>
      <c r="B188" s="11"/>
      <c r="C188" s="11"/>
      <c r="D188" s="18"/>
      <c r="E188" s="18"/>
      <c r="F188" s="11"/>
      <c r="G188" s="11"/>
      <c r="H188" s="18"/>
      <c r="I188" s="18"/>
      <c r="J188" s="11"/>
      <c r="K188" s="11"/>
      <c r="L188" s="11"/>
      <c r="M188" s="11"/>
      <c r="N188" s="11"/>
      <c r="O188" s="11"/>
      <c r="P188" s="11"/>
      <c r="Q188" s="11"/>
      <c r="R188" s="11"/>
      <c r="S188" s="11"/>
      <c r="T188" s="11"/>
      <c r="U188" s="11"/>
      <c r="V188" s="11"/>
      <c r="W188" s="11"/>
      <c r="X188" s="11"/>
      <c r="Y188" s="11"/>
      <c r="Z188" s="11"/>
      <c r="AA188" s="11"/>
      <c r="AB188" s="11"/>
      <c r="AC188" s="10"/>
    </row>
    <row r="189" spans="1:29" x14ac:dyDescent="0.3">
      <c r="A189" s="11"/>
      <c r="B189" s="11"/>
      <c r="C189" s="11"/>
      <c r="D189" s="18"/>
      <c r="E189" s="18"/>
      <c r="F189" s="11"/>
      <c r="G189" s="11"/>
      <c r="H189" s="18"/>
      <c r="I189" s="18"/>
      <c r="J189" s="11"/>
      <c r="K189" s="11"/>
      <c r="L189" s="11"/>
      <c r="M189" s="11"/>
      <c r="N189" s="11"/>
      <c r="O189" s="11"/>
      <c r="P189" s="11"/>
      <c r="Q189" s="11"/>
      <c r="R189" s="11"/>
      <c r="S189" s="11"/>
      <c r="T189" s="11"/>
      <c r="U189" s="11"/>
      <c r="V189" s="11"/>
      <c r="W189" s="11"/>
      <c r="X189" s="11"/>
      <c r="Y189" s="11"/>
      <c r="Z189" s="11"/>
      <c r="AA189" s="11"/>
      <c r="AB189" s="11"/>
      <c r="AC189" s="10"/>
    </row>
    <row r="190" spans="1:29" x14ac:dyDescent="0.3">
      <c r="A190" s="11"/>
      <c r="B190" s="11"/>
      <c r="C190" s="11"/>
      <c r="D190" s="18"/>
      <c r="E190" s="18"/>
      <c r="F190" s="11"/>
      <c r="G190" s="11"/>
      <c r="H190" s="18"/>
      <c r="I190" s="18"/>
      <c r="J190" s="11"/>
      <c r="K190" s="11"/>
      <c r="L190" s="11"/>
      <c r="M190" s="11"/>
      <c r="N190" s="11"/>
      <c r="O190" s="11"/>
      <c r="P190" s="11"/>
      <c r="Q190" s="11"/>
      <c r="R190" s="11"/>
      <c r="S190" s="11"/>
      <c r="T190" s="11"/>
      <c r="U190" s="11"/>
      <c r="V190" s="11"/>
      <c r="W190" s="11"/>
      <c r="X190" s="11"/>
      <c r="Y190" s="11"/>
      <c r="Z190" s="11"/>
      <c r="AA190" s="11"/>
      <c r="AB190" s="11"/>
      <c r="AC190" s="10"/>
    </row>
    <row r="191" spans="1:29" x14ac:dyDescent="0.3">
      <c r="A191" s="11"/>
      <c r="B191" s="11"/>
      <c r="C191" s="11"/>
      <c r="D191" s="18"/>
      <c r="E191" s="18"/>
      <c r="F191" s="11"/>
      <c r="G191" s="11"/>
      <c r="H191" s="18"/>
      <c r="I191" s="18"/>
      <c r="J191" s="11"/>
      <c r="K191" s="11"/>
      <c r="L191" s="11"/>
      <c r="M191" s="11"/>
      <c r="N191" s="11"/>
      <c r="O191" s="11"/>
      <c r="P191" s="11"/>
      <c r="Q191" s="11"/>
      <c r="R191" s="11"/>
      <c r="S191" s="11"/>
      <c r="T191" s="11"/>
      <c r="U191" s="11"/>
      <c r="V191" s="11"/>
      <c r="W191" s="11"/>
      <c r="X191" s="11"/>
      <c r="Y191" s="11"/>
      <c r="Z191" s="11"/>
      <c r="AA191" s="11"/>
      <c r="AB191" s="11"/>
      <c r="AC191" s="10"/>
    </row>
    <row r="192" spans="1:29" x14ac:dyDescent="0.3">
      <c r="A192" s="11"/>
      <c r="B192" s="11"/>
      <c r="C192" s="11"/>
      <c r="D192" s="18"/>
      <c r="E192" s="18"/>
      <c r="F192" s="11"/>
      <c r="G192" s="11"/>
      <c r="H192" s="18"/>
      <c r="I192" s="18"/>
      <c r="J192" s="11"/>
      <c r="K192" s="11"/>
      <c r="L192" s="11"/>
      <c r="M192" s="11"/>
      <c r="N192" s="11"/>
      <c r="O192" s="11"/>
      <c r="P192" s="11"/>
      <c r="Q192" s="11"/>
      <c r="R192" s="11"/>
      <c r="S192" s="11"/>
      <c r="T192" s="11"/>
      <c r="U192" s="11"/>
      <c r="V192" s="11"/>
      <c r="W192" s="11"/>
      <c r="X192" s="11"/>
      <c r="Y192" s="11"/>
      <c r="Z192" s="11"/>
      <c r="AA192" s="11"/>
      <c r="AB192" s="11"/>
      <c r="AC192" s="10"/>
    </row>
    <row r="193" spans="1:29" x14ac:dyDescent="0.3">
      <c r="A193" s="11"/>
      <c r="B193" s="11"/>
      <c r="C193" s="11"/>
      <c r="D193" s="18"/>
      <c r="E193" s="18"/>
      <c r="F193" s="11"/>
      <c r="G193" s="11"/>
      <c r="H193" s="18"/>
      <c r="I193" s="18"/>
      <c r="J193" s="11"/>
      <c r="K193" s="11"/>
      <c r="L193" s="11"/>
      <c r="M193" s="11"/>
      <c r="N193" s="11"/>
      <c r="O193" s="11"/>
      <c r="P193" s="11"/>
      <c r="Q193" s="11"/>
      <c r="R193" s="11"/>
      <c r="S193" s="11"/>
      <c r="T193" s="11"/>
      <c r="U193" s="11"/>
      <c r="V193" s="11"/>
      <c r="W193" s="11"/>
      <c r="X193" s="11"/>
      <c r="Y193" s="11"/>
      <c r="Z193" s="11"/>
      <c r="AA193" s="11"/>
      <c r="AB193" s="11"/>
      <c r="AC193" s="10"/>
    </row>
    <row r="194" spans="1:29" x14ac:dyDescent="0.3">
      <c r="A194" s="11"/>
      <c r="B194" s="11"/>
      <c r="C194" s="11"/>
      <c r="D194" s="18"/>
      <c r="E194" s="18"/>
      <c r="F194" s="11"/>
      <c r="G194" s="11"/>
      <c r="H194" s="18"/>
      <c r="I194" s="18"/>
      <c r="J194" s="11"/>
      <c r="K194" s="11"/>
      <c r="L194" s="11"/>
      <c r="M194" s="11"/>
      <c r="N194" s="11"/>
      <c r="O194" s="11"/>
      <c r="P194" s="11"/>
      <c r="Q194" s="11"/>
      <c r="R194" s="11"/>
      <c r="S194" s="11"/>
      <c r="T194" s="11"/>
      <c r="U194" s="11"/>
      <c r="V194" s="11"/>
      <c r="W194" s="11"/>
      <c r="X194" s="11"/>
      <c r="Y194" s="11"/>
      <c r="Z194" s="11"/>
      <c r="AA194" s="11"/>
      <c r="AB194" s="11"/>
      <c r="AC194" s="10"/>
    </row>
    <row r="195" spans="1:29" x14ac:dyDescent="0.3">
      <c r="A195" s="11"/>
      <c r="B195" s="11"/>
      <c r="C195" s="11"/>
      <c r="D195" s="18"/>
      <c r="E195" s="18"/>
      <c r="F195" s="11"/>
      <c r="G195" s="11"/>
      <c r="H195" s="18"/>
      <c r="I195" s="18"/>
      <c r="J195" s="11"/>
      <c r="K195" s="11"/>
      <c r="L195" s="11"/>
      <c r="M195" s="11"/>
      <c r="N195" s="11"/>
      <c r="O195" s="11"/>
      <c r="P195" s="11"/>
      <c r="Q195" s="11"/>
      <c r="R195" s="11"/>
      <c r="S195" s="11"/>
      <c r="T195" s="11"/>
      <c r="U195" s="11"/>
      <c r="V195" s="11"/>
      <c r="W195" s="11"/>
      <c r="X195" s="11"/>
      <c r="Y195" s="11"/>
      <c r="Z195" s="11"/>
      <c r="AA195" s="11"/>
      <c r="AB195" s="11"/>
      <c r="AC195" s="10"/>
    </row>
    <row r="196" spans="1:29" x14ac:dyDescent="0.3">
      <c r="A196" s="11"/>
      <c r="B196" s="11"/>
      <c r="C196" s="11"/>
      <c r="D196" s="18"/>
      <c r="E196" s="18"/>
      <c r="F196" s="11"/>
      <c r="G196" s="11"/>
      <c r="H196" s="18"/>
      <c r="I196" s="18"/>
      <c r="J196" s="11"/>
      <c r="K196" s="11"/>
      <c r="L196" s="11"/>
      <c r="M196" s="11"/>
      <c r="N196" s="11"/>
      <c r="O196" s="11"/>
      <c r="P196" s="11"/>
      <c r="Q196" s="11"/>
      <c r="R196" s="11"/>
      <c r="S196" s="11"/>
      <c r="T196" s="11"/>
      <c r="U196" s="11"/>
      <c r="V196" s="11"/>
      <c r="W196" s="11"/>
      <c r="X196" s="11"/>
      <c r="Y196" s="11"/>
      <c r="Z196" s="11"/>
      <c r="AA196" s="11"/>
      <c r="AB196" s="11"/>
      <c r="AC196" s="10"/>
    </row>
    <row r="197" spans="1:29" x14ac:dyDescent="0.3">
      <c r="A197" s="11"/>
      <c r="B197" s="11"/>
      <c r="C197" s="11"/>
      <c r="D197" s="18"/>
      <c r="E197" s="18"/>
      <c r="F197" s="11"/>
      <c r="G197" s="11"/>
      <c r="H197" s="18"/>
      <c r="I197" s="18"/>
      <c r="J197" s="11"/>
      <c r="K197" s="11"/>
      <c r="L197" s="11"/>
      <c r="M197" s="11"/>
      <c r="N197" s="11"/>
      <c r="O197" s="11"/>
      <c r="P197" s="11"/>
      <c r="Q197" s="11"/>
      <c r="R197" s="11"/>
      <c r="S197" s="11"/>
      <c r="T197" s="11"/>
      <c r="U197" s="11"/>
      <c r="V197" s="11"/>
      <c r="W197" s="11"/>
      <c r="X197" s="11"/>
      <c r="Y197" s="11"/>
      <c r="Z197" s="11"/>
      <c r="AA197" s="11"/>
      <c r="AB197" s="11"/>
      <c r="AC197" s="10"/>
    </row>
    <row r="198" spans="1:29" x14ac:dyDescent="0.3">
      <c r="A198" s="11"/>
      <c r="B198" s="11"/>
      <c r="C198" s="11"/>
      <c r="D198" s="18"/>
      <c r="E198" s="18"/>
      <c r="F198" s="11"/>
      <c r="G198" s="11"/>
      <c r="H198" s="18"/>
      <c r="I198" s="18"/>
      <c r="J198" s="11"/>
      <c r="K198" s="11"/>
      <c r="L198" s="11"/>
      <c r="M198" s="11"/>
      <c r="N198" s="11"/>
      <c r="O198" s="11"/>
      <c r="P198" s="11"/>
      <c r="Q198" s="11"/>
      <c r="R198" s="11"/>
      <c r="S198" s="11"/>
      <c r="T198" s="11"/>
      <c r="U198" s="11"/>
      <c r="V198" s="11"/>
      <c r="W198" s="11"/>
      <c r="X198" s="11"/>
      <c r="Y198" s="11"/>
      <c r="Z198" s="11"/>
      <c r="AA198" s="11"/>
      <c r="AB198" s="11"/>
      <c r="AC198" s="10"/>
    </row>
    <row r="199" spans="1:29" x14ac:dyDescent="0.3">
      <c r="A199" s="11"/>
      <c r="B199" s="11"/>
      <c r="C199" s="11"/>
      <c r="D199" s="18"/>
      <c r="E199" s="18"/>
      <c r="F199" s="11"/>
      <c r="G199" s="11"/>
      <c r="H199" s="18"/>
      <c r="I199" s="18"/>
      <c r="J199" s="11"/>
      <c r="K199" s="11"/>
      <c r="L199" s="11"/>
      <c r="M199" s="11"/>
      <c r="N199" s="11"/>
      <c r="O199" s="11"/>
      <c r="P199" s="11"/>
      <c r="Q199" s="11"/>
      <c r="R199" s="11"/>
      <c r="S199" s="11"/>
      <c r="T199" s="11"/>
      <c r="U199" s="11"/>
      <c r="V199" s="11"/>
      <c r="W199" s="11"/>
      <c r="X199" s="11"/>
      <c r="Y199" s="11"/>
      <c r="Z199" s="11"/>
      <c r="AA199" s="11"/>
      <c r="AB199" s="11"/>
      <c r="AC199" s="10"/>
    </row>
    <row r="200" spans="1:29" x14ac:dyDescent="0.3">
      <c r="A200" s="11"/>
      <c r="B200" s="11"/>
      <c r="C200" s="11"/>
      <c r="D200" s="18"/>
      <c r="E200" s="18"/>
      <c r="F200" s="11"/>
      <c r="G200" s="11"/>
      <c r="H200" s="18"/>
      <c r="I200" s="18"/>
      <c r="J200" s="11"/>
      <c r="K200" s="11"/>
      <c r="L200" s="11"/>
      <c r="M200" s="11"/>
      <c r="N200" s="11"/>
      <c r="O200" s="11"/>
      <c r="P200" s="11"/>
      <c r="Q200" s="11"/>
      <c r="R200" s="11"/>
      <c r="S200" s="11"/>
      <c r="T200" s="11"/>
      <c r="U200" s="11"/>
      <c r="V200" s="11"/>
      <c r="W200" s="11"/>
      <c r="X200" s="11"/>
      <c r="Y200" s="11"/>
      <c r="Z200" s="11"/>
      <c r="AA200" s="11"/>
      <c r="AB200" s="11"/>
      <c r="AC200" s="10"/>
    </row>
    <row r="201" spans="1:29" x14ac:dyDescent="0.3">
      <c r="A201" s="11"/>
      <c r="B201" s="11"/>
      <c r="C201" s="11"/>
      <c r="D201" s="18"/>
      <c r="E201" s="18"/>
      <c r="F201" s="11"/>
      <c r="G201" s="11"/>
      <c r="H201" s="18"/>
      <c r="I201" s="18"/>
      <c r="J201" s="11"/>
      <c r="K201" s="11"/>
      <c r="L201" s="11"/>
      <c r="M201" s="11"/>
      <c r="N201" s="11"/>
      <c r="O201" s="11"/>
      <c r="P201" s="11"/>
      <c r="Q201" s="11"/>
      <c r="R201" s="11"/>
      <c r="S201" s="11"/>
      <c r="T201" s="11"/>
      <c r="U201" s="11"/>
      <c r="V201" s="11"/>
      <c r="W201" s="11"/>
      <c r="X201" s="11"/>
      <c r="Y201" s="11"/>
      <c r="Z201" s="11"/>
      <c r="AA201" s="11"/>
      <c r="AB201" s="11"/>
      <c r="AC201" s="10"/>
    </row>
    <row r="202" spans="1:29" x14ac:dyDescent="0.3">
      <c r="A202" s="11"/>
      <c r="B202" s="11"/>
      <c r="C202" s="11"/>
      <c r="D202" s="18"/>
      <c r="E202" s="18"/>
      <c r="F202" s="11"/>
      <c r="G202" s="11"/>
      <c r="H202" s="18"/>
      <c r="I202" s="18"/>
      <c r="J202" s="11"/>
      <c r="K202" s="11"/>
      <c r="L202" s="11"/>
      <c r="M202" s="11"/>
      <c r="N202" s="11"/>
      <c r="O202" s="11"/>
      <c r="P202" s="11"/>
      <c r="Q202" s="11"/>
      <c r="R202" s="11"/>
      <c r="S202" s="11"/>
      <c r="T202" s="11"/>
      <c r="U202" s="11"/>
      <c r="V202" s="11"/>
      <c r="W202" s="11"/>
      <c r="X202" s="11"/>
      <c r="Y202" s="11"/>
      <c r="Z202" s="11"/>
      <c r="AA202" s="11"/>
      <c r="AB202" s="11"/>
      <c r="AC202" s="10"/>
    </row>
    <row r="203" spans="1:29" x14ac:dyDescent="0.3">
      <c r="A203" s="11"/>
      <c r="B203" s="11"/>
      <c r="C203" s="11"/>
      <c r="D203" s="18"/>
      <c r="E203" s="18"/>
      <c r="F203" s="11"/>
      <c r="G203" s="11"/>
      <c r="H203" s="18"/>
      <c r="I203" s="18"/>
      <c r="J203" s="11"/>
      <c r="K203" s="11"/>
      <c r="L203" s="11"/>
      <c r="M203" s="11"/>
      <c r="N203" s="11"/>
      <c r="O203" s="11"/>
      <c r="P203" s="11"/>
      <c r="Q203" s="11"/>
      <c r="R203" s="11"/>
      <c r="S203" s="11"/>
      <c r="T203" s="11"/>
      <c r="U203" s="11"/>
      <c r="V203" s="11"/>
      <c r="W203" s="11"/>
      <c r="X203" s="11"/>
      <c r="Y203" s="11"/>
      <c r="Z203" s="11"/>
      <c r="AA203" s="11"/>
      <c r="AB203" s="11"/>
      <c r="AC203" s="10"/>
    </row>
    <row r="204" spans="1:29" x14ac:dyDescent="0.3">
      <c r="A204" s="11"/>
      <c r="B204" s="11"/>
      <c r="C204" s="11"/>
      <c r="D204" s="18"/>
      <c r="E204" s="18"/>
      <c r="F204" s="11"/>
      <c r="G204" s="11"/>
      <c r="H204" s="18"/>
      <c r="I204" s="18"/>
      <c r="J204" s="11"/>
      <c r="K204" s="11"/>
      <c r="L204" s="11"/>
      <c r="M204" s="11"/>
      <c r="N204" s="11"/>
      <c r="O204" s="11"/>
      <c r="P204" s="11"/>
      <c r="Q204" s="11"/>
      <c r="R204" s="11"/>
      <c r="S204" s="11"/>
      <c r="T204" s="11"/>
      <c r="U204" s="11"/>
      <c r="V204" s="11"/>
      <c r="W204" s="11"/>
      <c r="X204" s="11"/>
      <c r="Y204" s="11"/>
      <c r="Z204" s="11"/>
      <c r="AA204" s="11"/>
      <c r="AB204" s="11"/>
      <c r="AC204" s="10"/>
    </row>
    <row r="205" spans="1:29" x14ac:dyDescent="0.3">
      <c r="A205" s="11"/>
      <c r="B205" s="11"/>
      <c r="C205" s="11"/>
      <c r="D205" s="18"/>
      <c r="E205" s="18"/>
      <c r="F205" s="11"/>
      <c r="G205" s="11"/>
      <c r="H205" s="18"/>
      <c r="I205" s="18"/>
      <c r="J205" s="11"/>
      <c r="K205" s="11"/>
      <c r="L205" s="11"/>
      <c r="M205" s="11"/>
      <c r="N205" s="11"/>
      <c r="O205" s="11"/>
      <c r="P205" s="11"/>
      <c r="Q205" s="11"/>
      <c r="R205" s="11"/>
      <c r="S205" s="11"/>
      <c r="T205" s="11"/>
      <c r="U205" s="11"/>
      <c r="V205" s="11"/>
      <c r="W205" s="11"/>
      <c r="X205" s="11"/>
      <c r="Y205" s="11"/>
      <c r="Z205" s="11"/>
      <c r="AA205" s="11"/>
      <c r="AB205" s="11"/>
      <c r="AC205" s="10"/>
    </row>
    <row r="206" spans="1:29" x14ac:dyDescent="0.3">
      <c r="A206" s="11"/>
      <c r="B206" s="11"/>
      <c r="C206" s="11"/>
      <c r="D206" s="18"/>
      <c r="E206" s="18"/>
      <c r="F206" s="11"/>
      <c r="G206" s="11"/>
      <c r="H206" s="18"/>
      <c r="I206" s="18"/>
      <c r="J206" s="11"/>
      <c r="K206" s="11"/>
      <c r="L206" s="11"/>
      <c r="M206" s="11"/>
      <c r="N206" s="11"/>
      <c r="O206" s="11"/>
      <c r="P206" s="11"/>
      <c r="Q206" s="11"/>
      <c r="R206" s="11"/>
      <c r="S206" s="11"/>
      <c r="T206" s="11"/>
      <c r="U206" s="11"/>
      <c r="V206" s="11"/>
      <c r="W206" s="11"/>
      <c r="X206" s="11"/>
      <c r="Y206" s="11"/>
      <c r="Z206" s="11"/>
      <c r="AA206" s="11"/>
      <c r="AB206" s="11"/>
      <c r="AC206" s="10"/>
    </row>
    <row r="207" spans="1:29" x14ac:dyDescent="0.3">
      <c r="A207" s="11"/>
      <c r="B207" s="11"/>
      <c r="C207" s="11"/>
      <c r="D207" s="18"/>
      <c r="E207" s="18"/>
      <c r="F207" s="11"/>
      <c r="G207" s="11"/>
      <c r="H207" s="18"/>
      <c r="I207" s="18"/>
      <c r="J207" s="11"/>
      <c r="K207" s="11"/>
      <c r="L207" s="11"/>
      <c r="M207" s="11"/>
      <c r="N207" s="11"/>
      <c r="O207" s="11"/>
      <c r="P207" s="11"/>
      <c r="Q207" s="11"/>
      <c r="R207" s="11"/>
      <c r="S207" s="11"/>
      <c r="T207" s="11"/>
      <c r="U207" s="11"/>
      <c r="V207" s="11"/>
      <c r="W207" s="11"/>
      <c r="X207" s="11"/>
      <c r="Y207" s="11"/>
      <c r="Z207" s="11"/>
      <c r="AA207" s="11"/>
      <c r="AB207" s="11"/>
      <c r="AC207" s="10"/>
    </row>
    <row r="208" spans="1:29" x14ac:dyDescent="0.3">
      <c r="A208" s="11"/>
      <c r="B208" s="11"/>
      <c r="C208" s="11"/>
      <c r="D208" s="18"/>
      <c r="E208" s="18"/>
      <c r="F208" s="11"/>
      <c r="G208" s="11"/>
      <c r="H208" s="18"/>
      <c r="I208" s="18"/>
      <c r="J208" s="11"/>
      <c r="K208" s="11"/>
      <c r="L208" s="11"/>
      <c r="M208" s="11"/>
      <c r="N208" s="11"/>
      <c r="O208" s="11"/>
      <c r="P208" s="11"/>
      <c r="Q208" s="11"/>
      <c r="R208" s="11"/>
      <c r="S208" s="11"/>
      <c r="T208" s="11"/>
      <c r="U208" s="11"/>
      <c r="V208" s="11"/>
      <c r="W208" s="11"/>
      <c r="X208" s="11"/>
      <c r="Y208" s="11"/>
      <c r="Z208" s="11"/>
      <c r="AA208" s="11"/>
      <c r="AB208" s="11"/>
      <c r="AC208" s="10"/>
    </row>
    <row r="209" spans="1:29" x14ac:dyDescent="0.3">
      <c r="A209" s="11"/>
      <c r="B209" s="11"/>
      <c r="C209" s="11"/>
      <c r="D209" s="18"/>
      <c r="E209" s="18"/>
      <c r="F209" s="11"/>
      <c r="G209" s="11"/>
      <c r="H209" s="18"/>
      <c r="I209" s="18"/>
      <c r="J209" s="11"/>
      <c r="K209" s="11"/>
      <c r="L209" s="11"/>
      <c r="M209" s="11"/>
      <c r="N209" s="11"/>
      <c r="O209" s="11"/>
      <c r="P209" s="11"/>
      <c r="Q209" s="11"/>
      <c r="R209" s="11"/>
      <c r="S209" s="11"/>
      <c r="T209" s="11"/>
      <c r="U209" s="11"/>
      <c r="V209" s="11"/>
      <c r="W209" s="11"/>
      <c r="X209" s="11"/>
      <c r="Y209" s="11"/>
      <c r="Z209" s="11"/>
      <c r="AA209" s="11"/>
      <c r="AB209" s="11"/>
      <c r="AC209" s="10"/>
    </row>
    <row r="210" spans="1:29" x14ac:dyDescent="0.3">
      <c r="A210" s="11"/>
      <c r="B210" s="11"/>
      <c r="C210" s="11"/>
      <c r="D210" s="18"/>
      <c r="E210" s="18"/>
      <c r="F210" s="11"/>
      <c r="G210" s="11"/>
      <c r="H210" s="18"/>
      <c r="I210" s="18"/>
      <c r="J210" s="11"/>
      <c r="K210" s="11"/>
      <c r="L210" s="11"/>
      <c r="M210" s="11"/>
      <c r="N210" s="11"/>
      <c r="O210" s="11"/>
      <c r="P210" s="11"/>
      <c r="Q210" s="11"/>
      <c r="R210" s="11"/>
      <c r="S210" s="11"/>
      <c r="T210" s="11"/>
      <c r="U210" s="11"/>
      <c r="V210" s="11"/>
      <c r="W210" s="11"/>
      <c r="X210" s="11"/>
      <c r="Y210" s="11"/>
      <c r="Z210" s="11"/>
      <c r="AA210" s="11"/>
      <c r="AB210" s="11"/>
      <c r="AC210" s="10"/>
    </row>
    <row r="211" spans="1:29" x14ac:dyDescent="0.3">
      <c r="A211" s="11"/>
      <c r="B211" s="11"/>
      <c r="C211" s="11"/>
      <c r="D211" s="18"/>
      <c r="E211" s="18"/>
      <c r="F211" s="11"/>
      <c r="G211" s="11"/>
      <c r="H211" s="18"/>
      <c r="I211" s="18"/>
      <c r="J211" s="11"/>
      <c r="K211" s="11"/>
      <c r="L211" s="11"/>
      <c r="M211" s="11"/>
      <c r="N211" s="11"/>
      <c r="O211" s="11"/>
      <c r="P211" s="11"/>
      <c r="Q211" s="11"/>
      <c r="R211" s="11"/>
      <c r="S211" s="11"/>
      <c r="T211" s="11"/>
      <c r="U211" s="11"/>
      <c r="V211" s="11"/>
      <c r="W211" s="11"/>
      <c r="X211" s="11"/>
      <c r="Y211" s="11"/>
      <c r="Z211" s="11"/>
      <c r="AA211" s="11"/>
      <c r="AB211" s="11"/>
      <c r="AC211" s="10"/>
    </row>
    <row r="212" spans="1:29" x14ac:dyDescent="0.3">
      <c r="A212" s="11"/>
      <c r="B212" s="11"/>
      <c r="C212" s="11"/>
      <c r="D212" s="18"/>
      <c r="E212" s="18"/>
      <c r="F212" s="11"/>
      <c r="G212" s="11"/>
      <c r="H212" s="18"/>
      <c r="I212" s="18"/>
      <c r="J212" s="11"/>
      <c r="K212" s="11"/>
      <c r="L212" s="11"/>
      <c r="M212" s="11"/>
      <c r="N212" s="11"/>
      <c r="O212" s="11"/>
      <c r="P212" s="11"/>
      <c r="Q212" s="11"/>
      <c r="R212" s="11"/>
      <c r="S212" s="11"/>
      <c r="T212" s="11"/>
      <c r="U212" s="11"/>
      <c r="V212" s="11"/>
      <c r="W212" s="11"/>
      <c r="X212" s="11"/>
      <c r="Y212" s="11"/>
      <c r="Z212" s="11"/>
      <c r="AA212" s="11"/>
      <c r="AB212" s="11"/>
      <c r="AC212" s="10"/>
    </row>
    <row r="213" spans="1:29" x14ac:dyDescent="0.3">
      <c r="A213" s="11"/>
      <c r="B213" s="11"/>
      <c r="C213" s="11"/>
      <c r="D213" s="18"/>
      <c r="E213" s="18"/>
      <c r="F213" s="11"/>
      <c r="G213" s="11"/>
      <c r="H213" s="18"/>
      <c r="I213" s="18"/>
      <c r="J213" s="11"/>
      <c r="K213" s="11"/>
      <c r="L213" s="11"/>
      <c r="M213" s="11"/>
      <c r="N213" s="11"/>
      <c r="O213" s="11"/>
      <c r="P213" s="11"/>
      <c r="Q213" s="11"/>
      <c r="R213" s="11"/>
      <c r="S213" s="11"/>
      <c r="T213" s="11"/>
      <c r="U213" s="11"/>
      <c r="V213" s="11"/>
      <c r="W213" s="11"/>
      <c r="X213" s="11"/>
      <c r="Y213" s="11"/>
      <c r="Z213" s="11"/>
      <c r="AA213" s="11"/>
      <c r="AB213" s="11"/>
      <c r="AC213" s="10"/>
    </row>
    <row r="214" spans="1:29" x14ac:dyDescent="0.3">
      <c r="A214" s="11"/>
      <c r="B214" s="11"/>
      <c r="C214" s="11"/>
      <c r="D214" s="18"/>
      <c r="E214" s="18"/>
      <c r="F214" s="11"/>
      <c r="G214" s="11"/>
      <c r="H214" s="18"/>
      <c r="I214" s="18"/>
      <c r="J214" s="11"/>
      <c r="K214" s="11"/>
      <c r="L214" s="11"/>
      <c r="M214" s="11"/>
      <c r="N214" s="11"/>
      <c r="O214" s="11"/>
      <c r="P214" s="11"/>
      <c r="Q214" s="11"/>
      <c r="R214" s="11"/>
      <c r="S214" s="11"/>
      <c r="T214" s="11"/>
      <c r="U214" s="11"/>
      <c r="V214" s="11"/>
      <c r="W214" s="11"/>
      <c r="X214" s="11"/>
      <c r="Y214" s="11"/>
      <c r="Z214" s="11"/>
      <c r="AA214" s="11"/>
      <c r="AB214" s="11"/>
      <c r="AC214" s="10"/>
    </row>
    <row r="215" spans="1:29" x14ac:dyDescent="0.3">
      <c r="A215" s="11"/>
      <c r="B215" s="11"/>
      <c r="C215" s="11"/>
      <c r="D215" s="18"/>
      <c r="E215" s="18"/>
      <c r="F215" s="11"/>
      <c r="G215" s="11"/>
      <c r="H215" s="18"/>
      <c r="I215" s="18"/>
      <c r="J215" s="11"/>
      <c r="K215" s="11"/>
      <c r="L215" s="11"/>
      <c r="M215" s="11"/>
      <c r="N215" s="11"/>
      <c r="O215" s="11"/>
      <c r="P215" s="11"/>
      <c r="Q215" s="11"/>
      <c r="R215" s="11"/>
      <c r="S215" s="11"/>
      <c r="T215" s="11"/>
      <c r="U215" s="11"/>
      <c r="V215" s="11"/>
      <c r="W215" s="11"/>
      <c r="X215" s="11"/>
      <c r="Y215" s="11"/>
      <c r="Z215" s="11"/>
      <c r="AA215" s="11"/>
      <c r="AB215" s="11"/>
      <c r="AC215" s="10"/>
    </row>
    <row r="216" spans="1:29" x14ac:dyDescent="0.3">
      <c r="A216" s="11"/>
      <c r="B216" s="11"/>
      <c r="C216" s="11"/>
      <c r="D216" s="18"/>
      <c r="E216" s="18"/>
      <c r="F216" s="11"/>
      <c r="G216" s="11"/>
      <c r="H216" s="18"/>
      <c r="I216" s="18"/>
      <c r="J216" s="11"/>
      <c r="K216" s="11"/>
      <c r="L216" s="11"/>
      <c r="M216" s="11"/>
      <c r="N216" s="11"/>
      <c r="O216" s="11"/>
      <c r="P216" s="11"/>
      <c r="Q216" s="11"/>
      <c r="R216" s="11"/>
      <c r="S216" s="11"/>
      <c r="T216" s="11"/>
      <c r="U216" s="11"/>
      <c r="V216" s="11"/>
      <c r="W216" s="11"/>
      <c r="X216" s="11"/>
      <c r="Y216" s="11"/>
      <c r="Z216" s="11"/>
      <c r="AA216" s="11"/>
      <c r="AB216" s="11"/>
      <c r="AC216" s="10"/>
    </row>
    <row r="217" spans="1:29" x14ac:dyDescent="0.3">
      <c r="A217" s="11"/>
      <c r="B217" s="11"/>
      <c r="C217" s="11"/>
      <c r="D217" s="18"/>
      <c r="E217" s="18"/>
      <c r="F217" s="11"/>
      <c r="G217" s="11"/>
      <c r="H217" s="18"/>
      <c r="I217" s="18"/>
      <c r="J217" s="11"/>
      <c r="K217" s="11"/>
      <c r="L217" s="11"/>
      <c r="M217" s="11"/>
      <c r="N217" s="11"/>
      <c r="O217" s="11"/>
      <c r="P217" s="11"/>
      <c r="Q217" s="11"/>
      <c r="R217" s="11"/>
      <c r="S217" s="11"/>
      <c r="T217" s="11"/>
      <c r="U217" s="11"/>
      <c r="V217" s="11"/>
      <c r="W217" s="11"/>
      <c r="X217" s="11"/>
      <c r="Y217" s="11"/>
      <c r="Z217" s="11"/>
      <c r="AA217" s="11"/>
      <c r="AB217" s="11"/>
      <c r="AC217" s="10"/>
    </row>
    <row r="218" spans="1:29" x14ac:dyDescent="0.3">
      <c r="A218" s="11"/>
      <c r="B218" s="11"/>
      <c r="C218" s="11"/>
      <c r="D218" s="18"/>
      <c r="E218" s="18"/>
      <c r="F218" s="11"/>
      <c r="G218" s="11"/>
      <c r="H218" s="18"/>
      <c r="I218" s="18"/>
      <c r="J218" s="11"/>
      <c r="K218" s="11"/>
      <c r="L218" s="11"/>
      <c r="M218" s="11"/>
      <c r="N218" s="11"/>
      <c r="O218" s="11"/>
      <c r="P218" s="11"/>
      <c r="Q218" s="11"/>
      <c r="R218" s="11"/>
      <c r="S218" s="11"/>
      <c r="T218" s="11"/>
      <c r="U218" s="11"/>
      <c r="V218" s="11"/>
      <c r="W218" s="11"/>
      <c r="X218" s="11"/>
      <c r="Y218" s="11"/>
      <c r="Z218" s="11"/>
      <c r="AA218" s="11"/>
      <c r="AB218" s="11"/>
      <c r="AC218" s="10"/>
    </row>
    <row r="219" spans="1:29" x14ac:dyDescent="0.3">
      <c r="A219" s="11"/>
      <c r="B219" s="11"/>
      <c r="C219" s="11"/>
      <c r="D219" s="18"/>
      <c r="E219" s="18"/>
      <c r="F219" s="11"/>
      <c r="G219" s="11"/>
      <c r="H219" s="18"/>
      <c r="I219" s="18"/>
      <c r="J219" s="11"/>
      <c r="K219" s="11"/>
      <c r="L219" s="11"/>
      <c r="M219" s="11"/>
      <c r="N219" s="11"/>
      <c r="O219" s="11"/>
      <c r="P219" s="11"/>
      <c r="Q219" s="11"/>
      <c r="R219" s="11"/>
      <c r="S219" s="11"/>
      <c r="T219" s="11"/>
      <c r="U219" s="11"/>
      <c r="V219" s="11"/>
      <c r="W219" s="11"/>
      <c r="X219" s="11"/>
      <c r="Y219" s="11"/>
      <c r="Z219" s="11"/>
      <c r="AA219" s="11"/>
      <c r="AB219" s="11"/>
      <c r="AC219" s="10"/>
    </row>
    <row r="220" spans="1:29" x14ac:dyDescent="0.3">
      <c r="A220" s="11"/>
      <c r="B220" s="11"/>
      <c r="C220" s="11"/>
      <c r="D220" s="18"/>
      <c r="E220" s="18"/>
      <c r="F220" s="11"/>
      <c r="G220" s="11"/>
      <c r="H220" s="18"/>
      <c r="I220" s="18"/>
      <c r="J220" s="11"/>
      <c r="K220" s="11"/>
      <c r="L220" s="11"/>
      <c r="M220" s="11"/>
      <c r="N220" s="11"/>
      <c r="O220" s="11"/>
      <c r="P220" s="11"/>
      <c r="Q220" s="11"/>
      <c r="R220" s="11"/>
      <c r="S220" s="11"/>
      <c r="T220" s="11"/>
      <c r="U220" s="11"/>
      <c r="V220" s="11"/>
      <c r="W220" s="11"/>
      <c r="X220" s="11"/>
      <c r="Y220" s="11"/>
      <c r="Z220" s="11"/>
      <c r="AA220" s="11"/>
      <c r="AB220" s="11"/>
      <c r="AC220" s="10"/>
    </row>
    <row r="221" spans="1:29" x14ac:dyDescent="0.3">
      <c r="A221" s="11"/>
      <c r="B221" s="11"/>
      <c r="C221" s="11"/>
      <c r="D221" s="18"/>
      <c r="E221" s="18"/>
      <c r="F221" s="11"/>
      <c r="G221" s="11"/>
      <c r="H221" s="18"/>
      <c r="I221" s="18"/>
      <c r="J221" s="11"/>
      <c r="K221" s="11"/>
      <c r="L221" s="11"/>
      <c r="M221" s="11"/>
      <c r="N221" s="11"/>
      <c r="O221" s="11"/>
      <c r="P221" s="11"/>
      <c r="Q221" s="11"/>
      <c r="R221" s="11"/>
      <c r="S221" s="11"/>
      <c r="T221" s="11"/>
      <c r="U221" s="11"/>
      <c r="V221" s="11"/>
      <c r="W221" s="11"/>
      <c r="X221" s="11"/>
      <c r="Y221" s="11"/>
      <c r="Z221" s="11"/>
      <c r="AA221" s="11"/>
      <c r="AB221" s="11"/>
      <c r="AC221" s="10"/>
    </row>
    <row r="222" spans="1:29" x14ac:dyDescent="0.3">
      <c r="A222" s="11"/>
      <c r="B222" s="11"/>
      <c r="C222" s="11"/>
      <c r="D222" s="18"/>
      <c r="E222" s="18"/>
      <c r="F222" s="11"/>
      <c r="G222" s="11"/>
      <c r="H222" s="18"/>
      <c r="I222" s="18"/>
      <c r="J222" s="11"/>
      <c r="K222" s="11"/>
      <c r="L222" s="11"/>
      <c r="M222" s="11"/>
      <c r="N222" s="11"/>
      <c r="O222" s="11"/>
      <c r="P222" s="11"/>
      <c r="Q222" s="11"/>
      <c r="R222" s="11"/>
      <c r="S222" s="11"/>
      <c r="T222" s="11"/>
      <c r="U222" s="11"/>
      <c r="V222" s="11"/>
      <c r="W222" s="11"/>
      <c r="X222" s="11"/>
      <c r="Y222" s="11"/>
      <c r="Z222" s="11"/>
      <c r="AA222" s="11"/>
      <c r="AB222" s="11"/>
      <c r="AC222" s="10"/>
    </row>
    <row r="223" spans="1:29" x14ac:dyDescent="0.3">
      <c r="A223" s="11"/>
      <c r="B223" s="11"/>
      <c r="C223" s="11"/>
      <c r="D223" s="18"/>
      <c r="E223" s="18"/>
      <c r="F223" s="11"/>
      <c r="G223" s="11"/>
      <c r="H223" s="18"/>
      <c r="I223" s="18"/>
      <c r="J223" s="11"/>
      <c r="K223" s="11"/>
      <c r="L223" s="11"/>
      <c r="M223" s="11"/>
      <c r="N223" s="11"/>
      <c r="O223" s="11"/>
      <c r="P223" s="11"/>
      <c r="Q223" s="11"/>
      <c r="R223" s="11"/>
      <c r="S223" s="11"/>
      <c r="T223" s="11"/>
      <c r="U223" s="11"/>
      <c r="V223" s="11"/>
      <c r="W223" s="11"/>
      <c r="X223" s="11"/>
      <c r="Y223" s="11"/>
      <c r="Z223" s="11"/>
      <c r="AA223" s="11"/>
      <c r="AB223" s="11"/>
      <c r="AC223" s="10"/>
    </row>
    <row r="224" spans="1:29" x14ac:dyDescent="0.3">
      <c r="A224" s="11"/>
      <c r="B224" s="11"/>
      <c r="C224" s="11"/>
      <c r="D224" s="18"/>
      <c r="E224" s="18"/>
      <c r="F224" s="11"/>
      <c r="G224" s="11"/>
      <c r="H224" s="18"/>
      <c r="I224" s="18"/>
      <c r="J224" s="11"/>
      <c r="K224" s="11"/>
      <c r="L224" s="11"/>
      <c r="M224" s="11"/>
      <c r="N224" s="11"/>
      <c r="O224" s="11"/>
      <c r="P224" s="11"/>
      <c r="Q224" s="11"/>
      <c r="R224" s="11"/>
      <c r="S224" s="11"/>
      <c r="T224" s="11"/>
      <c r="U224" s="11"/>
      <c r="V224" s="11"/>
      <c r="W224" s="11"/>
      <c r="X224" s="11"/>
      <c r="Y224" s="11"/>
      <c r="Z224" s="11"/>
      <c r="AA224" s="11"/>
      <c r="AB224" s="11"/>
      <c r="AC224" s="10"/>
    </row>
    <row r="225" spans="1:29" x14ac:dyDescent="0.3">
      <c r="A225" s="11"/>
      <c r="B225" s="11"/>
      <c r="C225" s="11"/>
      <c r="D225" s="18"/>
      <c r="E225" s="18"/>
      <c r="F225" s="11"/>
      <c r="G225" s="11"/>
      <c r="H225" s="18"/>
      <c r="I225" s="18"/>
      <c r="J225" s="11"/>
      <c r="K225" s="11"/>
      <c r="L225" s="11"/>
      <c r="M225" s="11"/>
      <c r="N225" s="11"/>
      <c r="O225" s="11"/>
      <c r="P225" s="11"/>
      <c r="Q225" s="11"/>
      <c r="R225" s="11"/>
      <c r="S225" s="11"/>
      <c r="T225" s="11"/>
      <c r="U225" s="11"/>
      <c r="V225" s="11"/>
      <c r="W225" s="11"/>
      <c r="X225" s="11"/>
      <c r="Y225" s="11"/>
      <c r="Z225" s="11"/>
      <c r="AA225" s="11"/>
      <c r="AB225" s="11"/>
      <c r="AC225" s="10"/>
    </row>
    <row r="226" spans="1:29" x14ac:dyDescent="0.3">
      <c r="A226" s="11"/>
      <c r="B226" s="11"/>
      <c r="C226" s="11"/>
      <c r="D226" s="18"/>
      <c r="E226" s="18"/>
      <c r="F226" s="11"/>
      <c r="G226" s="11"/>
      <c r="H226" s="18"/>
      <c r="I226" s="18"/>
      <c r="J226" s="11"/>
      <c r="K226" s="11"/>
      <c r="L226" s="11"/>
      <c r="M226" s="11"/>
      <c r="N226" s="11"/>
      <c r="O226" s="11"/>
      <c r="P226" s="11"/>
      <c r="Q226" s="11"/>
      <c r="R226" s="11"/>
      <c r="S226" s="11"/>
      <c r="T226" s="11"/>
      <c r="U226" s="11"/>
      <c r="V226" s="11"/>
      <c r="W226" s="11"/>
      <c r="X226" s="11"/>
      <c r="Y226" s="11"/>
      <c r="Z226" s="11"/>
      <c r="AA226" s="11"/>
      <c r="AB226" s="11"/>
      <c r="AC226" s="10"/>
    </row>
    <row r="227" spans="1:29" x14ac:dyDescent="0.3">
      <c r="A227" s="11"/>
      <c r="B227" s="11"/>
      <c r="C227" s="11"/>
      <c r="D227" s="18"/>
      <c r="E227" s="18"/>
      <c r="F227" s="11"/>
      <c r="G227" s="11"/>
      <c r="H227" s="18"/>
      <c r="I227" s="18"/>
      <c r="J227" s="11"/>
      <c r="K227" s="11"/>
      <c r="L227" s="11"/>
      <c r="M227" s="11"/>
      <c r="N227" s="11"/>
      <c r="O227" s="11"/>
      <c r="P227" s="11"/>
      <c r="Q227" s="11"/>
      <c r="R227" s="11"/>
      <c r="S227" s="11"/>
      <c r="T227" s="11"/>
      <c r="U227" s="11"/>
      <c r="V227" s="11"/>
      <c r="W227" s="11"/>
      <c r="X227" s="11"/>
      <c r="Y227" s="11"/>
      <c r="Z227" s="11"/>
      <c r="AA227" s="11"/>
      <c r="AB227" s="11"/>
      <c r="AC227" s="10"/>
    </row>
    <row r="228" spans="1:29" x14ac:dyDescent="0.3">
      <c r="A228" s="11"/>
      <c r="B228" s="11"/>
      <c r="C228" s="11"/>
      <c r="D228" s="18"/>
      <c r="E228" s="18"/>
      <c r="F228" s="11"/>
      <c r="G228" s="11"/>
      <c r="H228" s="18"/>
      <c r="I228" s="18"/>
      <c r="J228" s="11"/>
      <c r="K228" s="11"/>
      <c r="L228" s="11"/>
      <c r="M228" s="11"/>
      <c r="N228" s="11"/>
      <c r="O228" s="11"/>
      <c r="P228" s="11"/>
      <c r="Q228" s="11"/>
      <c r="R228" s="11"/>
      <c r="S228" s="11"/>
      <c r="T228" s="11"/>
      <c r="U228" s="11"/>
      <c r="V228" s="11"/>
      <c r="W228" s="11"/>
      <c r="X228" s="11"/>
      <c r="Y228" s="11"/>
      <c r="Z228" s="11"/>
      <c r="AA228" s="11"/>
      <c r="AB228" s="11"/>
      <c r="AC228" s="10"/>
    </row>
    <row r="229" spans="1:29" x14ac:dyDescent="0.3">
      <c r="A229" s="11"/>
      <c r="B229" s="11"/>
      <c r="C229" s="11"/>
      <c r="D229" s="18"/>
      <c r="E229" s="18"/>
      <c r="F229" s="11"/>
      <c r="G229" s="11"/>
      <c r="H229" s="18"/>
      <c r="I229" s="18"/>
      <c r="J229" s="11"/>
      <c r="K229" s="11"/>
      <c r="L229" s="11"/>
      <c r="M229" s="11"/>
      <c r="N229" s="11"/>
      <c r="O229" s="11"/>
      <c r="P229" s="11"/>
      <c r="Q229" s="11"/>
      <c r="R229" s="11"/>
      <c r="S229" s="11"/>
      <c r="T229" s="11"/>
      <c r="U229" s="11"/>
      <c r="V229" s="11"/>
      <c r="W229" s="11"/>
      <c r="X229" s="11"/>
      <c r="Y229" s="11"/>
      <c r="Z229" s="11"/>
      <c r="AA229" s="11"/>
      <c r="AB229" s="11"/>
      <c r="AC229" s="10"/>
    </row>
    <row r="230" spans="1:29" x14ac:dyDescent="0.3">
      <c r="A230" s="11"/>
      <c r="B230" s="11"/>
      <c r="C230" s="11"/>
      <c r="D230" s="18"/>
      <c r="E230" s="18"/>
      <c r="F230" s="11"/>
      <c r="G230" s="11"/>
      <c r="H230" s="18"/>
      <c r="I230" s="18"/>
      <c r="J230" s="11"/>
      <c r="K230" s="11"/>
      <c r="L230" s="11"/>
      <c r="M230" s="11"/>
      <c r="N230" s="11"/>
      <c r="O230" s="11"/>
      <c r="P230" s="11"/>
      <c r="Q230" s="11"/>
      <c r="R230" s="11"/>
      <c r="S230" s="11"/>
      <c r="T230" s="11"/>
      <c r="U230" s="11"/>
      <c r="V230" s="11"/>
      <c r="W230" s="11"/>
      <c r="X230" s="11"/>
      <c r="Y230" s="11"/>
      <c r="Z230" s="11"/>
      <c r="AA230" s="11"/>
      <c r="AB230" s="11"/>
      <c r="AC230" s="10"/>
    </row>
    <row r="231" spans="1:29" x14ac:dyDescent="0.3">
      <c r="A231" s="11"/>
      <c r="B231" s="11"/>
      <c r="C231" s="11"/>
      <c r="D231" s="18"/>
      <c r="E231" s="18"/>
      <c r="F231" s="11"/>
      <c r="G231" s="11"/>
      <c r="H231" s="18"/>
      <c r="I231" s="18"/>
      <c r="J231" s="11"/>
      <c r="K231" s="11"/>
      <c r="L231" s="11"/>
      <c r="M231" s="11"/>
      <c r="N231" s="11"/>
      <c r="O231" s="11"/>
      <c r="P231" s="11"/>
      <c r="Q231" s="11"/>
      <c r="R231" s="11"/>
      <c r="S231" s="11"/>
      <c r="T231" s="11"/>
      <c r="U231" s="11"/>
      <c r="V231" s="11"/>
      <c r="W231" s="11"/>
      <c r="X231" s="11"/>
      <c r="Y231" s="11"/>
      <c r="Z231" s="11"/>
      <c r="AA231" s="11"/>
      <c r="AB231" s="11"/>
      <c r="AC231" s="10"/>
    </row>
    <row r="232" spans="1:29" x14ac:dyDescent="0.3">
      <c r="A232" s="11"/>
      <c r="B232" s="11"/>
      <c r="C232" s="11"/>
      <c r="D232" s="18"/>
      <c r="E232" s="18"/>
      <c r="F232" s="11"/>
      <c r="G232" s="11"/>
      <c r="H232" s="18"/>
      <c r="I232" s="18"/>
      <c r="J232" s="11"/>
      <c r="K232" s="11"/>
      <c r="L232" s="11"/>
      <c r="M232" s="11"/>
      <c r="N232" s="11"/>
      <c r="O232" s="11"/>
      <c r="P232" s="11"/>
      <c r="Q232" s="11"/>
      <c r="R232" s="11"/>
      <c r="S232" s="11"/>
      <c r="T232" s="11"/>
      <c r="U232" s="11"/>
      <c r="V232" s="11"/>
      <c r="W232" s="11"/>
      <c r="X232" s="11"/>
      <c r="Y232" s="11"/>
      <c r="Z232" s="11"/>
      <c r="AA232" s="11"/>
      <c r="AB232" s="11"/>
      <c r="AC232" s="10"/>
    </row>
    <row r="233" spans="1:29" x14ac:dyDescent="0.3">
      <c r="A233" s="11"/>
      <c r="B233" s="11"/>
      <c r="C233" s="11"/>
      <c r="D233" s="18"/>
      <c r="E233" s="18"/>
      <c r="F233" s="11"/>
      <c r="G233" s="11"/>
      <c r="H233" s="18"/>
      <c r="I233" s="18"/>
      <c r="J233" s="11"/>
      <c r="K233" s="11"/>
      <c r="L233" s="11"/>
      <c r="M233" s="11"/>
      <c r="N233" s="11"/>
      <c r="O233" s="11"/>
      <c r="P233" s="11"/>
      <c r="Q233" s="11"/>
      <c r="R233" s="11"/>
      <c r="S233" s="11"/>
      <c r="T233" s="11"/>
      <c r="U233" s="11"/>
      <c r="V233" s="11"/>
      <c r="W233" s="11"/>
      <c r="X233" s="11"/>
      <c r="Y233" s="11"/>
      <c r="Z233" s="11"/>
      <c r="AA233" s="11"/>
      <c r="AB233" s="11"/>
      <c r="AC233" s="10"/>
    </row>
    <row r="234" spans="1:29" x14ac:dyDescent="0.3">
      <c r="A234" s="11"/>
      <c r="B234" s="11"/>
      <c r="C234" s="11"/>
      <c r="D234" s="18"/>
      <c r="E234" s="18"/>
      <c r="F234" s="11"/>
      <c r="G234" s="11"/>
      <c r="H234" s="18"/>
      <c r="I234" s="18"/>
      <c r="J234" s="11"/>
      <c r="K234" s="11"/>
      <c r="L234" s="11"/>
      <c r="M234" s="11"/>
      <c r="N234" s="11"/>
      <c r="O234" s="11"/>
      <c r="P234" s="11"/>
      <c r="Q234" s="11"/>
      <c r="R234" s="11"/>
      <c r="S234" s="11"/>
      <c r="T234" s="11"/>
      <c r="U234" s="11"/>
      <c r="V234" s="11"/>
      <c r="W234" s="11"/>
      <c r="X234" s="11"/>
      <c r="Y234" s="11"/>
      <c r="Z234" s="11"/>
      <c r="AA234" s="11"/>
      <c r="AB234" s="11"/>
      <c r="AC234" s="10"/>
    </row>
    <row r="235" spans="1:29" x14ac:dyDescent="0.3">
      <c r="A235" s="11"/>
      <c r="B235" s="11"/>
      <c r="C235" s="11"/>
      <c r="D235" s="18"/>
      <c r="E235" s="18"/>
      <c r="F235" s="11"/>
      <c r="G235" s="11"/>
      <c r="H235" s="18"/>
      <c r="I235" s="18"/>
      <c r="J235" s="11"/>
      <c r="K235" s="11"/>
      <c r="L235" s="11"/>
      <c r="M235" s="11"/>
      <c r="N235" s="11"/>
      <c r="O235" s="11"/>
      <c r="P235" s="11"/>
      <c r="Q235" s="11"/>
      <c r="R235" s="11"/>
      <c r="S235" s="11"/>
      <c r="T235" s="11"/>
      <c r="U235" s="11"/>
      <c r="V235" s="11"/>
      <c r="W235" s="11"/>
      <c r="X235" s="11"/>
      <c r="Y235" s="11"/>
      <c r="Z235" s="11"/>
      <c r="AA235" s="11"/>
      <c r="AB235" s="11"/>
      <c r="AC235" s="10"/>
    </row>
    <row r="236" spans="1:29" x14ac:dyDescent="0.3">
      <c r="A236" s="11"/>
      <c r="B236" s="11"/>
      <c r="C236" s="11"/>
      <c r="D236" s="18"/>
      <c r="E236" s="18"/>
      <c r="F236" s="11"/>
      <c r="G236" s="11"/>
      <c r="H236" s="18"/>
      <c r="I236" s="18"/>
      <c r="J236" s="11"/>
      <c r="K236" s="11"/>
      <c r="L236" s="11"/>
      <c r="M236" s="11"/>
      <c r="N236" s="11"/>
      <c r="O236" s="11"/>
      <c r="P236" s="11"/>
      <c r="Q236" s="11"/>
      <c r="R236" s="11"/>
      <c r="S236" s="11"/>
      <c r="T236" s="11"/>
      <c r="U236" s="11"/>
      <c r="V236" s="11"/>
      <c r="W236" s="11"/>
      <c r="X236" s="11"/>
      <c r="Y236" s="11"/>
      <c r="Z236" s="11"/>
      <c r="AA236" s="11"/>
      <c r="AB236" s="11"/>
      <c r="AC236" s="10"/>
    </row>
    <row r="237" spans="1:29" x14ac:dyDescent="0.3">
      <c r="A237" s="11"/>
      <c r="B237" s="11"/>
      <c r="C237" s="11"/>
      <c r="D237" s="18"/>
      <c r="E237" s="18"/>
      <c r="F237" s="11"/>
      <c r="G237" s="11"/>
      <c r="H237" s="18"/>
      <c r="I237" s="18"/>
      <c r="J237" s="11"/>
      <c r="K237" s="11"/>
      <c r="L237" s="11"/>
      <c r="M237" s="11"/>
      <c r="N237" s="11"/>
      <c r="O237" s="11"/>
      <c r="P237" s="11"/>
      <c r="Q237" s="11"/>
      <c r="R237" s="11"/>
      <c r="S237" s="11"/>
      <c r="T237" s="11"/>
      <c r="U237" s="11"/>
      <c r="V237" s="11"/>
      <c r="W237" s="11"/>
      <c r="X237" s="11"/>
      <c r="Y237" s="11"/>
      <c r="Z237" s="11"/>
      <c r="AA237" s="11"/>
      <c r="AB237" s="11"/>
      <c r="AC237" s="10"/>
    </row>
    <row r="238" spans="1:29" x14ac:dyDescent="0.3">
      <c r="A238" s="11"/>
      <c r="B238" s="11"/>
      <c r="C238" s="11"/>
      <c r="D238" s="18"/>
      <c r="E238" s="18"/>
      <c r="F238" s="11"/>
      <c r="G238" s="11"/>
      <c r="H238" s="18"/>
      <c r="I238" s="18"/>
      <c r="J238" s="11"/>
      <c r="K238" s="11"/>
      <c r="L238" s="11"/>
      <c r="M238" s="11"/>
      <c r="N238" s="11"/>
      <c r="O238" s="11"/>
      <c r="P238" s="11"/>
      <c r="Q238" s="11"/>
      <c r="R238" s="11"/>
      <c r="S238" s="11"/>
      <c r="T238" s="11"/>
      <c r="U238" s="11"/>
      <c r="V238" s="11"/>
      <c r="W238" s="11"/>
      <c r="X238" s="11"/>
      <c r="Y238" s="11"/>
      <c r="Z238" s="11"/>
      <c r="AA238" s="11"/>
      <c r="AB238" s="11"/>
      <c r="AC238" s="10"/>
    </row>
    <row r="239" spans="1:29" x14ac:dyDescent="0.3">
      <c r="A239" s="11"/>
      <c r="B239" s="11"/>
      <c r="C239" s="11"/>
      <c r="D239" s="18"/>
      <c r="E239" s="18"/>
      <c r="F239" s="11"/>
      <c r="G239" s="11"/>
      <c r="H239" s="18"/>
      <c r="I239" s="18"/>
      <c r="J239" s="11"/>
      <c r="K239" s="11"/>
      <c r="L239" s="11"/>
      <c r="M239" s="11"/>
      <c r="N239" s="11"/>
      <c r="O239" s="11"/>
      <c r="P239" s="11"/>
      <c r="Q239" s="11"/>
      <c r="R239" s="11"/>
      <c r="S239" s="11"/>
      <c r="T239" s="11"/>
      <c r="U239" s="11"/>
      <c r="V239" s="11"/>
      <c r="W239" s="11"/>
      <c r="X239" s="11"/>
      <c r="Y239" s="11"/>
      <c r="Z239" s="11"/>
      <c r="AA239" s="11"/>
      <c r="AB239" s="11"/>
      <c r="AC239" s="10"/>
    </row>
    <row r="240" spans="1:29" x14ac:dyDescent="0.3">
      <c r="A240" s="11"/>
      <c r="B240" s="11"/>
      <c r="C240" s="11"/>
      <c r="D240" s="18"/>
      <c r="E240" s="18"/>
      <c r="F240" s="11"/>
      <c r="G240" s="11"/>
      <c r="H240" s="18"/>
      <c r="I240" s="18"/>
      <c r="J240" s="11"/>
      <c r="K240" s="11"/>
      <c r="L240" s="11"/>
      <c r="M240" s="11"/>
      <c r="N240" s="11"/>
      <c r="O240" s="11"/>
      <c r="P240" s="11"/>
      <c r="Q240" s="11"/>
      <c r="R240" s="11"/>
      <c r="S240" s="11"/>
      <c r="T240" s="11"/>
      <c r="U240" s="11"/>
      <c r="V240" s="11"/>
      <c r="W240" s="11"/>
      <c r="X240" s="11"/>
      <c r="Y240" s="11"/>
      <c r="Z240" s="11"/>
      <c r="AA240" s="11"/>
      <c r="AB240" s="11"/>
      <c r="AC240" s="10"/>
    </row>
    <row r="241" spans="1:29" x14ac:dyDescent="0.3">
      <c r="A241" s="11"/>
      <c r="B241" s="11"/>
      <c r="C241" s="11"/>
      <c r="D241" s="18"/>
      <c r="E241" s="18"/>
      <c r="F241" s="11"/>
      <c r="G241" s="11"/>
      <c r="H241" s="18"/>
      <c r="I241" s="18"/>
      <c r="J241" s="11"/>
      <c r="K241" s="11"/>
      <c r="L241" s="11"/>
      <c r="M241" s="11"/>
      <c r="N241" s="11"/>
      <c r="O241" s="11"/>
      <c r="P241" s="11"/>
      <c r="Q241" s="11"/>
      <c r="R241" s="11"/>
      <c r="S241" s="11"/>
      <c r="T241" s="11"/>
      <c r="U241" s="11"/>
      <c r="V241" s="11"/>
      <c r="W241" s="11"/>
      <c r="X241" s="11"/>
      <c r="Y241" s="11"/>
      <c r="Z241" s="11"/>
      <c r="AA241" s="11"/>
      <c r="AB241" s="11"/>
      <c r="AC241" s="10"/>
    </row>
    <row r="242" spans="1:29" x14ac:dyDescent="0.3">
      <c r="A242" s="11"/>
      <c r="B242" s="11"/>
      <c r="C242" s="11"/>
      <c r="D242" s="18"/>
      <c r="E242" s="18"/>
      <c r="F242" s="11"/>
      <c r="G242" s="11"/>
      <c r="H242" s="18"/>
      <c r="I242" s="18"/>
      <c r="J242" s="11"/>
      <c r="K242" s="11"/>
      <c r="L242" s="11"/>
      <c r="M242" s="11"/>
      <c r="N242" s="11"/>
      <c r="O242" s="11"/>
      <c r="P242" s="11"/>
      <c r="Q242" s="11"/>
      <c r="R242" s="11"/>
      <c r="S242" s="11"/>
      <c r="T242" s="11"/>
      <c r="U242" s="11"/>
      <c r="V242" s="11"/>
      <c r="W242" s="11"/>
      <c r="X242" s="11"/>
      <c r="Y242" s="11"/>
      <c r="Z242" s="11"/>
      <c r="AA242" s="11"/>
      <c r="AB242" s="11"/>
      <c r="AC242" s="10"/>
    </row>
    <row r="243" spans="1:29" x14ac:dyDescent="0.3">
      <c r="A243" s="11"/>
      <c r="B243" s="11"/>
      <c r="C243" s="11"/>
      <c r="D243" s="18"/>
      <c r="E243" s="18"/>
      <c r="F243" s="11"/>
      <c r="G243" s="11"/>
      <c r="H243" s="18"/>
      <c r="I243" s="18"/>
      <c r="J243" s="11"/>
      <c r="K243" s="11"/>
      <c r="L243" s="11"/>
      <c r="M243" s="11"/>
      <c r="N243" s="11"/>
      <c r="O243" s="11"/>
      <c r="P243" s="11"/>
      <c r="Q243" s="11"/>
      <c r="R243" s="11"/>
      <c r="S243" s="11"/>
      <c r="T243" s="11"/>
      <c r="U243" s="11"/>
      <c r="V243" s="11"/>
      <c r="W243" s="11"/>
      <c r="X243" s="11"/>
      <c r="Y243" s="11"/>
      <c r="Z243" s="11"/>
      <c r="AA243" s="11"/>
      <c r="AB243" s="11"/>
      <c r="AC243" s="10"/>
    </row>
    <row r="244" spans="1:29" x14ac:dyDescent="0.3">
      <c r="A244" s="11"/>
      <c r="B244" s="11"/>
      <c r="C244" s="11"/>
      <c r="D244" s="18"/>
      <c r="E244" s="18"/>
      <c r="F244" s="11"/>
      <c r="G244" s="11"/>
      <c r="H244" s="18"/>
      <c r="I244" s="18"/>
      <c r="J244" s="11"/>
      <c r="K244" s="11"/>
      <c r="L244" s="11"/>
      <c r="M244" s="11"/>
      <c r="N244" s="11"/>
      <c r="O244" s="11"/>
      <c r="P244" s="11"/>
      <c r="Q244" s="11"/>
      <c r="R244" s="11"/>
      <c r="S244" s="11"/>
      <c r="T244" s="11"/>
      <c r="U244" s="11"/>
      <c r="V244" s="11"/>
      <c r="W244" s="11"/>
      <c r="X244" s="11"/>
      <c r="Y244" s="11"/>
      <c r="Z244" s="11"/>
      <c r="AA244" s="11"/>
      <c r="AB244" s="11"/>
      <c r="AC244" s="10"/>
    </row>
    <row r="245" spans="1:29" x14ac:dyDescent="0.3">
      <c r="A245" s="11"/>
      <c r="B245" s="11"/>
      <c r="C245" s="11"/>
      <c r="D245" s="18"/>
      <c r="E245" s="18"/>
      <c r="F245" s="11"/>
      <c r="G245" s="11"/>
      <c r="H245" s="18"/>
      <c r="I245" s="18"/>
      <c r="J245" s="11"/>
      <c r="K245" s="11"/>
      <c r="L245" s="11"/>
      <c r="M245" s="11"/>
      <c r="N245" s="11"/>
      <c r="O245" s="11"/>
      <c r="P245" s="11"/>
      <c r="Q245" s="11"/>
      <c r="R245" s="11"/>
      <c r="S245" s="11"/>
      <c r="T245" s="11"/>
      <c r="U245" s="11"/>
      <c r="V245" s="11"/>
      <c r="W245" s="11"/>
      <c r="X245" s="11"/>
      <c r="Y245" s="11"/>
      <c r="Z245" s="11"/>
      <c r="AA245" s="11"/>
      <c r="AB245" s="11"/>
      <c r="AC245" s="10"/>
    </row>
    <row r="246" spans="1:29" x14ac:dyDescent="0.3">
      <c r="A246" s="11"/>
      <c r="B246" s="11"/>
      <c r="C246" s="11"/>
      <c r="D246" s="18"/>
      <c r="E246" s="18"/>
      <c r="F246" s="11"/>
      <c r="G246" s="11"/>
      <c r="H246" s="18"/>
      <c r="I246" s="18"/>
      <c r="J246" s="11"/>
      <c r="K246" s="11"/>
      <c r="L246" s="11"/>
      <c r="M246" s="11"/>
      <c r="N246" s="11"/>
      <c r="O246" s="11"/>
      <c r="P246" s="11"/>
      <c r="Q246" s="11"/>
      <c r="R246" s="11"/>
      <c r="S246" s="11"/>
      <c r="T246" s="11"/>
      <c r="U246" s="11"/>
      <c r="V246" s="11"/>
      <c r="W246" s="11"/>
      <c r="X246" s="11"/>
      <c r="Y246" s="11"/>
      <c r="Z246" s="11"/>
      <c r="AA246" s="11"/>
      <c r="AB246" s="11"/>
      <c r="AC246" s="10"/>
    </row>
    <row r="247" spans="1:29" x14ac:dyDescent="0.3">
      <c r="A247" s="11"/>
      <c r="B247" s="11"/>
      <c r="C247" s="11"/>
      <c r="D247" s="18"/>
      <c r="E247" s="18"/>
      <c r="F247" s="11"/>
      <c r="G247" s="11"/>
      <c r="H247" s="18"/>
      <c r="I247" s="18"/>
      <c r="J247" s="11"/>
      <c r="K247" s="11"/>
      <c r="L247" s="11"/>
      <c r="M247" s="11"/>
      <c r="N247" s="11"/>
      <c r="O247" s="11"/>
      <c r="P247" s="11"/>
      <c r="Q247" s="11"/>
      <c r="R247" s="11"/>
      <c r="S247" s="11"/>
      <c r="T247" s="11"/>
      <c r="U247" s="11"/>
      <c r="V247" s="11"/>
      <c r="W247" s="11"/>
      <c r="X247" s="11"/>
      <c r="Y247" s="11"/>
      <c r="Z247" s="11"/>
      <c r="AA247" s="11"/>
      <c r="AB247" s="11"/>
      <c r="AC247" s="10"/>
    </row>
    <row r="248" spans="1:29" x14ac:dyDescent="0.3">
      <c r="A248" s="11"/>
      <c r="B248" s="11"/>
      <c r="C248" s="11"/>
      <c r="D248" s="18"/>
      <c r="E248" s="18"/>
      <c r="F248" s="11"/>
      <c r="G248" s="11"/>
      <c r="H248" s="18"/>
      <c r="I248" s="18"/>
      <c r="J248" s="11"/>
      <c r="K248" s="11"/>
      <c r="L248" s="11"/>
      <c r="M248" s="11"/>
      <c r="N248" s="11"/>
      <c r="O248" s="11"/>
      <c r="P248" s="11"/>
      <c r="Q248" s="11"/>
      <c r="R248" s="11"/>
      <c r="S248" s="11"/>
      <c r="T248" s="11"/>
      <c r="U248" s="11"/>
      <c r="V248" s="11"/>
      <c r="W248" s="11"/>
      <c r="X248" s="11"/>
      <c r="Y248" s="11"/>
      <c r="Z248" s="11"/>
      <c r="AA248" s="11"/>
      <c r="AB248" s="11"/>
      <c r="AC248" s="10"/>
    </row>
    <row r="249" spans="1:29" x14ac:dyDescent="0.3">
      <c r="A249" s="11"/>
      <c r="B249" s="11"/>
      <c r="C249" s="11"/>
      <c r="D249" s="18"/>
      <c r="E249" s="18"/>
      <c r="F249" s="11"/>
      <c r="G249" s="11"/>
      <c r="H249" s="18"/>
      <c r="I249" s="18"/>
      <c r="J249" s="11"/>
      <c r="K249" s="11"/>
      <c r="L249" s="11"/>
      <c r="M249" s="11"/>
      <c r="N249" s="11"/>
      <c r="O249" s="11"/>
      <c r="P249" s="11"/>
      <c r="Q249" s="11"/>
      <c r="R249" s="11"/>
      <c r="S249" s="11"/>
      <c r="T249" s="11"/>
      <c r="U249" s="11"/>
      <c r="V249" s="11"/>
      <c r="W249" s="11"/>
      <c r="X249" s="11"/>
      <c r="Y249" s="11"/>
      <c r="Z249" s="11"/>
      <c r="AA249" s="11"/>
      <c r="AB249" s="11"/>
      <c r="AC249" s="10"/>
    </row>
    <row r="250" spans="1:29" x14ac:dyDescent="0.3">
      <c r="A250" s="11"/>
      <c r="B250" s="11"/>
      <c r="C250" s="11"/>
      <c r="D250" s="18"/>
      <c r="E250" s="18"/>
      <c r="F250" s="11"/>
      <c r="G250" s="11"/>
      <c r="H250" s="18"/>
      <c r="I250" s="18"/>
      <c r="J250" s="11"/>
      <c r="K250" s="11"/>
      <c r="L250" s="11"/>
      <c r="M250" s="11"/>
      <c r="N250" s="11"/>
      <c r="O250" s="11"/>
      <c r="P250" s="11"/>
      <c r="Q250" s="11"/>
      <c r="R250" s="11"/>
      <c r="S250" s="11"/>
      <c r="T250" s="11"/>
      <c r="U250" s="11"/>
      <c r="V250" s="11"/>
      <c r="W250" s="11"/>
      <c r="X250" s="11"/>
      <c r="Y250" s="11"/>
      <c r="Z250" s="11"/>
      <c r="AA250" s="11"/>
      <c r="AB250" s="11"/>
      <c r="AC250" s="10"/>
    </row>
    <row r="251" spans="1:29" x14ac:dyDescent="0.3">
      <c r="A251" s="11"/>
      <c r="B251" s="11"/>
      <c r="C251" s="11"/>
      <c r="D251" s="18"/>
      <c r="E251" s="18"/>
      <c r="F251" s="11"/>
      <c r="G251" s="11"/>
      <c r="H251" s="18"/>
      <c r="I251" s="18"/>
      <c r="J251" s="11"/>
      <c r="K251" s="11"/>
      <c r="L251" s="11"/>
      <c r="M251" s="11"/>
      <c r="N251" s="11"/>
      <c r="O251" s="11"/>
      <c r="P251" s="11"/>
      <c r="Q251" s="11"/>
      <c r="R251" s="11"/>
      <c r="S251" s="11"/>
      <c r="T251" s="11"/>
      <c r="U251" s="11"/>
      <c r="V251" s="11"/>
      <c r="W251" s="11"/>
      <c r="X251" s="11"/>
      <c r="Y251" s="11"/>
      <c r="Z251" s="11"/>
      <c r="AA251" s="11"/>
      <c r="AB251" s="11"/>
      <c r="AC251" s="10"/>
    </row>
    <row r="252" spans="1:29" x14ac:dyDescent="0.3">
      <c r="A252" s="11"/>
      <c r="B252" s="11"/>
      <c r="C252" s="11"/>
      <c r="D252" s="18"/>
      <c r="E252" s="18"/>
      <c r="F252" s="11"/>
      <c r="G252" s="11"/>
      <c r="H252" s="18"/>
      <c r="I252" s="18"/>
      <c r="J252" s="11"/>
      <c r="K252" s="11"/>
      <c r="L252" s="11"/>
      <c r="M252" s="11"/>
      <c r="N252" s="11"/>
      <c r="O252" s="11"/>
      <c r="P252" s="11"/>
      <c r="Q252" s="11"/>
      <c r="R252" s="11"/>
      <c r="S252" s="11"/>
      <c r="T252" s="11"/>
      <c r="U252" s="11"/>
      <c r="V252" s="11"/>
      <c r="W252" s="11"/>
      <c r="X252" s="11"/>
      <c r="Y252" s="11"/>
      <c r="Z252" s="11"/>
      <c r="AA252" s="11"/>
      <c r="AB252" s="11"/>
      <c r="AC252" s="10"/>
    </row>
    <row r="253" spans="1:29" x14ac:dyDescent="0.3">
      <c r="A253" s="11"/>
      <c r="B253" s="11"/>
      <c r="C253" s="11"/>
      <c r="D253" s="18"/>
      <c r="E253" s="18"/>
      <c r="F253" s="11"/>
      <c r="G253" s="11"/>
      <c r="H253" s="18"/>
      <c r="I253" s="18"/>
      <c r="J253" s="11"/>
      <c r="K253" s="11"/>
      <c r="L253" s="11"/>
      <c r="M253" s="11"/>
      <c r="N253" s="11"/>
      <c r="O253" s="11"/>
      <c r="P253" s="11"/>
      <c r="Q253" s="11"/>
      <c r="R253" s="11"/>
      <c r="S253" s="11"/>
      <c r="T253" s="11"/>
      <c r="U253" s="11"/>
      <c r="V253" s="11"/>
      <c r="W253" s="11"/>
      <c r="X253" s="11"/>
      <c r="Y253" s="11"/>
      <c r="Z253" s="11"/>
      <c r="AA253" s="11"/>
      <c r="AB253" s="11"/>
      <c r="AC253" s="10"/>
    </row>
    <row r="254" spans="1:29" x14ac:dyDescent="0.3">
      <c r="A254" s="11"/>
      <c r="B254" s="11"/>
      <c r="C254" s="11"/>
      <c r="D254" s="18"/>
      <c r="E254" s="18"/>
      <c r="F254" s="11"/>
      <c r="G254" s="11"/>
      <c r="H254" s="18"/>
      <c r="I254" s="18"/>
      <c r="J254" s="11"/>
      <c r="K254" s="11"/>
      <c r="L254" s="11"/>
      <c r="M254" s="11"/>
      <c r="N254" s="11"/>
      <c r="O254" s="11"/>
      <c r="P254" s="11"/>
      <c r="Q254" s="11"/>
      <c r="R254" s="11"/>
      <c r="S254" s="11"/>
      <c r="T254" s="11"/>
      <c r="U254" s="11"/>
      <c r="V254" s="11"/>
      <c r="W254" s="11"/>
      <c r="X254" s="11"/>
      <c r="Y254" s="11"/>
      <c r="Z254" s="11"/>
      <c r="AA254" s="11"/>
      <c r="AB254" s="11"/>
      <c r="AC254" s="10"/>
    </row>
    <row r="255" spans="1:29" x14ac:dyDescent="0.3">
      <c r="A255" s="11"/>
      <c r="B255" s="11"/>
      <c r="C255" s="11"/>
      <c r="D255" s="18"/>
      <c r="E255" s="18"/>
      <c r="F255" s="11"/>
      <c r="G255" s="11"/>
      <c r="H255" s="18"/>
      <c r="I255" s="18"/>
      <c r="J255" s="11"/>
      <c r="K255" s="11"/>
      <c r="L255" s="11"/>
      <c r="M255" s="11"/>
      <c r="N255" s="11"/>
      <c r="O255" s="11"/>
      <c r="P255" s="11"/>
      <c r="Q255" s="11"/>
      <c r="R255" s="11"/>
      <c r="S255" s="11"/>
      <c r="T255" s="11"/>
      <c r="U255" s="11"/>
      <c r="V255" s="11"/>
      <c r="W255" s="11"/>
      <c r="X255" s="11"/>
      <c r="Y255" s="11"/>
      <c r="Z255" s="11"/>
      <c r="AA255" s="11"/>
      <c r="AB255" s="11"/>
      <c r="AC255" s="10"/>
    </row>
    <row r="256" spans="1:29" x14ac:dyDescent="0.3">
      <c r="A256" s="11"/>
      <c r="B256" s="11"/>
      <c r="C256" s="11"/>
      <c r="D256" s="18"/>
      <c r="E256" s="18"/>
      <c r="F256" s="11"/>
      <c r="G256" s="11"/>
      <c r="H256" s="18"/>
      <c r="I256" s="18"/>
      <c r="J256" s="11"/>
      <c r="K256" s="11"/>
      <c r="L256" s="11"/>
      <c r="M256" s="11"/>
      <c r="N256" s="11"/>
      <c r="O256" s="11"/>
      <c r="P256" s="11"/>
      <c r="Q256" s="11"/>
      <c r="R256" s="11"/>
      <c r="S256" s="11"/>
      <c r="T256" s="11"/>
      <c r="U256" s="11"/>
      <c r="V256" s="11"/>
      <c r="W256" s="11"/>
      <c r="X256" s="11"/>
      <c r="Y256" s="11"/>
      <c r="Z256" s="11"/>
      <c r="AA256" s="11"/>
      <c r="AB256" s="11"/>
      <c r="AC256" s="10"/>
    </row>
    <row r="257" spans="1:29" x14ac:dyDescent="0.3">
      <c r="A257" s="11"/>
      <c r="B257" s="11"/>
      <c r="C257" s="11"/>
      <c r="D257" s="18"/>
      <c r="E257" s="18"/>
      <c r="F257" s="11"/>
      <c r="G257" s="11"/>
      <c r="H257" s="18"/>
      <c r="I257" s="18"/>
      <c r="J257" s="11"/>
      <c r="K257" s="11"/>
      <c r="L257" s="11"/>
      <c r="M257" s="11"/>
      <c r="N257" s="11"/>
      <c r="O257" s="11"/>
      <c r="P257" s="11"/>
      <c r="Q257" s="11"/>
      <c r="R257" s="11"/>
      <c r="S257" s="11"/>
      <c r="T257" s="11"/>
      <c r="U257" s="11"/>
      <c r="V257" s="11"/>
      <c r="W257" s="11"/>
      <c r="X257" s="11"/>
      <c r="Y257" s="11"/>
      <c r="Z257" s="11"/>
      <c r="AA257" s="11"/>
      <c r="AB257" s="11"/>
      <c r="AC257" s="10"/>
    </row>
    <row r="258" spans="1:29" x14ac:dyDescent="0.3">
      <c r="A258" s="11"/>
      <c r="B258" s="11"/>
      <c r="C258" s="11"/>
      <c r="D258" s="18"/>
      <c r="E258" s="18"/>
      <c r="F258" s="11"/>
      <c r="G258" s="11"/>
      <c r="H258" s="18"/>
      <c r="I258" s="18"/>
      <c r="J258" s="11"/>
      <c r="K258" s="11"/>
      <c r="L258" s="11"/>
      <c r="M258" s="11"/>
      <c r="N258" s="11"/>
      <c r="O258" s="11"/>
      <c r="P258" s="11"/>
      <c r="Q258" s="11"/>
      <c r="R258" s="11"/>
      <c r="S258" s="11"/>
      <c r="T258" s="11"/>
      <c r="U258" s="11"/>
      <c r="V258" s="11"/>
      <c r="W258" s="11"/>
      <c r="X258" s="11"/>
      <c r="Y258" s="11"/>
      <c r="Z258" s="11"/>
      <c r="AA258" s="11"/>
      <c r="AB258" s="11"/>
      <c r="AC258" s="10"/>
    </row>
    <row r="259" spans="1:29" x14ac:dyDescent="0.3">
      <c r="A259" s="11"/>
      <c r="B259" s="11"/>
      <c r="C259" s="11"/>
      <c r="D259" s="18"/>
      <c r="E259" s="18"/>
      <c r="F259" s="11"/>
      <c r="G259" s="11"/>
      <c r="H259" s="18"/>
      <c r="I259" s="18"/>
      <c r="J259" s="11"/>
      <c r="K259" s="11"/>
      <c r="L259" s="11"/>
      <c r="M259" s="11"/>
      <c r="N259" s="11"/>
      <c r="O259" s="11"/>
      <c r="P259" s="11"/>
      <c r="Q259" s="11"/>
      <c r="R259" s="11"/>
      <c r="S259" s="11"/>
      <c r="T259" s="11"/>
      <c r="U259" s="11"/>
      <c r="V259" s="11"/>
      <c r="W259" s="11"/>
      <c r="X259" s="11"/>
      <c r="Y259" s="11"/>
      <c r="Z259" s="11"/>
      <c r="AA259" s="11"/>
      <c r="AB259" s="11"/>
      <c r="AC259" s="10"/>
    </row>
    <row r="260" spans="1:29" x14ac:dyDescent="0.3">
      <c r="A260" s="11"/>
      <c r="B260" s="11"/>
      <c r="C260" s="11"/>
      <c r="D260" s="18"/>
      <c r="E260" s="18"/>
      <c r="F260" s="11"/>
      <c r="G260" s="11"/>
      <c r="H260" s="18"/>
      <c r="I260" s="18"/>
      <c r="J260" s="11"/>
      <c r="K260" s="11"/>
      <c r="L260" s="11"/>
      <c r="M260" s="11"/>
      <c r="N260" s="11"/>
      <c r="O260" s="11"/>
      <c r="P260" s="11"/>
      <c r="Q260" s="11"/>
      <c r="R260" s="11"/>
      <c r="S260" s="11"/>
      <c r="T260" s="11"/>
      <c r="U260" s="11"/>
      <c r="V260" s="11"/>
      <c r="W260" s="11"/>
      <c r="X260" s="11"/>
      <c r="Y260" s="11"/>
      <c r="Z260" s="11"/>
      <c r="AA260" s="11"/>
      <c r="AB260" s="11"/>
      <c r="AC260" s="10"/>
    </row>
    <row r="261" spans="1:29" x14ac:dyDescent="0.3">
      <c r="A261" s="11"/>
      <c r="B261" s="11"/>
      <c r="C261" s="11"/>
      <c r="D261" s="18"/>
      <c r="E261" s="18"/>
      <c r="F261" s="11"/>
      <c r="G261" s="11"/>
      <c r="H261" s="18"/>
      <c r="I261" s="18"/>
      <c r="J261" s="11"/>
      <c r="K261" s="11"/>
      <c r="L261" s="11"/>
      <c r="M261" s="11"/>
      <c r="N261" s="11"/>
      <c r="O261" s="11"/>
      <c r="P261" s="11"/>
      <c r="Q261" s="11"/>
      <c r="R261" s="11"/>
      <c r="S261" s="11"/>
      <c r="T261" s="11"/>
      <c r="U261" s="11"/>
      <c r="V261" s="11"/>
      <c r="W261" s="11"/>
      <c r="X261" s="11"/>
      <c r="Y261" s="11"/>
      <c r="Z261" s="11"/>
      <c r="AA261" s="11"/>
      <c r="AB261" s="11"/>
      <c r="AC261" s="10"/>
    </row>
    <row r="262" spans="1:29" x14ac:dyDescent="0.3">
      <c r="A262" s="11"/>
      <c r="B262" s="11"/>
      <c r="C262" s="11"/>
      <c r="D262" s="18"/>
      <c r="E262" s="18"/>
      <c r="F262" s="11"/>
      <c r="G262" s="11"/>
      <c r="H262" s="18"/>
      <c r="I262" s="18"/>
      <c r="J262" s="11"/>
      <c r="K262" s="11"/>
      <c r="L262" s="11"/>
      <c r="M262" s="11"/>
      <c r="N262" s="11"/>
      <c r="O262" s="11"/>
      <c r="P262" s="11"/>
      <c r="Q262" s="11"/>
      <c r="R262" s="11"/>
      <c r="S262" s="11"/>
      <c r="T262" s="11"/>
      <c r="U262" s="11"/>
      <c r="V262" s="11"/>
      <c r="W262" s="11"/>
      <c r="X262" s="11"/>
      <c r="Y262" s="11"/>
      <c r="Z262" s="11"/>
      <c r="AA262" s="11"/>
      <c r="AB262" s="11"/>
      <c r="AC262" s="10"/>
    </row>
    <row r="263" spans="1:29" x14ac:dyDescent="0.3">
      <c r="A263" s="11"/>
      <c r="B263" s="11"/>
      <c r="C263" s="11"/>
      <c r="D263" s="18"/>
      <c r="E263" s="18"/>
      <c r="F263" s="11"/>
      <c r="G263" s="11"/>
      <c r="H263" s="18"/>
      <c r="I263" s="18"/>
      <c r="J263" s="11"/>
      <c r="K263" s="11"/>
      <c r="L263" s="11"/>
      <c r="M263" s="11"/>
      <c r="N263" s="11"/>
      <c r="O263" s="11"/>
      <c r="P263" s="11"/>
      <c r="Q263" s="11"/>
      <c r="R263" s="11"/>
      <c r="S263" s="11"/>
      <c r="T263" s="11"/>
      <c r="U263" s="11"/>
      <c r="V263" s="11"/>
      <c r="W263" s="11"/>
      <c r="X263" s="11"/>
      <c r="Y263" s="11"/>
      <c r="Z263" s="11"/>
      <c r="AA263" s="11"/>
      <c r="AB263" s="11"/>
      <c r="AC263" s="10"/>
    </row>
    <row r="264" spans="1:29" x14ac:dyDescent="0.3">
      <c r="A264" s="11"/>
      <c r="B264" s="11"/>
      <c r="C264" s="11"/>
      <c r="D264" s="18"/>
      <c r="E264" s="18"/>
      <c r="F264" s="11"/>
      <c r="G264" s="11"/>
      <c r="H264" s="18"/>
      <c r="I264" s="18"/>
      <c r="J264" s="11"/>
      <c r="K264" s="11"/>
      <c r="L264" s="11"/>
      <c r="M264" s="11"/>
      <c r="N264" s="11"/>
      <c r="O264" s="11"/>
      <c r="P264" s="11"/>
      <c r="Q264" s="11"/>
      <c r="R264" s="11"/>
      <c r="S264" s="11"/>
      <c r="T264" s="11"/>
      <c r="U264" s="11"/>
      <c r="V264" s="11"/>
      <c r="W264" s="11"/>
      <c r="X264" s="11"/>
      <c r="Y264" s="11"/>
      <c r="Z264" s="11"/>
      <c r="AA264" s="11"/>
      <c r="AB264" s="11"/>
      <c r="AC264" s="10"/>
    </row>
    <row r="265" spans="1:29" x14ac:dyDescent="0.3">
      <c r="A265" s="11"/>
      <c r="B265" s="11"/>
      <c r="C265" s="11"/>
      <c r="D265" s="18"/>
      <c r="E265" s="18"/>
      <c r="F265" s="11"/>
      <c r="G265" s="11"/>
      <c r="H265" s="18"/>
      <c r="I265" s="18"/>
      <c r="J265" s="11"/>
      <c r="K265" s="11"/>
      <c r="L265" s="11"/>
      <c r="M265" s="11"/>
      <c r="N265" s="11"/>
      <c r="O265" s="11"/>
      <c r="P265" s="11"/>
      <c r="Q265" s="11"/>
      <c r="R265" s="11"/>
      <c r="S265" s="11"/>
      <c r="T265" s="11"/>
      <c r="U265" s="11"/>
      <c r="V265" s="11"/>
      <c r="W265" s="11"/>
      <c r="X265" s="11"/>
      <c r="Y265" s="11"/>
      <c r="Z265" s="11"/>
      <c r="AA265" s="11"/>
      <c r="AB265" s="11"/>
      <c r="AC265" s="10"/>
    </row>
    <row r="266" spans="1:29" x14ac:dyDescent="0.3">
      <c r="A266" s="11"/>
      <c r="B266" s="11"/>
      <c r="C266" s="11"/>
      <c r="D266" s="18"/>
      <c r="E266" s="18"/>
      <c r="F266" s="11"/>
      <c r="G266" s="11"/>
      <c r="H266" s="18"/>
      <c r="I266" s="18"/>
      <c r="J266" s="11"/>
      <c r="K266" s="11"/>
      <c r="L266" s="11"/>
      <c r="M266" s="11"/>
      <c r="N266" s="11"/>
      <c r="O266" s="11"/>
      <c r="P266" s="11"/>
      <c r="Q266" s="11"/>
      <c r="R266" s="11"/>
      <c r="S266" s="11"/>
      <c r="T266" s="11"/>
      <c r="U266" s="11"/>
      <c r="V266" s="11"/>
      <c r="W266" s="11"/>
      <c r="X266" s="11"/>
      <c r="Y266" s="11"/>
      <c r="Z266" s="11"/>
      <c r="AA266" s="11"/>
      <c r="AB266" s="11"/>
      <c r="AC266" s="10"/>
    </row>
    <row r="267" spans="1:29" x14ac:dyDescent="0.3">
      <c r="A267" s="11"/>
      <c r="B267" s="11"/>
      <c r="C267" s="11"/>
      <c r="D267" s="18"/>
      <c r="E267" s="18"/>
      <c r="F267" s="11"/>
      <c r="G267" s="11"/>
      <c r="H267" s="18"/>
      <c r="I267" s="18"/>
      <c r="J267" s="11"/>
      <c r="K267" s="11"/>
      <c r="L267" s="11"/>
      <c r="M267" s="11"/>
      <c r="N267" s="11"/>
      <c r="O267" s="11"/>
      <c r="P267" s="11"/>
      <c r="Q267" s="11"/>
      <c r="R267" s="11"/>
      <c r="S267" s="11"/>
      <c r="T267" s="11"/>
      <c r="U267" s="11"/>
      <c r="V267" s="11"/>
      <c r="W267" s="11"/>
      <c r="X267" s="11"/>
      <c r="Y267" s="11"/>
      <c r="Z267" s="11"/>
      <c r="AA267" s="11"/>
      <c r="AB267" s="11"/>
      <c r="AC267" s="10"/>
    </row>
    <row r="268" spans="1:29" x14ac:dyDescent="0.3">
      <c r="A268" s="11"/>
      <c r="B268" s="11"/>
      <c r="C268" s="11"/>
      <c r="D268" s="18"/>
      <c r="E268" s="18"/>
      <c r="F268" s="11"/>
      <c r="G268" s="11"/>
      <c r="H268" s="18"/>
      <c r="I268" s="18"/>
      <c r="J268" s="11"/>
      <c r="K268" s="11"/>
      <c r="L268" s="11"/>
      <c r="M268" s="11"/>
      <c r="N268" s="11"/>
      <c r="O268" s="11"/>
      <c r="P268" s="11"/>
      <c r="Q268" s="11"/>
      <c r="R268" s="11"/>
      <c r="S268" s="11"/>
      <c r="T268" s="11"/>
      <c r="U268" s="11"/>
      <c r="V268" s="11"/>
      <c r="W268" s="11"/>
      <c r="X268" s="11"/>
      <c r="Y268" s="11"/>
      <c r="Z268" s="11"/>
      <c r="AA268" s="11"/>
      <c r="AB268" s="11"/>
      <c r="AC268" s="10"/>
    </row>
    <row r="269" spans="1:29" x14ac:dyDescent="0.3">
      <c r="A269" s="11"/>
      <c r="B269" s="11"/>
      <c r="C269" s="11"/>
      <c r="D269" s="18"/>
      <c r="E269" s="18"/>
      <c r="F269" s="11"/>
      <c r="G269" s="11"/>
      <c r="H269" s="18"/>
      <c r="I269" s="18"/>
      <c r="J269" s="11"/>
      <c r="K269" s="11"/>
      <c r="L269" s="11"/>
      <c r="M269" s="11"/>
      <c r="N269" s="11"/>
      <c r="O269" s="11"/>
      <c r="P269" s="11"/>
      <c r="Q269" s="11"/>
      <c r="R269" s="11"/>
      <c r="S269" s="11"/>
      <c r="T269" s="11"/>
      <c r="U269" s="11"/>
      <c r="V269" s="11"/>
      <c r="W269" s="11"/>
      <c r="X269" s="11"/>
      <c r="Y269" s="11"/>
      <c r="Z269" s="11"/>
      <c r="AA269" s="11"/>
      <c r="AB269" s="11"/>
      <c r="AC269" s="10"/>
    </row>
    <row r="270" spans="1:29" x14ac:dyDescent="0.3">
      <c r="A270" s="11"/>
      <c r="B270" s="11"/>
      <c r="C270" s="11"/>
      <c r="D270" s="18"/>
      <c r="E270" s="18"/>
      <c r="F270" s="11"/>
      <c r="G270" s="11"/>
      <c r="H270" s="18"/>
      <c r="I270" s="18"/>
      <c r="J270" s="11"/>
      <c r="K270" s="11"/>
      <c r="L270" s="11"/>
      <c r="M270" s="11"/>
      <c r="N270" s="11"/>
      <c r="O270" s="11"/>
      <c r="P270" s="11"/>
      <c r="Q270" s="11"/>
      <c r="R270" s="11"/>
      <c r="S270" s="11"/>
      <c r="T270" s="11"/>
      <c r="U270" s="11"/>
      <c r="V270" s="11"/>
      <c r="W270" s="11"/>
      <c r="X270" s="11"/>
      <c r="Y270" s="11"/>
      <c r="Z270" s="11"/>
      <c r="AA270" s="11"/>
      <c r="AB270" s="11"/>
      <c r="AC270" s="10"/>
    </row>
    <row r="271" spans="1:29" x14ac:dyDescent="0.3">
      <c r="A271" s="11"/>
      <c r="B271" s="11"/>
      <c r="C271" s="11"/>
      <c r="D271" s="18"/>
      <c r="E271" s="18"/>
      <c r="F271" s="11"/>
      <c r="G271" s="11"/>
      <c r="H271" s="18"/>
      <c r="I271" s="18"/>
      <c r="J271" s="11"/>
      <c r="K271" s="11"/>
      <c r="L271" s="11"/>
      <c r="M271" s="11"/>
      <c r="N271" s="11"/>
      <c r="O271" s="11"/>
      <c r="P271" s="11"/>
      <c r="Q271" s="11"/>
      <c r="R271" s="11"/>
      <c r="S271" s="11"/>
      <c r="T271" s="11"/>
      <c r="U271" s="11"/>
      <c r="V271" s="11"/>
      <c r="W271" s="11"/>
      <c r="X271" s="11"/>
      <c r="Y271" s="11"/>
      <c r="Z271" s="11"/>
      <c r="AA271" s="11"/>
      <c r="AB271" s="11"/>
      <c r="AC271" s="10"/>
    </row>
    <row r="272" spans="1:29" x14ac:dyDescent="0.3">
      <c r="A272" s="11"/>
      <c r="B272" s="11"/>
      <c r="C272" s="11"/>
      <c r="D272" s="18"/>
      <c r="E272" s="18"/>
      <c r="F272" s="11"/>
      <c r="G272" s="11"/>
      <c r="H272" s="18"/>
      <c r="I272" s="18"/>
      <c r="J272" s="11"/>
      <c r="K272" s="11"/>
      <c r="L272" s="11"/>
      <c r="M272" s="11"/>
      <c r="N272" s="11"/>
      <c r="O272" s="11"/>
      <c r="P272" s="11"/>
      <c r="Q272" s="11"/>
      <c r="R272" s="11"/>
      <c r="S272" s="11"/>
      <c r="T272" s="11"/>
      <c r="U272" s="11"/>
      <c r="V272" s="11"/>
      <c r="W272" s="11"/>
      <c r="X272" s="11"/>
      <c r="Y272" s="11"/>
      <c r="Z272" s="11"/>
      <c r="AA272" s="11"/>
      <c r="AB272" s="11"/>
      <c r="AC272" s="10"/>
    </row>
    <row r="273" spans="1:29" x14ac:dyDescent="0.3">
      <c r="A273" s="11"/>
      <c r="B273" s="11"/>
      <c r="C273" s="11"/>
      <c r="D273" s="18"/>
      <c r="E273" s="18"/>
      <c r="F273" s="11"/>
      <c r="G273" s="11"/>
      <c r="H273" s="18"/>
      <c r="I273" s="18"/>
      <c r="J273" s="11"/>
      <c r="K273" s="11"/>
      <c r="L273" s="11"/>
      <c r="M273" s="11"/>
      <c r="N273" s="11"/>
      <c r="O273" s="11"/>
      <c r="P273" s="11"/>
      <c r="Q273" s="11"/>
      <c r="R273" s="11"/>
      <c r="S273" s="11"/>
      <c r="T273" s="11"/>
      <c r="U273" s="11"/>
      <c r="V273" s="11"/>
      <c r="W273" s="11"/>
      <c r="X273" s="11"/>
      <c r="Y273" s="11"/>
      <c r="Z273" s="11"/>
      <c r="AA273" s="11"/>
      <c r="AB273" s="11"/>
      <c r="AC273" s="10"/>
    </row>
    <row r="274" spans="1:29" x14ac:dyDescent="0.3">
      <c r="A274" s="11"/>
      <c r="B274" s="11"/>
      <c r="C274" s="11"/>
      <c r="D274" s="18"/>
      <c r="E274" s="18"/>
      <c r="F274" s="11"/>
      <c r="G274" s="11"/>
      <c r="H274" s="18"/>
      <c r="I274" s="18"/>
      <c r="J274" s="11"/>
      <c r="K274" s="11"/>
      <c r="L274" s="11"/>
      <c r="M274" s="11"/>
      <c r="N274" s="11"/>
      <c r="O274" s="11"/>
      <c r="P274" s="11"/>
      <c r="Q274" s="11"/>
      <c r="R274" s="11"/>
      <c r="S274" s="11"/>
      <c r="T274" s="11"/>
      <c r="U274" s="11"/>
      <c r="V274" s="11"/>
      <c r="W274" s="11"/>
      <c r="X274" s="11"/>
      <c r="Y274" s="11"/>
      <c r="Z274" s="11"/>
      <c r="AA274" s="11"/>
      <c r="AB274" s="11"/>
      <c r="AC274" s="10"/>
    </row>
    <row r="275" spans="1:29" x14ac:dyDescent="0.3">
      <c r="A275" s="11"/>
      <c r="B275" s="11"/>
      <c r="C275" s="11"/>
      <c r="D275" s="18"/>
      <c r="E275" s="18"/>
      <c r="F275" s="11"/>
      <c r="G275" s="11"/>
      <c r="H275" s="18"/>
      <c r="I275" s="18"/>
      <c r="J275" s="11"/>
      <c r="K275" s="11"/>
      <c r="L275" s="11"/>
      <c r="M275" s="11"/>
      <c r="N275" s="11"/>
      <c r="O275" s="11"/>
      <c r="P275" s="11"/>
      <c r="Q275" s="11"/>
      <c r="R275" s="11"/>
      <c r="S275" s="11"/>
      <c r="T275" s="11"/>
      <c r="U275" s="11"/>
      <c r="V275" s="11"/>
      <c r="W275" s="11"/>
      <c r="X275" s="11"/>
      <c r="Y275" s="11"/>
      <c r="Z275" s="11"/>
      <c r="AA275" s="11"/>
      <c r="AB275" s="11"/>
      <c r="AC275" s="10"/>
    </row>
    <row r="276" spans="1:29" x14ac:dyDescent="0.3">
      <c r="A276" s="11"/>
      <c r="B276" s="11"/>
      <c r="C276" s="11"/>
      <c r="D276" s="18"/>
      <c r="E276" s="18"/>
      <c r="F276" s="11"/>
      <c r="G276" s="11"/>
      <c r="H276" s="18"/>
      <c r="I276" s="18"/>
      <c r="J276" s="11"/>
      <c r="K276" s="11"/>
      <c r="L276" s="11"/>
      <c r="M276" s="11"/>
      <c r="N276" s="11"/>
      <c r="O276" s="11"/>
      <c r="P276" s="11"/>
      <c r="Q276" s="11"/>
      <c r="R276" s="11"/>
      <c r="S276" s="11"/>
      <c r="T276" s="11"/>
      <c r="U276" s="11"/>
      <c r="V276" s="11"/>
      <c r="W276" s="11"/>
      <c r="X276" s="11"/>
      <c r="Y276" s="11"/>
      <c r="Z276" s="11"/>
      <c r="AA276" s="11"/>
      <c r="AB276" s="11"/>
      <c r="AC276" s="10"/>
    </row>
    <row r="277" spans="1:29" x14ac:dyDescent="0.3">
      <c r="A277" s="11"/>
      <c r="B277" s="11"/>
      <c r="C277" s="11"/>
      <c r="D277" s="18"/>
      <c r="E277" s="18"/>
      <c r="F277" s="11"/>
      <c r="G277" s="11"/>
      <c r="H277" s="18"/>
      <c r="I277" s="18"/>
      <c r="J277" s="11"/>
      <c r="K277" s="11"/>
      <c r="L277" s="11"/>
      <c r="M277" s="11"/>
      <c r="N277" s="11"/>
      <c r="O277" s="11"/>
      <c r="P277" s="11"/>
      <c r="Q277" s="11"/>
      <c r="R277" s="11"/>
      <c r="S277" s="11"/>
      <c r="T277" s="11"/>
      <c r="U277" s="11"/>
      <c r="V277" s="11"/>
      <c r="W277" s="11"/>
      <c r="X277" s="11"/>
      <c r="Y277" s="11"/>
      <c r="Z277" s="11"/>
      <c r="AA277" s="11"/>
      <c r="AB277" s="11"/>
      <c r="AC277" s="10"/>
    </row>
    <row r="278" spans="1:29" x14ac:dyDescent="0.3">
      <c r="A278" s="11"/>
      <c r="B278" s="11"/>
      <c r="C278" s="11"/>
      <c r="D278" s="18"/>
      <c r="E278" s="18"/>
      <c r="F278" s="11"/>
      <c r="G278" s="11"/>
      <c r="H278" s="18"/>
      <c r="I278" s="18"/>
      <c r="J278" s="11"/>
      <c r="K278" s="11"/>
      <c r="L278" s="11"/>
      <c r="M278" s="11"/>
      <c r="N278" s="11"/>
      <c r="O278" s="11"/>
      <c r="P278" s="11"/>
      <c r="Q278" s="11"/>
      <c r="R278" s="11"/>
      <c r="S278" s="11"/>
      <c r="T278" s="11"/>
      <c r="U278" s="11"/>
      <c r="V278" s="11"/>
      <c r="W278" s="11"/>
      <c r="X278" s="11"/>
      <c r="Y278" s="11"/>
      <c r="Z278" s="11"/>
      <c r="AA278" s="11"/>
      <c r="AB278" s="11"/>
      <c r="AC278" s="10"/>
    </row>
    <row r="279" spans="1:29" x14ac:dyDescent="0.3">
      <c r="A279" s="11"/>
      <c r="B279" s="11"/>
      <c r="C279" s="11"/>
      <c r="D279" s="18"/>
      <c r="E279" s="18"/>
      <c r="F279" s="11"/>
      <c r="G279" s="11"/>
      <c r="H279" s="18"/>
      <c r="I279" s="18"/>
      <c r="J279" s="11"/>
      <c r="K279" s="11"/>
      <c r="L279" s="11"/>
      <c r="M279" s="11"/>
      <c r="N279" s="11"/>
      <c r="O279" s="11"/>
      <c r="P279" s="11"/>
      <c r="Q279" s="11"/>
      <c r="R279" s="11"/>
      <c r="S279" s="11"/>
      <c r="T279" s="11"/>
      <c r="U279" s="11"/>
      <c r="V279" s="11"/>
      <c r="W279" s="11"/>
      <c r="X279" s="11"/>
      <c r="Y279" s="11"/>
      <c r="Z279" s="11"/>
      <c r="AA279" s="11"/>
      <c r="AB279" s="11"/>
      <c r="AC279" s="10"/>
    </row>
    <row r="280" spans="1:29" x14ac:dyDescent="0.3">
      <c r="A280" s="11"/>
      <c r="B280" s="11"/>
      <c r="C280" s="11"/>
      <c r="D280" s="18"/>
      <c r="E280" s="18"/>
      <c r="F280" s="11"/>
      <c r="G280" s="11"/>
      <c r="H280" s="18"/>
      <c r="I280" s="18"/>
      <c r="J280" s="11"/>
      <c r="K280" s="11"/>
      <c r="L280" s="11"/>
      <c r="M280" s="11"/>
      <c r="N280" s="11"/>
      <c r="O280" s="11"/>
      <c r="P280" s="11"/>
      <c r="Q280" s="11"/>
      <c r="R280" s="11"/>
      <c r="S280" s="11"/>
      <c r="T280" s="11"/>
      <c r="U280" s="11"/>
      <c r="V280" s="11"/>
      <c r="W280" s="11"/>
      <c r="X280" s="11"/>
      <c r="Y280" s="11"/>
      <c r="Z280" s="11"/>
      <c r="AA280" s="11"/>
      <c r="AB280" s="11"/>
      <c r="AC280" s="10"/>
    </row>
    <row r="281" spans="1:29" x14ac:dyDescent="0.3">
      <c r="A281" s="11"/>
      <c r="B281" s="11"/>
      <c r="C281" s="11"/>
      <c r="D281" s="18"/>
      <c r="E281" s="18"/>
      <c r="F281" s="11"/>
      <c r="G281" s="11"/>
      <c r="H281" s="18"/>
      <c r="I281" s="18"/>
      <c r="J281" s="11"/>
      <c r="K281" s="11"/>
      <c r="L281" s="11"/>
      <c r="M281" s="11"/>
      <c r="N281" s="11"/>
      <c r="O281" s="11"/>
      <c r="P281" s="11"/>
      <c r="Q281" s="11"/>
      <c r="R281" s="11"/>
      <c r="S281" s="11"/>
      <c r="T281" s="11"/>
      <c r="U281" s="11"/>
      <c r="V281" s="11"/>
      <c r="W281" s="11"/>
      <c r="X281" s="11"/>
      <c r="Y281" s="11"/>
      <c r="Z281" s="11"/>
      <c r="AA281" s="11"/>
      <c r="AB281" s="11"/>
      <c r="AC281" s="10"/>
    </row>
    <row r="282" spans="1:29" x14ac:dyDescent="0.3">
      <c r="A282" s="11"/>
      <c r="B282" s="11"/>
      <c r="C282" s="11"/>
      <c r="D282" s="18"/>
      <c r="E282" s="18"/>
      <c r="F282" s="11"/>
      <c r="G282" s="11"/>
      <c r="H282" s="18"/>
      <c r="I282" s="18"/>
      <c r="J282" s="11"/>
      <c r="K282" s="11"/>
      <c r="L282" s="11"/>
      <c r="M282" s="11"/>
      <c r="N282" s="11"/>
      <c r="O282" s="11"/>
      <c r="P282" s="11"/>
      <c r="Q282" s="11"/>
      <c r="R282" s="11"/>
      <c r="S282" s="11"/>
      <c r="T282" s="11"/>
      <c r="U282" s="11"/>
      <c r="V282" s="11"/>
      <c r="W282" s="11"/>
      <c r="X282" s="11"/>
      <c r="Y282" s="11"/>
      <c r="Z282" s="11"/>
      <c r="AA282" s="11"/>
      <c r="AB282" s="11"/>
      <c r="AC282" s="10"/>
    </row>
    <row r="283" spans="1:29" x14ac:dyDescent="0.3">
      <c r="A283" s="11"/>
      <c r="B283" s="11"/>
      <c r="C283" s="11"/>
      <c r="D283" s="18"/>
      <c r="E283" s="18"/>
      <c r="F283" s="11"/>
      <c r="G283" s="11"/>
      <c r="H283" s="18"/>
      <c r="I283" s="18"/>
      <c r="J283" s="11"/>
      <c r="K283" s="11"/>
      <c r="L283" s="11"/>
      <c r="M283" s="11"/>
      <c r="N283" s="11"/>
      <c r="O283" s="11"/>
      <c r="P283" s="11"/>
      <c r="Q283" s="11"/>
      <c r="R283" s="11"/>
      <c r="S283" s="11"/>
      <c r="T283" s="11"/>
      <c r="U283" s="11"/>
      <c r="V283" s="11"/>
      <c r="W283" s="11"/>
      <c r="X283" s="11"/>
      <c r="Y283" s="11"/>
      <c r="Z283" s="11"/>
      <c r="AA283" s="11"/>
      <c r="AB283" s="11"/>
      <c r="AC283" s="10"/>
    </row>
    <row r="284" spans="1:29" x14ac:dyDescent="0.3">
      <c r="A284" s="11"/>
      <c r="B284" s="11"/>
      <c r="C284" s="11"/>
      <c r="D284" s="18"/>
      <c r="E284" s="18"/>
      <c r="F284" s="11"/>
      <c r="G284" s="11"/>
      <c r="H284" s="18"/>
      <c r="I284" s="18"/>
      <c r="J284" s="11"/>
      <c r="K284" s="11"/>
      <c r="L284" s="11"/>
      <c r="M284" s="11"/>
      <c r="N284" s="11"/>
      <c r="O284" s="11"/>
      <c r="P284" s="11"/>
      <c r="Q284" s="11"/>
      <c r="R284" s="11"/>
      <c r="S284" s="11"/>
      <c r="T284" s="11"/>
      <c r="U284" s="11"/>
      <c r="V284" s="11"/>
      <c r="W284" s="11"/>
      <c r="X284" s="11"/>
      <c r="Y284" s="11"/>
      <c r="Z284" s="11"/>
      <c r="AA284" s="11"/>
      <c r="AB284" s="11"/>
      <c r="AC284" s="10"/>
    </row>
    <row r="285" spans="1:29" x14ac:dyDescent="0.3">
      <c r="A285" s="11"/>
      <c r="B285" s="11"/>
      <c r="C285" s="11"/>
      <c r="D285" s="18"/>
      <c r="E285" s="18"/>
      <c r="F285" s="11"/>
      <c r="G285" s="11"/>
      <c r="H285" s="18"/>
      <c r="I285" s="18"/>
      <c r="J285" s="11"/>
      <c r="K285" s="11"/>
      <c r="L285" s="11"/>
      <c r="M285" s="11"/>
      <c r="N285" s="11"/>
      <c r="O285" s="11"/>
      <c r="P285" s="11"/>
      <c r="Q285" s="11"/>
      <c r="R285" s="11"/>
      <c r="S285" s="11"/>
      <c r="T285" s="11"/>
      <c r="U285" s="11"/>
      <c r="V285" s="11"/>
      <c r="W285" s="11"/>
      <c r="X285" s="11"/>
      <c r="Y285" s="11"/>
      <c r="Z285" s="11"/>
      <c r="AA285" s="11"/>
      <c r="AB285" s="11"/>
      <c r="AC285" s="10"/>
    </row>
    <row r="286" spans="1:29" x14ac:dyDescent="0.3">
      <c r="A286" s="11"/>
      <c r="B286" s="11"/>
      <c r="C286" s="11"/>
      <c r="D286" s="18"/>
      <c r="E286" s="18"/>
      <c r="F286" s="11"/>
      <c r="G286" s="11"/>
      <c r="H286" s="18"/>
      <c r="I286" s="18"/>
      <c r="J286" s="11"/>
      <c r="K286" s="11"/>
      <c r="L286" s="11"/>
      <c r="M286" s="11"/>
      <c r="N286" s="11"/>
      <c r="O286" s="11"/>
      <c r="P286" s="11"/>
      <c r="Q286" s="11"/>
      <c r="R286" s="11"/>
      <c r="S286" s="11"/>
      <c r="T286" s="11"/>
      <c r="U286" s="11"/>
      <c r="V286" s="11"/>
      <c r="W286" s="11"/>
      <c r="X286" s="11"/>
      <c r="Y286" s="11"/>
      <c r="Z286" s="11"/>
      <c r="AA286" s="11"/>
      <c r="AB286" s="11"/>
      <c r="AC286" s="10"/>
    </row>
    <row r="287" spans="1:29" x14ac:dyDescent="0.3">
      <c r="A287" s="11"/>
      <c r="B287" s="11"/>
      <c r="C287" s="11"/>
      <c r="D287" s="18"/>
      <c r="E287" s="18"/>
      <c r="F287" s="11"/>
      <c r="G287" s="11"/>
      <c r="H287" s="18"/>
      <c r="I287" s="18"/>
      <c r="J287" s="11"/>
      <c r="K287" s="11"/>
      <c r="L287" s="11"/>
      <c r="M287" s="11"/>
      <c r="N287" s="11"/>
      <c r="O287" s="11"/>
      <c r="P287" s="11"/>
      <c r="Q287" s="11"/>
      <c r="R287" s="11"/>
      <c r="S287" s="11"/>
      <c r="T287" s="11"/>
      <c r="U287" s="11"/>
      <c r="V287" s="11"/>
      <c r="W287" s="11"/>
      <c r="X287" s="11"/>
      <c r="Y287" s="11"/>
      <c r="Z287" s="11"/>
      <c r="AA287" s="11"/>
      <c r="AB287" s="11"/>
      <c r="AC287" s="10"/>
    </row>
    <row r="288" spans="1:29" x14ac:dyDescent="0.3">
      <c r="A288" s="11"/>
      <c r="B288" s="11"/>
      <c r="C288" s="11"/>
      <c r="D288" s="18"/>
      <c r="E288" s="18"/>
      <c r="F288" s="11"/>
      <c r="G288" s="11"/>
      <c r="H288" s="18"/>
      <c r="I288" s="18"/>
      <c r="J288" s="11"/>
      <c r="K288" s="11"/>
      <c r="L288" s="11"/>
      <c r="M288" s="11"/>
      <c r="N288" s="11"/>
      <c r="O288" s="11"/>
      <c r="P288" s="11"/>
      <c r="Q288" s="11"/>
      <c r="R288" s="11"/>
      <c r="S288" s="11"/>
      <c r="T288" s="11"/>
      <c r="U288" s="11"/>
      <c r="V288" s="11"/>
      <c r="W288" s="11"/>
      <c r="X288" s="11"/>
      <c r="Y288" s="11"/>
      <c r="Z288" s="11"/>
      <c r="AA288" s="11"/>
      <c r="AB288" s="11"/>
      <c r="AC288" s="10"/>
    </row>
    <row r="289" spans="1:29" x14ac:dyDescent="0.3">
      <c r="A289" s="11"/>
      <c r="B289" s="11"/>
      <c r="C289" s="11"/>
      <c r="D289" s="18"/>
      <c r="E289" s="18"/>
      <c r="F289" s="11"/>
      <c r="G289" s="11"/>
      <c r="H289" s="18"/>
      <c r="I289" s="18"/>
      <c r="J289" s="11"/>
      <c r="K289" s="11"/>
      <c r="L289" s="11"/>
      <c r="M289" s="11"/>
      <c r="N289" s="11"/>
      <c r="O289" s="11"/>
      <c r="P289" s="11"/>
      <c r="Q289" s="11"/>
      <c r="R289" s="11"/>
      <c r="S289" s="11"/>
      <c r="T289" s="11"/>
      <c r="U289" s="11"/>
      <c r="V289" s="11"/>
      <c r="W289" s="11"/>
      <c r="X289" s="11"/>
      <c r="Y289" s="11"/>
      <c r="Z289" s="11"/>
      <c r="AA289" s="11"/>
      <c r="AB289" s="11"/>
      <c r="AC289" s="10"/>
    </row>
    <row r="290" spans="1:29" x14ac:dyDescent="0.3">
      <c r="A290" s="11"/>
      <c r="B290" s="11"/>
      <c r="C290" s="11"/>
      <c r="D290" s="18"/>
      <c r="E290" s="18"/>
      <c r="F290" s="11"/>
      <c r="G290" s="11"/>
      <c r="H290" s="18"/>
      <c r="I290" s="18"/>
      <c r="J290" s="11"/>
      <c r="K290" s="11"/>
      <c r="L290" s="11"/>
      <c r="M290" s="11"/>
      <c r="N290" s="11"/>
      <c r="O290" s="11"/>
      <c r="P290" s="11"/>
      <c r="Q290" s="11"/>
      <c r="R290" s="11"/>
      <c r="S290" s="11"/>
      <c r="T290" s="11"/>
      <c r="U290" s="11"/>
      <c r="V290" s="11"/>
      <c r="W290" s="11"/>
      <c r="X290" s="11"/>
      <c r="Y290" s="11"/>
      <c r="Z290" s="11"/>
      <c r="AA290" s="11"/>
      <c r="AB290" s="11"/>
      <c r="AC290" s="10"/>
    </row>
    <row r="291" spans="1:29" x14ac:dyDescent="0.3">
      <c r="A291" s="11"/>
      <c r="B291" s="11"/>
      <c r="C291" s="11"/>
      <c r="D291" s="18"/>
      <c r="E291" s="18"/>
      <c r="F291" s="11"/>
      <c r="G291" s="11"/>
      <c r="H291" s="18"/>
      <c r="I291" s="18"/>
      <c r="J291" s="11"/>
      <c r="K291" s="11"/>
      <c r="L291" s="11"/>
      <c r="M291" s="11"/>
      <c r="N291" s="11"/>
      <c r="O291" s="11"/>
      <c r="P291" s="11"/>
      <c r="Q291" s="11"/>
      <c r="R291" s="11"/>
      <c r="S291" s="11"/>
      <c r="T291" s="11"/>
      <c r="U291" s="11"/>
      <c r="V291" s="11"/>
      <c r="W291" s="11"/>
      <c r="X291" s="11"/>
      <c r="Y291" s="11"/>
      <c r="Z291" s="11"/>
      <c r="AA291" s="11"/>
      <c r="AB291" s="11"/>
      <c r="AC291" s="10"/>
    </row>
    <row r="292" spans="1:29" x14ac:dyDescent="0.3">
      <c r="A292" s="11"/>
      <c r="B292" s="11"/>
      <c r="C292" s="11"/>
      <c r="D292" s="18"/>
      <c r="E292" s="18"/>
      <c r="F292" s="11"/>
      <c r="G292" s="11"/>
      <c r="H292" s="18"/>
      <c r="I292" s="18"/>
      <c r="J292" s="11"/>
      <c r="K292" s="11"/>
      <c r="L292" s="11"/>
      <c r="M292" s="11"/>
      <c r="N292" s="11"/>
      <c r="O292" s="11"/>
      <c r="P292" s="11"/>
      <c r="Q292" s="11"/>
      <c r="R292" s="11"/>
      <c r="S292" s="11"/>
      <c r="T292" s="11"/>
      <c r="U292" s="11"/>
      <c r="V292" s="11"/>
      <c r="W292" s="11"/>
      <c r="X292" s="11"/>
      <c r="Y292" s="11"/>
      <c r="Z292" s="11"/>
      <c r="AA292" s="11"/>
      <c r="AB292" s="11"/>
      <c r="AC292" s="10"/>
    </row>
    <row r="293" spans="1:29" x14ac:dyDescent="0.3">
      <c r="A293" s="11"/>
      <c r="B293" s="11"/>
      <c r="C293" s="11"/>
      <c r="D293" s="18"/>
      <c r="E293" s="18"/>
      <c r="F293" s="11"/>
      <c r="G293" s="11"/>
      <c r="H293" s="18"/>
      <c r="I293" s="18"/>
      <c r="J293" s="11"/>
      <c r="K293" s="11"/>
      <c r="L293" s="11"/>
      <c r="M293" s="11"/>
      <c r="N293" s="11"/>
      <c r="O293" s="11"/>
      <c r="P293" s="11"/>
      <c r="Q293" s="11"/>
      <c r="R293" s="11"/>
      <c r="S293" s="11"/>
      <c r="T293" s="11"/>
      <c r="U293" s="11"/>
      <c r="V293" s="11"/>
      <c r="W293" s="11"/>
      <c r="X293" s="11"/>
      <c r="Y293" s="11"/>
      <c r="Z293" s="11"/>
      <c r="AA293" s="11"/>
      <c r="AB293" s="11"/>
      <c r="AC293" s="10"/>
    </row>
    <row r="294" spans="1:29" x14ac:dyDescent="0.3">
      <c r="A294" s="11"/>
      <c r="B294" s="11"/>
      <c r="C294" s="11"/>
      <c r="D294" s="18"/>
      <c r="E294" s="18"/>
      <c r="F294" s="11"/>
      <c r="G294" s="11"/>
      <c r="H294" s="18"/>
      <c r="I294" s="18"/>
      <c r="J294" s="11"/>
      <c r="K294" s="11"/>
      <c r="L294" s="11"/>
      <c r="M294" s="11"/>
      <c r="N294" s="11"/>
      <c r="O294" s="11"/>
      <c r="P294" s="11"/>
      <c r="Q294" s="11"/>
      <c r="R294" s="11"/>
      <c r="S294" s="11"/>
      <c r="T294" s="11"/>
      <c r="U294" s="11"/>
      <c r="V294" s="11"/>
      <c r="W294" s="11"/>
      <c r="X294" s="11"/>
      <c r="Y294" s="11"/>
      <c r="Z294" s="11"/>
      <c r="AA294" s="11"/>
      <c r="AB294" s="11"/>
      <c r="AC294" s="10"/>
    </row>
    <row r="295" spans="1:29" x14ac:dyDescent="0.3">
      <c r="A295" s="11"/>
      <c r="B295" s="11"/>
      <c r="C295" s="11"/>
      <c r="D295" s="18"/>
      <c r="E295" s="18"/>
      <c r="F295" s="11"/>
      <c r="G295" s="11"/>
      <c r="H295" s="18"/>
      <c r="I295" s="18"/>
      <c r="J295" s="11"/>
      <c r="K295" s="11"/>
      <c r="L295" s="11"/>
      <c r="M295" s="11"/>
      <c r="N295" s="11"/>
      <c r="O295" s="11"/>
      <c r="P295" s="11"/>
      <c r="Q295" s="11"/>
      <c r="R295" s="11"/>
      <c r="S295" s="11"/>
      <c r="T295" s="11"/>
      <c r="U295" s="11"/>
      <c r="V295" s="11"/>
      <c r="W295" s="11"/>
      <c r="X295" s="11"/>
      <c r="Y295" s="11"/>
      <c r="Z295" s="11"/>
      <c r="AA295" s="11"/>
      <c r="AB295" s="11"/>
      <c r="AC295" s="10"/>
    </row>
    <row r="296" spans="1:29" x14ac:dyDescent="0.3">
      <c r="A296" s="11"/>
      <c r="B296" s="11"/>
      <c r="C296" s="11"/>
      <c r="D296" s="18"/>
      <c r="E296" s="18"/>
      <c r="F296" s="11"/>
      <c r="G296" s="11"/>
      <c r="H296" s="18"/>
      <c r="I296" s="18"/>
      <c r="J296" s="11"/>
      <c r="K296" s="11"/>
      <c r="L296" s="11"/>
      <c r="M296" s="11"/>
      <c r="N296" s="11"/>
      <c r="O296" s="11"/>
      <c r="P296" s="11"/>
      <c r="Q296" s="11"/>
      <c r="R296" s="11"/>
      <c r="S296" s="11"/>
      <c r="T296" s="11"/>
      <c r="U296" s="11"/>
      <c r="V296" s="11"/>
      <c r="W296" s="11"/>
      <c r="X296" s="11"/>
      <c r="Y296" s="11"/>
      <c r="Z296" s="11"/>
      <c r="AA296" s="11"/>
      <c r="AB296" s="11"/>
      <c r="AC296" s="10"/>
    </row>
    <row r="297" spans="1:29" x14ac:dyDescent="0.3">
      <c r="A297" s="11"/>
      <c r="B297" s="11"/>
      <c r="C297" s="11"/>
      <c r="D297" s="18"/>
      <c r="E297" s="18"/>
      <c r="F297" s="11"/>
      <c r="G297" s="11"/>
      <c r="H297" s="18"/>
      <c r="I297" s="18"/>
      <c r="J297" s="11"/>
      <c r="K297" s="11"/>
      <c r="L297" s="11"/>
      <c r="M297" s="11"/>
      <c r="N297" s="11"/>
      <c r="O297" s="11"/>
      <c r="P297" s="11"/>
      <c r="Q297" s="11"/>
      <c r="R297" s="11"/>
      <c r="S297" s="11"/>
      <c r="T297" s="11"/>
      <c r="U297" s="11"/>
      <c r="V297" s="11"/>
      <c r="W297" s="11"/>
      <c r="X297" s="11"/>
      <c r="Y297" s="11"/>
      <c r="Z297" s="11"/>
      <c r="AA297" s="11"/>
      <c r="AB297" s="11"/>
      <c r="AC297" s="10"/>
    </row>
    <row r="298" spans="1:29" x14ac:dyDescent="0.3">
      <c r="A298" s="11"/>
      <c r="B298" s="11"/>
      <c r="C298" s="11"/>
      <c r="D298" s="18"/>
      <c r="E298" s="18"/>
      <c r="F298" s="11"/>
      <c r="G298" s="11"/>
      <c r="H298" s="18"/>
      <c r="I298" s="18"/>
      <c r="J298" s="11"/>
      <c r="K298" s="11"/>
      <c r="L298" s="11"/>
      <c r="M298" s="11"/>
      <c r="N298" s="11"/>
      <c r="O298" s="11"/>
      <c r="P298" s="11"/>
      <c r="Q298" s="11"/>
      <c r="R298" s="11"/>
      <c r="S298" s="11"/>
      <c r="T298" s="11"/>
      <c r="U298" s="11"/>
      <c r="V298" s="11"/>
      <c r="W298" s="11"/>
      <c r="X298" s="11"/>
      <c r="Y298" s="11"/>
      <c r="Z298" s="11"/>
      <c r="AA298" s="11"/>
      <c r="AB298" s="11"/>
      <c r="AC298" s="10"/>
    </row>
    <row r="299" spans="1:29" x14ac:dyDescent="0.3">
      <c r="A299" s="11"/>
      <c r="B299" s="11"/>
      <c r="C299" s="11"/>
      <c r="D299" s="18"/>
      <c r="E299" s="18"/>
      <c r="F299" s="11"/>
      <c r="G299" s="11"/>
      <c r="H299" s="18"/>
      <c r="I299" s="18"/>
      <c r="J299" s="11"/>
      <c r="K299" s="11"/>
      <c r="L299" s="11"/>
      <c r="M299" s="11"/>
      <c r="N299" s="11"/>
      <c r="O299" s="11"/>
      <c r="P299" s="11"/>
      <c r="Q299" s="11"/>
      <c r="R299" s="11"/>
      <c r="S299" s="11"/>
      <c r="T299" s="11"/>
      <c r="U299" s="11"/>
      <c r="V299" s="11"/>
      <c r="W299" s="11"/>
      <c r="X299" s="11"/>
      <c r="Y299" s="11"/>
      <c r="Z299" s="11"/>
      <c r="AA299" s="11"/>
      <c r="AB299" s="11"/>
      <c r="AC299" s="10"/>
    </row>
    <row r="300" spans="1:29" x14ac:dyDescent="0.3">
      <c r="A300" s="11"/>
      <c r="B300" s="11"/>
      <c r="C300" s="11"/>
      <c r="D300" s="18"/>
      <c r="E300" s="18"/>
      <c r="F300" s="11"/>
      <c r="G300" s="11"/>
      <c r="H300" s="18"/>
      <c r="I300" s="18"/>
      <c r="J300" s="11"/>
      <c r="K300" s="11"/>
      <c r="L300" s="11"/>
      <c r="M300" s="11"/>
      <c r="N300" s="11"/>
      <c r="O300" s="11"/>
      <c r="P300" s="11"/>
      <c r="Q300" s="11"/>
      <c r="R300" s="11"/>
      <c r="S300" s="11"/>
      <c r="T300" s="11"/>
      <c r="U300" s="11"/>
      <c r="V300" s="11"/>
      <c r="W300" s="11"/>
      <c r="X300" s="11"/>
      <c r="Y300" s="11"/>
      <c r="Z300" s="11"/>
      <c r="AA300" s="11"/>
      <c r="AB300" s="11"/>
      <c r="AC300" s="10"/>
    </row>
    <row r="301" spans="1:29" x14ac:dyDescent="0.3">
      <c r="A301" s="11"/>
      <c r="B301" s="11"/>
      <c r="C301" s="11"/>
      <c r="D301" s="18"/>
      <c r="E301" s="18"/>
      <c r="F301" s="11"/>
      <c r="G301" s="11"/>
      <c r="H301" s="18"/>
      <c r="I301" s="18"/>
      <c r="J301" s="11"/>
      <c r="K301" s="11"/>
      <c r="L301" s="11"/>
      <c r="M301" s="11"/>
      <c r="N301" s="11"/>
      <c r="O301" s="11"/>
      <c r="P301" s="11"/>
      <c r="Q301" s="11"/>
      <c r="R301" s="11"/>
      <c r="S301" s="11"/>
      <c r="T301" s="11"/>
      <c r="U301" s="11"/>
      <c r="V301" s="11"/>
      <c r="W301" s="11"/>
      <c r="X301" s="11"/>
      <c r="Y301" s="11"/>
      <c r="Z301" s="11"/>
      <c r="AA301" s="11"/>
      <c r="AB301" s="11"/>
      <c r="AC301" s="10"/>
    </row>
    <row r="302" spans="1:29" x14ac:dyDescent="0.3">
      <c r="A302" s="11"/>
      <c r="B302" s="11"/>
      <c r="C302" s="11"/>
      <c r="D302" s="18"/>
      <c r="E302" s="18"/>
      <c r="F302" s="11"/>
      <c r="G302" s="11"/>
      <c r="H302" s="18"/>
      <c r="I302" s="18"/>
      <c r="J302" s="11"/>
      <c r="K302" s="11"/>
      <c r="L302" s="11"/>
      <c r="M302" s="11"/>
      <c r="N302" s="11"/>
      <c r="O302" s="11"/>
      <c r="P302" s="11"/>
      <c r="Q302" s="11"/>
      <c r="R302" s="11"/>
      <c r="S302" s="11"/>
      <c r="T302" s="11"/>
      <c r="U302" s="11"/>
      <c r="V302" s="11"/>
      <c r="W302" s="11"/>
      <c r="X302" s="11"/>
      <c r="Y302" s="11"/>
      <c r="Z302" s="11"/>
      <c r="AA302" s="11"/>
      <c r="AB302" s="11"/>
      <c r="AC302" s="10"/>
    </row>
    <row r="303" spans="1:29" x14ac:dyDescent="0.3">
      <c r="A303" s="11"/>
      <c r="B303" s="11"/>
      <c r="C303" s="11"/>
      <c r="D303" s="18"/>
      <c r="E303" s="18"/>
      <c r="F303" s="11"/>
      <c r="G303" s="11"/>
      <c r="H303" s="18"/>
      <c r="I303" s="18"/>
      <c r="J303" s="11"/>
      <c r="K303" s="11"/>
      <c r="L303" s="11"/>
      <c r="M303" s="11"/>
      <c r="N303" s="11"/>
      <c r="O303" s="11"/>
      <c r="P303" s="11"/>
      <c r="Q303" s="11"/>
      <c r="R303" s="11"/>
      <c r="S303" s="11"/>
      <c r="T303" s="11"/>
      <c r="U303" s="11"/>
      <c r="V303" s="11"/>
      <c r="W303" s="11"/>
      <c r="X303" s="11"/>
      <c r="Y303" s="11"/>
      <c r="Z303" s="11"/>
      <c r="AA303" s="11"/>
      <c r="AB303" s="11"/>
      <c r="AC303" s="10"/>
    </row>
    <row r="304" spans="1:29" x14ac:dyDescent="0.3">
      <c r="A304" s="11"/>
      <c r="B304" s="11"/>
      <c r="C304" s="11"/>
      <c r="D304" s="18"/>
      <c r="E304" s="18"/>
      <c r="F304" s="11"/>
      <c r="G304" s="11"/>
      <c r="H304" s="18"/>
      <c r="I304" s="18"/>
      <c r="J304" s="11"/>
      <c r="K304" s="11"/>
      <c r="L304" s="11"/>
      <c r="M304" s="11"/>
      <c r="N304" s="11"/>
      <c r="O304" s="11"/>
      <c r="P304" s="11"/>
      <c r="Q304" s="11"/>
      <c r="R304" s="11"/>
      <c r="S304" s="11"/>
      <c r="T304" s="11"/>
      <c r="U304" s="11"/>
      <c r="V304" s="11"/>
      <c r="W304" s="11"/>
      <c r="X304" s="11"/>
      <c r="Y304" s="11"/>
      <c r="Z304" s="11"/>
      <c r="AA304" s="11"/>
      <c r="AB304" s="11"/>
      <c r="AC304" s="10"/>
    </row>
    <row r="305" spans="1:29" x14ac:dyDescent="0.3">
      <c r="A305" s="11"/>
      <c r="B305" s="11"/>
      <c r="C305" s="11"/>
      <c r="D305" s="18"/>
      <c r="E305" s="18"/>
      <c r="F305" s="11"/>
      <c r="G305" s="11"/>
      <c r="H305" s="18"/>
      <c r="I305" s="18"/>
      <c r="J305" s="11"/>
      <c r="K305" s="11"/>
      <c r="L305" s="11"/>
      <c r="M305" s="11"/>
      <c r="N305" s="11"/>
      <c r="O305" s="11"/>
      <c r="P305" s="11"/>
      <c r="Q305" s="11"/>
      <c r="R305" s="11"/>
      <c r="S305" s="11"/>
      <c r="T305" s="11"/>
      <c r="U305" s="11"/>
      <c r="V305" s="11"/>
      <c r="W305" s="11"/>
      <c r="X305" s="11"/>
      <c r="Y305" s="11"/>
      <c r="Z305" s="11"/>
      <c r="AA305" s="11"/>
      <c r="AB305" s="11"/>
      <c r="AC305" s="10"/>
    </row>
    <row r="306" spans="1:29" x14ac:dyDescent="0.3">
      <c r="A306" s="11"/>
      <c r="B306" s="11"/>
      <c r="C306" s="11"/>
      <c r="D306" s="18"/>
      <c r="E306" s="18"/>
      <c r="F306" s="11"/>
      <c r="G306" s="11"/>
      <c r="H306" s="18"/>
      <c r="I306" s="18"/>
      <c r="J306" s="11"/>
      <c r="K306" s="11"/>
      <c r="L306" s="11"/>
      <c r="M306" s="11"/>
      <c r="N306" s="11"/>
      <c r="O306" s="11"/>
      <c r="P306" s="11"/>
      <c r="Q306" s="11"/>
      <c r="R306" s="11"/>
      <c r="S306" s="11"/>
      <c r="T306" s="11"/>
      <c r="U306" s="11"/>
      <c r="V306" s="11"/>
      <c r="W306" s="11"/>
      <c r="X306" s="11"/>
      <c r="Y306" s="11"/>
      <c r="Z306" s="11"/>
      <c r="AA306" s="11"/>
      <c r="AB306" s="11"/>
      <c r="AC306" s="10"/>
    </row>
    <row r="307" spans="1:29" x14ac:dyDescent="0.3">
      <c r="A307" s="11"/>
      <c r="B307" s="11"/>
      <c r="C307" s="11"/>
      <c r="D307" s="18"/>
      <c r="E307" s="18"/>
      <c r="F307" s="11"/>
      <c r="G307" s="11"/>
      <c r="H307" s="18"/>
      <c r="I307" s="18"/>
      <c r="J307" s="11"/>
      <c r="K307" s="11"/>
      <c r="L307" s="11"/>
      <c r="M307" s="11"/>
      <c r="N307" s="11"/>
      <c r="O307" s="11"/>
      <c r="P307" s="11"/>
      <c r="Q307" s="11"/>
      <c r="R307" s="11"/>
      <c r="S307" s="11"/>
      <c r="T307" s="11"/>
      <c r="U307" s="11"/>
      <c r="V307" s="11"/>
      <c r="W307" s="11"/>
      <c r="X307" s="11"/>
      <c r="Y307" s="11"/>
      <c r="Z307" s="11"/>
      <c r="AA307" s="11"/>
      <c r="AB307" s="11"/>
      <c r="AC307" s="10"/>
    </row>
    <row r="308" spans="1:29" x14ac:dyDescent="0.3">
      <c r="A308" s="11"/>
      <c r="B308" s="11"/>
      <c r="C308" s="11"/>
      <c r="D308" s="18"/>
      <c r="E308" s="18"/>
      <c r="F308" s="11"/>
      <c r="G308" s="11"/>
      <c r="H308" s="18"/>
      <c r="I308" s="18"/>
      <c r="J308" s="11"/>
      <c r="K308" s="11"/>
      <c r="L308" s="11"/>
      <c r="M308" s="11"/>
      <c r="N308" s="11"/>
      <c r="O308" s="11"/>
      <c r="P308" s="11"/>
      <c r="Q308" s="11"/>
      <c r="R308" s="11"/>
      <c r="S308" s="11"/>
      <c r="T308" s="11"/>
      <c r="U308" s="11"/>
      <c r="V308" s="11"/>
      <c r="W308" s="11"/>
      <c r="X308" s="11"/>
      <c r="Y308" s="11"/>
      <c r="Z308" s="11"/>
      <c r="AA308" s="11"/>
      <c r="AB308" s="11"/>
      <c r="AC308" s="10"/>
    </row>
    <row r="309" spans="1:29" x14ac:dyDescent="0.3">
      <c r="A309" s="11"/>
      <c r="B309" s="11"/>
      <c r="C309" s="11"/>
      <c r="D309" s="18"/>
      <c r="E309" s="18"/>
      <c r="F309" s="11"/>
      <c r="G309" s="11"/>
      <c r="H309" s="18"/>
      <c r="I309" s="18"/>
      <c r="J309" s="11"/>
      <c r="K309" s="11"/>
      <c r="L309" s="11"/>
      <c r="M309" s="11"/>
      <c r="N309" s="11"/>
      <c r="O309" s="11"/>
      <c r="P309" s="11"/>
      <c r="Q309" s="11"/>
      <c r="R309" s="11"/>
      <c r="S309" s="11"/>
      <c r="T309" s="11"/>
      <c r="U309" s="11"/>
      <c r="V309" s="11"/>
      <c r="W309" s="11"/>
      <c r="X309" s="11"/>
      <c r="Y309" s="11"/>
      <c r="Z309" s="11"/>
      <c r="AA309" s="11"/>
      <c r="AB309" s="11"/>
      <c r="AC309" s="10"/>
    </row>
    <row r="310" spans="1:29" x14ac:dyDescent="0.3">
      <c r="A310" s="11"/>
      <c r="B310" s="11"/>
      <c r="C310" s="11"/>
      <c r="D310" s="18"/>
      <c r="E310" s="18"/>
      <c r="F310" s="11"/>
      <c r="G310" s="11"/>
      <c r="H310" s="18"/>
      <c r="I310" s="18"/>
      <c r="J310" s="11"/>
      <c r="K310" s="11"/>
      <c r="L310" s="11"/>
      <c r="M310" s="11"/>
      <c r="N310" s="11"/>
      <c r="O310" s="11"/>
      <c r="P310" s="11"/>
      <c r="Q310" s="11"/>
      <c r="R310" s="11"/>
      <c r="S310" s="11"/>
      <c r="T310" s="11"/>
      <c r="U310" s="11"/>
      <c r="V310" s="11"/>
      <c r="W310" s="11"/>
      <c r="X310" s="11"/>
      <c r="Y310" s="11"/>
      <c r="Z310" s="11"/>
      <c r="AA310" s="11"/>
      <c r="AB310" s="11"/>
      <c r="AC310" s="10"/>
    </row>
    <row r="311" spans="1:29" x14ac:dyDescent="0.3">
      <c r="A311" s="11"/>
      <c r="B311" s="11"/>
      <c r="C311" s="11"/>
      <c r="D311" s="18"/>
      <c r="E311" s="18"/>
      <c r="F311" s="11"/>
      <c r="G311" s="11"/>
      <c r="H311" s="18"/>
      <c r="I311" s="18"/>
      <c r="J311" s="11"/>
      <c r="K311" s="11"/>
      <c r="L311" s="11"/>
      <c r="M311" s="11"/>
      <c r="N311" s="11"/>
      <c r="O311" s="11"/>
      <c r="P311" s="11"/>
      <c r="Q311" s="11"/>
      <c r="R311" s="11"/>
      <c r="S311" s="11"/>
      <c r="T311" s="11"/>
      <c r="U311" s="11"/>
      <c r="V311" s="11"/>
      <c r="W311" s="11"/>
      <c r="X311" s="11"/>
      <c r="Y311" s="11"/>
      <c r="Z311" s="11"/>
      <c r="AA311" s="11"/>
      <c r="AB311" s="11"/>
      <c r="AC311" s="10"/>
    </row>
    <row r="312" spans="1:29" x14ac:dyDescent="0.3">
      <c r="A312" s="11"/>
      <c r="B312" s="11"/>
      <c r="C312" s="11"/>
      <c r="D312" s="18"/>
      <c r="E312" s="18"/>
      <c r="F312" s="11"/>
      <c r="G312" s="11"/>
      <c r="H312" s="18"/>
      <c r="I312" s="18"/>
      <c r="J312" s="11"/>
      <c r="K312" s="11"/>
      <c r="L312" s="11"/>
      <c r="M312" s="11"/>
      <c r="N312" s="11"/>
      <c r="O312" s="11"/>
      <c r="P312" s="11"/>
      <c r="Q312" s="11"/>
      <c r="R312" s="11"/>
      <c r="S312" s="11"/>
      <c r="T312" s="11"/>
      <c r="U312" s="11"/>
      <c r="V312" s="11"/>
      <c r="W312" s="11"/>
      <c r="X312" s="11"/>
      <c r="Y312" s="11"/>
      <c r="Z312" s="11"/>
      <c r="AA312" s="11"/>
      <c r="AB312" s="11"/>
      <c r="AC312" s="10"/>
    </row>
    <row r="313" spans="1:29" x14ac:dyDescent="0.3">
      <c r="A313" s="11"/>
      <c r="B313" s="11"/>
      <c r="C313" s="11"/>
      <c r="D313" s="18"/>
      <c r="E313" s="18"/>
      <c r="F313" s="11"/>
      <c r="G313" s="11"/>
      <c r="H313" s="18"/>
      <c r="I313" s="18"/>
      <c r="J313" s="11"/>
      <c r="K313" s="11"/>
      <c r="L313" s="11"/>
      <c r="M313" s="11"/>
      <c r="N313" s="11"/>
      <c r="O313" s="11"/>
      <c r="P313" s="11"/>
      <c r="Q313" s="11"/>
      <c r="R313" s="11"/>
      <c r="S313" s="11"/>
      <c r="T313" s="11"/>
      <c r="U313" s="11"/>
      <c r="V313" s="11"/>
      <c r="W313" s="11"/>
      <c r="X313" s="11"/>
      <c r="Y313" s="11"/>
      <c r="Z313" s="11"/>
      <c r="AA313" s="11"/>
      <c r="AB313" s="11"/>
      <c r="AC313" s="10"/>
    </row>
    <row r="314" spans="1:29" x14ac:dyDescent="0.3">
      <c r="A314" s="11"/>
      <c r="B314" s="11"/>
      <c r="C314" s="11"/>
      <c r="D314" s="18"/>
      <c r="E314" s="18"/>
      <c r="F314" s="11"/>
      <c r="G314" s="11"/>
      <c r="H314" s="18"/>
      <c r="I314" s="18"/>
      <c r="J314" s="11"/>
      <c r="K314" s="11"/>
      <c r="L314" s="11"/>
      <c r="M314" s="11"/>
      <c r="N314" s="11"/>
      <c r="O314" s="11"/>
      <c r="P314" s="11"/>
      <c r="Q314" s="11"/>
      <c r="R314" s="11"/>
      <c r="S314" s="11"/>
      <c r="T314" s="11"/>
      <c r="U314" s="11"/>
      <c r="V314" s="11"/>
      <c r="W314" s="11"/>
      <c r="X314" s="11"/>
      <c r="Y314" s="11"/>
      <c r="Z314" s="11"/>
      <c r="AA314" s="11"/>
      <c r="AB314" s="11"/>
      <c r="AC314" s="10"/>
    </row>
    <row r="315" spans="1:29" x14ac:dyDescent="0.3">
      <c r="A315" s="11"/>
      <c r="B315" s="11"/>
      <c r="C315" s="11"/>
      <c r="D315" s="18"/>
      <c r="E315" s="18"/>
      <c r="F315" s="11"/>
      <c r="G315" s="11"/>
      <c r="H315" s="18"/>
      <c r="I315" s="18"/>
      <c r="J315" s="11"/>
      <c r="K315" s="11"/>
      <c r="L315" s="11"/>
      <c r="M315" s="11"/>
      <c r="N315" s="11"/>
      <c r="O315" s="11"/>
      <c r="P315" s="11"/>
      <c r="Q315" s="11"/>
      <c r="R315" s="11"/>
      <c r="S315" s="11"/>
      <c r="T315" s="11"/>
      <c r="U315" s="11"/>
      <c r="V315" s="11"/>
      <c r="W315" s="11"/>
      <c r="X315" s="11"/>
      <c r="Y315" s="11"/>
      <c r="Z315" s="11"/>
      <c r="AA315" s="11"/>
      <c r="AB315" s="11"/>
      <c r="AC315" s="10"/>
    </row>
    <row r="316" spans="1:29" x14ac:dyDescent="0.3">
      <c r="A316" s="11"/>
      <c r="B316" s="11"/>
      <c r="C316" s="11"/>
      <c r="D316" s="18"/>
      <c r="E316" s="18"/>
      <c r="F316" s="11"/>
      <c r="G316" s="11"/>
      <c r="H316" s="18"/>
      <c r="I316" s="18"/>
      <c r="J316" s="11"/>
      <c r="K316" s="11"/>
      <c r="L316" s="11"/>
      <c r="M316" s="11"/>
      <c r="N316" s="11"/>
      <c r="O316" s="11"/>
      <c r="P316" s="11"/>
      <c r="Q316" s="11"/>
      <c r="R316" s="11"/>
      <c r="S316" s="11"/>
      <c r="T316" s="11"/>
      <c r="U316" s="11"/>
      <c r="V316" s="11"/>
      <c r="W316" s="11"/>
      <c r="X316" s="11"/>
      <c r="Y316" s="11"/>
      <c r="Z316" s="11"/>
      <c r="AA316" s="11"/>
      <c r="AB316" s="11"/>
      <c r="AC316" s="10"/>
    </row>
    <row r="317" spans="1:29" x14ac:dyDescent="0.3">
      <c r="A317" s="11"/>
      <c r="B317" s="11"/>
      <c r="C317" s="11"/>
      <c r="D317" s="18"/>
      <c r="E317" s="18"/>
      <c r="F317" s="11"/>
      <c r="G317" s="11"/>
      <c r="H317" s="18"/>
      <c r="I317" s="18"/>
      <c r="J317" s="11"/>
      <c r="K317" s="11"/>
      <c r="L317" s="11"/>
      <c r="M317" s="11"/>
      <c r="N317" s="11"/>
      <c r="O317" s="11"/>
      <c r="P317" s="11"/>
      <c r="Q317" s="11"/>
      <c r="R317" s="11"/>
      <c r="S317" s="11"/>
      <c r="T317" s="11"/>
      <c r="U317" s="11"/>
      <c r="V317" s="11"/>
      <c r="W317" s="11"/>
      <c r="X317" s="11"/>
      <c r="Y317" s="11"/>
      <c r="Z317" s="11"/>
      <c r="AA317" s="11"/>
      <c r="AB317" s="11"/>
      <c r="AC317" s="10"/>
    </row>
    <row r="318" spans="1:29" x14ac:dyDescent="0.3">
      <c r="A318" s="11"/>
      <c r="B318" s="11"/>
      <c r="C318" s="11"/>
      <c r="D318" s="18"/>
      <c r="E318" s="18"/>
      <c r="F318" s="11"/>
      <c r="G318" s="11"/>
      <c r="H318" s="18"/>
      <c r="I318" s="18"/>
      <c r="J318" s="11"/>
      <c r="K318" s="11"/>
      <c r="L318" s="11"/>
      <c r="M318" s="11"/>
      <c r="N318" s="11"/>
      <c r="O318" s="11"/>
      <c r="P318" s="11"/>
      <c r="Q318" s="11"/>
      <c r="R318" s="11"/>
      <c r="S318" s="11"/>
      <c r="T318" s="11"/>
      <c r="U318" s="11"/>
      <c r="V318" s="11"/>
      <c r="W318" s="11"/>
      <c r="X318" s="11"/>
      <c r="Y318" s="11"/>
      <c r="Z318" s="11"/>
      <c r="AA318" s="11"/>
      <c r="AB318" s="11"/>
      <c r="AC318" s="10"/>
    </row>
    <row r="319" spans="1:29" x14ac:dyDescent="0.3">
      <c r="A319" s="11"/>
      <c r="B319" s="11"/>
      <c r="C319" s="11"/>
      <c r="D319" s="18"/>
      <c r="E319" s="18"/>
      <c r="F319" s="11"/>
      <c r="G319" s="11"/>
      <c r="H319" s="18"/>
      <c r="I319" s="18"/>
      <c r="J319" s="11"/>
      <c r="K319" s="11"/>
      <c r="L319" s="11"/>
      <c r="M319" s="11"/>
      <c r="N319" s="11"/>
      <c r="O319" s="11"/>
      <c r="P319" s="11"/>
      <c r="Q319" s="11"/>
      <c r="R319" s="11"/>
      <c r="S319" s="11"/>
      <c r="T319" s="11"/>
      <c r="U319" s="11"/>
      <c r="V319" s="11"/>
      <c r="W319" s="11"/>
      <c r="X319" s="11"/>
      <c r="Y319" s="11"/>
      <c r="Z319" s="11"/>
      <c r="AA319" s="11"/>
      <c r="AB319" s="11"/>
      <c r="AC319" s="10"/>
    </row>
    <row r="320" spans="1:29" x14ac:dyDescent="0.3">
      <c r="A320" s="11"/>
      <c r="B320" s="11"/>
      <c r="C320" s="11"/>
      <c r="D320" s="18"/>
      <c r="E320" s="18"/>
      <c r="F320" s="11"/>
      <c r="G320" s="11"/>
      <c r="H320" s="18"/>
      <c r="I320" s="18"/>
      <c r="J320" s="11"/>
      <c r="K320" s="11"/>
      <c r="L320" s="11"/>
      <c r="M320" s="11"/>
      <c r="N320" s="11"/>
      <c r="O320" s="11"/>
      <c r="P320" s="11"/>
      <c r="Q320" s="11"/>
      <c r="R320" s="11"/>
      <c r="S320" s="11"/>
      <c r="T320" s="11"/>
      <c r="U320" s="11"/>
      <c r="V320" s="11"/>
      <c r="W320" s="11"/>
      <c r="X320" s="11"/>
      <c r="Y320" s="11"/>
      <c r="Z320" s="11"/>
      <c r="AA320" s="11"/>
      <c r="AB320" s="11"/>
      <c r="AC320" s="10"/>
    </row>
    <row r="321" spans="1:29" x14ac:dyDescent="0.3">
      <c r="A321" s="11"/>
      <c r="B321" s="11"/>
      <c r="C321" s="11"/>
      <c r="D321" s="18"/>
      <c r="E321" s="18"/>
      <c r="F321" s="11"/>
      <c r="G321" s="11"/>
      <c r="H321" s="18"/>
      <c r="I321" s="18"/>
      <c r="J321" s="11"/>
      <c r="K321" s="11"/>
      <c r="L321" s="11"/>
      <c r="M321" s="11"/>
      <c r="N321" s="11"/>
      <c r="O321" s="11"/>
      <c r="P321" s="11"/>
      <c r="Q321" s="11"/>
      <c r="R321" s="11"/>
      <c r="S321" s="11"/>
      <c r="T321" s="11"/>
      <c r="U321" s="11"/>
      <c r="V321" s="11"/>
      <c r="W321" s="11"/>
      <c r="X321" s="11"/>
      <c r="Y321" s="11"/>
      <c r="Z321" s="11"/>
      <c r="AA321" s="11"/>
      <c r="AB321" s="11"/>
      <c r="AC321" s="10"/>
    </row>
    <row r="322" spans="1:29" x14ac:dyDescent="0.3">
      <c r="A322" s="11"/>
      <c r="B322" s="11"/>
      <c r="C322" s="11"/>
      <c r="D322" s="18"/>
      <c r="E322" s="18"/>
      <c r="F322" s="11"/>
      <c r="G322" s="11"/>
      <c r="H322" s="18"/>
      <c r="I322" s="18"/>
      <c r="J322" s="11"/>
      <c r="K322" s="11"/>
      <c r="L322" s="11"/>
      <c r="M322" s="11"/>
      <c r="N322" s="11"/>
      <c r="O322" s="11"/>
      <c r="P322" s="11"/>
      <c r="Q322" s="11"/>
      <c r="R322" s="11"/>
      <c r="S322" s="11"/>
      <c r="T322" s="11"/>
      <c r="U322" s="11"/>
      <c r="V322" s="11"/>
      <c r="W322" s="11"/>
      <c r="X322" s="11"/>
      <c r="Y322" s="11"/>
      <c r="Z322" s="11"/>
      <c r="AA322" s="11"/>
      <c r="AB322" s="11"/>
      <c r="AC322" s="10"/>
    </row>
    <row r="323" spans="1:29" x14ac:dyDescent="0.3">
      <c r="A323" s="11"/>
      <c r="B323" s="11"/>
      <c r="C323" s="11"/>
      <c r="D323" s="18"/>
      <c r="E323" s="18"/>
      <c r="F323" s="11"/>
      <c r="G323" s="11"/>
      <c r="H323" s="18"/>
      <c r="I323" s="18"/>
      <c r="J323" s="11"/>
      <c r="K323" s="11"/>
      <c r="L323" s="11"/>
      <c r="M323" s="11"/>
      <c r="N323" s="11"/>
      <c r="O323" s="11"/>
      <c r="P323" s="11"/>
      <c r="Q323" s="11"/>
      <c r="R323" s="11"/>
      <c r="S323" s="11"/>
      <c r="T323" s="11"/>
      <c r="U323" s="11"/>
      <c r="V323" s="11"/>
      <c r="W323" s="11"/>
      <c r="X323" s="11"/>
      <c r="Y323" s="11"/>
      <c r="Z323" s="11"/>
      <c r="AA323" s="11"/>
      <c r="AB323" s="11"/>
      <c r="AC323" s="10"/>
    </row>
    <row r="324" spans="1:29" x14ac:dyDescent="0.3">
      <c r="A324" s="11"/>
      <c r="B324" s="11"/>
      <c r="C324" s="11"/>
      <c r="D324" s="18"/>
      <c r="E324" s="18"/>
      <c r="F324" s="11"/>
      <c r="G324" s="11"/>
      <c r="H324" s="18"/>
      <c r="I324" s="18"/>
      <c r="J324" s="11"/>
      <c r="K324" s="11"/>
      <c r="L324" s="11"/>
      <c r="M324" s="11"/>
      <c r="N324" s="11"/>
      <c r="O324" s="11"/>
      <c r="P324" s="11"/>
      <c r="Q324" s="11"/>
      <c r="R324" s="11"/>
      <c r="S324" s="11"/>
      <c r="T324" s="11"/>
      <c r="U324" s="11"/>
      <c r="V324" s="11"/>
      <c r="W324" s="11"/>
      <c r="X324" s="11"/>
      <c r="Y324" s="11"/>
      <c r="Z324" s="11"/>
      <c r="AA324" s="11"/>
      <c r="AB324" s="11"/>
      <c r="AC324" s="10"/>
    </row>
    <row r="325" spans="1:29" x14ac:dyDescent="0.3">
      <c r="A325" s="11"/>
      <c r="B325" s="11"/>
      <c r="C325" s="11"/>
      <c r="D325" s="18"/>
      <c r="E325" s="18"/>
      <c r="F325" s="11"/>
      <c r="G325" s="11"/>
      <c r="H325" s="18"/>
      <c r="I325" s="18"/>
      <c r="J325" s="11"/>
      <c r="K325" s="11"/>
      <c r="L325" s="11"/>
      <c r="M325" s="11"/>
      <c r="N325" s="11"/>
      <c r="O325" s="11"/>
      <c r="P325" s="11"/>
      <c r="Q325" s="11"/>
      <c r="R325" s="11"/>
      <c r="S325" s="11"/>
      <c r="T325" s="11"/>
      <c r="U325" s="11"/>
      <c r="V325" s="11"/>
      <c r="W325" s="11"/>
      <c r="X325" s="11"/>
      <c r="Y325" s="11"/>
      <c r="Z325" s="11"/>
      <c r="AA325" s="11"/>
      <c r="AB325" s="11"/>
      <c r="AC325" s="10"/>
    </row>
    <row r="326" spans="1:29" x14ac:dyDescent="0.3">
      <c r="A326" s="11"/>
      <c r="B326" s="11"/>
      <c r="C326" s="11"/>
      <c r="D326" s="18"/>
      <c r="E326" s="18"/>
      <c r="F326" s="11"/>
      <c r="G326" s="11"/>
      <c r="H326" s="18"/>
      <c r="I326" s="18"/>
      <c r="J326" s="11"/>
      <c r="K326" s="11"/>
      <c r="L326" s="11"/>
      <c r="M326" s="11"/>
      <c r="N326" s="11"/>
      <c r="O326" s="11"/>
      <c r="P326" s="11"/>
      <c r="Q326" s="11"/>
      <c r="R326" s="11"/>
      <c r="S326" s="11"/>
      <c r="T326" s="11"/>
      <c r="U326" s="11"/>
      <c r="V326" s="11"/>
      <c r="W326" s="11"/>
      <c r="X326" s="11"/>
      <c r="Y326" s="11"/>
      <c r="Z326" s="11"/>
      <c r="AA326" s="11"/>
      <c r="AB326" s="11"/>
      <c r="AC326" s="10"/>
    </row>
    <row r="327" spans="1:29" x14ac:dyDescent="0.3">
      <c r="A327" s="11"/>
      <c r="B327" s="11"/>
      <c r="C327" s="11"/>
      <c r="D327" s="18"/>
      <c r="E327" s="18"/>
      <c r="F327" s="11"/>
      <c r="G327" s="11"/>
      <c r="H327" s="18"/>
      <c r="I327" s="18"/>
      <c r="J327" s="11"/>
      <c r="K327" s="11"/>
      <c r="L327" s="11"/>
      <c r="M327" s="11"/>
      <c r="N327" s="11"/>
      <c r="O327" s="11"/>
      <c r="P327" s="11"/>
      <c r="Q327" s="11"/>
      <c r="R327" s="11"/>
      <c r="S327" s="11"/>
      <c r="T327" s="11"/>
      <c r="U327" s="11"/>
      <c r="V327" s="11"/>
      <c r="W327" s="11"/>
      <c r="X327" s="11"/>
      <c r="Y327" s="11"/>
      <c r="Z327" s="11"/>
      <c r="AA327" s="11"/>
      <c r="AB327" s="11"/>
      <c r="AC327" s="10"/>
    </row>
    <row r="328" spans="1:29" x14ac:dyDescent="0.3">
      <c r="A328" s="11"/>
      <c r="B328" s="11"/>
      <c r="C328" s="11"/>
      <c r="D328" s="18"/>
      <c r="E328" s="18"/>
      <c r="F328" s="11"/>
      <c r="G328" s="11"/>
      <c r="H328" s="18"/>
      <c r="I328" s="18"/>
      <c r="J328" s="11"/>
      <c r="K328" s="11"/>
      <c r="L328" s="11"/>
      <c r="M328" s="11"/>
      <c r="N328" s="11"/>
      <c r="O328" s="11"/>
      <c r="P328" s="11"/>
      <c r="Q328" s="11"/>
      <c r="R328" s="11"/>
      <c r="S328" s="11"/>
      <c r="T328" s="11"/>
      <c r="U328" s="11"/>
      <c r="V328" s="11"/>
      <c r="W328" s="11"/>
      <c r="X328" s="11"/>
      <c r="Y328" s="11"/>
      <c r="Z328" s="11"/>
      <c r="AA328" s="11"/>
      <c r="AB328" s="11"/>
      <c r="AC328" s="10"/>
    </row>
    <row r="329" spans="1:29" x14ac:dyDescent="0.3">
      <c r="A329" s="11"/>
      <c r="B329" s="11"/>
      <c r="C329" s="11"/>
      <c r="D329" s="18"/>
      <c r="E329" s="18"/>
      <c r="F329" s="11"/>
      <c r="G329" s="11"/>
      <c r="H329" s="18"/>
      <c r="I329" s="18"/>
      <c r="J329" s="11"/>
      <c r="K329" s="11"/>
      <c r="L329" s="11"/>
      <c r="M329" s="11"/>
      <c r="N329" s="11"/>
      <c r="O329" s="11"/>
      <c r="P329" s="11"/>
      <c r="Q329" s="11"/>
      <c r="R329" s="11"/>
      <c r="S329" s="11"/>
      <c r="T329" s="11"/>
      <c r="U329" s="11"/>
      <c r="V329" s="11"/>
      <c r="W329" s="11"/>
      <c r="X329" s="11"/>
      <c r="Y329" s="11"/>
      <c r="Z329" s="11"/>
      <c r="AA329" s="11"/>
      <c r="AB329" s="11"/>
      <c r="AC329" s="10"/>
    </row>
    <row r="330" spans="1:29" x14ac:dyDescent="0.3">
      <c r="A330" s="11"/>
      <c r="B330" s="11"/>
      <c r="C330" s="11"/>
      <c r="D330" s="18"/>
      <c r="E330" s="18"/>
      <c r="F330" s="11"/>
      <c r="G330" s="11"/>
      <c r="H330" s="18"/>
      <c r="I330" s="18"/>
      <c r="J330" s="11"/>
      <c r="K330" s="11"/>
      <c r="L330" s="11"/>
      <c r="M330" s="11"/>
      <c r="N330" s="11"/>
      <c r="O330" s="11"/>
      <c r="P330" s="11"/>
      <c r="Q330" s="11"/>
      <c r="R330" s="11"/>
      <c r="S330" s="11"/>
      <c r="T330" s="11"/>
      <c r="U330" s="11"/>
      <c r="V330" s="11"/>
      <c r="W330" s="11"/>
      <c r="X330" s="11"/>
      <c r="Y330" s="11"/>
      <c r="Z330" s="11"/>
      <c r="AA330" s="11"/>
      <c r="AB330" s="11"/>
      <c r="AC330" s="10"/>
    </row>
    <row r="331" spans="1:29" x14ac:dyDescent="0.3">
      <c r="A331" s="11"/>
      <c r="B331" s="11"/>
      <c r="C331" s="11"/>
      <c r="D331" s="18"/>
      <c r="E331" s="18"/>
      <c r="F331" s="11"/>
      <c r="G331" s="11"/>
      <c r="H331" s="18"/>
      <c r="I331" s="18"/>
      <c r="J331" s="11"/>
      <c r="K331" s="11"/>
      <c r="L331" s="11"/>
      <c r="M331" s="11"/>
      <c r="N331" s="11"/>
      <c r="O331" s="11"/>
      <c r="P331" s="11"/>
      <c r="Q331" s="11"/>
      <c r="R331" s="11"/>
      <c r="S331" s="11"/>
      <c r="T331" s="11"/>
      <c r="U331" s="11"/>
      <c r="V331" s="11"/>
      <c r="W331" s="11"/>
      <c r="X331" s="11"/>
      <c r="Y331" s="11"/>
      <c r="Z331" s="11"/>
      <c r="AA331" s="11"/>
      <c r="AB331" s="11"/>
      <c r="AC331" s="10"/>
    </row>
    <row r="332" spans="1:29" x14ac:dyDescent="0.3">
      <c r="A332" s="11"/>
      <c r="B332" s="11"/>
      <c r="C332" s="11"/>
      <c r="D332" s="18"/>
      <c r="E332" s="18"/>
      <c r="F332" s="11"/>
      <c r="G332" s="11"/>
      <c r="H332" s="18"/>
      <c r="I332" s="18"/>
      <c r="J332" s="11"/>
      <c r="K332" s="11"/>
      <c r="L332" s="11"/>
      <c r="M332" s="11"/>
      <c r="N332" s="11"/>
      <c r="O332" s="11"/>
      <c r="P332" s="11"/>
      <c r="Q332" s="11"/>
      <c r="R332" s="11"/>
      <c r="S332" s="11"/>
      <c r="T332" s="11"/>
      <c r="U332" s="11"/>
      <c r="V332" s="11"/>
      <c r="W332" s="11"/>
      <c r="X332" s="11"/>
      <c r="Y332" s="11"/>
      <c r="Z332" s="11"/>
      <c r="AA332" s="11"/>
      <c r="AB332" s="11"/>
      <c r="AC332" s="10"/>
    </row>
    <row r="333" spans="1:29" x14ac:dyDescent="0.3">
      <c r="A333" s="11"/>
      <c r="B333" s="11"/>
      <c r="C333" s="11"/>
      <c r="D333" s="18"/>
      <c r="E333" s="18"/>
      <c r="F333" s="11"/>
      <c r="G333" s="11"/>
      <c r="H333" s="18"/>
      <c r="I333" s="18"/>
      <c r="J333" s="11"/>
      <c r="K333" s="11"/>
      <c r="L333" s="11"/>
      <c r="M333" s="11"/>
      <c r="N333" s="11"/>
      <c r="O333" s="11"/>
      <c r="P333" s="11"/>
      <c r="Q333" s="11"/>
      <c r="R333" s="11"/>
      <c r="S333" s="11"/>
      <c r="T333" s="11"/>
      <c r="U333" s="11"/>
      <c r="V333" s="11"/>
      <c r="W333" s="11"/>
      <c r="X333" s="11"/>
      <c r="Y333" s="11"/>
      <c r="Z333" s="11"/>
      <c r="AA333" s="11"/>
      <c r="AB333" s="11"/>
      <c r="AC333" s="10"/>
    </row>
    <row r="334" spans="1:29" x14ac:dyDescent="0.3">
      <c r="A334" s="11"/>
      <c r="B334" s="11"/>
      <c r="C334" s="11"/>
      <c r="D334" s="18"/>
      <c r="E334" s="18"/>
      <c r="F334" s="11"/>
      <c r="G334" s="11"/>
      <c r="H334" s="18"/>
      <c r="I334" s="18"/>
      <c r="J334" s="11"/>
      <c r="K334" s="11"/>
      <c r="L334" s="11"/>
      <c r="M334" s="11"/>
      <c r="N334" s="11"/>
      <c r="O334" s="11"/>
      <c r="P334" s="11"/>
      <c r="Q334" s="11"/>
      <c r="R334" s="11"/>
      <c r="S334" s="11"/>
      <c r="T334" s="11"/>
      <c r="U334" s="11"/>
      <c r="V334" s="11"/>
      <c r="W334" s="11"/>
      <c r="X334" s="11"/>
      <c r="Y334" s="11"/>
      <c r="Z334" s="11"/>
      <c r="AA334" s="11"/>
      <c r="AB334" s="11"/>
      <c r="AC334" s="10"/>
    </row>
    <row r="335" spans="1:29" x14ac:dyDescent="0.3">
      <c r="A335" s="11"/>
      <c r="B335" s="11"/>
      <c r="C335" s="11"/>
      <c r="D335" s="18"/>
      <c r="E335" s="18"/>
      <c r="F335" s="11"/>
      <c r="G335" s="11"/>
      <c r="H335" s="18"/>
      <c r="I335" s="18"/>
      <c r="J335" s="11"/>
      <c r="K335" s="11"/>
      <c r="L335" s="11"/>
      <c r="M335" s="11"/>
      <c r="N335" s="11"/>
      <c r="O335" s="11"/>
      <c r="P335" s="11"/>
      <c r="Q335" s="11"/>
      <c r="R335" s="11"/>
      <c r="S335" s="11"/>
      <c r="T335" s="11"/>
      <c r="U335" s="11"/>
      <c r="V335" s="11"/>
      <c r="W335" s="11"/>
      <c r="X335" s="11"/>
      <c r="Y335" s="11"/>
      <c r="Z335" s="11"/>
      <c r="AA335" s="11"/>
      <c r="AB335" s="11"/>
      <c r="AC335" s="10"/>
    </row>
    <row r="336" spans="1:29" x14ac:dyDescent="0.3">
      <c r="A336" s="11"/>
      <c r="B336" s="11"/>
      <c r="C336" s="11"/>
      <c r="D336" s="18"/>
      <c r="E336" s="18"/>
      <c r="F336" s="11"/>
      <c r="G336" s="11"/>
      <c r="H336" s="18"/>
      <c r="I336" s="18"/>
      <c r="J336" s="11"/>
      <c r="K336" s="11"/>
      <c r="L336" s="11"/>
      <c r="M336" s="11"/>
      <c r="N336" s="11"/>
      <c r="O336" s="11"/>
      <c r="P336" s="11"/>
      <c r="Q336" s="11"/>
      <c r="R336" s="11"/>
      <c r="S336" s="11"/>
      <c r="T336" s="11"/>
      <c r="U336" s="11"/>
      <c r="V336" s="11"/>
      <c r="W336" s="11"/>
      <c r="X336" s="11"/>
      <c r="Y336" s="11"/>
      <c r="Z336" s="11"/>
      <c r="AA336" s="11"/>
      <c r="AB336" s="11"/>
      <c r="AC336" s="10"/>
    </row>
    <row r="337" spans="1:29" x14ac:dyDescent="0.3">
      <c r="A337" s="11"/>
      <c r="B337" s="11"/>
      <c r="C337" s="11"/>
      <c r="D337" s="18"/>
      <c r="E337" s="18"/>
      <c r="F337" s="11"/>
      <c r="G337" s="11"/>
      <c r="H337" s="18"/>
      <c r="I337" s="18"/>
      <c r="J337" s="11"/>
      <c r="K337" s="11"/>
      <c r="L337" s="11"/>
      <c r="M337" s="11"/>
      <c r="N337" s="11"/>
      <c r="O337" s="11"/>
      <c r="P337" s="11"/>
      <c r="Q337" s="11"/>
      <c r="R337" s="11"/>
      <c r="S337" s="11"/>
      <c r="T337" s="11"/>
      <c r="U337" s="11"/>
      <c r="V337" s="11"/>
      <c r="W337" s="11"/>
      <c r="X337" s="11"/>
      <c r="Y337" s="11"/>
      <c r="Z337" s="11"/>
      <c r="AA337" s="11"/>
      <c r="AB337" s="11"/>
      <c r="AC337" s="10"/>
    </row>
    <row r="338" spans="1:29" x14ac:dyDescent="0.3">
      <c r="A338" s="11"/>
      <c r="B338" s="11"/>
      <c r="C338" s="11"/>
      <c r="D338" s="18"/>
      <c r="E338" s="18"/>
      <c r="F338" s="11"/>
      <c r="G338" s="11"/>
      <c r="H338" s="18"/>
      <c r="I338" s="18"/>
      <c r="J338" s="11"/>
      <c r="K338" s="11"/>
      <c r="L338" s="11"/>
      <c r="M338" s="11"/>
      <c r="N338" s="11"/>
      <c r="O338" s="11"/>
      <c r="P338" s="11"/>
      <c r="Q338" s="11"/>
      <c r="R338" s="11"/>
      <c r="S338" s="11"/>
      <c r="T338" s="11"/>
      <c r="U338" s="11"/>
      <c r="V338" s="11"/>
      <c r="W338" s="11"/>
      <c r="X338" s="11"/>
      <c r="Y338" s="11"/>
      <c r="Z338" s="11"/>
      <c r="AA338" s="11"/>
      <c r="AB338" s="11"/>
      <c r="AC338" s="10"/>
    </row>
    <row r="339" spans="1:29" x14ac:dyDescent="0.3">
      <c r="A339" s="11"/>
      <c r="B339" s="11"/>
      <c r="C339" s="11"/>
      <c r="D339" s="18"/>
      <c r="E339" s="18"/>
      <c r="F339" s="11"/>
      <c r="G339" s="11"/>
      <c r="H339" s="18"/>
      <c r="I339" s="18"/>
      <c r="J339" s="11"/>
      <c r="K339" s="11"/>
      <c r="L339" s="11"/>
      <c r="M339" s="11"/>
      <c r="N339" s="11"/>
      <c r="O339" s="11"/>
      <c r="P339" s="11"/>
      <c r="Q339" s="11"/>
      <c r="R339" s="11"/>
      <c r="S339" s="11"/>
      <c r="T339" s="11"/>
      <c r="U339" s="11"/>
      <c r="V339" s="11"/>
      <c r="W339" s="11"/>
      <c r="X339" s="11"/>
      <c r="Y339" s="11"/>
      <c r="Z339" s="11"/>
      <c r="AA339" s="11"/>
      <c r="AB339" s="11"/>
      <c r="AC339" s="10"/>
    </row>
    <row r="340" spans="1:29" x14ac:dyDescent="0.3">
      <c r="A340" s="11"/>
      <c r="B340" s="11"/>
      <c r="C340" s="11"/>
      <c r="D340" s="18"/>
      <c r="E340" s="18"/>
      <c r="F340" s="11"/>
      <c r="G340" s="11"/>
      <c r="H340" s="18"/>
      <c r="I340" s="18"/>
      <c r="J340" s="11"/>
      <c r="K340" s="11"/>
      <c r="L340" s="11"/>
      <c r="M340" s="11"/>
      <c r="N340" s="11"/>
      <c r="O340" s="11"/>
      <c r="P340" s="11"/>
      <c r="Q340" s="11"/>
      <c r="R340" s="11"/>
      <c r="S340" s="11"/>
      <c r="T340" s="11"/>
      <c r="U340" s="11"/>
      <c r="V340" s="11"/>
      <c r="W340" s="11"/>
      <c r="X340" s="11"/>
      <c r="Y340" s="11"/>
      <c r="Z340" s="11"/>
      <c r="AA340" s="11"/>
      <c r="AB340" s="11"/>
      <c r="AC340" s="10"/>
    </row>
    <row r="341" spans="1:29" x14ac:dyDescent="0.3">
      <c r="A341" s="11"/>
      <c r="B341" s="11"/>
      <c r="C341" s="11"/>
      <c r="D341" s="18"/>
      <c r="E341" s="18"/>
      <c r="F341" s="11"/>
      <c r="G341" s="11"/>
      <c r="H341" s="18"/>
      <c r="I341" s="18"/>
      <c r="J341" s="11"/>
      <c r="K341" s="11"/>
      <c r="L341" s="11"/>
      <c r="M341" s="11"/>
      <c r="N341" s="11"/>
      <c r="O341" s="11"/>
      <c r="P341" s="11"/>
      <c r="Q341" s="11"/>
      <c r="R341" s="11"/>
      <c r="S341" s="11"/>
      <c r="T341" s="11"/>
      <c r="U341" s="11"/>
      <c r="V341" s="11"/>
      <c r="W341" s="11"/>
      <c r="X341" s="11"/>
      <c r="Y341" s="11"/>
      <c r="Z341" s="11"/>
      <c r="AA341" s="11"/>
      <c r="AB341" s="11"/>
      <c r="AC341" s="10"/>
    </row>
    <row r="342" spans="1:29" x14ac:dyDescent="0.3">
      <c r="A342" s="11"/>
      <c r="B342" s="11"/>
      <c r="C342" s="11"/>
      <c r="D342" s="18"/>
      <c r="E342" s="18"/>
      <c r="F342" s="11"/>
      <c r="G342" s="11"/>
      <c r="H342" s="18"/>
      <c r="I342" s="18"/>
      <c r="J342" s="11"/>
      <c r="K342" s="11"/>
      <c r="L342" s="11"/>
      <c r="M342" s="11"/>
      <c r="N342" s="11"/>
      <c r="O342" s="11"/>
      <c r="P342" s="11"/>
      <c r="Q342" s="11"/>
      <c r="R342" s="11"/>
      <c r="S342" s="11"/>
      <c r="T342" s="11"/>
      <c r="U342" s="11"/>
      <c r="V342" s="11"/>
      <c r="W342" s="11"/>
      <c r="X342" s="11"/>
      <c r="Y342" s="11"/>
      <c r="Z342" s="11"/>
      <c r="AA342" s="11"/>
      <c r="AB342" s="11"/>
      <c r="AC342" s="10"/>
    </row>
    <row r="343" spans="1:29" x14ac:dyDescent="0.3">
      <c r="A343" s="11"/>
      <c r="B343" s="11"/>
      <c r="C343" s="11"/>
      <c r="D343" s="18"/>
      <c r="E343" s="18"/>
      <c r="F343" s="11"/>
      <c r="G343" s="11"/>
      <c r="H343" s="18"/>
      <c r="I343" s="18"/>
      <c r="J343" s="11"/>
      <c r="K343" s="11"/>
      <c r="L343" s="11"/>
      <c r="M343" s="11"/>
      <c r="N343" s="11"/>
      <c r="O343" s="11"/>
      <c r="P343" s="11"/>
      <c r="Q343" s="11"/>
      <c r="R343" s="11"/>
      <c r="S343" s="11"/>
      <c r="T343" s="11"/>
      <c r="U343" s="11"/>
      <c r="V343" s="11"/>
      <c r="W343" s="11"/>
      <c r="X343" s="11"/>
      <c r="Y343" s="11"/>
      <c r="Z343" s="11"/>
      <c r="AA343" s="11"/>
      <c r="AB343" s="11"/>
      <c r="AC343" s="10"/>
    </row>
    <row r="344" spans="1:29" x14ac:dyDescent="0.3">
      <c r="A344" s="11"/>
      <c r="B344" s="11"/>
      <c r="C344" s="11"/>
      <c r="D344" s="18"/>
      <c r="E344" s="18"/>
      <c r="F344" s="11"/>
      <c r="G344" s="11"/>
      <c r="H344" s="18"/>
      <c r="I344" s="18"/>
      <c r="J344" s="11"/>
      <c r="K344" s="11"/>
      <c r="L344" s="11"/>
      <c r="M344" s="11"/>
      <c r="N344" s="11"/>
      <c r="O344" s="11"/>
      <c r="P344" s="11"/>
      <c r="Q344" s="11"/>
      <c r="R344" s="11"/>
      <c r="S344" s="11"/>
      <c r="T344" s="11"/>
      <c r="U344" s="11"/>
      <c r="V344" s="11"/>
      <c r="W344" s="11"/>
      <c r="X344" s="11"/>
      <c r="Y344" s="11"/>
      <c r="Z344" s="11"/>
      <c r="AA344" s="11"/>
      <c r="AB344" s="11"/>
      <c r="AC344" s="10"/>
    </row>
    <row r="345" spans="1:29" x14ac:dyDescent="0.3">
      <c r="A345" s="11"/>
      <c r="B345" s="11"/>
      <c r="C345" s="11"/>
      <c r="D345" s="18"/>
      <c r="E345" s="18"/>
      <c r="F345" s="11"/>
      <c r="G345" s="11"/>
      <c r="H345" s="18"/>
      <c r="I345" s="18"/>
      <c r="J345" s="11"/>
      <c r="K345" s="11"/>
      <c r="L345" s="11"/>
      <c r="M345" s="11"/>
      <c r="N345" s="11"/>
      <c r="O345" s="11"/>
      <c r="P345" s="11"/>
      <c r="Q345" s="11"/>
      <c r="R345" s="11"/>
      <c r="S345" s="11"/>
      <c r="T345" s="11"/>
      <c r="U345" s="11"/>
      <c r="V345" s="11"/>
      <c r="W345" s="11"/>
      <c r="X345" s="11"/>
      <c r="Y345" s="11"/>
      <c r="Z345" s="11"/>
      <c r="AA345" s="11"/>
      <c r="AB345" s="11"/>
      <c r="AC345" s="10"/>
    </row>
    <row r="346" spans="1:29" x14ac:dyDescent="0.3">
      <c r="A346" s="11"/>
      <c r="B346" s="11"/>
      <c r="C346" s="11"/>
      <c r="D346" s="18"/>
      <c r="E346" s="18"/>
      <c r="F346" s="11"/>
      <c r="G346" s="11"/>
      <c r="H346" s="18"/>
      <c r="I346" s="18"/>
      <c r="J346" s="11"/>
      <c r="K346" s="11"/>
      <c r="L346" s="11"/>
      <c r="M346" s="11"/>
      <c r="N346" s="11"/>
      <c r="O346" s="11"/>
      <c r="P346" s="11"/>
      <c r="Q346" s="11"/>
      <c r="R346" s="11"/>
      <c r="S346" s="11"/>
      <c r="T346" s="11"/>
      <c r="U346" s="11"/>
      <c r="V346" s="11"/>
      <c r="W346" s="11"/>
      <c r="X346" s="11"/>
      <c r="Y346" s="11"/>
      <c r="Z346" s="11"/>
      <c r="AA346" s="11"/>
      <c r="AB346" s="11"/>
      <c r="AC346" s="10"/>
    </row>
    <row r="347" spans="1:29" x14ac:dyDescent="0.3">
      <c r="A347" s="11"/>
      <c r="B347" s="11"/>
      <c r="C347" s="11"/>
      <c r="D347" s="18"/>
      <c r="E347" s="18"/>
      <c r="F347" s="11"/>
      <c r="G347" s="11"/>
      <c r="H347" s="18"/>
      <c r="I347" s="18"/>
      <c r="J347" s="11"/>
      <c r="K347" s="11"/>
      <c r="L347" s="11"/>
      <c r="M347" s="11"/>
      <c r="N347" s="11"/>
      <c r="O347" s="11"/>
      <c r="P347" s="11"/>
      <c r="Q347" s="11"/>
      <c r="R347" s="11"/>
      <c r="S347" s="11"/>
      <c r="T347" s="11"/>
      <c r="U347" s="11"/>
      <c r="V347" s="11"/>
      <c r="W347" s="11"/>
      <c r="X347" s="11"/>
      <c r="Y347" s="11"/>
      <c r="Z347" s="11"/>
      <c r="AA347" s="11"/>
      <c r="AB347" s="11"/>
      <c r="AC347" s="10"/>
    </row>
    <row r="348" spans="1:29" x14ac:dyDescent="0.3">
      <c r="A348" s="11"/>
      <c r="B348" s="11"/>
      <c r="C348" s="11"/>
      <c r="D348" s="18"/>
      <c r="E348" s="18"/>
      <c r="F348" s="11"/>
      <c r="G348" s="11"/>
      <c r="H348" s="18"/>
      <c r="I348" s="18"/>
      <c r="J348" s="11"/>
      <c r="K348" s="11"/>
      <c r="L348" s="11"/>
      <c r="M348" s="11"/>
      <c r="N348" s="11"/>
      <c r="O348" s="11"/>
      <c r="P348" s="11"/>
      <c r="Q348" s="11"/>
      <c r="R348" s="11"/>
      <c r="S348" s="11"/>
      <c r="T348" s="11"/>
      <c r="U348" s="11"/>
      <c r="V348" s="11"/>
      <c r="W348" s="11"/>
      <c r="X348" s="11"/>
      <c r="Y348" s="11"/>
      <c r="Z348" s="11"/>
      <c r="AA348" s="11"/>
      <c r="AB348" s="11"/>
      <c r="AC348" s="10"/>
    </row>
    <row r="349" spans="1:29" x14ac:dyDescent="0.3">
      <c r="A349" s="11"/>
      <c r="B349" s="11"/>
      <c r="C349" s="11"/>
      <c r="D349" s="18"/>
      <c r="E349" s="18"/>
      <c r="F349" s="11"/>
      <c r="G349" s="11"/>
      <c r="H349" s="18"/>
      <c r="I349" s="18"/>
      <c r="J349" s="11"/>
      <c r="K349" s="11"/>
      <c r="L349" s="11"/>
      <c r="M349" s="11"/>
      <c r="N349" s="11"/>
      <c r="O349" s="11"/>
      <c r="P349" s="11"/>
      <c r="Q349" s="11"/>
      <c r="R349" s="11"/>
      <c r="S349" s="11"/>
      <c r="T349" s="11"/>
      <c r="U349" s="11"/>
      <c r="V349" s="11"/>
      <c r="W349" s="11"/>
      <c r="X349" s="11"/>
      <c r="Y349" s="11"/>
      <c r="Z349" s="11"/>
      <c r="AA349" s="11"/>
      <c r="AB349" s="11"/>
      <c r="AC349" s="10"/>
    </row>
    <row r="350" spans="1:29" x14ac:dyDescent="0.3">
      <c r="A350" s="11"/>
      <c r="B350" s="11"/>
      <c r="C350" s="11"/>
      <c r="D350" s="18"/>
      <c r="E350" s="18"/>
      <c r="F350" s="11"/>
      <c r="G350" s="11"/>
      <c r="H350" s="18"/>
      <c r="I350" s="18"/>
      <c r="J350" s="11"/>
      <c r="K350" s="11"/>
      <c r="L350" s="11"/>
      <c r="M350" s="11"/>
      <c r="N350" s="11"/>
      <c r="O350" s="11"/>
      <c r="P350" s="11"/>
      <c r="Q350" s="11"/>
      <c r="R350" s="11"/>
      <c r="S350" s="11"/>
      <c r="T350" s="11"/>
      <c r="U350" s="11"/>
      <c r="V350" s="11"/>
      <c r="W350" s="11"/>
      <c r="X350" s="11"/>
      <c r="Y350" s="11"/>
      <c r="Z350" s="11"/>
      <c r="AA350" s="11"/>
      <c r="AB350" s="11"/>
      <c r="AC350" s="10"/>
    </row>
    <row r="351" spans="1:29" x14ac:dyDescent="0.3">
      <c r="A351" s="11"/>
      <c r="B351" s="11"/>
      <c r="C351" s="11"/>
      <c r="D351" s="18"/>
      <c r="E351" s="18"/>
      <c r="F351" s="11"/>
      <c r="G351" s="11"/>
      <c r="H351" s="18"/>
      <c r="I351" s="18"/>
      <c r="J351" s="11"/>
      <c r="K351" s="11"/>
      <c r="L351" s="11"/>
      <c r="M351" s="11"/>
      <c r="N351" s="11"/>
      <c r="O351" s="11"/>
      <c r="P351" s="11"/>
      <c r="Q351" s="11"/>
      <c r="R351" s="11"/>
      <c r="S351" s="11"/>
      <c r="T351" s="11"/>
      <c r="U351" s="11"/>
      <c r="V351" s="11"/>
      <c r="W351" s="11"/>
      <c r="X351" s="11"/>
      <c r="Y351" s="11"/>
      <c r="Z351" s="11"/>
      <c r="AA351" s="11"/>
      <c r="AB351" s="11"/>
      <c r="AC351" s="10"/>
    </row>
    <row r="352" spans="1:29" x14ac:dyDescent="0.3">
      <c r="A352" s="11"/>
      <c r="B352" s="11"/>
      <c r="C352" s="11"/>
      <c r="D352" s="18"/>
      <c r="E352" s="18"/>
      <c r="F352" s="11"/>
      <c r="G352" s="11"/>
      <c r="H352" s="18"/>
      <c r="I352" s="18"/>
      <c r="J352" s="11"/>
      <c r="K352" s="11"/>
      <c r="L352" s="11"/>
      <c r="M352" s="11"/>
      <c r="N352" s="11"/>
      <c r="O352" s="11"/>
      <c r="P352" s="11"/>
      <c r="Q352" s="11"/>
      <c r="R352" s="11"/>
      <c r="S352" s="11"/>
      <c r="T352" s="11"/>
      <c r="U352" s="11"/>
      <c r="V352" s="11"/>
      <c r="W352" s="11"/>
      <c r="X352" s="11"/>
      <c r="Y352" s="11"/>
      <c r="Z352" s="11"/>
      <c r="AA352" s="11"/>
      <c r="AB352" s="11"/>
      <c r="AC352" s="10"/>
    </row>
    <row r="353" spans="1:29" x14ac:dyDescent="0.3">
      <c r="A353" s="11"/>
      <c r="B353" s="11"/>
      <c r="C353" s="11"/>
      <c r="D353" s="18"/>
      <c r="E353" s="18"/>
      <c r="F353" s="11"/>
      <c r="G353" s="11"/>
      <c r="H353" s="18"/>
      <c r="I353" s="18"/>
      <c r="J353" s="11"/>
      <c r="K353" s="11"/>
      <c r="L353" s="11"/>
      <c r="M353" s="11"/>
      <c r="N353" s="11"/>
      <c r="O353" s="11"/>
      <c r="P353" s="11"/>
      <c r="Q353" s="11"/>
      <c r="R353" s="11"/>
      <c r="S353" s="11"/>
      <c r="T353" s="11"/>
      <c r="U353" s="11"/>
      <c r="V353" s="11"/>
      <c r="W353" s="11"/>
      <c r="X353" s="11"/>
      <c r="Y353" s="11"/>
      <c r="Z353" s="11"/>
      <c r="AA353" s="11"/>
      <c r="AB353" s="11"/>
      <c r="AC353" s="10"/>
    </row>
    <row r="354" spans="1:29" x14ac:dyDescent="0.3">
      <c r="A354" s="11"/>
      <c r="B354" s="11"/>
      <c r="C354" s="11"/>
      <c r="D354" s="18"/>
      <c r="E354" s="18"/>
      <c r="F354" s="11"/>
      <c r="G354" s="11"/>
      <c r="H354" s="18"/>
      <c r="I354" s="18"/>
      <c r="J354" s="11"/>
      <c r="K354" s="11"/>
      <c r="L354" s="11"/>
      <c r="M354" s="11"/>
      <c r="N354" s="11"/>
      <c r="O354" s="11"/>
      <c r="P354" s="11"/>
      <c r="Q354" s="11"/>
      <c r="R354" s="11"/>
      <c r="S354" s="11"/>
      <c r="T354" s="11"/>
      <c r="U354" s="11"/>
      <c r="V354" s="11"/>
      <c r="W354" s="11"/>
      <c r="X354" s="11"/>
      <c r="Y354" s="11"/>
      <c r="Z354" s="11"/>
      <c r="AA354" s="11"/>
      <c r="AB354" s="11"/>
      <c r="AC354" s="10"/>
    </row>
    <row r="355" spans="1:29" x14ac:dyDescent="0.3">
      <c r="A355" s="11"/>
      <c r="B355" s="11"/>
      <c r="C355" s="11"/>
      <c r="D355" s="18"/>
      <c r="E355" s="18"/>
      <c r="F355" s="11"/>
      <c r="G355" s="11"/>
      <c r="H355" s="18"/>
      <c r="I355" s="18"/>
      <c r="J355" s="11"/>
      <c r="K355" s="11"/>
      <c r="L355" s="11"/>
      <c r="M355" s="11"/>
      <c r="N355" s="11"/>
      <c r="O355" s="11"/>
      <c r="P355" s="11"/>
      <c r="Q355" s="11"/>
      <c r="R355" s="11"/>
      <c r="S355" s="11"/>
      <c r="T355" s="11"/>
      <c r="U355" s="11"/>
      <c r="V355" s="11"/>
      <c r="W355" s="11"/>
      <c r="X355" s="11"/>
      <c r="Y355" s="11"/>
      <c r="Z355" s="11"/>
      <c r="AA355" s="11"/>
      <c r="AB355" s="11"/>
      <c r="AC355" s="10"/>
    </row>
    <row r="356" spans="1:29" x14ac:dyDescent="0.3">
      <c r="A356" s="11"/>
      <c r="B356" s="11"/>
      <c r="C356" s="11"/>
      <c r="D356" s="18"/>
      <c r="E356" s="18"/>
      <c r="F356" s="11"/>
      <c r="G356" s="11"/>
      <c r="H356" s="18"/>
      <c r="I356" s="18"/>
      <c r="J356" s="11"/>
      <c r="K356" s="11"/>
      <c r="L356" s="11"/>
      <c r="M356" s="11"/>
      <c r="N356" s="11"/>
      <c r="O356" s="11"/>
      <c r="P356" s="11"/>
      <c r="Q356" s="11"/>
      <c r="R356" s="11"/>
      <c r="S356" s="11"/>
      <c r="T356" s="11"/>
      <c r="U356" s="11"/>
      <c r="V356" s="11"/>
      <c r="W356" s="11"/>
      <c r="X356" s="11"/>
      <c r="Y356" s="11"/>
      <c r="Z356" s="11"/>
      <c r="AA356" s="11"/>
      <c r="AB356" s="11"/>
      <c r="AC356" s="10"/>
    </row>
    <row r="357" spans="1:29" x14ac:dyDescent="0.3">
      <c r="A357" s="11"/>
      <c r="B357" s="11"/>
      <c r="C357" s="11"/>
      <c r="D357" s="18"/>
      <c r="E357" s="18"/>
      <c r="F357" s="11"/>
      <c r="G357" s="11"/>
      <c r="H357" s="18"/>
      <c r="I357" s="18"/>
      <c r="J357" s="11"/>
      <c r="K357" s="11"/>
      <c r="L357" s="11"/>
      <c r="M357" s="11"/>
      <c r="N357" s="11"/>
      <c r="O357" s="11"/>
      <c r="P357" s="11"/>
      <c r="Q357" s="11"/>
      <c r="R357" s="11"/>
      <c r="S357" s="11"/>
      <c r="T357" s="11"/>
      <c r="U357" s="11"/>
      <c r="V357" s="11"/>
      <c r="W357" s="11"/>
      <c r="X357" s="11"/>
      <c r="Y357" s="11"/>
      <c r="Z357" s="11"/>
      <c r="AA357" s="11"/>
      <c r="AB357" s="11"/>
      <c r="AC357" s="10"/>
    </row>
    <row r="358" spans="1:29" x14ac:dyDescent="0.3">
      <c r="A358" s="11"/>
      <c r="B358" s="11"/>
      <c r="C358" s="11"/>
      <c r="D358" s="18"/>
      <c r="E358" s="18"/>
      <c r="F358" s="11"/>
      <c r="G358" s="11"/>
      <c r="H358" s="18"/>
      <c r="I358" s="18"/>
      <c r="J358" s="11"/>
      <c r="K358" s="11"/>
      <c r="L358" s="11"/>
      <c r="M358" s="11"/>
      <c r="N358" s="11"/>
      <c r="O358" s="11"/>
      <c r="P358" s="11"/>
      <c r="Q358" s="11"/>
      <c r="R358" s="11"/>
      <c r="S358" s="11"/>
      <c r="T358" s="11"/>
      <c r="U358" s="11"/>
      <c r="V358" s="11"/>
      <c r="W358" s="11"/>
      <c r="X358" s="11"/>
      <c r="Y358" s="11"/>
      <c r="Z358" s="11"/>
      <c r="AA358" s="11"/>
      <c r="AB358" s="11"/>
      <c r="AC358" s="10"/>
    </row>
    <row r="359" spans="1:29" x14ac:dyDescent="0.3">
      <c r="A359" s="11"/>
      <c r="B359" s="11"/>
      <c r="C359" s="11"/>
      <c r="D359" s="18"/>
      <c r="E359" s="18"/>
      <c r="F359" s="11"/>
      <c r="G359" s="11"/>
      <c r="H359" s="18"/>
      <c r="I359" s="18"/>
      <c r="J359" s="11"/>
      <c r="K359" s="11"/>
      <c r="L359" s="11"/>
      <c r="M359" s="11"/>
      <c r="N359" s="11"/>
      <c r="O359" s="11"/>
      <c r="P359" s="11"/>
      <c r="Q359" s="11"/>
      <c r="R359" s="11"/>
      <c r="S359" s="11"/>
      <c r="T359" s="11"/>
      <c r="U359" s="11"/>
      <c r="V359" s="11"/>
      <c r="W359" s="11"/>
      <c r="X359" s="11"/>
      <c r="Y359" s="11"/>
      <c r="Z359" s="11"/>
      <c r="AA359" s="11"/>
      <c r="AB359" s="11"/>
      <c r="AC359" s="10"/>
    </row>
    <row r="360" spans="1:29" x14ac:dyDescent="0.3">
      <c r="A360" s="11"/>
      <c r="B360" s="11"/>
      <c r="C360" s="11"/>
      <c r="D360" s="18"/>
      <c r="E360" s="18"/>
      <c r="F360" s="11"/>
      <c r="G360" s="11"/>
      <c r="H360" s="18"/>
      <c r="I360" s="18"/>
      <c r="J360" s="11"/>
      <c r="K360" s="11"/>
      <c r="L360" s="11"/>
      <c r="M360" s="11"/>
      <c r="N360" s="11"/>
      <c r="O360" s="11"/>
      <c r="P360" s="11"/>
      <c r="Q360" s="11"/>
      <c r="R360" s="11"/>
      <c r="S360" s="11"/>
      <c r="T360" s="11"/>
      <c r="U360" s="11"/>
      <c r="V360" s="11"/>
      <c r="W360" s="11"/>
      <c r="X360" s="11"/>
      <c r="Y360" s="11"/>
      <c r="Z360" s="11"/>
      <c r="AA360" s="11"/>
      <c r="AB360" s="11"/>
      <c r="AC360" s="10"/>
    </row>
    <row r="361" spans="1:29" x14ac:dyDescent="0.3">
      <c r="A361" s="11"/>
      <c r="B361" s="11"/>
      <c r="C361" s="11"/>
      <c r="D361" s="18"/>
      <c r="E361" s="18"/>
      <c r="F361" s="11"/>
      <c r="G361" s="11"/>
      <c r="H361" s="18"/>
      <c r="I361" s="18"/>
      <c r="J361" s="11"/>
      <c r="K361" s="11"/>
      <c r="L361" s="11"/>
      <c r="M361" s="11"/>
      <c r="N361" s="11"/>
      <c r="O361" s="11"/>
      <c r="P361" s="11"/>
      <c r="Q361" s="11"/>
      <c r="R361" s="11"/>
      <c r="S361" s="11"/>
      <c r="T361" s="11"/>
      <c r="U361" s="11"/>
      <c r="V361" s="11"/>
      <c r="W361" s="11"/>
      <c r="X361" s="11"/>
      <c r="Y361" s="11"/>
      <c r="Z361" s="11"/>
      <c r="AA361" s="11"/>
      <c r="AB361" s="11"/>
      <c r="AC361" s="10"/>
    </row>
    <row r="362" spans="1:29" x14ac:dyDescent="0.3">
      <c r="A362" s="11"/>
      <c r="B362" s="11"/>
      <c r="C362" s="11"/>
      <c r="D362" s="18"/>
      <c r="E362" s="18"/>
      <c r="F362" s="11"/>
      <c r="G362" s="11"/>
      <c r="H362" s="18"/>
      <c r="I362" s="18"/>
      <c r="J362" s="11"/>
      <c r="K362" s="11"/>
      <c r="L362" s="11"/>
      <c r="M362" s="11"/>
      <c r="N362" s="11"/>
      <c r="O362" s="11"/>
      <c r="P362" s="11"/>
      <c r="Q362" s="11"/>
      <c r="R362" s="11"/>
      <c r="S362" s="11"/>
      <c r="T362" s="11"/>
      <c r="U362" s="11"/>
      <c r="V362" s="11"/>
      <c r="W362" s="11"/>
      <c r="X362" s="11"/>
      <c r="Y362" s="11"/>
      <c r="Z362" s="11"/>
      <c r="AA362" s="11"/>
      <c r="AB362" s="11"/>
      <c r="AC362" s="10"/>
    </row>
    <row r="363" spans="1:29" x14ac:dyDescent="0.3">
      <c r="A363" s="11"/>
      <c r="B363" s="11"/>
      <c r="C363" s="11"/>
      <c r="D363" s="18"/>
      <c r="E363" s="18"/>
      <c r="F363" s="11"/>
      <c r="G363" s="11"/>
      <c r="H363" s="18"/>
      <c r="I363" s="18"/>
      <c r="J363" s="11"/>
      <c r="K363" s="11"/>
      <c r="L363" s="11"/>
      <c r="M363" s="11"/>
      <c r="N363" s="11"/>
      <c r="O363" s="11"/>
      <c r="P363" s="11"/>
      <c r="Q363" s="11"/>
      <c r="R363" s="11"/>
      <c r="S363" s="11"/>
      <c r="T363" s="11"/>
      <c r="U363" s="11"/>
      <c r="V363" s="11"/>
      <c r="W363" s="11"/>
      <c r="X363" s="11"/>
      <c r="Y363" s="11"/>
      <c r="Z363" s="11"/>
      <c r="AA363" s="11"/>
      <c r="AB363" s="11"/>
      <c r="AC363" s="10"/>
    </row>
    <row r="364" spans="1:29" x14ac:dyDescent="0.3">
      <c r="A364" s="11"/>
      <c r="B364" s="11"/>
      <c r="C364" s="11"/>
      <c r="D364" s="18"/>
      <c r="E364" s="18"/>
      <c r="F364" s="11"/>
      <c r="G364" s="11"/>
      <c r="H364" s="18"/>
      <c r="I364" s="18"/>
      <c r="J364" s="11"/>
      <c r="K364" s="11"/>
      <c r="L364" s="11"/>
      <c r="M364" s="11"/>
      <c r="N364" s="11"/>
      <c r="O364" s="11"/>
      <c r="P364" s="11"/>
      <c r="Q364" s="11"/>
      <c r="R364" s="11"/>
      <c r="S364" s="11"/>
      <c r="T364" s="11"/>
      <c r="U364" s="11"/>
      <c r="V364" s="11"/>
      <c r="W364" s="11"/>
      <c r="X364" s="11"/>
      <c r="Y364" s="11"/>
      <c r="Z364" s="11"/>
      <c r="AA364" s="11"/>
      <c r="AB364" s="11"/>
      <c r="AC364" s="10"/>
    </row>
    <row r="365" spans="1:29" x14ac:dyDescent="0.3">
      <c r="A365" s="11"/>
      <c r="B365" s="11"/>
      <c r="C365" s="11"/>
      <c r="D365" s="18"/>
      <c r="E365" s="18"/>
      <c r="F365" s="11"/>
      <c r="G365" s="11"/>
      <c r="H365" s="18"/>
      <c r="I365" s="18"/>
      <c r="J365" s="11"/>
      <c r="K365" s="11"/>
      <c r="L365" s="11"/>
      <c r="M365" s="11"/>
      <c r="N365" s="11"/>
      <c r="O365" s="11"/>
      <c r="P365" s="11"/>
      <c r="Q365" s="11"/>
      <c r="R365" s="11"/>
      <c r="S365" s="11"/>
      <c r="T365" s="11"/>
      <c r="U365" s="11"/>
      <c r="V365" s="11"/>
      <c r="W365" s="11"/>
      <c r="X365" s="11"/>
      <c r="Y365" s="11"/>
      <c r="Z365" s="11"/>
      <c r="AA365" s="11"/>
      <c r="AB365" s="11"/>
      <c r="AC365" s="10"/>
    </row>
    <row r="366" spans="1:29" x14ac:dyDescent="0.3">
      <c r="A366" s="11"/>
      <c r="B366" s="11"/>
      <c r="C366" s="11"/>
      <c r="D366" s="18"/>
      <c r="E366" s="18"/>
      <c r="F366" s="11"/>
      <c r="G366" s="11"/>
      <c r="H366" s="18"/>
      <c r="I366" s="18"/>
      <c r="J366" s="11"/>
      <c r="K366" s="11"/>
      <c r="L366" s="11"/>
      <c r="M366" s="11"/>
      <c r="N366" s="11"/>
      <c r="O366" s="11"/>
      <c r="P366" s="11"/>
      <c r="Q366" s="11"/>
      <c r="R366" s="11"/>
      <c r="S366" s="11"/>
      <c r="T366" s="11"/>
      <c r="U366" s="11"/>
      <c r="V366" s="11"/>
      <c r="W366" s="11"/>
      <c r="X366" s="11"/>
      <c r="Y366" s="11"/>
      <c r="Z366" s="11"/>
      <c r="AA366" s="11"/>
      <c r="AB366" s="11"/>
      <c r="AC366" s="10"/>
    </row>
    <row r="367" spans="1:29" x14ac:dyDescent="0.3">
      <c r="A367" s="11"/>
      <c r="B367" s="11"/>
      <c r="C367" s="11"/>
      <c r="D367" s="18"/>
      <c r="E367" s="18"/>
      <c r="F367" s="11"/>
      <c r="G367" s="11"/>
      <c r="H367" s="18"/>
      <c r="I367" s="18"/>
      <c r="J367" s="11"/>
      <c r="K367" s="11"/>
      <c r="L367" s="11"/>
      <c r="M367" s="11"/>
      <c r="N367" s="11"/>
      <c r="O367" s="11"/>
      <c r="P367" s="11"/>
      <c r="Q367" s="11"/>
      <c r="R367" s="11"/>
      <c r="S367" s="11"/>
      <c r="T367" s="11"/>
      <c r="U367" s="11"/>
      <c r="V367" s="11"/>
      <c r="W367" s="11"/>
      <c r="X367" s="11"/>
      <c r="Y367" s="11"/>
      <c r="Z367" s="11"/>
      <c r="AA367" s="11"/>
      <c r="AB367" s="11"/>
      <c r="AC367" s="10"/>
    </row>
    <row r="368" spans="1:29" x14ac:dyDescent="0.3">
      <c r="A368" s="11"/>
      <c r="B368" s="11"/>
      <c r="C368" s="11"/>
      <c r="D368" s="18"/>
      <c r="E368" s="18"/>
      <c r="F368" s="11"/>
      <c r="G368" s="11"/>
      <c r="H368" s="18"/>
      <c r="I368" s="18"/>
      <c r="J368" s="11"/>
      <c r="K368" s="11"/>
      <c r="L368" s="11"/>
      <c r="M368" s="11"/>
      <c r="N368" s="11"/>
      <c r="O368" s="11"/>
      <c r="P368" s="11"/>
      <c r="Q368" s="11"/>
      <c r="R368" s="11"/>
      <c r="S368" s="11"/>
      <c r="T368" s="11"/>
      <c r="U368" s="11"/>
      <c r="V368" s="11"/>
      <c r="W368" s="11"/>
      <c r="X368" s="11"/>
      <c r="Y368" s="11"/>
      <c r="Z368" s="11"/>
      <c r="AA368" s="11"/>
      <c r="AB368" s="11"/>
      <c r="AC368" s="10"/>
    </row>
    <row r="369" spans="1:29" x14ac:dyDescent="0.3">
      <c r="A369" s="11"/>
      <c r="B369" s="11"/>
      <c r="C369" s="11"/>
      <c r="D369" s="18"/>
      <c r="E369" s="18"/>
      <c r="F369" s="11"/>
      <c r="G369" s="11"/>
      <c r="H369" s="18"/>
      <c r="I369" s="18"/>
      <c r="J369" s="11"/>
      <c r="K369" s="11"/>
      <c r="L369" s="11"/>
      <c r="M369" s="11"/>
      <c r="N369" s="11"/>
      <c r="O369" s="11"/>
      <c r="P369" s="11"/>
      <c r="Q369" s="11"/>
      <c r="R369" s="11"/>
      <c r="S369" s="11"/>
      <c r="T369" s="11"/>
      <c r="U369" s="11"/>
      <c r="V369" s="11"/>
      <c r="W369" s="11"/>
      <c r="X369" s="11"/>
      <c r="Y369" s="11"/>
      <c r="Z369" s="11"/>
      <c r="AA369" s="11"/>
      <c r="AB369" s="11"/>
      <c r="AC369" s="10"/>
    </row>
    <row r="370" spans="1:29" x14ac:dyDescent="0.3">
      <c r="A370" s="11"/>
      <c r="B370" s="11"/>
      <c r="C370" s="11"/>
      <c r="D370" s="18"/>
      <c r="E370" s="18"/>
      <c r="F370" s="11"/>
      <c r="G370" s="11"/>
      <c r="H370" s="18"/>
      <c r="I370" s="18"/>
      <c r="J370" s="11"/>
      <c r="K370" s="11"/>
      <c r="L370" s="11"/>
      <c r="M370" s="11"/>
      <c r="N370" s="11"/>
      <c r="O370" s="11"/>
      <c r="P370" s="11"/>
      <c r="Q370" s="11"/>
      <c r="R370" s="11"/>
      <c r="S370" s="11"/>
      <c r="T370" s="11"/>
      <c r="U370" s="11"/>
      <c r="V370" s="11"/>
      <c r="W370" s="11"/>
      <c r="X370" s="11"/>
      <c r="Y370" s="11"/>
      <c r="Z370" s="11"/>
      <c r="AA370" s="11"/>
      <c r="AB370" s="11"/>
      <c r="AC370" s="10"/>
    </row>
    <row r="371" spans="1:29" x14ac:dyDescent="0.3">
      <c r="A371" s="11"/>
      <c r="B371" s="11"/>
      <c r="C371" s="11"/>
      <c r="D371" s="18"/>
      <c r="E371" s="18"/>
      <c r="F371" s="11"/>
      <c r="G371" s="11"/>
      <c r="H371" s="18"/>
      <c r="I371" s="18"/>
      <c r="J371" s="11"/>
      <c r="K371" s="11"/>
      <c r="L371" s="11"/>
      <c r="M371" s="11"/>
      <c r="N371" s="11"/>
      <c r="O371" s="11"/>
      <c r="P371" s="11"/>
      <c r="Q371" s="11"/>
      <c r="R371" s="11"/>
      <c r="S371" s="11"/>
      <c r="T371" s="11"/>
      <c r="U371" s="11"/>
      <c r="V371" s="11"/>
      <c r="W371" s="11"/>
      <c r="X371" s="11"/>
      <c r="Y371" s="11"/>
      <c r="Z371" s="11"/>
      <c r="AA371" s="11"/>
      <c r="AB371" s="11"/>
      <c r="AC371" s="10"/>
    </row>
    <row r="372" spans="1:29" x14ac:dyDescent="0.3">
      <c r="A372" s="11"/>
      <c r="B372" s="11"/>
      <c r="C372" s="11"/>
      <c r="D372" s="18"/>
      <c r="E372" s="18"/>
      <c r="F372" s="11"/>
      <c r="G372" s="11"/>
      <c r="H372" s="18"/>
      <c r="I372" s="18"/>
      <c r="J372" s="11"/>
      <c r="K372" s="11"/>
      <c r="L372" s="11"/>
      <c r="M372" s="11"/>
      <c r="N372" s="11"/>
      <c r="O372" s="11"/>
      <c r="P372" s="11"/>
      <c r="Q372" s="11"/>
      <c r="R372" s="11"/>
      <c r="S372" s="11"/>
      <c r="T372" s="11"/>
      <c r="U372" s="11"/>
      <c r="V372" s="11"/>
      <c r="W372" s="11"/>
      <c r="X372" s="11"/>
      <c r="Y372" s="11"/>
      <c r="Z372" s="11"/>
      <c r="AA372" s="11"/>
      <c r="AB372" s="11"/>
      <c r="AC372" s="10"/>
    </row>
    <row r="373" spans="1:29" x14ac:dyDescent="0.3">
      <c r="A373" s="11"/>
      <c r="B373" s="11"/>
      <c r="C373" s="11"/>
      <c r="D373" s="18"/>
      <c r="E373" s="18"/>
      <c r="F373" s="11"/>
      <c r="G373" s="11"/>
      <c r="H373" s="18"/>
      <c r="I373" s="18"/>
      <c r="J373" s="11"/>
      <c r="K373" s="11"/>
      <c r="L373" s="11"/>
      <c r="M373" s="11"/>
      <c r="N373" s="11"/>
      <c r="O373" s="11"/>
      <c r="P373" s="11"/>
      <c r="Q373" s="11"/>
      <c r="R373" s="11"/>
      <c r="S373" s="11"/>
      <c r="T373" s="11"/>
      <c r="U373" s="11"/>
      <c r="V373" s="11"/>
      <c r="W373" s="11"/>
      <c r="X373" s="11"/>
      <c r="Y373" s="11"/>
      <c r="Z373" s="11"/>
      <c r="AA373" s="11"/>
      <c r="AB373" s="11"/>
      <c r="AC373" s="10"/>
    </row>
    <row r="374" spans="1:29" x14ac:dyDescent="0.3">
      <c r="A374" s="11"/>
      <c r="B374" s="11"/>
      <c r="C374" s="11"/>
      <c r="D374" s="18"/>
      <c r="E374" s="18"/>
      <c r="F374" s="11"/>
      <c r="G374" s="11"/>
      <c r="H374" s="18"/>
      <c r="I374" s="18"/>
      <c r="J374" s="11"/>
      <c r="K374" s="11"/>
      <c r="L374" s="11"/>
      <c r="M374" s="11"/>
      <c r="N374" s="11"/>
      <c r="O374" s="11"/>
      <c r="P374" s="11"/>
      <c r="Q374" s="11"/>
      <c r="R374" s="11"/>
      <c r="S374" s="11"/>
      <c r="T374" s="11"/>
      <c r="U374" s="11"/>
      <c r="V374" s="11"/>
      <c r="W374" s="11"/>
      <c r="X374" s="11"/>
      <c r="Y374" s="11"/>
      <c r="Z374" s="11"/>
      <c r="AA374" s="11"/>
      <c r="AB374" s="11"/>
      <c r="AC374" s="10"/>
    </row>
    <row r="375" spans="1:29" x14ac:dyDescent="0.3">
      <c r="A375" s="11"/>
      <c r="B375" s="11"/>
      <c r="C375" s="11"/>
      <c r="D375" s="18"/>
      <c r="E375" s="18"/>
      <c r="F375" s="11"/>
      <c r="G375" s="11"/>
      <c r="H375" s="18"/>
      <c r="I375" s="18"/>
      <c r="J375" s="11"/>
      <c r="K375" s="11"/>
      <c r="L375" s="11"/>
      <c r="M375" s="11"/>
      <c r="N375" s="11"/>
      <c r="O375" s="11"/>
      <c r="P375" s="11"/>
      <c r="Q375" s="11"/>
      <c r="R375" s="11"/>
      <c r="S375" s="11"/>
      <c r="T375" s="11"/>
      <c r="U375" s="11"/>
      <c r="V375" s="11"/>
      <c r="W375" s="11"/>
      <c r="X375" s="11"/>
      <c r="Y375" s="11"/>
      <c r="Z375" s="11"/>
      <c r="AA375" s="11"/>
      <c r="AB375" s="11"/>
      <c r="AC375" s="10"/>
    </row>
    <row r="376" spans="1:29" x14ac:dyDescent="0.3">
      <c r="A376" s="11"/>
      <c r="B376" s="11"/>
      <c r="C376" s="11"/>
      <c r="D376" s="18"/>
      <c r="E376" s="18"/>
      <c r="F376" s="11"/>
      <c r="G376" s="11"/>
      <c r="H376" s="18"/>
      <c r="I376" s="18"/>
      <c r="J376" s="11"/>
      <c r="K376" s="11"/>
      <c r="L376" s="11"/>
      <c r="M376" s="11"/>
      <c r="N376" s="11"/>
      <c r="O376" s="11"/>
      <c r="P376" s="11"/>
      <c r="Q376" s="11"/>
      <c r="R376" s="11"/>
      <c r="S376" s="11"/>
      <c r="T376" s="11"/>
      <c r="U376" s="11"/>
      <c r="V376" s="11"/>
      <c r="W376" s="11"/>
      <c r="X376" s="11"/>
      <c r="Y376" s="11"/>
      <c r="Z376" s="11"/>
      <c r="AA376" s="11"/>
      <c r="AB376" s="11"/>
      <c r="AC376" s="10"/>
    </row>
    <row r="377" spans="1:29" x14ac:dyDescent="0.3">
      <c r="A377" s="11"/>
      <c r="B377" s="11"/>
      <c r="C377" s="11"/>
      <c r="D377" s="18"/>
      <c r="E377" s="18"/>
      <c r="F377" s="11"/>
      <c r="G377" s="11"/>
      <c r="H377" s="18"/>
      <c r="I377" s="18"/>
      <c r="J377" s="11"/>
      <c r="K377" s="11"/>
      <c r="L377" s="11"/>
      <c r="M377" s="11"/>
      <c r="N377" s="11"/>
      <c r="O377" s="11"/>
      <c r="P377" s="11"/>
      <c r="Q377" s="11"/>
      <c r="R377" s="11"/>
      <c r="S377" s="11"/>
      <c r="T377" s="11"/>
      <c r="U377" s="11"/>
      <c r="V377" s="11"/>
      <c r="W377" s="11"/>
      <c r="X377" s="11"/>
      <c r="Y377" s="11"/>
      <c r="Z377" s="11"/>
      <c r="AA377" s="11"/>
      <c r="AB377" s="11"/>
      <c r="AC377" s="10"/>
    </row>
    <row r="378" spans="1:29" x14ac:dyDescent="0.3">
      <c r="A378" s="11"/>
      <c r="B378" s="11"/>
      <c r="C378" s="11"/>
      <c r="D378" s="18"/>
      <c r="E378" s="18"/>
      <c r="F378" s="11"/>
      <c r="G378" s="11"/>
      <c r="H378" s="18"/>
      <c r="I378" s="18"/>
      <c r="J378" s="11"/>
      <c r="K378" s="11"/>
      <c r="L378" s="11"/>
      <c r="M378" s="11"/>
      <c r="N378" s="11"/>
      <c r="O378" s="11"/>
      <c r="P378" s="11"/>
      <c r="Q378" s="11"/>
      <c r="R378" s="11"/>
      <c r="S378" s="11"/>
      <c r="T378" s="11"/>
      <c r="U378" s="11"/>
      <c r="V378" s="11"/>
      <c r="W378" s="11"/>
      <c r="X378" s="11"/>
      <c r="Y378" s="11"/>
      <c r="Z378" s="11"/>
      <c r="AA378" s="11"/>
      <c r="AB378" s="11"/>
      <c r="AC378" s="10"/>
    </row>
    <row r="379" spans="1:29" x14ac:dyDescent="0.3">
      <c r="A379" s="11"/>
      <c r="B379" s="11"/>
      <c r="C379" s="11"/>
      <c r="D379" s="18"/>
      <c r="E379" s="18"/>
      <c r="F379" s="11"/>
      <c r="G379" s="11"/>
      <c r="H379" s="18"/>
      <c r="I379" s="18"/>
      <c r="J379" s="11"/>
      <c r="K379" s="11"/>
      <c r="L379" s="11"/>
      <c r="M379" s="11"/>
      <c r="N379" s="11"/>
      <c r="O379" s="11"/>
      <c r="P379" s="11"/>
      <c r="Q379" s="11"/>
      <c r="R379" s="11"/>
      <c r="S379" s="11"/>
      <c r="T379" s="11"/>
      <c r="U379" s="11"/>
      <c r="V379" s="11"/>
      <c r="W379" s="11"/>
      <c r="X379" s="11"/>
      <c r="Y379" s="11"/>
      <c r="Z379" s="11"/>
      <c r="AA379" s="11"/>
      <c r="AB379" s="11"/>
      <c r="AC379" s="10"/>
    </row>
    <row r="380" spans="1:29" x14ac:dyDescent="0.3">
      <c r="A380" s="11"/>
      <c r="B380" s="11"/>
      <c r="C380" s="11"/>
      <c r="D380" s="18"/>
      <c r="E380" s="18"/>
      <c r="F380" s="11"/>
      <c r="G380" s="11"/>
      <c r="H380" s="18"/>
      <c r="I380" s="18"/>
      <c r="J380" s="11"/>
      <c r="K380" s="11"/>
      <c r="L380" s="11"/>
      <c r="M380" s="11"/>
      <c r="N380" s="11"/>
      <c r="O380" s="11"/>
      <c r="P380" s="11"/>
      <c r="Q380" s="11"/>
      <c r="R380" s="11"/>
      <c r="S380" s="11"/>
      <c r="T380" s="11"/>
      <c r="U380" s="11"/>
      <c r="V380" s="11"/>
      <c r="W380" s="11"/>
      <c r="X380" s="11"/>
      <c r="Y380" s="11"/>
      <c r="Z380" s="11"/>
      <c r="AA380" s="11"/>
      <c r="AB380" s="11"/>
      <c r="AC380" s="10"/>
    </row>
    <row r="381" spans="1:29" x14ac:dyDescent="0.3">
      <c r="A381" s="11"/>
      <c r="B381" s="11"/>
      <c r="C381" s="11"/>
      <c r="D381" s="18"/>
      <c r="E381" s="18"/>
      <c r="F381" s="11"/>
      <c r="G381" s="11"/>
      <c r="H381" s="18"/>
      <c r="I381" s="18"/>
      <c r="J381" s="11"/>
      <c r="K381" s="11"/>
      <c r="L381" s="11"/>
      <c r="M381" s="11"/>
      <c r="N381" s="11"/>
      <c r="O381" s="11"/>
      <c r="P381" s="11"/>
      <c r="Q381" s="11"/>
      <c r="R381" s="11"/>
      <c r="S381" s="11"/>
      <c r="T381" s="11"/>
      <c r="U381" s="11"/>
      <c r="V381" s="11"/>
      <c r="W381" s="11"/>
      <c r="X381" s="11"/>
      <c r="Y381" s="11"/>
      <c r="Z381" s="11"/>
      <c r="AA381" s="11"/>
      <c r="AB381" s="11"/>
      <c r="AC381" s="10"/>
    </row>
    <row r="382" spans="1:29" x14ac:dyDescent="0.3">
      <c r="A382" s="11"/>
      <c r="B382" s="11"/>
      <c r="C382" s="11"/>
      <c r="D382" s="18"/>
      <c r="E382" s="18"/>
      <c r="F382" s="11"/>
      <c r="G382" s="11"/>
      <c r="H382" s="18"/>
      <c r="I382" s="18"/>
      <c r="J382" s="11"/>
      <c r="K382" s="11"/>
      <c r="L382" s="11"/>
      <c r="M382" s="11"/>
      <c r="N382" s="11"/>
      <c r="O382" s="11"/>
      <c r="P382" s="11"/>
      <c r="Q382" s="11"/>
      <c r="R382" s="11"/>
      <c r="S382" s="11"/>
      <c r="T382" s="11"/>
      <c r="U382" s="11"/>
      <c r="V382" s="11"/>
      <c r="W382" s="11"/>
      <c r="X382" s="11"/>
      <c r="Y382" s="11"/>
      <c r="Z382" s="11"/>
      <c r="AA382" s="11"/>
      <c r="AB382" s="11"/>
      <c r="AC382" s="10"/>
    </row>
    <row r="383" spans="1:29" x14ac:dyDescent="0.3">
      <c r="A383" s="11"/>
      <c r="B383" s="11"/>
      <c r="C383" s="11"/>
      <c r="D383" s="18"/>
      <c r="E383" s="18"/>
      <c r="F383" s="11"/>
      <c r="G383" s="11"/>
      <c r="H383" s="18"/>
      <c r="I383" s="18"/>
      <c r="J383" s="11"/>
      <c r="K383" s="11"/>
      <c r="L383" s="11"/>
      <c r="M383" s="11"/>
      <c r="N383" s="11"/>
      <c r="O383" s="11"/>
      <c r="P383" s="11"/>
      <c r="Q383" s="11"/>
      <c r="R383" s="11"/>
      <c r="S383" s="11"/>
      <c r="T383" s="11"/>
      <c r="U383" s="11"/>
      <c r="V383" s="11"/>
      <c r="W383" s="11"/>
      <c r="X383" s="11"/>
      <c r="Y383" s="11"/>
      <c r="Z383" s="11"/>
      <c r="AA383" s="11"/>
      <c r="AB383" s="11"/>
      <c r="AC383" s="10"/>
    </row>
    <row r="384" spans="1:29" x14ac:dyDescent="0.3">
      <c r="A384" s="11"/>
      <c r="B384" s="11"/>
      <c r="C384" s="11"/>
      <c r="D384" s="18"/>
      <c r="E384" s="18"/>
      <c r="F384" s="11"/>
      <c r="G384" s="11"/>
      <c r="H384" s="18"/>
      <c r="I384" s="18"/>
      <c r="J384" s="11"/>
      <c r="K384" s="11"/>
      <c r="L384" s="11"/>
      <c r="M384" s="11"/>
      <c r="N384" s="11"/>
      <c r="O384" s="11"/>
      <c r="P384" s="11"/>
      <c r="Q384" s="11"/>
      <c r="R384" s="11"/>
      <c r="S384" s="11"/>
      <c r="T384" s="11"/>
      <c r="U384" s="11"/>
      <c r="V384" s="11"/>
      <c r="W384" s="11"/>
      <c r="X384" s="11"/>
      <c r="Y384" s="11"/>
      <c r="Z384" s="11"/>
      <c r="AA384" s="11"/>
      <c r="AB384" s="11"/>
      <c r="AC384" s="10"/>
    </row>
    <row r="385" spans="1:29" x14ac:dyDescent="0.3">
      <c r="A385" s="11"/>
      <c r="B385" s="11"/>
      <c r="C385" s="11"/>
      <c r="D385" s="18"/>
      <c r="E385" s="18"/>
      <c r="F385" s="11"/>
      <c r="G385" s="11"/>
      <c r="H385" s="18"/>
      <c r="I385" s="18"/>
      <c r="J385" s="11"/>
      <c r="K385" s="11"/>
      <c r="L385" s="11"/>
      <c r="M385" s="11"/>
      <c r="N385" s="11"/>
      <c r="O385" s="11"/>
      <c r="P385" s="11"/>
      <c r="Q385" s="11"/>
      <c r="R385" s="11"/>
      <c r="S385" s="11"/>
      <c r="T385" s="11"/>
      <c r="U385" s="11"/>
      <c r="V385" s="11"/>
      <c r="W385" s="11"/>
      <c r="X385" s="11"/>
      <c r="Y385" s="11"/>
      <c r="Z385" s="11"/>
      <c r="AA385" s="11"/>
      <c r="AB385" s="11"/>
      <c r="AC385" s="10"/>
    </row>
    <row r="386" spans="1:29" x14ac:dyDescent="0.3">
      <c r="A386" s="11"/>
      <c r="B386" s="11"/>
      <c r="C386" s="11"/>
      <c r="D386" s="18"/>
      <c r="E386" s="18"/>
      <c r="F386" s="11"/>
      <c r="G386" s="11"/>
      <c r="H386" s="18"/>
      <c r="I386" s="18"/>
      <c r="J386" s="11"/>
      <c r="K386" s="11"/>
      <c r="L386" s="11"/>
      <c r="M386" s="11"/>
      <c r="N386" s="11"/>
      <c r="O386" s="11"/>
      <c r="P386" s="11"/>
      <c r="Q386" s="11"/>
      <c r="R386" s="11"/>
      <c r="S386" s="11"/>
      <c r="T386" s="11"/>
      <c r="U386" s="11"/>
      <c r="V386" s="11"/>
      <c r="W386" s="11"/>
      <c r="X386" s="11"/>
      <c r="Y386" s="11"/>
      <c r="Z386" s="11"/>
      <c r="AA386" s="11"/>
      <c r="AB386" s="11"/>
      <c r="AC386" s="10"/>
    </row>
    <row r="387" spans="1:29" x14ac:dyDescent="0.3">
      <c r="A387" s="11"/>
      <c r="B387" s="11"/>
      <c r="C387" s="11"/>
      <c r="D387" s="18"/>
      <c r="E387" s="18"/>
      <c r="F387" s="11"/>
      <c r="G387" s="11"/>
      <c r="H387" s="18"/>
      <c r="I387" s="18"/>
      <c r="J387" s="11"/>
      <c r="K387" s="11"/>
      <c r="L387" s="11"/>
      <c r="M387" s="11"/>
      <c r="N387" s="11"/>
      <c r="O387" s="11"/>
      <c r="P387" s="11"/>
      <c r="Q387" s="11"/>
      <c r="R387" s="11"/>
      <c r="S387" s="11"/>
      <c r="T387" s="11"/>
      <c r="U387" s="11"/>
      <c r="V387" s="11"/>
      <c r="W387" s="11"/>
      <c r="X387" s="11"/>
      <c r="Y387" s="11"/>
      <c r="Z387" s="11"/>
      <c r="AA387" s="11"/>
      <c r="AB387" s="11"/>
      <c r="AC387" s="10"/>
    </row>
    <row r="388" spans="1:29" x14ac:dyDescent="0.3">
      <c r="A388" s="11"/>
      <c r="B388" s="11"/>
      <c r="C388" s="11"/>
      <c r="D388" s="18"/>
      <c r="E388" s="18"/>
      <c r="F388" s="11"/>
      <c r="G388" s="11"/>
      <c r="H388" s="18"/>
      <c r="I388" s="18"/>
      <c r="J388" s="11"/>
      <c r="K388" s="11"/>
      <c r="L388" s="11"/>
      <c r="M388" s="11"/>
      <c r="N388" s="11"/>
      <c r="O388" s="11"/>
      <c r="P388" s="11"/>
      <c r="Q388" s="11"/>
      <c r="R388" s="11"/>
      <c r="S388" s="11"/>
      <c r="T388" s="11"/>
      <c r="U388" s="11"/>
      <c r="V388" s="11"/>
      <c r="W388" s="11"/>
      <c r="X388" s="11"/>
      <c r="Y388" s="11"/>
      <c r="Z388" s="11"/>
      <c r="AA388" s="11"/>
      <c r="AB388" s="11"/>
      <c r="AC388" s="10"/>
    </row>
    <row r="389" spans="1:29" x14ac:dyDescent="0.3">
      <c r="A389" s="11"/>
      <c r="B389" s="11"/>
      <c r="C389" s="11"/>
      <c r="D389" s="18"/>
      <c r="E389" s="18"/>
      <c r="F389" s="11"/>
      <c r="G389" s="11"/>
      <c r="H389" s="18"/>
      <c r="I389" s="18"/>
      <c r="J389" s="11"/>
      <c r="K389" s="11"/>
      <c r="L389" s="11"/>
      <c r="M389" s="11"/>
      <c r="N389" s="11"/>
      <c r="O389" s="11"/>
      <c r="P389" s="11"/>
      <c r="Q389" s="11"/>
      <c r="R389" s="11"/>
      <c r="S389" s="11"/>
      <c r="T389" s="11"/>
      <c r="U389" s="11"/>
      <c r="V389" s="11"/>
      <c r="W389" s="11"/>
      <c r="X389" s="11"/>
      <c r="Y389" s="11"/>
      <c r="Z389" s="11"/>
      <c r="AA389" s="11"/>
      <c r="AB389" s="11"/>
      <c r="AC389" s="10"/>
    </row>
    <row r="390" spans="1:29" x14ac:dyDescent="0.3">
      <c r="H390" s="18"/>
      <c r="I390" s="18"/>
    </row>
    <row r="391" spans="1:29" x14ac:dyDescent="0.3">
      <c r="H391" s="18"/>
      <c r="I391" s="18"/>
    </row>
    <row r="392" spans="1:29" x14ac:dyDescent="0.3">
      <c r="H392" s="18"/>
      <c r="I392" s="18"/>
    </row>
    <row r="393" spans="1:29" x14ac:dyDescent="0.3">
      <c r="H393" s="18"/>
      <c r="I393" s="18"/>
    </row>
    <row r="394" spans="1:29" x14ac:dyDescent="0.3">
      <c r="H394" s="18"/>
      <c r="I394" s="18"/>
    </row>
    <row r="395" spans="1:29" x14ac:dyDescent="0.3">
      <c r="H395" s="18"/>
      <c r="I395" s="18"/>
    </row>
    <row r="396" spans="1:29" x14ac:dyDescent="0.3">
      <c r="H396" s="18"/>
      <c r="I396" s="18"/>
    </row>
    <row r="397" spans="1:29" x14ac:dyDescent="0.3">
      <c r="H397" s="18"/>
      <c r="I397" s="18"/>
    </row>
    <row r="398" spans="1:29" x14ac:dyDescent="0.3">
      <c r="H398" s="18"/>
      <c r="I398" s="18"/>
    </row>
    <row r="399" spans="1:29" x14ac:dyDescent="0.3">
      <c r="H399" s="18"/>
      <c r="I399" s="18"/>
    </row>
    <row r="400" spans="1:29" x14ac:dyDescent="0.3">
      <c r="H400" s="18"/>
      <c r="I400" s="18"/>
    </row>
    <row r="401" spans="8:9" x14ac:dyDescent="0.3">
      <c r="H401" s="18"/>
      <c r="I401" s="18"/>
    </row>
    <row r="402" spans="8:9" x14ac:dyDescent="0.3">
      <c r="H402" s="18"/>
      <c r="I402" s="18"/>
    </row>
    <row r="403" spans="8:9" x14ac:dyDescent="0.3">
      <c r="H403" s="18"/>
      <c r="I403" s="18"/>
    </row>
    <row r="404" spans="8:9" x14ac:dyDescent="0.3">
      <c r="H404" s="18"/>
      <c r="I404" s="18"/>
    </row>
    <row r="405" spans="8:9" x14ac:dyDescent="0.3">
      <c r="H405" s="18"/>
      <c r="I405" s="18"/>
    </row>
    <row r="406" spans="8:9" x14ac:dyDescent="0.3">
      <c r="H406" s="18"/>
      <c r="I406" s="18"/>
    </row>
    <row r="407" spans="8:9" x14ac:dyDescent="0.3">
      <c r="H407" s="18"/>
      <c r="I407" s="18"/>
    </row>
    <row r="408" spans="8:9" x14ac:dyDescent="0.3">
      <c r="H408" s="18"/>
      <c r="I408" s="18"/>
    </row>
    <row r="409" spans="8:9" x14ac:dyDescent="0.3">
      <c r="H409" s="18"/>
      <c r="I409" s="18"/>
    </row>
    <row r="410" spans="8:9" x14ac:dyDescent="0.3">
      <c r="H410" s="18"/>
      <c r="I410" s="18"/>
    </row>
    <row r="411" spans="8:9" x14ac:dyDescent="0.3">
      <c r="H411" s="18"/>
      <c r="I411" s="18"/>
    </row>
    <row r="412" spans="8:9" x14ac:dyDescent="0.3">
      <c r="H412" s="18"/>
      <c r="I412" s="18"/>
    </row>
    <row r="413" spans="8:9" x14ac:dyDescent="0.3">
      <c r="H413" s="18"/>
      <c r="I413" s="18"/>
    </row>
    <row r="414" spans="8:9" x14ac:dyDescent="0.3">
      <c r="H414" s="18"/>
      <c r="I414" s="18"/>
    </row>
    <row r="415" spans="8:9" x14ac:dyDescent="0.3">
      <c r="H415" s="18"/>
      <c r="I415" s="18"/>
    </row>
    <row r="416" spans="8:9" x14ac:dyDescent="0.3">
      <c r="H416" s="18"/>
      <c r="I416" s="18"/>
    </row>
    <row r="417" spans="8:9" x14ac:dyDescent="0.3">
      <c r="H417" s="18"/>
      <c r="I417" s="18"/>
    </row>
    <row r="418" spans="8:9" x14ac:dyDescent="0.3">
      <c r="H418" s="18"/>
      <c r="I418" s="18"/>
    </row>
    <row r="419" spans="8:9" x14ac:dyDescent="0.3">
      <c r="H419" s="18"/>
      <c r="I419" s="18"/>
    </row>
    <row r="420" spans="8:9" x14ac:dyDescent="0.3">
      <c r="H420" s="18"/>
      <c r="I420" s="18"/>
    </row>
    <row r="421" spans="8:9" x14ac:dyDescent="0.3">
      <c r="H421" s="18"/>
      <c r="I421" s="18"/>
    </row>
    <row r="422" spans="8:9" x14ac:dyDescent="0.3">
      <c r="H422" s="18"/>
      <c r="I422" s="18"/>
    </row>
    <row r="423" spans="8:9" x14ac:dyDescent="0.3">
      <c r="H423" s="18"/>
      <c r="I423" s="18"/>
    </row>
    <row r="424" spans="8:9" x14ac:dyDescent="0.3">
      <c r="H424" s="18"/>
      <c r="I424" s="18"/>
    </row>
    <row r="425" spans="8:9" x14ac:dyDescent="0.3">
      <c r="H425" s="18"/>
      <c r="I425" s="18"/>
    </row>
    <row r="426" spans="8:9" x14ac:dyDescent="0.3">
      <c r="H426" s="18"/>
      <c r="I426" s="18"/>
    </row>
    <row r="427" spans="8:9" x14ac:dyDescent="0.3">
      <c r="H427" s="18"/>
      <c r="I427" s="18"/>
    </row>
    <row r="428" spans="8:9" x14ac:dyDescent="0.3">
      <c r="H428" s="18"/>
      <c r="I428" s="18"/>
    </row>
    <row r="429" spans="8:9" x14ac:dyDescent="0.3">
      <c r="H429" s="18"/>
      <c r="I429" s="18"/>
    </row>
    <row r="430" spans="8:9" x14ac:dyDescent="0.3">
      <c r="H430" s="18"/>
      <c r="I430" s="18"/>
    </row>
    <row r="431" spans="8:9" x14ac:dyDescent="0.3">
      <c r="H431" s="18"/>
      <c r="I431" s="18"/>
    </row>
    <row r="432" spans="8:9" x14ac:dyDescent="0.3">
      <c r="H432" s="18"/>
      <c r="I432" s="18"/>
    </row>
    <row r="433" spans="8:9" x14ac:dyDescent="0.3">
      <c r="H433" s="18"/>
      <c r="I433" s="18"/>
    </row>
    <row r="434" spans="8:9" x14ac:dyDescent="0.3">
      <c r="H434" s="18"/>
      <c r="I434" s="18"/>
    </row>
    <row r="435" spans="8:9" x14ac:dyDescent="0.3">
      <c r="H435" s="18"/>
      <c r="I435" s="18"/>
    </row>
    <row r="436" spans="8:9" x14ac:dyDescent="0.3">
      <c r="H436" s="18"/>
      <c r="I436" s="18"/>
    </row>
    <row r="437" spans="8:9" x14ac:dyDescent="0.3">
      <c r="H437" s="18"/>
      <c r="I437" s="18"/>
    </row>
    <row r="438" spans="8:9" x14ac:dyDescent="0.3">
      <c r="H438" s="18"/>
      <c r="I438" s="18"/>
    </row>
    <row r="439" spans="8:9" x14ac:dyDescent="0.3">
      <c r="H439" s="18"/>
      <c r="I439" s="18"/>
    </row>
    <row r="440" spans="8:9" x14ac:dyDescent="0.3">
      <c r="H440" s="18"/>
      <c r="I440" s="18"/>
    </row>
    <row r="441" spans="8:9" x14ac:dyDescent="0.3">
      <c r="H441" s="18"/>
      <c r="I441" s="18"/>
    </row>
    <row r="442" spans="8:9" x14ac:dyDescent="0.3">
      <c r="H442" s="18"/>
      <c r="I442" s="18"/>
    </row>
    <row r="443" spans="8:9" x14ac:dyDescent="0.3">
      <c r="H443" s="18"/>
      <c r="I443" s="18"/>
    </row>
    <row r="444" spans="8:9" x14ac:dyDescent="0.3">
      <c r="H444" s="18"/>
      <c r="I444" s="18"/>
    </row>
    <row r="445" spans="8:9" x14ac:dyDescent="0.3">
      <c r="H445" s="18"/>
      <c r="I445" s="18"/>
    </row>
    <row r="446" spans="8:9" x14ac:dyDescent="0.3">
      <c r="H446" s="18"/>
      <c r="I446" s="18"/>
    </row>
    <row r="447" spans="8:9" x14ac:dyDescent="0.3">
      <c r="H447" s="18"/>
      <c r="I447" s="18"/>
    </row>
    <row r="448" spans="8:9" x14ac:dyDescent="0.3">
      <c r="H448" s="18"/>
      <c r="I448" s="18"/>
    </row>
    <row r="449" spans="8:9" x14ac:dyDescent="0.3">
      <c r="H449" s="18"/>
      <c r="I449" s="18"/>
    </row>
    <row r="450" spans="8:9" x14ac:dyDescent="0.3">
      <c r="H450" s="18"/>
      <c r="I450" s="18"/>
    </row>
    <row r="451" spans="8:9" x14ac:dyDescent="0.3">
      <c r="H451" s="18"/>
      <c r="I451" s="18"/>
    </row>
    <row r="452" spans="8:9" x14ac:dyDescent="0.3">
      <c r="H452" s="18"/>
      <c r="I452" s="18"/>
    </row>
    <row r="453" spans="8:9" x14ac:dyDescent="0.3">
      <c r="H453" s="18"/>
      <c r="I453" s="18"/>
    </row>
    <row r="454" spans="8:9" x14ac:dyDescent="0.3">
      <c r="H454" s="18"/>
      <c r="I454" s="18"/>
    </row>
    <row r="455" spans="8:9" x14ac:dyDescent="0.3">
      <c r="H455" s="18"/>
      <c r="I455" s="18"/>
    </row>
    <row r="456" spans="8:9" x14ac:dyDescent="0.3">
      <c r="H456" s="18"/>
      <c r="I456" s="18"/>
    </row>
    <row r="457" spans="8:9" x14ac:dyDescent="0.3">
      <c r="H457" s="18"/>
      <c r="I457" s="18"/>
    </row>
    <row r="458" spans="8:9" x14ac:dyDescent="0.3">
      <c r="H458" s="18"/>
      <c r="I458" s="18"/>
    </row>
    <row r="459" spans="8:9" x14ac:dyDescent="0.3">
      <c r="H459" s="18"/>
      <c r="I459" s="18"/>
    </row>
    <row r="460" spans="8:9" x14ac:dyDescent="0.3">
      <c r="H460" s="18"/>
      <c r="I460" s="18"/>
    </row>
    <row r="461" spans="8:9" x14ac:dyDescent="0.3">
      <c r="H461" s="18"/>
      <c r="I461" s="18"/>
    </row>
    <row r="462" spans="8:9" x14ac:dyDescent="0.3">
      <c r="H462" s="18"/>
      <c r="I462" s="18"/>
    </row>
    <row r="463" spans="8:9" x14ac:dyDescent="0.3">
      <c r="H463" s="18"/>
      <c r="I463" s="18"/>
    </row>
    <row r="464" spans="8:9" x14ac:dyDescent="0.3">
      <c r="H464" s="18"/>
      <c r="I464" s="18"/>
    </row>
    <row r="465" spans="8:9" x14ac:dyDescent="0.3">
      <c r="H465" s="18"/>
      <c r="I465" s="18"/>
    </row>
    <row r="466" spans="8:9" x14ac:dyDescent="0.3">
      <c r="H466" s="18"/>
      <c r="I466" s="18"/>
    </row>
    <row r="467" spans="8:9" x14ac:dyDescent="0.3">
      <c r="H467" s="18"/>
      <c r="I467" s="18"/>
    </row>
    <row r="468" spans="8:9" x14ac:dyDescent="0.3">
      <c r="H468" s="18"/>
      <c r="I468" s="18"/>
    </row>
    <row r="469" spans="8:9" x14ac:dyDescent="0.3">
      <c r="H469" s="18"/>
      <c r="I469" s="18"/>
    </row>
    <row r="470" spans="8:9" x14ac:dyDescent="0.3">
      <c r="H470" s="18"/>
      <c r="I470" s="18"/>
    </row>
    <row r="471" spans="8:9" x14ac:dyDescent="0.3">
      <c r="H471" s="18"/>
      <c r="I471" s="18"/>
    </row>
    <row r="472" spans="8:9" x14ac:dyDescent="0.3">
      <c r="H472" s="18"/>
      <c r="I472" s="18"/>
    </row>
    <row r="473" spans="8:9" x14ac:dyDescent="0.3">
      <c r="H473" s="18"/>
      <c r="I473" s="18"/>
    </row>
    <row r="474" spans="8:9" x14ac:dyDescent="0.3">
      <c r="H474" s="18"/>
      <c r="I474" s="18"/>
    </row>
    <row r="475" spans="8:9" x14ac:dyDescent="0.3">
      <c r="H475" s="18"/>
      <c r="I475" s="18"/>
    </row>
    <row r="476" spans="8:9" x14ac:dyDescent="0.3">
      <c r="H476" s="18"/>
      <c r="I476" s="18"/>
    </row>
    <row r="477" spans="8:9" x14ac:dyDescent="0.3">
      <c r="H477" s="18"/>
      <c r="I477" s="18"/>
    </row>
    <row r="478" spans="8:9" x14ac:dyDescent="0.3">
      <c r="H478" s="18"/>
      <c r="I478" s="18"/>
    </row>
    <row r="479" spans="8:9" x14ac:dyDescent="0.3">
      <c r="H479" s="18"/>
      <c r="I479" s="18"/>
    </row>
    <row r="480" spans="8:9" x14ac:dyDescent="0.3">
      <c r="H480" s="18"/>
      <c r="I480" s="18"/>
    </row>
    <row r="481" spans="8:9" x14ac:dyDescent="0.3">
      <c r="H481" s="18"/>
      <c r="I481" s="18"/>
    </row>
    <row r="482" spans="8:9" x14ac:dyDescent="0.3">
      <c r="H482" s="18"/>
      <c r="I482" s="18"/>
    </row>
    <row r="483" spans="8:9" x14ac:dyDescent="0.3">
      <c r="H483" s="18"/>
      <c r="I483" s="18"/>
    </row>
    <row r="484" spans="8:9" x14ac:dyDescent="0.3">
      <c r="H484" s="18"/>
      <c r="I484" s="18"/>
    </row>
    <row r="485" spans="8:9" x14ac:dyDescent="0.3">
      <c r="H485" s="18"/>
      <c r="I485" s="18"/>
    </row>
    <row r="486" spans="8:9" x14ac:dyDescent="0.3">
      <c r="H486" s="18"/>
      <c r="I486" s="18"/>
    </row>
    <row r="487" spans="8:9" x14ac:dyDescent="0.3">
      <c r="H487" s="18"/>
      <c r="I487" s="18"/>
    </row>
    <row r="488" spans="8:9" x14ac:dyDescent="0.3">
      <c r="H488" s="18"/>
      <c r="I488" s="18"/>
    </row>
    <row r="489" spans="8:9" x14ac:dyDescent="0.3">
      <c r="H489" s="18"/>
      <c r="I489" s="18"/>
    </row>
    <row r="490" spans="8:9" x14ac:dyDescent="0.3">
      <c r="H490" s="18"/>
      <c r="I490" s="18"/>
    </row>
    <row r="491" spans="8:9" x14ac:dyDescent="0.3">
      <c r="H491" s="18"/>
      <c r="I491" s="18"/>
    </row>
    <row r="492" spans="8:9" x14ac:dyDescent="0.3">
      <c r="H492" s="18"/>
      <c r="I492" s="18"/>
    </row>
    <row r="493" spans="8:9" x14ac:dyDescent="0.3">
      <c r="H493" s="18"/>
      <c r="I493" s="18"/>
    </row>
    <row r="494" spans="8:9" x14ac:dyDescent="0.3">
      <c r="H494" s="18"/>
      <c r="I494" s="18"/>
    </row>
    <row r="495" spans="8:9" x14ac:dyDescent="0.3">
      <c r="H495" s="18"/>
      <c r="I495" s="18"/>
    </row>
    <row r="496" spans="8:9" x14ac:dyDescent="0.3">
      <c r="H496" s="18"/>
      <c r="I496" s="18"/>
    </row>
    <row r="497" spans="8:9" x14ac:dyDescent="0.3">
      <c r="H497" s="18"/>
      <c r="I497" s="18"/>
    </row>
    <row r="498" spans="8:9" x14ac:dyDescent="0.3">
      <c r="H498" s="18"/>
      <c r="I498" s="18"/>
    </row>
    <row r="499" spans="8:9" x14ac:dyDescent="0.3">
      <c r="H499" s="18"/>
      <c r="I499" s="18"/>
    </row>
    <row r="500" spans="8:9" x14ac:dyDescent="0.3">
      <c r="H500" s="18"/>
      <c r="I500" s="18"/>
    </row>
    <row r="501" spans="8:9" x14ac:dyDescent="0.3">
      <c r="H501" s="18"/>
      <c r="I501" s="18"/>
    </row>
    <row r="502" spans="8:9" x14ac:dyDescent="0.3">
      <c r="H502" s="18"/>
      <c r="I502" s="18"/>
    </row>
    <row r="503" spans="8:9" x14ac:dyDescent="0.3">
      <c r="H503" s="18"/>
      <c r="I503" s="18"/>
    </row>
    <row r="504" spans="8:9" x14ac:dyDescent="0.3">
      <c r="H504" s="18"/>
      <c r="I504" s="18"/>
    </row>
    <row r="505" spans="8:9" x14ac:dyDescent="0.3">
      <c r="H505" s="18"/>
      <c r="I505" s="18"/>
    </row>
    <row r="506" spans="8:9" x14ac:dyDescent="0.3">
      <c r="H506" s="18"/>
      <c r="I506" s="18"/>
    </row>
    <row r="507" spans="8:9" x14ac:dyDescent="0.3">
      <c r="H507" s="18"/>
      <c r="I507" s="18"/>
    </row>
    <row r="508" spans="8:9" x14ac:dyDescent="0.3">
      <c r="H508" s="18"/>
      <c r="I508" s="18"/>
    </row>
    <row r="509" spans="8:9" x14ac:dyDescent="0.3">
      <c r="H509" s="18"/>
      <c r="I509" s="18"/>
    </row>
    <row r="510" spans="8:9" x14ac:dyDescent="0.3">
      <c r="H510" s="18"/>
      <c r="I510" s="18"/>
    </row>
    <row r="511" spans="8:9" x14ac:dyDescent="0.3">
      <c r="H511" s="18"/>
      <c r="I511" s="18"/>
    </row>
    <row r="512" spans="8:9" x14ac:dyDescent="0.3">
      <c r="H512" s="18"/>
      <c r="I512" s="18"/>
    </row>
    <row r="513" spans="8:9" x14ac:dyDescent="0.3">
      <c r="H513" s="18"/>
      <c r="I513" s="18"/>
    </row>
    <row r="514" spans="8:9" x14ac:dyDescent="0.3">
      <c r="H514" s="18"/>
      <c r="I514" s="18"/>
    </row>
    <row r="515" spans="8:9" x14ac:dyDescent="0.3">
      <c r="H515" s="18"/>
      <c r="I515" s="18"/>
    </row>
    <row r="516" spans="8:9" x14ac:dyDescent="0.3">
      <c r="H516" s="18"/>
      <c r="I516" s="18"/>
    </row>
    <row r="517" spans="8:9" x14ac:dyDescent="0.3">
      <c r="H517" s="18"/>
      <c r="I517" s="18"/>
    </row>
    <row r="518" spans="8:9" x14ac:dyDescent="0.3">
      <c r="H518" s="18"/>
      <c r="I518" s="18"/>
    </row>
    <row r="519" spans="8:9" x14ac:dyDescent="0.3">
      <c r="H519" s="18"/>
      <c r="I519" s="18"/>
    </row>
    <row r="520" spans="8:9" x14ac:dyDescent="0.3">
      <c r="H520" s="18"/>
      <c r="I520" s="18"/>
    </row>
    <row r="521" spans="8:9" x14ac:dyDescent="0.3">
      <c r="H521" s="18"/>
      <c r="I521" s="18"/>
    </row>
    <row r="522" spans="8:9" x14ac:dyDescent="0.3">
      <c r="H522" s="18"/>
      <c r="I522" s="18"/>
    </row>
    <row r="523" spans="8:9" x14ac:dyDescent="0.3">
      <c r="H523" s="18"/>
      <c r="I523" s="18"/>
    </row>
    <row r="524" spans="8:9" x14ac:dyDescent="0.3">
      <c r="H524" s="18"/>
      <c r="I524" s="18"/>
    </row>
    <row r="525" spans="8:9" x14ac:dyDescent="0.3">
      <c r="H525" s="18"/>
      <c r="I525" s="18"/>
    </row>
    <row r="526" spans="8:9" x14ac:dyDescent="0.3">
      <c r="H526" s="18"/>
      <c r="I526" s="18"/>
    </row>
    <row r="527" spans="8:9" x14ac:dyDescent="0.3">
      <c r="H527" s="18"/>
      <c r="I527" s="18"/>
    </row>
    <row r="528" spans="8:9" x14ac:dyDescent="0.3">
      <c r="H528" s="18"/>
      <c r="I528" s="18"/>
    </row>
    <row r="529" spans="8:9" x14ac:dyDescent="0.3">
      <c r="H529" s="18"/>
      <c r="I529" s="18"/>
    </row>
    <row r="530" spans="8:9" x14ac:dyDescent="0.3">
      <c r="H530" s="18"/>
      <c r="I530" s="18"/>
    </row>
    <row r="531" spans="8:9" x14ac:dyDescent="0.3">
      <c r="H531" s="18"/>
      <c r="I531" s="18"/>
    </row>
    <row r="532" spans="8:9" x14ac:dyDescent="0.3">
      <c r="H532" s="18"/>
      <c r="I532" s="18"/>
    </row>
    <row r="533" spans="8:9" x14ac:dyDescent="0.3">
      <c r="H533" s="18"/>
      <c r="I533" s="18"/>
    </row>
    <row r="534" spans="8:9" x14ac:dyDescent="0.3">
      <c r="H534" s="18"/>
      <c r="I534" s="18"/>
    </row>
    <row r="535" spans="8:9" x14ac:dyDescent="0.3">
      <c r="H535" s="18"/>
      <c r="I535" s="18"/>
    </row>
    <row r="536" spans="8:9" x14ac:dyDescent="0.3">
      <c r="H536" s="18"/>
      <c r="I536" s="18"/>
    </row>
    <row r="537" spans="8:9" x14ac:dyDescent="0.3">
      <c r="H537" s="18"/>
      <c r="I537" s="18"/>
    </row>
    <row r="538" spans="8:9" x14ac:dyDescent="0.3">
      <c r="H538" s="18"/>
      <c r="I538" s="18"/>
    </row>
    <row r="539" spans="8:9" x14ac:dyDescent="0.3">
      <c r="H539" s="18"/>
      <c r="I539" s="18"/>
    </row>
    <row r="540" spans="8:9" x14ac:dyDescent="0.3">
      <c r="H540" s="18"/>
      <c r="I540" s="18"/>
    </row>
    <row r="541" spans="8:9" x14ac:dyDescent="0.3">
      <c r="H541" s="18"/>
      <c r="I541" s="18"/>
    </row>
    <row r="542" spans="8:9" x14ac:dyDescent="0.3">
      <c r="H542" s="18"/>
      <c r="I542" s="18"/>
    </row>
    <row r="543" spans="8:9" x14ac:dyDescent="0.3">
      <c r="H543" s="18"/>
      <c r="I543" s="18"/>
    </row>
    <row r="544" spans="8:9" x14ac:dyDescent="0.3">
      <c r="H544" s="18"/>
      <c r="I544" s="18"/>
    </row>
    <row r="545" spans="8:9" x14ac:dyDescent="0.3">
      <c r="H545" s="18"/>
      <c r="I545" s="18"/>
    </row>
    <row r="546" spans="8:9" x14ac:dyDescent="0.3">
      <c r="H546" s="18"/>
      <c r="I546" s="18"/>
    </row>
    <row r="547" spans="8:9" x14ac:dyDescent="0.3">
      <c r="H547" s="18"/>
      <c r="I547" s="18"/>
    </row>
    <row r="548" spans="8:9" x14ac:dyDescent="0.3">
      <c r="H548" s="18"/>
      <c r="I548" s="18"/>
    </row>
    <row r="549" spans="8:9" x14ac:dyDescent="0.3">
      <c r="H549" s="18"/>
      <c r="I549" s="18"/>
    </row>
    <row r="550" spans="8:9" x14ac:dyDescent="0.3">
      <c r="H550" s="18"/>
      <c r="I550" s="18"/>
    </row>
    <row r="551" spans="8:9" x14ac:dyDescent="0.3">
      <c r="H551" s="18"/>
      <c r="I551" s="18"/>
    </row>
    <row r="552" spans="8:9" x14ac:dyDescent="0.3">
      <c r="H552" s="18"/>
      <c r="I552" s="18"/>
    </row>
    <row r="553" spans="8:9" x14ac:dyDescent="0.3">
      <c r="H553" s="18"/>
      <c r="I553" s="18"/>
    </row>
    <row r="554" spans="8:9" x14ac:dyDescent="0.3">
      <c r="H554" s="18"/>
      <c r="I554" s="18"/>
    </row>
    <row r="555" spans="8:9" x14ac:dyDescent="0.3">
      <c r="H555" s="18"/>
      <c r="I555" s="18"/>
    </row>
    <row r="556" spans="8:9" x14ac:dyDescent="0.3">
      <c r="H556" s="18"/>
      <c r="I556" s="18"/>
    </row>
    <row r="557" spans="8:9" x14ac:dyDescent="0.3">
      <c r="H557" s="18"/>
      <c r="I557" s="18"/>
    </row>
    <row r="558" spans="8:9" x14ac:dyDescent="0.3">
      <c r="H558" s="18"/>
      <c r="I558" s="18"/>
    </row>
    <row r="559" spans="8:9" x14ac:dyDescent="0.3">
      <c r="H559" s="18"/>
      <c r="I559" s="18"/>
    </row>
    <row r="560" spans="8:9" x14ac:dyDescent="0.3">
      <c r="H560" s="18"/>
      <c r="I560" s="18"/>
    </row>
    <row r="561" spans="8:9" x14ac:dyDescent="0.3">
      <c r="H561" s="18"/>
      <c r="I561" s="18"/>
    </row>
    <row r="562" spans="8:9" x14ac:dyDescent="0.3">
      <c r="H562" s="18"/>
      <c r="I562" s="18"/>
    </row>
    <row r="563" spans="8:9" x14ac:dyDescent="0.3">
      <c r="H563" s="18"/>
      <c r="I563" s="18"/>
    </row>
    <row r="564" spans="8:9" x14ac:dyDescent="0.3">
      <c r="H564" s="18"/>
      <c r="I564" s="18"/>
    </row>
    <row r="565" spans="8:9" x14ac:dyDescent="0.3">
      <c r="H565" s="18"/>
      <c r="I565" s="18"/>
    </row>
    <row r="566" spans="8:9" x14ac:dyDescent="0.3">
      <c r="H566" s="18"/>
      <c r="I566" s="18"/>
    </row>
  </sheetData>
  <mergeCells count="18">
    <mergeCell ref="F13:G13"/>
    <mergeCell ref="F14:G14"/>
    <mergeCell ref="B2:B3"/>
    <mergeCell ref="S3:T3"/>
    <mergeCell ref="AB1:AC3"/>
    <mergeCell ref="F11:G11"/>
    <mergeCell ref="F12:G12"/>
    <mergeCell ref="S1:AA2"/>
    <mergeCell ref="A1:A3"/>
    <mergeCell ref="B1:J1"/>
    <mergeCell ref="O2:R2"/>
    <mergeCell ref="F2:G2"/>
    <mergeCell ref="K2:N2"/>
    <mergeCell ref="C2:E2"/>
    <mergeCell ref="K1:R1"/>
    <mergeCell ref="H2:H3"/>
    <mergeCell ref="I2:I3"/>
    <mergeCell ref="J2:J3"/>
  </mergeCells>
  <phoneticPr fontId="2" type="noConversion"/>
  <conditionalFormatting sqref="B4:K33 B34:J34 R4:AC8 R11:AC85 S9:AC10 N4:O85 L17:L85 B35:K85">
    <cfRule type="containsBlanks" dxfId="43" priority="50">
      <formula>LEN(TRIM(B4))=0</formula>
    </cfRule>
    <cfRule type="notContainsBlanks" dxfId="42" priority="51">
      <formula>LEN(TRIM(B4))&gt;0</formula>
    </cfRule>
  </conditionalFormatting>
  <conditionalFormatting sqref="K34">
    <cfRule type="containsBlanks" dxfId="41" priority="44">
      <formula>LEN(TRIM(K34))=0</formula>
    </cfRule>
    <cfRule type="notContainsBlanks" dxfId="40" priority="45">
      <formula>LEN(TRIM(K34))&gt;0</formula>
    </cfRule>
  </conditionalFormatting>
  <conditionalFormatting sqref="L4:L15">
    <cfRule type="containsBlanks" dxfId="39" priority="42">
      <formula>LEN(TRIM(L4))=0</formula>
    </cfRule>
    <cfRule type="notContainsBlanks" dxfId="38" priority="43">
      <formula>LEN(TRIM(L4))&gt;0</formula>
    </cfRule>
  </conditionalFormatting>
  <conditionalFormatting sqref="M4:M15 M17:M85 P11:Q85">
    <cfRule type="notContainsBlanks" dxfId="37" priority="41">
      <formula>LEN(TRIM(M4))&gt;0</formula>
    </cfRule>
  </conditionalFormatting>
  <conditionalFormatting sqref="P4:P8 P11:P85">
    <cfRule type="containsBlanks" dxfId="36" priority="39">
      <formula>LEN(TRIM(P4))=0</formula>
    </cfRule>
  </conditionalFormatting>
  <conditionalFormatting sqref="P4:Q8">
    <cfRule type="notContainsBlanks" dxfId="35" priority="40">
      <formula>LEN(TRIM(P4))&gt;0</formula>
    </cfRule>
  </conditionalFormatting>
  <conditionalFormatting sqref="R9">
    <cfRule type="containsBlanks" dxfId="34" priority="37">
      <formula>LEN(TRIM(R9))=0</formula>
    </cfRule>
    <cfRule type="notContainsBlanks" dxfId="33" priority="38">
      <formula>LEN(TRIM(R9))&gt;0</formula>
    </cfRule>
  </conditionalFormatting>
  <conditionalFormatting sqref="P9">
    <cfRule type="containsBlanks" dxfId="32" priority="35">
      <formula>LEN(TRIM(P9))=0</formula>
    </cfRule>
  </conditionalFormatting>
  <conditionalFormatting sqref="P9:Q9">
    <cfRule type="notContainsBlanks" dxfId="31" priority="36">
      <formula>LEN(TRIM(P9))&gt;0</formula>
    </cfRule>
  </conditionalFormatting>
  <conditionalFormatting sqref="R10">
    <cfRule type="containsBlanks" dxfId="30" priority="33">
      <formula>LEN(TRIM(R10))=0</formula>
    </cfRule>
    <cfRule type="notContainsBlanks" dxfId="29" priority="34">
      <formula>LEN(TRIM(R10))&gt;0</formula>
    </cfRule>
  </conditionalFormatting>
  <conditionalFormatting sqref="P10">
    <cfRule type="containsBlanks" dxfId="28" priority="31">
      <formula>LEN(TRIM(P10))=0</formula>
    </cfRule>
  </conditionalFormatting>
  <conditionalFormatting sqref="P10:Q10">
    <cfRule type="notContainsBlanks" dxfId="27" priority="32">
      <formula>LEN(TRIM(P10))&gt;0</formula>
    </cfRule>
  </conditionalFormatting>
  <conditionalFormatting sqref="L16">
    <cfRule type="containsBlanks" dxfId="26" priority="29">
      <formula>LEN(TRIM(L16))=0</formula>
    </cfRule>
    <cfRule type="notContainsBlanks" dxfId="25" priority="30">
      <formula>LEN(TRIM(L16))&gt;0</formula>
    </cfRule>
  </conditionalFormatting>
  <conditionalFormatting sqref="M16">
    <cfRule type="notContainsBlanks" dxfId="24" priority="28">
      <formula>LEN(TRIM(M16))&gt;0</formula>
    </cfRule>
  </conditionalFormatting>
  <conditionalFormatting sqref="B147:K150 R147:AC150 N147:O150">
    <cfRule type="containsBlanks" dxfId="23" priority="26">
      <formula>LEN(TRIM(B147))=0</formula>
    </cfRule>
    <cfRule type="notContainsBlanks" dxfId="22" priority="27">
      <formula>LEN(TRIM(B147))&gt;0</formula>
    </cfRule>
  </conditionalFormatting>
  <conditionalFormatting sqref="L147:L150">
    <cfRule type="containsBlanks" dxfId="21" priority="24">
      <formula>LEN(TRIM(L147))=0</formula>
    </cfRule>
    <cfRule type="notContainsBlanks" dxfId="20" priority="25">
      <formula>LEN(TRIM(L147))&gt;0</formula>
    </cfRule>
  </conditionalFormatting>
  <conditionalFormatting sqref="M147:M150">
    <cfRule type="notContainsBlanks" dxfId="19" priority="23">
      <formula>LEN(TRIM(M147))&gt;0</formula>
    </cfRule>
  </conditionalFormatting>
  <conditionalFormatting sqref="P147:P150">
    <cfRule type="containsBlanks" dxfId="18" priority="21">
      <formula>LEN(TRIM(P147))=0</formula>
    </cfRule>
  </conditionalFormatting>
  <conditionalFormatting sqref="P147:Q150">
    <cfRule type="notContainsBlanks" dxfId="17" priority="22">
      <formula>LEN(TRIM(P147))&gt;0</formula>
    </cfRule>
  </conditionalFormatting>
  <conditionalFormatting sqref="AB106:AC106">
    <cfRule type="containsBlanks" dxfId="16" priority="6">
      <formula>LEN(TRIM(AB106))=0</formula>
    </cfRule>
    <cfRule type="notContainsBlanks" dxfId="15" priority="7">
      <formula>LEN(TRIM(AB106))&gt;0</formula>
    </cfRule>
  </conditionalFormatting>
  <conditionalFormatting sqref="L86:L146">
    <cfRule type="containsBlanks" dxfId="14" priority="4">
      <formula>LEN(TRIM(L86))=0</formula>
    </cfRule>
    <cfRule type="notContainsBlanks" dxfId="13" priority="5">
      <formula>LEN(TRIM(L86))&gt;0</formula>
    </cfRule>
  </conditionalFormatting>
  <conditionalFormatting sqref="M86:M146">
    <cfRule type="notContainsBlanks" dxfId="12" priority="3">
      <formula>LEN(TRIM(M86))&gt;0</formula>
    </cfRule>
  </conditionalFormatting>
  <conditionalFormatting sqref="P86:P146">
    <cfRule type="containsBlanks" dxfId="11" priority="1">
      <formula>LEN(TRIM(P86))=0</formula>
    </cfRule>
  </conditionalFormatting>
  <conditionalFormatting sqref="P86:Q146">
    <cfRule type="notContainsBlanks" dxfId="10" priority="2">
      <formula>LEN(TRIM(P86))&gt;0</formula>
    </cfRule>
  </conditionalFormatting>
  <conditionalFormatting sqref="R106:AA106 R86:AC105 B121:K146 B86:K118 B119:H120 J119:K120 R107:AC146 N86:O146">
    <cfRule type="containsBlanks" dxfId="9" priority="8">
      <formula>LEN(TRIM(B86))=0</formula>
    </cfRule>
    <cfRule type="notContainsBlanks" dxfId="8" priority="9">
      <formula>LEN(TRIM(B86))&gt;0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9"/>
  <sheetViews>
    <sheetView topLeftCell="A98" workbookViewId="0">
      <selection activeCell="F98" sqref="F98"/>
    </sheetView>
  </sheetViews>
  <sheetFormatPr defaultRowHeight="14.4" x14ac:dyDescent="0.3"/>
  <sheetData>
    <row r="1" spans="1:3" x14ac:dyDescent="0.3">
      <c r="A1" s="24">
        <v>578</v>
      </c>
      <c r="B1" s="24">
        <v>420</v>
      </c>
      <c r="C1">
        <v>600</v>
      </c>
    </row>
    <row r="2" spans="1:3" x14ac:dyDescent="0.3">
      <c r="A2" s="28">
        <v>540</v>
      </c>
      <c r="B2" s="28">
        <v>400</v>
      </c>
      <c r="C2">
        <v>600</v>
      </c>
    </row>
    <row r="3" spans="1:3" x14ac:dyDescent="0.3">
      <c r="A3" s="28">
        <v>540</v>
      </c>
      <c r="B3" s="28">
        <v>400</v>
      </c>
      <c r="C3">
        <v>600</v>
      </c>
    </row>
    <row r="4" spans="1:3" x14ac:dyDescent="0.3">
      <c r="A4" s="24">
        <v>730</v>
      </c>
      <c r="B4" s="24">
        <v>600</v>
      </c>
      <c r="C4">
        <v>900</v>
      </c>
    </row>
    <row r="5" spans="1:3" x14ac:dyDescent="0.3">
      <c r="A5" s="24">
        <v>730</v>
      </c>
      <c r="B5" s="24">
        <v>600</v>
      </c>
      <c r="C5">
        <v>900</v>
      </c>
    </row>
    <row r="6" spans="1:3" x14ac:dyDescent="0.3">
      <c r="A6" s="24">
        <v>730</v>
      </c>
      <c r="B6" s="24">
        <v>600</v>
      </c>
      <c r="C6">
        <v>900</v>
      </c>
    </row>
    <row r="7" spans="1:3" x14ac:dyDescent="0.3">
      <c r="A7" s="24">
        <v>730</v>
      </c>
      <c r="B7" s="24">
        <v>600</v>
      </c>
      <c r="C7">
        <v>900</v>
      </c>
    </row>
    <row r="8" spans="1:3" x14ac:dyDescent="0.3">
      <c r="A8" s="35">
        <v>800</v>
      </c>
      <c r="B8" s="35">
        <v>400</v>
      </c>
      <c r="C8">
        <v>800</v>
      </c>
    </row>
    <row r="9" spans="1:3" x14ac:dyDescent="0.3">
      <c r="A9" s="35">
        <v>600</v>
      </c>
      <c r="B9" s="35">
        <v>400</v>
      </c>
      <c r="C9">
        <v>600</v>
      </c>
    </row>
    <row r="10" spans="1:3" x14ac:dyDescent="0.3">
      <c r="A10" s="35">
        <v>550</v>
      </c>
      <c r="B10" s="35"/>
    </row>
    <row r="11" spans="1:3" x14ac:dyDescent="0.3">
      <c r="A11" s="37">
        <v>376</v>
      </c>
      <c r="B11" s="37">
        <v>300</v>
      </c>
      <c r="C11">
        <v>650</v>
      </c>
    </row>
    <row r="12" spans="1:3" x14ac:dyDescent="0.3">
      <c r="A12" s="37">
        <v>413</v>
      </c>
      <c r="B12" s="37"/>
    </row>
    <row r="13" spans="1:3" x14ac:dyDescent="0.3">
      <c r="A13" s="37">
        <v>550</v>
      </c>
      <c r="B13" s="37"/>
    </row>
    <row r="14" spans="1:3" x14ac:dyDescent="0.3">
      <c r="A14" s="37">
        <v>466</v>
      </c>
      <c r="B14" s="37">
        <v>300</v>
      </c>
      <c r="C14">
        <v>750</v>
      </c>
    </row>
    <row r="15" spans="1:3" x14ac:dyDescent="0.3">
      <c r="A15" s="37">
        <v>557</v>
      </c>
      <c r="B15" s="37"/>
    </row>
    <row r="16" spans="1:3" x14ac:dyDescent="0.3">
      <c r="A16" s="37">
        <v>460</v>
      </c>
      <c r="B16" s="37"/>
    </row>
    <row r="17" spans="1:3" x14ac:dyDescent="0.3">
      <c r="A17" s="37">
        <v>467</v>
      </c>
      <c r="B17" s="37"/>
    </row>
    <row r="18" spans="1:3" x14ac:dyDescent="0.3">
      <c r="A18" s="28">
        <v>403</v>
      </c>
      <c r="B18" s="28">
        <v>300</v>
      </c>
      <c r="C18">
        <v>450</v>
      </c>
    </row>
    <row r="19" spans="1:3" x14ac:dyDescent="0.3">
      <c r="A19" s="21">
        <v>374</v>
      </c>
      <c r="B19" s="21">
        <v>300</v>
      </c>
      <c r="C19">
        <v>400</v>
      </c>
    </row>
    <row r="20" spans="1:3" x14ac:dyDescent="0.3">
      <c r="A20" s="28">
        <v>370</v>
      </c>
      <c r="B20" s="28">
        <v>300</v>
      </c>
      <c r="C20">
        <v>450</v>
      </c>
    </row>
    <row r="21" spans="1:3" x14ac:dyDescent="0.3">
      <c r="A21" s="21">
        <v>470</v>
      </c>
      <c r="B21" s="21">
        <v>400</v>
      </c>
      <c r="C21">
        <v>550</v>
      </c>
    </row>
    <row r="22" spans="1:3" x14ac:dyDescent="0.3">
      <c r="A22" s="28">
        <v>620</v>
      </c>
      <c r="B22" s="28">
        <v>400</v>
      </c>
      <c r="C22">
        <v>600</v>
      </c>
    </row>
    <row r="23" spans="1:3" x14ac:dyDescent="0.3">
      <c r="A23" s="28">
        <v>340</v>
      </c>
      <c r="B23" s="28">
        <v>300</v>
      </c>
      <c r="C23">
        <v>400</v>
      </c>
    </row>
    <row r="24" spans="1:3" x14ac:dyDescent="0.3">
      <c r="A24" s="28">
        <v>340</v>
      </c>
      <c r="B24" s="28">
        <v>300</v>
      </c>
      <c r="C24">
        <v>400</v>
      </c>
    </row>
    <row r="25" spans="1:3" x14ac:dyDescent="0.3">
      <c r="A25" s="21">
        <v>580</v>
      </c>
      <c r="B25" s="21">
        <v>300</v>
      </c>
      <c r="C25">
        <v>600</v>
      </c>
    </row>
    <row r="26" spans="1:3" x14ac:dyDescent="0.3">
      <c r="A26" s="21">
        <v>745</v>
      </c>
      <c r="B26" s="21">
        <v>400</v>
      </c>
      <c r="C26">
        <v>850</v>
      </c>
    </row>
    <row r="27" spans="1:3" x14ac:dyDescent="0.3">
      <c r="A27" s="28">
        <v>745</v>
      </c>
      <c r="B27" s="28">
        <v>400</v>
      </c>
      <c r="C27">
        <v>900</v>
      </c>
    </row>
    <row r="28" spans="1:3" x14ac:dyDescent="0.3">
      <c r="A28" s="21">
        <v>745</v>
      </c>
      <c r="B28" s="21">
        <v>400</v>
      </c>
      <c r="C28">
        <v>850</v>
      </c>
    </row>
    <row r="29" spans="1:3" x14ac:dyDescent="0.3">
      <c r="A29" s="28">
        <v>745</v>
      </c>
      <c r="B29" s="28">
        <v>400</v>
      </c>
      <c r="C29">
        <v>900</v>
      </c>
    </row>
    <row r="30" spans="1:3" x14ac:dyDescent="0.3">
      <c r="A30" s="21">
        <v>525</v>
      </c>
      <c r="B30" s="21">
        <v>400</v>
      </c>
      <c r="C30">
        <v>650</v>
      </c>
    </row>
    <row r="31" spans="1:3" x14ac:dyDescent="0.3">
      <c r="A31" s="28">
        <v>375</v>
      </c>
      <c r="B31" s="28">
        <v>300</v>
      </c>
      <c r="C31">
        <v>450</v>
      </c>
    </row>
    <row r="32" spans="1:3" x14ac:dyDescent="0.3">
      <c r="A32" s="21">
        <v>540</v>
      </c>
      <c r="B32" s="21">
        <v>350</v>
      </c>
      <c r="C32">
        <v>550</v>
      </c>
    </row>
    <row r="33" spans="1:3" x14ac:dyDescent="0.3">
      <c r="A33" s="28">
        <v>380</v>
      </c>
      <c r="B33" s="28">
        <v>300</v>
      </c>
      <c r="C33">
        <v>500</v>
      </c>
    </row>
    <row r="34" spans="1:3" x14ac:dyDescent="0.3">
      <c r="A34" s="21">
        <v>550</v>
      </c>
      <c r="B34" s="21">
        <v>400</v>
      </c>
      <c r="C34">
        <v>750</v>
      </c>
    </row>
    <row r="35" spans="1:3" x14ac:dyDescent="0.3">
      <c r="A35" s="28">
        <v>450</v>
      </c>
      <c r="B35" s="28">
        <v>370</v>
      </c>
      <c r="C35">
        <v>600</v>
      </c>
    </row>
    <row r="36" spans="1:3" x14ac:dyDescent="0.3">
      <c r="A36" s="21">
        <v>450</v>
      </c>
      <c r="B36" s="21">
        <v>400</v>
      </c>
      <c r="C36">
        <v>600</v>
      </c>
    </row>
    <row r="37" spans="1:3" x14ac:dyDescent="0.3">
      <c r="A37" s="28">
        <v>650</v>
      </c>
      <c r="B37" s="28">
        <v>500</v>
      </c>
      <c r="C37">
        <v>770</v>
      </c>
    </row>
    <row r="38" spans="1:3" x14ac:dyDescent="0.3">
      <c r="A38" s="48">
        <v>650</v>
      </c>
      <c r="B38" s="28">
        <v>500</v>
      </c>
      <c r="C38">
        <v>770</v>
      </c>
    </row>
    <row r="39" spans="1:3" x14ac:dyDescent="0.3">
      <c r="A39" s="28">
        <v>480</v>
      </c>
      <c r="B39" s="28">
        <v>300</v>
      </c>
      <c r="C39">
        <v>500</v>
      </c>
    </row>
    <row r="40" spans="1:3" x14ac:dyDescent="0.3">
      <c r="A40" s="21">
        <v>350</v>
      </c>
      <c r="B40" s="21">
        <v>250</v>
      </c>
      <c r="C40">
        <v>420</v>
      </c>
    </row>
    <row r="41" spans="1:3" x14ac:dyDescent="0.3">
      <c r="A41" s="28">
        <v>350</v>
      </c>
      <c r="B41" s="28">
        <v>300</v>
      </c>
      <c r="C41">
        <v>400</v>
      </c>
    </row>
    <row r="42" spans="1:3" x14ac:dyDescent="0.3">
      <c r="A42" s="21">
        <v>350</v>
      </c>
      <c r="B42" s="21">
        <v>280</v>
      </c>
      <c r="C42">
        <v>400</v>
      </c>
    </row>
    <row r="43" spans="1:3" x14ac:dyDescent="0.3">
      <c r="A43" s="48">
        <v>350</v>
      </c>
      <c r="B43" s="48">
        <v>300</v>
      </c>
      <c r="C43">
        <v>425</v>
      </c>
    </row>
    <row r="44" spans="1:3" x14ac:dyDescent="0.3">
      <c r="A44" s="21">
        <v>358</v>
      </c>
      <c r="B44" s="21">
        <v>225</v>
      </c>
      <c r="C44">
        <v>425</v>
      </c>
    </row>
    <row r="45" spans="1:3" x14ac:dyDescent="0.3">
      <c r="A45" s="28">
        <v>325</v>
      </c>
      <c r="B45" s="28">
        <v>300</v>
      </c>
      <c r="C45">
        <v>400</v>
      </c>
    </row>
    <row r="46" spans="1:3" x14ac:dyDescent="0.3">
      <c r="A46" s="21">
        <v>340</v>
      </c>
      <c r="B46" s="21">
        <v>300</v>
      </c>
      <c r="C46">
        <v>600</v>
      </c>
    </row>
    <row r="47" spans="1:3" x14ac:dyDescent="0.3">
      <c r="A47" s="28" t="s">
        <v>718</v>
      </c>
      <c r="B47" s="29">
        <v>300</v>
      </c>
      <c r="C47">
        <v>550</v>
      </c>
    </row>
    <row r="48" spans="1:3" x14ac:dyDescent="0.3">
      <c r="A48" s="21" t="s">
        <v>720</v>
      </c>
      <c r="B48" s="42">
        <v>350</v>
      </c>
      <c r="C48">
        <v>550</v>
      </c>
    </row>
    <row r="49" spans="1:3" x14ac:dyDescent="0.3">
      <c r="A49" s="28" t="s">
        <v>725</v>
      </c>
      <c r="B49" s="29">
        <v>300</v>
      </c>
      <c r="C49">
        <v>500</v>
      </c>
    </row>
    <row r="50" spans="1:3" x14ac:dyDescent="0.3">
      <c r="A50" s="21">
        <v>400</v>
      </c>
      <c r="B50" s="21">
        <v>300</v>
      </c>
      <c r="C50">
        <v>500</v>
      </c>
    </row>
    <row r="51" spans="1:3" x14ac:dyDescent="0.3">
      <c r="A51" s="28">
        <v>500</v>
      </c>
      <c r="B51" s="28">
        <v>400</v>
      </c>
      <c r="C51">
        <v>600</v>
      </c>
    </row>
    <row r="52" spans="1:3" x14ac:dyDescent="0.3">
      <c r="A52" s="21">
        <v>325</v>
      </c>
      <c r="B52" s="21">
        <v>300</v>
      </c>
      <c r="C52">
        <v>520</v>
      </c>
    </row>
    <row r="53" spans="1:3" x14ac:dyDescent="0.3">
      <c r="A53" s="28">
        <v>380</v>
      </c>
      <c r="B53" s="28">
        <v>280</v>
      </c>
      <c r="C53">
        <v>700</v>
      </c>
    </row>
    <row r="54" spans="1:3" x14ac:dyDescent="0.3">
      <c r="A54" s="21">
        <v>440</v>
      </c>
      <c r="B54" s="21">
        <v>300</v>
      </c>
      <c r="C54">
        <v>500</v>
      </c>
    </row>
    <row r="55" spans="1:3" x14ac:dyDescent="0.3">
      <c r="A55" s="28">
        <v>500</v>
      </c>
      <c r="B55" s="28">
        <v>400</v>
      </c>
      <c r="C55">
        <v>600</v>
      </c>
    </row>
    <row r="56" spans="1:3" x14ac:dyDescent="0.3">
      <c r="A56" s="21">
        <v>500</v>
      </c>
      <c r="B56" s="21">
        <v>350</v>
      </c>
      <c r="C56">
        <v>750</v>
      </c>
    </row>
    <row r="57" spans="1:3" x14ac:dyDescent="0.3">
      <c r="A57" s="28">
        <v>450</v>
      </c>
      <c r="B57" s="28">
        <v>350</v>
      </c>
      <c r="C57">
        <v>750</v>
      </c>
    </row>
    <row r="58" spans="1:3" x14ac:dyDescent="0.3">
      <c r="A58" s="21">
        <v>350</v>
      </c>
      <c r="B58" s="21">
        <v>300</v>
      </c>
      <c r="C58">
        <v>500</v>
      </c>
    </row>
    <row r="59" spans="1:3" x14ac:dyDescent="0.3">
      <c r="A59" s="28">
        <v>350</v>
      </c>
      <c r="B59" s="28">
        <v>300</v>
      </c>
      <c r="C59">
        <v>500</v>
      </c>
    </row>
    <row r="60" spans="1:3" x14ac:dyDescent="0.3">
      <c r="A60" s="21">
        <v>350</v>
      </c>
      <c r="B60" s="21">
        <v>400</v>
      </c>
      <c r="C60">
        <v>800</v>
      </c>
    </row>
    <row r="61" spans="1:3" x14ac:dyDescent="0.3">
      <c r="A61" s="28"/>
      <c r="B61" s="28"/>
    </row>
    <row r="62" spans="1:3" x14ac:dyDescent="0.3">
      <c r="A62" s="21">
        <v>640</v>
      </c>
      <c r="B62" s="21">
        <v>400</v>
      </c>
      <c r="C62">
        <v>1000</v>
      </c>
    </row>
    <row r="63" spans="1:3" x14ac:dyDescent="0.3">
      <c r="A63" s="28"/>
      <c r="B63" s="28"/>
    </row>
    <row r="64" spans="1:3" x14ac:dyDescent="0.3">
      <c r="A64" s="21">
        <v>375</v>
      </c>
      <c r="B64" s="21">
        <v>300</v>
      </c>
      <c r="C64">
        <v>500</v>
      </c>
    </row>
    <row r="65" spans="1:3" x14ac:dyDescent="0.3">
      <c r="A65" s="28">
        <v>360</v>
      </c>
      <c r="B65" s="28">
        <v>325</v>
      </c>
      <c r="C65">
        <v>500</v>
      </c>
    </row>
    <row r="66" spans="1:3" x14ac:dyDescent="0.3">
      <c r="A66" s="21"/>
      <c r="B66" s="21"/>
    </row>
    <row r="67" spans="1:3" x14ac:dyDescent="0.3">
      <c r="A67" s="21">
        <v>446</v>
      </c>
      <c r="B67" s="21">
        <v>250</v>
      </c>
      <c r="C67">
        <v>500</v>
      </c>
    </row>
    <row r="68" spans="1:3" x14ac:dyDescent="0.3">
      <c r="A68" s="21">
        <v>478</v>
      </c>
      <c r="B68" s="21">
        <v>250</v>
      </c>
      <c r="C68">
        <v>600</v>
      </c>
    </row>
    <row r="69" spans="1:3" x14ac:dyDescent="0.3">
      <c r="A69" s="21">
        <v>513</v>
      </c>
      <c r="B69" s="21">
        <v>300</v>
      </c>
      <c r="C69">
        <v>650</v>
      </c>
    </row>
    <row r="70" spans="1:3" x14ac:dyDescent="0.3">
      <c r="A70" s="21">
        <v>449</v>
      </c>
      <c r="B70" s="21">
        <v>250</v>
      </c>
      <c r="C70">
        <v>550</v>
      </c>
    </row>
    <row r="71" spans="1:3" x14ac:dyDescent="0.3">
      <c r="A71" s="21">
        <v>473</v>
      </c>
      <c r="B71" s="21">
        <v>250</v>
      </c>
      <c r="C71">
        <v>600</v>
      </c>
    </row>
    <row r="72" spans="1:3" x14ac:dyDescent="0.3">
      <c r="A72" s="21">
        <v>760</v>
      </c>
      <c r="B72" s="21">
        <v>600</v>
      </c>
      <c r="C72">
        <v>800</v>
      </c>
    </row>
    <row r="73" spans="1:3" x14ac:dyDescent="0.3">
      <c r="A73" s="21">
        <v>760</v>
      </c>
      <c r="B73" s="21">
        <v>600</v>
      </c>
      <c r="C73">
        <v>800</v>
      </c>
    </row>
    <row r="74" spans="1:3" x14ac:dyDescent="0.3">
      <c r="A74" s="21">
        <v>700</v>
      </c>
      <c r="B74" s="21">
        <v>550</v>
      </c>
      <c r="C74">
        <v>800</v>
      </c>
    </row>
    <row r="75" spans="1:3" x14ac:dyDescent="0.3">
      <c r="A75" s="21">
        <v>700</v>
      </c>
      <c r="B75" s="21">
        <v>550</v>
      </c>
      <c r="C75">
        <v>800</v>
      </c>
    </row>
    <row r="76" spans="1:3" x14ac:dyDescent="0.3">
      <c r="A76" s="21">
        <v>738</v>
      </c>
      <c r="B76" s="21">
        <v>550</v>
      </c>
      <c r="C76">
        <v>850</v>
      </c>
    </row>
    <row r="77" spans="1:3" x14ac:dyDescent="0.3">
      <c r="A77" s="21">
        <v>738</v>
      </c>
      <c r="B77" s="21">
        <v>550</v>
      </c>
      <c r="C77">
        <v>850</v>
      </c>
    </row>
    <row r="78" spans="1:3" x14ac:dyDescent="0.3">
      <c r="A78" s="28"/>
      <c r="B78" s="28"/>
    </row>
    <row r="79" spans="1:3" x14ac:dyDescent="0.3">
      <c r="A79" s="21">
        <v>772</v>
      </c>
      <c r="B79" s="21">
        <v>300</v>
      </c>
      <c r="C79">
        <v>800</v>
      </c>
    </row>
    <row r="80" spans="1:3" x14ac:dyDescent="0.3">
      <c r="A80" s="28">
        <v>763</v>
      </c>
      <c r="B80" s="28">
        <v>350</v>
      </c>
      <c r="C80">
        <v>950</v>
      </c>
    </row>
    <row r="81" spans="1:3" x14ac:dyDescent="0.3">
      <c r="A81" s="21">
        <v>491</v>
      </c>
      <c r="B81" s="21">
        <v>300</v>
      </c>
      <c r="C81">
        <v>500</v>
      </c>
    </row>
    <row r="82" spans="1:3" x14ac:dyDescent="0.3">
      <c r="A82" s="28"/>
      <c r="B82" s="28"/>
    </row>
    <row r="83" spans="1:3" x14ac:dyDescent="0.3">
      <c r="A83" s="28"/>
      <c r="B83" s="28"/>
    </row>
    <row r="84" spans="1:3" x14ac:dyDescent="0.3">
      <c r="A84" s="28" t="s">
        <v>348</v>
      </c>
      <c r="B84" s="28">
        <v>250</v>
      </c>
      <c r="C84">
        <v>400</v>
      </c>
    </row>
    <row r="85" spans="1:3" x14ac:dyDescent="0.3">
      <c r="A85" s="21"/>
      <c r="B85" s="21"/>
    </row>
    <row r="86" spans="1:3" x14ac:dyDescent="0.3">
      <c r="A86" s="37">
        <v>380</v>
      </c>
      <c r="B86" s="37">
        <v>250</v>
      </c>
      <c r="C86">
        <v>400</v>
      </c>
    </row>
    <row r="87" spans="1:3" x14ac:dyDescent="0.3">
      <c r="A87" s="37">
        <v>360</v>
      </c>
      <c r="B87" s="37">
        <v>250</v>
      </c>
      <c r="C87">
        <v>380</v>
      </c>
    </row>
    <row r="88" spans="1:3" x14ac:dyDescent="0.3">
      <c r="A88" s="37">
        <v>370</v>
      </c>
      <c r="B88" s="37">
        <v>290</v>
      </c>
      <c r="C88">
        <v>380</v>
      </c>
    </row>
    <row r="89" spans="1:3" x14ac:dyDescent="0.3">
      <c r="A89" s="37">
        <v>290</v>
      </c>
      <c r="B89" s="37">
        <v>280</v>
      </c>
      <c r="C89">
        <v>400</v>
      </c>
    </row>
    <row r="90" spans="1:3" x14ac:dyDescent="0.3">
      <c r="A90" s="37">
        <v>350</v>
      </c>
      <c r="B90" s="37">
        <v>240</v>
      </c>
      <c r="C90">
        <v>420</v>
      </c>
    </row>
    <row r="91" spans="1:3" x14ac:dyDescent="0.3">
      <c r="A91" s="37">
        <v>325</v>
      </c>
      <c r="B91" s="37">
        <v>240</v>
      </c>
      <c r="C91">
        <v>400</v>
      </c>
    </row>
    <row r="92" spans="1:3" x14ac:dyDescent="0.3">
      <c r="A92" s="37">
        <v>325</v>
      </c>
      <c r="B92" s="37">
        <v>240</v>
      </c>
      <c r="C92">
        <v>400</v>
      </c>
    </row>
    <row r="93" spans="1:3" x14ac:dyDescent="0.3">
      <c r="A93" s="37">
        <v>290</v>
      </c>
      <c r="B93" s="37">
        <v>200</v>
      </c>
      <c r="C93">
        <v>380</v>
      </c>
    </row>
    <row r="94" spans="1:3" x14ac:dyDescent="0.3">
      <c r="A94" s="37">
        <v>370</v>
      </c>
      <c r="B94" s="37">
        <v>240</v>
      </c>
      <c r="C94">
        <v>400</v>
      </c>
    </row>
    <row r="95" spans="1:3" x14ac:dyDescent="0.3">
      <c r="A95" s="37">
        <v>370</v>
      </c>
      <c r="B95" s="37">
        <v>300</v>
      </c>
      <c r="C95">
        <v>380</v>
      </c>
    </row>
    <row r="96" spans="1:3" x14ac:dyDescent="0.3">
      <c r="A96" s="37">
        <v>380</v>
      </c>
      <c r="B96" s="37">
        <v>240</v>
      </c>
      <c r="C96">
        <v>380</v>
      </c>
    </row>
    <row r="97" spans="1:3" x14ac:dyDescent="0.3">
      <c r="A97" s="37">
        <v>360</v>
      </c>
      <c r="B97" s="37">
        <v>240</v>
      </c>
      <c r="C97">
        <v>380</v>
      </c>
    </row>
    <row r="98" spans="1:3" x14ac:dyDescent="0.3">
      <c r="A98" s="37">
        <v>360</v>
      </c>
      <c r="B98" s="37">
        <v>240</v>
      </c>
      <c r="C98">
        <v>420</v>
      </c>
    </row>
    <row r="99" spans="1:3" x14ac:dyDescent="0.3">
      <c r="A99" s="37">
        <v>520</v>
      </c>
      <c r="B99" s="37">
        <v>300</v>
      </c>
      <c r="C99">
        <v>540</v>
      </c>
    </row>
    <row r="100" spans="1:3" x14ac:dyDescent="0.3">
      <c r="A100" s="37">
        <v>520</v>
      </c>
      <c r="B100" s="37">
        <v>300</v>
      </c>
      <c r="C100">
        <v>540</v>
      </c>
    </row>
    <row r="101" spans="1:3" x14ac:dyDescent="0.3">
      <c r="A101" s="37">
        <v>520</v>
      </c>
      <c r="B101" s="37">
        <v>300</v>
      </c>
      <c r="C101">
        <v>540</v>
      </c>
    </row>
    <row r="102" spans="1:3" x14ac:dyDescent="0.3">
      <c r="A102" s="37">
        <v>340</v>
      </c>
      <c r="B102" s="37">
        <v>250</v>
      </c>
      <c r="C102">
        <v>380</v>
      </c>
    </row>
    <row r="103" spans="1:3" x14ac:dyDescent="0.3">
      <c r="A103" s="37">
        <v>405</v>
      </c>
      <c r="B103" s="37">
        <v>250</v>
      </c>
      <c r="C103">
        <v>420</v>
      </c>
    </row>
    <row r="104" spans="1:3" x14ac:dyDescent="0.3">
      <c r="A104" s="37">
        <v>350</v>
      </c>
      <c r="B104" s="37">
        <v>250</v>
      </c>
      <c r="C104">
        <v>400</v>
      </c>
    </row>
    <row r="105" spans="1:3" x14ac:dyDescent="0.3">
      <c r="A105" s="37">
        <v>320</v>
      </c>
      <c r="B105" s="37">
        <v>250</v>
      </c>
      <c r="C105">
        <v>350</v>
      </c>
    </row>
    <row r="106" spans="1:3" x14ac:dyDescent="0.3">
      <c r="A106" s="37">
        <v>570</v>
      </c>
      <c r="B106" s="37">
        <v>300</v>
      </c>
      <c r="C106">
        <v>600</v>
      </c>
    </row>
    <row r="107" spans="1:3" x14ac:dyDescent="0.3">
      <c r="A107" s="37">
        <v>770</v>
      </c>
      <c r="B107" s="37">
        <v>300</v>
      </c>
      <c r="C107">
        <v>800</v>
      </c>
    </row>
    <row r="108" spans="1:3" x14ac:dyDescent="0.3">
      <c r="A108" s="37">
        <v>665</v>
      </c>
      <c r="B108" s="37">
        <v>250</v>
      </c>
      <c r="C108">
        <v>700</v>
      </c>
    </row>
    <row r="109" spans="1:3" x14ac:dyDescent="0.3">
      <c r="A109" s="24"/>
      <c r="B109" s="37">
        <v>300</v>
      </c>
      <c r="C109">
        <v>450</v>
      </c>
    </row>
    <row r="110" spans="1:3" x14ac:dyDescent="0.3">
      <c r="A110" s="24"/>
      <c r="B110" s="37">
        <v>300</v>
      </c>
      <c r="C110">
        <v>600</v>
      </c>
    </row>
    <row r="111" spans="1:3" x14ac:dyDescent="0.3">
      <c r="A111" s="24"/>
      <c r="B111" s="37">
        <v>300</v>
      </c>
      <c r="C111">
        <v>750</v>
      </c>
    </row>
    <row r="112" spans="1:3" x14ac:dyDescent="0.3">
      <c r="A112" s="24"/>
      <c r="B112" s="37">
        <v>300</v>
      </c>
      <c r="C112">
        <v>450</v>
      </c>
    </row>
    <row r="113" spans="1:3" x14ac:dyDescent="0.3">
      <c r="A113" s="24"/>
      <c r="B113" s="37">
        <v>300</v>
      </c>
      <c r="C113">
        <v>600</v>
      </c>
    </row>
    <row r="114" spans="1:3" x14ac:dyDescent="0.3">
      <c r="A114" s="28"/>
      <c r="B114" s="28"/>
    </row>
    <row r="115" spans="1:3" x14ac:dyDescent="0.3">
      <c r="A115" s="24">
        <v>450</v>
      </c>
      <c r="B115" s="24">
        <v>400</v>
      </c>
      <c r="C115">
        <v>650</v>
      </c>
    </row>
    <row r="116" spans="1:3" x14ac:dyDescent="0.3">
      <c r="A116" s="24">
        <v>450</v>
      </c>
      <c r="B116" s="37">
        <v>400</v>
      </c>
      <c r="C116">
        <v>600</v>
      </c>
    </row>
    <row r="117" spans="1:3" x14ac:dyDescent="0.3">
      <c r="A117" s="24">
        <v>570</v>
      </c>
      <c r="B117" s="37">
        <v>300</v>
      </c>
      <c r="C117">
        <v>700</v>
      </c>
    </row>
    <row r="118" spans="1:3" x14ac:dyDescent="0.3">
      <c r="A118" s="24">
        <v>396</v>
      </c>
      <c r="B118" s="24">
        <v>350</v>
      </c>
      <c r="C118">
        <v>450</v>
      </c>
    </row>
    <row r="119" spans="1:3" x14ac:dyDescent="0.3">
      <c r="A119" s="24">
        <v>530</v>
      </c>
      <c r="B119" s="24">
        <v>300</v>
      </c>
      <c r="C119">
        <v>580</v>
      </c>
    </row>
    <row r="120" spans="1:3" x14ac:dyDescent="0.3">
      <c r="A120" s="24">
        <v>473</v>
      </c>
      <c r="B120" s="24">
        <v>350</v>
      </c>
      <c r="C120">
        <v>550</v>
      </c>
    </row>
    <row r="121" spans="1:3" x14ac:dyDescent="0.3">
      <c r="A121" s="24">
        <v>350</v>
      </c>
      <c r="B121" s="24">
        <v>300</v>
      </c>
      <c r="C121">
        <v>450</v>
      </c>
    </row>
    <row r="122" spans="1:3" x14ac:dyDescent="0.3">
      <c r="A122" s="24">
        <v>470</v>
      </c>
      <c r="B122" s="24">
        <v>400</v>
      </c>
      <c r="C122">
        <v>600</v>
      </c>
    </row>
    <row r="123" spans="1:3" x14ac:dyDescent="0.3">
      <c r="A123" s="24">
        <v>521</v>
      </c>
      <c r="B123" s="24">
        <v>450</v>
      </c>
      <c r="C123">
        <v>550</v>
      </c>
    </row>
    <row r="124" spans="1:3" x14ac:dyDescent="0.3">
      <c r="A124" s="24">
        <v>450</v>
      </c>
      <c r="B124" s="24">
        <v>310</v>
      </c>
      <c r="C124">
        <v>510</v>
      </c>
    </row>
    <row r="125" spans="1:3" x14ac:dyDescent="0.3">
      <c r="A125" s="70" t="s">
        <v>543</v>
      </c>
      <c r="B125" s="70"/>
    </row>
    <row r="126" spans="1:3" x14ac:dyDescent="0.3">
      <c r="A126" s="24">
        <v>545</v>
      </c>
      <c r="B126" s="24">
        <v>400</v>
      </c>
      <c r="C126">
        <v>700</v>
      </c>
    </row>
    <row r="127" spans="1:3" x14ac:dyDescent="0.3">
      <c r="A127" s="24">
        <v>498</v>
      </c>
      <c r="B127" s="24">
        <v>300</v>
      </c>
      <c r="C127">
        <v>700</v>
      </c>
    </row>
    <row r="128" spans="1:3" x14ac:dyDescent="0.3">
      <c r="A128" s="24">
        <v>569</v>
      </c>
      <c r="B128" s="24">
        <v>350</v>
      </c>
      <c r="C128">
        <v>600</v>
      </c>
    </row>
    <row r="129" spans="1:3" x14ac:dyDescent="0.3">
      <c r="A129" s="24">
        <v>488</v>
      </c>
      <c r="B129" s="24">
        <v>300</v>
      </c>
      <c r="C129">
        <v>500</v>
      </c>
    </row>
    <row r="130" spans="1:3" x14ac:dyDescent="0.3">
      <c r="A130" s="24" t="s">
        <v>583</v>
      </c>
      <c r="B130" s="24">
        <v>350</v>
      </c>
      <c r="C130">
        <v>500</v>
      </c>
    </row>
    <row r="131" spans="1:3" x14ac:dyDescent="0.3">
      <c r="A131" s="24">
        <v>340</v>
      </c>
      <c r="B131" s="24">
        <v>300</v>
      </c>
      <c r="C131">
        <v>500</v>
      </c>
    </row>
    <row r="132" spans="1:3" x14ac:dyDescent="0.3">
      <c r="A132" s="24" t="s">
        <v>602</v>
      </c>
      <c r="B132" s="24">
        <v>250</v>
      </c>
      <c r="C132">
        <v>800</v>
      </c>
    </row>
    <row r="133" spans="1:3" x14ac:dyDescent="0.3">
      <c r="A133" s="24">
        <v>420</v>
      </c>
      <c r="B133" s="24">
        <v>300</v>
      </c>
      <c r="C133">
        <v>550</v>
      </c>
    </row>
    <row r="134" spans="1:3" x14ac:dyDescent="0.3">
      <c r="A134" s="24" t="s">
        <v>617</v>
      </c>
      <c r="B134" s="24">
        <v>300</v>
      </c>
      <c r="C134">
        <v>600</v>
      </c>
    </row>
    <row r="135" spans="1:3" x14ac:dyDescent="0.3">
      <c r="A135" s="24">
        <v>420</v>
      </c>
      <c r="B135" s="24">
        <v>300</v>
      </c>
      <c r="C135">
        <v>550</v>
      </c>
    </row>
    <row r="136" spans="1:3" x14ac:dyDescent="0.3">
      <c r="A136" s="24">
        <v>575</v>
      </c>
      <c r="B136" s="24"/>
    </row>
    <row r="137" spans="1:3" x14ac:dyDescent="0.3">
      <c r="A137" s="37">
        <v>491</v>
      </c>
      <c r="B137" s="37">
        <v>250</v>
      </c>
      <c r="C137">
        <v>520</v>
      </c>
    </row>
    <row r="138" spans="1:3" x14ac:dyDescent="0.3">
      <c r="A138" s="37">
        <v>510</v>
      </c>
      <c r="B138" s="37">
        <v>250</v>
      </c>
      <c r="C138">
        <v>520</v>
      </c>
    </row>
    <row r="139" spans="1:3" x14ac:dyDescent="0.3">
      <c r="A139" s="37">
        <v>510</v>
      </c>
      <c r="B139" s="37">
        <v>250</v>
      </c>
      <c r="C139">
        <v>520</v>
      </c>
    </row>
  </sheetData>
  <conditionalFormatting sqref="A1:B30 B31 A32:B139">
    <cfRule type="containsBlanks" dxfId="7" priority="3">
      <formula>LEN(TRIM(A1))=0</formula>
    </cfRule>
    <cfRule type="notContainsBlanks" dxfId="6" priority="4">
      <formula>LEN(TRIM(A1))&gt;0</formula>
    </cfRule>
  </conditionalFormatting>
  <conditionalFormatting sqref="A31">
    <cfRule type="containsBlanks" dxfId="5" priority="1">
      <formula>LEN(TRIM(A31))=0</formula>
    </cfRule>
    <cfRule type="notContainsBlanks" dxfId="4" priority="2">
      <formula>LEN(TRIM(A31))&gt;0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8"/>
  <sheetViews>
    <sheetView topLeftCell="A107" workbookViewId="0">
      <selection sqref="A1:B139"/>
    </sheetView>
  </sheetViews>
  <sheetFormatPr defaultRowHeight="14.4" x14ac:dyDescent="0.3"/>
  <cols>
    <col min="1" max="1" width="11.33203125" style="1" bestFit="1" customWidth="1"/>
  </cols>
  <sheetData>
    <row r="1" spans="1:2" x14ac:dyDescent="0.3">
      <c r="A1" s="24">
        <v>550</v>
      </c>
      <c r="B1">
        <v>750</v>
      </c>
    </row>
    <row r="2" spans="1:2" x14ac:dyDescent="0.3">
      <c r="A2" s="28">
        <v>540</v>
      </c>
      <c r="B2">
        <v>690</v>
      </c>
    </row>
    <row r="3" spans="1:2" x14ac:dyDescent="0.3">
      <c r="A3" s="28">
        <v>540</v>
      </c>
      <c r="B3">
        <v>690</v>
      </c>
    </row>
    <row r="4" spans="1:2" x14ac:dyDescent="0.3">
      <c r="A4" s="24">
        <v>800</v>
      </c>
      <c r="B4">
        <v>1000</v>
      </c>
    </row>
    <row r="5" spans="1:2" x14ac:dyDescent="0.3">
      <c r="A5" s="24">
        <v>800</v>
      </c>
      <c r="B5">
        <v>1000</v>
      </c>
    </row>
    <row r="6" spans="1:2" x14ac:dyDescent="0.3">
      <c r="A6" s="24"/>
    </row>
    <row r="7" spans="1:2" x14ac:dyDescent="0.3">
      <c r="A7" s="24"/>
    </row>
    <row r="8" spans="1:2" x14ac:dyDescent="0.3">
      <c r="A8" s="35">
        <v>700</v>
      </c>
      <c r="B8">
        <v>1000</v>
      </c>
    </row>
    <row r="9" spans="1:2" x14ac:dyDescent="0.3">
      <c r="A9" s="35">
        <v>600</v>
      </c>
      <c r="B9">
        <v>700</v>
      </c>
    </row>
    <row r="10" spans="1:2" x14ac:dyDescent="0.3">
      <c r="A10" s="35"/>
    </row>
    <row r="11" spans="1:2" x14ac:dyDescent="0.3">
      <c r="A11" s="37">
        <v>600</v>
      </c>
      <c r="B11">
        <v>700</v>
      </c>
    </row>
    <row r="12" spans="1:2" x14ac:dyDescent="0.3">
      <c r="A12" s="37">
        <v>600</v>
      </c>
      <c r="B12">
        <v>800</v>
      </c>
    </row>
    <row r="13" spans="1:2" x14ac:dyDescent="0.3">
      <c r="A13" s="37">
        <v>550</v>
      </c>
      <c r="B13">
        <v>750</v>
      </c>
    </row>
    <row r="14" spans="1:2" x14ac:dyDescent="0.3">
      <c r="A14" s="37">
        <v>700</v>
      </c>
      <c r="B14">
        <v>900</v>
      </c>
    </row>
    <row r="15" spans="1:2" x14ac:dyDescent="0.3">
      <c r="A15" s="37"/>
    </row>
    <row r="16" spans="1:2" x14ac:dyDescent="0.3">
      <c r="A16" s="37"/>
    </row>
    <row r="17" spans="1:2" x14ac:dyDescent="0.3">
      <c r="A17" s="37"/>
    </row>
    <row r="18" spans="1:2" x14ac:dyDescent="0.3">
      <c r="A18" s="28">
        <v>400</v>
      </c>
      <c r="B18">
        <v>600</v>
      </c>
    </row>
    <row r="19" spans="1:2" x14ac:dyDescent="0.3">
      <c r="A19" s="21"/>
    </row>
    <row r="20" spans="1:2" x14ac:dyDescent="0.3">
      <c r="A20" s="28">
        <v>450</v>
      </c>
      <c r="B20">
        <v>750</v>
      </c>
    </row>
    <row r="21" spans="1:2" x14ac:dyDescent="0.3">
      <c r="A21" s="21">
        <v>500</v>
      </c>
      <c r="B21">
        <v>725</v>
      </c>
    </row>
    <row r="22" spans="1:2" x14ac:dyDescent="0.3">
      <c r="A22" s="28">
        <v>600</v>
      </c>
      <c r="B22">
        <v>800</v>
      </c>
    </row>
    <row r="23" spans="1:2" x14ac:dyDescent="0.3">
      <c r="A23" s="28">
        <v>400</v>
      </c>
      <c r="B23">
        <v>700</v>
      </c>
    </row>
    <row r="24" spans="1:2" x14ac:dyDescent="0.3">
      <c r="A24" s="28">
        <v>400</v>
      </c>
      <c r="B24">
        <v>600</v>
      </c>
    </row>
    <row r="25" spans="1:2" x14ac:dyDescent="0.3">
      <c r="A25" s="21">
        <v>600</v>
      </c>
      <c r="B25">
        <v>800</v>
      </c>
    </row>
    <row r="26" spans="1:2" x14ac:dyDescent="0.3">
      <c r="A26" s="21">
        <v>700</v>
      </c>
      <c r="B26">
        <v>900</v>
      </c>
    </row>
    <row r="27" spans="1:2" x14ac:dyDescent="0.3">
      <c r="A27" s="28">
        <v>700</v>
      </c>
      <c r="B27">
        <v>900</v>
      </c>
    </row>
    <row r="28" spans="1:2" x14ac:dyDescent="0.3">
      <c r="A28" s="21">
        <v>700</v>
      </c>
      <c r="B28">
        <v>900</v>
      </c>
    </row>
    <row r="29" spans="1:2" x14ac:dyDescent="0.3">
      <c r="A29" s="28">
        <v>700</v>
      </c>
      <c r="B29">
        <v>900</v>
      </c>
    </row>
    <row r="30" spans="1:2" x14ac:dyDescent="0.3">
      <c r="A30" s="21">
        <v>500</v>
      </c>
      <c r="B30">
        <v>800</v>
      </c>
    </row>
    <row r="31" spans="1:2" x14ac:dyDescent="0.3">
      <c r="A31" s="28">
        <v>400</v>
      </c>
      <c r="B31">
        <v>900</v>
      </c>
    </row>
    <row r="32" spans="1:2" x14ac:dyDescent="0.3">
      <c r="A32" s="21">
        <v>500</v>
      </c>
      <c r="B32">
        <v>700</v>
      </c>
    </row>
    <row r="33" spans="1:2" x14ac:dyDescent="0.3">
      <c r="A33" s="28">
        <v>480</v>
      </c>
      <c r="B33">
        <v>700</v>
      </c>
    </row>
    <row r="34" spans="1:2" x14ac:dyDescent="0.3">
      <c r="A34" s="21">
        <v>600</v>
      </c>
      <c r="B34">
        <v>1000</v>
      </c>
    </row>
    <row r="35" spans="1:2" x14ac:dyDescent="0.3">
      <c r="A35" s="28">
        <v>600</v>
      </c>
      <c r="B35">
        <v>700</v>
      </c>
    </row>
    <row r="36" spans="1:2" x14ac:dyDescent="0.3">
      <c r="A36" s="21">
        <v>650</v>
      </c>
      <c r="B36">
        <v>975</v>
      </c>
    </row>
    <row r="37" spans="1:2" x14ac:dyDescent="0.3">
      <c r="A37" s="28">
        <v>520</v>
      </c>
      <c r="B37">
        <v>850</v>
      </c>
    </row>
    <row r="38" spans="1:2" x14ac:dyDescent="0.3">
      <c r="A38" s="28">
        <v>520</v>
      </c>
      <c r="B38">
        <v>850</v>
      </c>
    </row>
    <row r="39" spans="1:2" x14ac:dyDescent="0.3">
      <c r="A39" s="28">
        <v>570</v>
      </c>
      <c r="B39">
        <v>670</v>
      </c>
    </row>
    <row r="40" spans="1:2" x14ac:dyDescent="0.3">
      <c r="A40" s="21">
        <v>900</v>
      </c>
      <c r="B40">
        <v>1100</v>
      </c>
    </row>
    <row r="41" spans="1:2" x14ac:dyDescent="0.3">
      <c r="A41" s="28">
        <v>380</v>
      </c>
      <c r="B41">
        <v>575</v>
      </c>
    </row>
    <row r="42" spans="1:2" x14ac:dyDescent="0.3">
      <c r="A42" s="21">
        <v>390</v>
      </c>
      <c r="B42">
        <v>600</v>
      </c>
    </row>
    <row r="43" spans="1:2" x14ac:dyDescent="0.3">
      <c r="A43" s="48">
        <v>400</v>
      </c>
      <c r="B43">
        <v>650</v>
      </c>
    </row>
    <row r="44" spans="1:2" x14ac:dyDescent="0.3">
      <c r="A44" s="21">
        <v>400</v>
      </c>
      <c r="B44">
        <v>600</v>
      </c>
    </row>
    <row r="45" spans="1:2" x14ac:dyDescent="0.3">
      <c r="A45" s="28">
        <v>380</v>
      </c>
      <c r="B45">
        <v>600</v>
      </c>
    </row>
    <row r="46" spans="1:2" x14ac:dyDescent="0.3">
      <c r="A46" s="21">
        <v>450</v>
      </c>
      <c r="B46">
        <v>700</v>
      </c>
    </row>
    <row r="47" spans="1:2" x14ac:dyDescent="0.3">
      <c r="A47" s="28">
        <v>450</v>
      </c>
      <c r="B47">
        <v>700</v>
      </c>
    </row>
    <row r="48" spans="1:2" x14ac:dyDescent="0.3">
      <c r="A48" s="42">
        <v>380</v>
      </c>
      <c r="B48">
        <v>750</v>
      </c>
    </row>
    <row r="49" spans="1:2" x14ac:dyDescent="0.3">
      <c r="A49" s="29">
        <v>400</v>
      </c>
      <c r="B49">
        <v>550</v>
      </c>
    </row>
    <row r="50" spans="1:2" x14ac:dyDescent="0.3">
      <c r="A50" s="21">
        <v>500</v>
      </c>
      <c r="B50">
        <v>700</v>
      </c>
    </row>
    <row r="51" spans="1:2" x14ac:dyDescent="0.3">
      <c r="A51" s="28">
        <v>480</v>
      </c>
      <c r="B51">
        <v>600</v>
      </c>
    </row>
    <row r="52" spans="1:2" x14ac:dyDescent="0.3">
      <c r="A52" s="21">
        <v>475</v>
      </c>
      <c r="B52">
        <v>525</v>
      </c>
    </row>
    <row r="53" spans="1:2" x14ac:dyDescent="0.3">
      <c r="A53" s="28">
        <v>400</v>
      </c>
      <c r="B53">
        <v>650</v>
      </c>
    </row>
    <row r="54" spans="1:2" x14ac:dyDescent="0.3">
      <c r="A54" s="21">
        <v>450</v>
      </c>
      <c r="B54">
        <v>700</v>
      </c>
    </row>
    <row r="55" spans="1:2" x14ac:dyDescent="0.3">
      <c r="A55" s="28">
        <v>600</v>
      </c>
      <c r="B55">
        <v>1000</v>
      </c>
    </row>
    <row r="56" spans="1:2" x14ac:dyDescent="0.3">
      <c r="A56" s="21">
        <v>550</v>
      </c>
      <c r="B56">
        <v>700</v>
      </c>
    </row>
    <row r="57" spans="1:2" x14ac:dyDescent="0.3">
      <c r="A57" s="28">
        <v>800</v>
      </c>
      <c r="B57">
        <v>1100</v>
      </c>
    </row>
    <row r="58" spans="1:2" x14ac:dyDescent="0.3">
      <c r="A58" s="21">
        <v>450</v>
      </c>
      <c r="B58">
        <v>775</v>
      </c>
    </row>
    <row r="59" spans="1:2" x14ac:dyDescent="0.3">
      <c r="A59" s="28">
        <v>450</v>
      </c>
      <c r="B59">
        <v>750</v>
      </c>
    </row>
    <row r="60" spans="1:2" x14ac:dyDescent="0.3">
      <c r="A60" s="21">
        <v>600</v>
      </c>
      <c r="B60">
        <v>850</v>
      </c>
    </row>
    <row r="61" spans="1:2" x14ac:dyDescent="0.3">
      <c r="A61" s="28"/>
    </row>
    <row r="62" spans="1:2" x14ac:dyDescent="0.3">
      <c r="A62" s="21">
        <v>700</v>
      </c>
      <c r="B62">
        <v>1200</v>
      </c>
    </row>
    <row r="63" spans="1:2" x14ac:dyDescent="0.3">
      <c r="A63" s="28"/>
    </row>
    <row r="64" spans="1:2" x14ac:dyDescent="0.3">
      <c r="A64" s="21">
        <v>500</v>
      </c>
      <c r="B64">
        <v>825</v>
      </c>
    </row>
    <row r="65" spans="1:2" x14ac:dyDescent="0.3">
      <c r="A65" s="28">
        <v>475</v>
      </c>
      <c r="B65">
        <v>700</v>
      </c>
    </row>
    <row r="66" spans="1:2" x14ac:dyDescent="0.3">
      <c r="A66" s="21"/>
    </row>
    <row r="67" spans="1:2" x14ac:dyDescent="0.3">
      <c r="A67" s="21">
        <v>500</v>
      </c>
      <c r="B67">
        <v>800</v>
      </c>
    </row>
    <row r="68" spans="1:2" x14ac:dyDescent="0.3">
      <c r="A68" s="21">
        <v>550</v>
      </c>
      <c r="B68">
        <v>800</v>
      </c>
    </row>
    <row r="69" spans="1:2" x14ac:dyDescent="0.3">
      <c r="A69" s="21">
        <v>650</v>
      </c>
      <c r="B69">
        <v>800</v>
      </c>
    </row>
    <row r="70" spans="1:2" x14ac:dyDescent="0.3">
      <c r="A70" s="21">
        <v>500</v>
      </c>
      <c r="B70">
        <v>800</v>
      </c>
    </row>
    <row r="71" spans="1:2" x14ac:dyDescent="0.3">
      <c r="A71" s="21">
        <v>500</v>
      </c>
      <c r="B71">
        <v>800</v>
      </c>
    </row>
    <row r="72" spans="1:2" x14ac:dyDescent="0.3">
      <c r="A72" s="21">
        <v>700</v>
      </c>
      <c r="B72">
        <v>900</v>
      </c>
    </row>
    <row r="73" spans="1:2" x14ac:dyDescent="0.3">
      <c r="A73" s="21">
        <v>700</v>
      </c>
      <c r="B73">
        <v>900</v>
      </c>
    </row>
    <row r="74" spans="1:2" x14ac:dyDescent="0.3">
      <c r="A74" s="21">
        <v>700</v>
      </c>
      <c r="B74">
        <v>900</v>
      </c>
    </row>
    <row r="75" spans="1:2" x14ac:dyDescent="0.3">
      <c r="A75" s="21">
        <v>700</v>
      </c>
      <c r="B75">
        <v>900</v>
      </c>
    </row>
    <row r="76" spans="1:2" x14ac:dyDescent="0.3">
      <c r="A76" s="21">
        <v>700</v>
      </c>
      <c r="B76">
        <v>900</v>
      </c>
    </row>
    <row r="77" spans="1:2" x14ac:dyDescent="0.3">
      <c r="A77" s="21">
        <v>700</v>
      </c>
      <c r="B77">
        <v>900</v>
      </c>
    </row>
    <row r="78" spans="1:2" x14ac:dyDescent="0.3">
      <c r="A78" s="28"/>
    </row>
    <row r="79" spans="1:2" x14ac:dyDescent="0.3">
      <c r="A79" s="21">
        <v>700</v>
      </c>
      <c r="B79">
        <v>900</v>
      </c>
    </row>
    <row r="80" spans="1:2" x14ac:dyDescent="0.3">
      <c r="A80" s="28">
        <v>650</v>
      </c>
      <c r="B80">
        <v>1050</v>
      </c>
    </row>
    <row r="81" spans="1:2" x14ac:dyDescent="0.3">
      <c r="A81" s="21">
        <v>550</v>
      </c>
      <c r="B81">
        <v>650</v>
      </c>
    </row>
    <row r="82" spans="1:2" x14ac:dyDescent="0.3">
      <c r="A82" s="28"/>
    </row>
    <row r="83" spans="1:2" x14ac:dyDescent="0.3">
      <c r="A83" s="28"/>
    </row>
    <row r="84" spans="1:2" x14ac:dyDescent="0.3">
      <c r="A84" s="28"/>
    </row>
    <row r="85" spans="1:2" x14ac:dyDescent="0.3">
      <c r="A85" s="21"/>
    </row>
    <row r="86" spans="1:2" x14ac:dyDescent="0.3">
      <c r="A86" s="37">
        <v>570</v>
      </c>
      <c r="B86">
        <v>710</v>
      </c>
    </row>
    <row r="87" spans="1:2" x14ac:dyDescent="0.3">
      <c r="A87" s="37">
        <v>450</v>
      </c>
      <c r="B87">
        <v>700</v>
      </c>
    </row>
    <row r="88" spans="1:2" x14ac:dyDescent="0.3">
      <c r="A88" s="37">
        <v>570</v>
      </c>
      <c r="B88">
        <v>710</v>
      </c>
    </row>
    <row r="89" spans="1:2" x14ac:dyDescent="0.3">
      <c r="A89" s="37">
        <v>380</v>
      </c>
      <c r="B89">
        <v>650</v>
      </c>
    </row>
    <row r="90" spans="1:2" x14ac:dyDescent="0.3">
      <c r="A90" s="37">
        <v>570</v>
      </c>
      <c r="B90">
        <v>710</v>
      </c>
    </row>
    <row r="91" spans="1:2" x14ac:dyDescent="0.3">
      <c r="A91" s="37">
        <v>570</v>
      </c>
      <c r="B91">
        <v>710</v>
      </c>
    </row>
    <row r="92" spans="1:2" x14ac:dyDescent="0.3">
      <c r="A92" s="37">
        <v>450</v>
      </c>
      <c r="B92">
        <v>650</v>
      </c>
    </row>
    <row r="93" spans="1:2" x14ac:dyDescent="0.3">
      <c r="A93" s="37">
        <v>570</v>
      </c>
      <c r="B93">
        <v>710</v>
      </c>
    </row>
    <row r="94" spans="1:2" x14ac:dyDescent="0.3">
      <c r="A94" s="37">
        <v>570</v>
      </c>
      <c r="B94">
        <v>710</v>
      </c>
    </row>
    <row r="95" spans="1:2" x14ac:dyDescent="0.3">
      <c r="A95" s="37">
        <v>570</v>
      </c>
      <c r="B95">
        <v>710</v>
      </c>
    </row>
    <row r="96" spans="1:2" x14ac:dyDescent="0.3">
      <c r="A96" s="37">
        <v>570</v>
      </c>
      <c r="B96">
        <v>710</v>
      </c>
    </row>
    <row r="97" spans="1:2" x14ac:dyDescent="0.3">
      <c r="A97" s="37">
        <v>570</v>
      </c>
      <c r="B97">
        <v>710</v>
      </c>
    </row>
    <row r="98" spans="1:2" x14ac:dyDescent="0.3">
      <c r="A98" s="37">
        <v>570</v>
      </c>
      <c r="B98">
        <v>710</v>
      </c>
    </row>
    <row r="99" spans="1:2" x14ac:dyDescent="0.3">
      <c r="A99" s="37">
        <v>550</v>
      </c>
      <c r="B99">
        <v>680</v>
      </c>
    </row>
    <row r="100" spans="1:2" x14ac:dyDescent="0.3">
      <c r="A100" s="37">
        <v>550</v>
      </c>
      <c r="B100">
        <v>680</v>
      </c>
    </row>
    <row r="101" spans="1:2" x14ac:dyDescent="0.3">
      <c r="A101" s="37">
        <v>550</v>
      </c>
      <c r="B101">
        <v>680</v>
      </c>
    </row>
    <row r="102" spans="1:2" x14ac:dyDescent="0.3">
      <c r="A102" s="37">
        <v>570</v>
      </c>
      <c r="B102">
        <v>710</v>
      </c>
    </row>
    <row r="103" spans="1:2" x14ac:dyDescent="0.3">
      <c r="A103" s="37">
        <v>570</v>
      </c>
      <c r="B103">
        <v>710</v>
      </c>
    </row>
    <row r="104" spans="1:2" x14ac:dyDescent="0.3">
      <c r="A104" s="37">
        <v>570</v>
      </c>
      <c r="B104">
        <v>710</v>
      </c>
    </row>
    <row r="105" spans="1:2" x14ac:dyDescent="0.3">
      <c r="A105" s="37">
        <v>570</v>
      </c>
      <c r="B105">
        <v>710</v>
      </c>
    </row>
    <row r="106" spans="1:2" x14ac:dyDescent="0.3">
      <c r="A106" s="37">
        <v>350</v>
      </c>
      <c r="B106">
        <v>750</v>
      </c>
    </row>
    <row r="107" spans="1:2" x14ac:dyDescent="0.3">
      <c r="A107" s="37">
        <v>700</v>
      </c>
      <c r="B107">
        <v>950</v>
      </c>
    </row>
    <row r="108" spans="1:2" x14ac:dyDescent="0.3">
      <c r="A108" s="37">
        <v>600</v>
      </c>
      <c r="B108">
        <v>750</v>
      </c>
    </row>
    <row r="109" spans="1:2" x14ac:dyDescent="0.3">
      <c r="A109" s="37">
        <v>570</v>
      </c>
      <c r="B109">
        <v>710</v>
      </c>
    </row>
    <row r="110" spans="1:2" x14ac:dyDescent="0.3">
      <c r="A110" s="24"/>
    </row>
    <row r="111" spans="1:2" x14ac:dyDescent="0.3">
      <c r="A111" s="24"/>
    </row>
    <row r="112" spans="1:2" x14ac:dyDescent="0.3">
      <c r="A112" s="24"/>
    </row>
    <row r="113" spans="1:2" x14ac:dyDescent="0.3">
      <c r="A113" s="24"/>
    </row>
    <row r="114" spans="1:2" x14ac:dyDescent="0.3">
      <c r="A114" s="28"/>
    </row>
    <row r="115" spans="1:2" x14ac:dyDescent="0.3">
      <c r="A115" s="24">
        <v>580</v>
      </c>
      <c r="B115">
        <v>680</v>
      </c>
    </row>
    <row r="116" spans="1:2" x14ac:dyDescent="0.3">
      <c r="A116" s="24">
        <v>550</v>
      </c>
      <c r="B116">
        <v>650</v>
      </c>
    </row>
    <row r="117" spans="1:2" x14ac:dyDescent="0.3">
      <c r="A117" s="24">
        <v>350</v>
      </c>
      <c r="B117">
        <v>700</v>
      </c>
    </row>
    <row r="118" spans="1:2" x14ac:dyDescent="0.3">
      <c r="A118" s="24">
        <v>500</v>
      </c>
      <c r="B118">
        <v>700</v>
      </c>
    </row>
    <row r="119" spans="1:2" x14ac:dyDescent="0.3">
      <c r="A119" s="24">
        <v>550</v>
      </c>
      <c r="B119">
        <v>750</v>
      </c>
    </row>
    <row r="120" spans="1:2" x14ac:dyDescent="0.3">
      <c r="A120" s="24">
        <v>600</v>
      </c>
      <c r="B120">
        <v>700</v>
      </c>
    </row>
    <row r="121" spans="1:2" x14ac:dyDescent="0.3">
      <c r="A121" s="24">
        <v>450</v>
      </c>
      <c r="B121">
        <v>750</v>
      </c>
    </row>
    <row r="122" spans="1:2" x14ac:dyDescent="0.3">
      <c r="A122" s="24">
        <v>450</v>
      </c>
      <c r="B122">
        <v>700</v>
      </c>
    </row>
    <row r="123" spans="1:2" x14ac:dyDescent="0.3">
      <c r="A123" s="24">
        <v>500</v>
      </c>
      <c r="B123">
        <v>700</v>
      </c>
    </row>
    <row r="124" spans="1:2" x14ac:dyDescent="0.3">
      <c r="A124" s="24">
        <v>500</v>
      </c>
      <c r="B124">
        <v>700</v>
      </c>
    </row>
    <row r="125" spans="1:2" x14ac:dyDescent="0.3">
      <c r="A125" s="24">
        <v>570</v>
      </c>
      <c r="B125">
        <v>710</v>
      </c>
    </row>
    <row r="126" spans="1:2" x14ac:dyDescent="0.3">
      <c r="A126" s="24">
        <v>550</v>
      </c>
      <c r="B126">
        <v>800</v>
      </c>
    </row>
    <row r="127" spans="1:2" x14ac:dyDescent="0.3">
      <c r="A127" s="24">
        <v>520</v>
      </c>
      <c r="B127">
        <v>700</v>
      </c>
    </row>
    <row r="128" spans="1:2" x14ac:dyDescent="0.3">
      <c r="A128" s="24">
        <v>550</v>
      </c>
      <c r="B128">
        <v>750</v>
      </c>
    </row>
    <row r="129" spans="1:2" x14ac:dyDescent="0.3">
      <c r="A129" s="24">
        <v>450</v>
      </c>
      <c r="B129">
        <v>600</v>
      </c>
    </row>
    <row r="130" spans="1:2" x14ac:dyDescent="0.3">
      <c r="A130" s="24">
        <v>350</v>
      </c>
      <c r="B130">
        <v>500</v>
      </c>
    </row>
    <row r="131" spans="1:2" x14ac:dyDescent="0.3">
      <c r="A131" s="24">
        <v>400</v>
      </c>
      <c r="B131">
        <v>700</v>
      </c>
    </row>
    <row r="132" spans="1:2" x14ac:dyDescent="0.3">
      <c r="A132" s="24">
        <v>400</v>
      </c>
      <c r="B132">
        <v>600</v>
      </c>
    </row>
    <row r="133" spans="1:2" x14ac:dyDescent="0.3">
      <c r="A133" s="24">
        <v>400</v>
      </c>
      <c r="B133">
        <v>700</v>
      </c>
    </row>
    <row r="134" spans="1:2" x14ac:dyDescent="0.3">
      <c r="A134" s="24">
        <v>400</v>
      </c>
      <c r="B134">
        <v>700</v>
      </c>
    </row>
    <row r="135" spans="1:2" x14ac:dyDescent="0.3">
      <c r="A135" s="24">
        <v>440</v>
      </c>
      <c r="B135">
        <v>600</v>
      </c>
    </row>
    <row r="136" spans="1:2" x14ac:dyDescent="0.3">
      <c r="A136" s="24">
        <v>570</v>
      </c>
      <c r="B136">
        <v>700</v>
      </c>
    </row>
    <row r="137" spans="1:2" x14ac:dyDescent="0.3">
      <c r="A137" s="37">
        <v>500</v>
      </c>
      <c r="B137">
        <v>700</v>
      </c>
    </row>
    <row r="138" spans="1:2" x14ac:dyDescent="0.3">
      <c r="A138" s="37">
        <v>400</v>
      </c>
      <c r="B138">
        <v>650</v>
      </c>
    </row>
    <row r="139" spans="1:2" x14ac:dyDescent="0.3">
      <c r="A139" s="37">
        <v>400</v>
      </c>
      <c r="B139">
        <v>650</v>
      </c>
    </row>
    <row r="140" spans="1:2" x14ac:dyDescent="0.3">
      <c r="A140" s="11"/>
    </row>
    <row r="141" spans="1:2" x14ac:dyDescent="0.3">
      <c r="A141" s="11"/>
    </row>
    <row r="142" spans="1:2" x14ac:dyDescent="0.3">
      <c r="A142" s="11"/>
    </row>
    <row r="143" spans="1:2" x14ac:dyDescent="0.3">
      <c r="A143" s="11"/>
    </row>
    <row r="144" spans="1:2"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row r="253" spans="1:1" x14ac:dyDescent="0.3">
      <c r="A253" s="11"/>
    </row>
    <row r="254" spans="1:1" x14ac:dyDescent="0.3">
      <c r="A254" s="11"/>
    </row>
    <row r="255" spans="1:1" x14ac:dyDescent="0.3">
      <c r="A255" s="11"/>
    </row>
    <row r="256" spans="1:1" x14ac:dyDescent="0.3">
      <c r="A256" s="11"/>
    </row>
    <row r="257" spans="1:1" x14ac:dyDescent="0.3">
      <c r="A257" s="11"/>
    </row>
    <row r="258" spans="1:1" x14ac:dyDescent="0.3">
      <c r="A258" s="11"/>
    </row>
    <row r="259" spans="1:1" x14ac:dyDescent="0.3">
      <c r="A259" s="11"/>
    </row>
    <row r="260" spans="1:1" x14ac:dyDescent="0.3">
      <c r="A260" s="11"/>
    </row>
    <row r="261" spans="1:1" x14ac:dyDescent="0.3">
      <c r="A261" s="11"/>
    </row>
    <row r="262" spans="1:1" x14ac:dyDescent="0.3">
      <c r="A262" s="11"/>
    </row>
    <row r="263" spans="1:1" x14ac:dyDescent="0.3">
      <c r="A263" s="11"/>
    </row>
    <row r="264" spans="1:1" x14ac:dyDescent="0.3">
      <c r="A264" s="11"/>
    </row>
    <row r="265" spans="1:1" x14ac:dyDescent="0.3">
      <c r="A265" s="11"/>
    </row>
    <row r="266" spans="1:1" x14ac:dyDescent="0.3">
      <c r="A266" s="11"/>
    </row>
    <row r="267" spans="1:1" x14ac:dyDescent="0.3">
      <c r="A267" s="11"/>
    </row>
    <row r="268" spans="1:1" x14ac:dyDescent="0.3">
      <c r="A268" s="11"/>
    </row>
    <row r="269" spans="1:1" x14ac:dyDescent="0.3">
      <c r="A269" s="11"/>
    </row>
    <row r="270" spans="1:1" x14ac:dyDescent="0.3">
      <c r="A270" s="11"/>
    </row>
    <row r="271" spans="1:1" x14ac:dyDescent="0.3">
      <c r="A271" s="11"/>
    </row>
    <row r="272" spans="1:1" x14ac:dyDescent="0.3">
      <c r="A272" s="11"/>
    </row>
    <row r="273" spans="1:1" x14ac:dyDescent="0.3">
      <c r="A273" s="11"/>
    </row>
    <row r="274" spans="1:1" x14ac:dyDescent="0.3">
      <c r="A274" s="11"/>
    </row>
    <row r="275" spans="1:1" x14ac:dyDescent="0.3">
      <c r="A275" s="11"/>
    </row>
    <row r="276" spans="1:1" x14ac:dyDescent="0.3">
      <c r="A276" s="11"/>
    </row>
    <row r="277" spans="1:1" x14ac:dyDescent="0.3">
      <c r="A277" s="11"/>
    </row>
    <row r="278" spans="1:1" x14ac:dyDescent="0.3">
      <c r="A278" s="11"/>
    </row>
    <row r="279" spans="1:1" x14ac:dyDescent="0.3">
      <c r="A279" s="11"/>
    </row>
    <row r="280" spans="1:1" x14ac:dyDescent="0.3">
      <c r="A280" s="11"/>
    </row>
    <row r="281" spans="1:1" x14ac:dyDescent="0.3">
      <c r="A281" s="11"/>
    </row>
    <row r="282" spans="1:1" x14ac:dyDescent="0.3">
      <c r="A282" s="11"/>
    </row>
    <row r="283" spans="1:1" x14ac:dyDescent="0.3">
      <c r="A283" s="11"/>
    </row>
    <row r="284" spans="1:1" x14ac:dyDescent="0.3">
      <c r="A284" s="11"/>
    </row>
    <row r="285" spans="1:1" x14ac:dyDescent="0.3">
      <c r="A285" s="11"/>
    </row>
    <row r="286" spans="1:1" x14ac:dyDescent="0.3">
      <c r="A286" s="11"/>
    </row>
    <row r="287" spans="1:1" x14ac:dyDescent="0.3">
      <c r="A287" s="11"/>
    </row>
    <row r="288" spans="1:1" x14ac:dyDescent="0.3">
      <c r="A288" s="11"/>
    </row>
    <row r="289" spans="1:1" x14ac:dyDescent="0.3">
      <c r="A289" s="11"/>
    </row>
    <row r="290" spans="1:1" x14ac:dyDescent="0.3">
      <c r="A290" s="11"/>
    </row>
    <row r="291" spans="1:1" x14ac:dyDescent="0.3">
      <c r="A291" s="11"/>
    </row>
    <row r="292" spans="1:1" x14ac:dyDescent="0.3">
      <c r="A292" s="11"/>
    </row>
    <row r="293" spans="1:1" x14ac:dyDescent="0.3">
      <c r="A293" s="11"/>
    </row>
    <row r="294" spans="1:1" x14ac:dyDescent="0.3">
      <c r="A294" s="11"/>
    </row>
    <row r="295" spans="1:1" x14ac:dyDescent="0.3">
      <c r="A295" s="11"/>
    </row>
    <row r="296" spans="1:1" x14ac:dyDescent="0.3">
      <c r="A296" s="11"/>
    </row>
    <row r="297" spans="1:1" x14ac:dyDescent="0.3">
      <c r="A297" s="11"/>
    </row>
    <row r="298" spans="1:1" x14ac:dyDescent="0.3">
      <c r="A298" s="11"/>
    </row>
    <row r="299" spans="1:1" x14ac:dyDescent="0.3">
      <c r="A299" s="11"/>
    </row>
    <row r="300" spans="1:1" x14ac:dyDescent="0.3">
      <c r="A300" s="11"/>
    </row>
    <row r="301" spans="1:1" x14ac:dyDescent="0.3">
      <c r="A301" s="11"/>
    </row>
    <row r="302" spans="1:1" x14ac:dyDescent="0.3">
      <c r="A302" s="11"/>
    </row>
    <row r="303" spans="1:1" x14ac:dyDescent="0.3">
      <c r="A303" s="11"/>
    </row>
    <row r="304" spans="1:1" x14ac:dyDescent="0.3">
      <c r="A304" s="11"/>
    </row>
    <row r="305" spans="1:1" x14ac:dyDescent="0.3">
      <c r="A305" s="11"/>
    </row>
    <row r="306" spans="1:1" x14ac:dyDescent="0.3">
      <c r="A306" s="11"/>
    </row>
    <row r="307" spans="1:1" x14ac:dyDescent="0.3">
      <c r="A307" s="11"/>
    </row>
    <row r="308" spans="1:1" x14ac:dyDescent="0.3">
      <c r="A308" s="11"/>
    </row>
    <row r="309" spans="1:1" x14ac:dyDescent="0.3">
      <c r="A309" s="11"/>
    </row>
    <row r="310" spans="1:1" x14ac:dyDescent="0.3">
      <c r="A310" s="11"/>
    </row>
    <row r="311" spans="1:1" x14ac:dyDescent="0.3">
      <c r="A311" s="11"/>
    </row>
    <row r="312" spans="1:1" x14ac:dyDescent="0.3">
      <c r="A312" s="11"/>
    </row>
    <row r="313" spans="1:1" x14ac:dyDescent="0.3">
      <c r="A313" s="11"/>
    </row>
    <row r="314" spans="1:1" x14ac:dyDescent="0.3">
      <c r="A314" s="11"/>
    </row>
    <row r="315" spans="1:1" x14ac:dyDescent="0.3">
      <c r="A315" s="11"/>
    </row>
    <row r="316" spans="1:1" x14ac:dyDescent="0.3">
      <c r="A316" s="11"/>
    </row>
    <row r="317" spans="1:1" x14ac:dyDescent="0.3">
      <c r="A317" s="11"/>
    </row>
    <row r="318" spans="1:1" x14ac:dyDescent="0.3">
      <c r="A318" s="11"/>
    </row>
    <row r="319" spans="1:1" x14ac:dyDescent="0.3">
      <c r="A319" s="11"/>
    </row>
    <row r="320" spans="1:1" x14ac:dyDescent="0.3">
      <c r="A320" s="11"/>
    </row>
    <row r="321" spans="1:1" x14ac:dyDescent="0.3">
      <c r="A321" s="11"/>
    </row>
    <row r="322" spans="1:1" x14ac:dyDescent="0.3">
      <c r="A322" s="11"/>
    </row>
    <row r="323" spans="1:1" x14ac:dyDescent="0.3">
      <c r="A323" s="11"/>
    </row>
    <row r="324" spans="1:1" x14ac:dyDescent="0.3">
      <c r="A324" s="11"/>
    </row>
    <row r="325" spans="1:1" x14ac:dyDescent="0.3">
      <c r="A325" s="11"/>
    </row>
    <row r="326" spans="1:1" x14ac:dyDescent="0.3">
      <c r="A326" s="11"/>
    </row>
    <row r="327" spans="1:1" x14ac:dyDescent="0.3">
      <c r="A327" s="11"/>
    </row>
    <row r="328" spans="1:1" x14ac:dyDescent="0.3">
      <c r="A328" s="11"/>
    </row>
    <row r="329" spans="1:1" x14ac:dyDescent="0.3">
      <c r="A329" s="11"/>
    </row>
    <row r="330" spans="1:1" x14ac:dyDescent="0.3">
      <c r="A330" s="11"/>
    </row>
    <row r="331" spans="1:1" x14ac:dyDescent="0.3">
      <c r="A331" s="11"/>
    </row>
    <row r="332" spans="1:1" x14ac:dyDescent="0.3">
      <c r="A332" s="11"/>
    </row>
    <row r="333" spans="1:1" x14ac:dyDescent="0.3">
      <c r="A333" s="11"/>
    </row>
    <row r="334" spans="1:1" x14ac:dyDescent="0.3">
      <c r="A334" s="11"/>
    </row>
    <row r="335" spans="1:1" x14ac:dyDescent="0.3">
      <c r="A335" s="11"/>
    </row>
    <row r="336" spans="1:1" x14ac:dyDescent="0.3">
      <c r="A336" s="11"/>
    </row>
    <row r="337" spans="1:1" x14ac:dyDescent="0.3">
      <c r="A337" s="11"/>
    </row>
    <row r="338" spans="1:1" x14ac:dyDescent="0.3">
      <c r="A338" s="11"/>
    </row>
    <row r="339" spans="1:1" x14ac:dyDescent="0.3">
      <c r="A339" s="11"/>
    </row>
    <row r="340" spans="1:1" x14ac:dyDescent="0.3">
      <c r="A340" s="11"/>
    </row>
    <row r="341" spans="1:1" x14ac:dyDescent="0.3">
      <c r="A341" s="11"/>
    </row>
    <row r="342" spans="1:1" x14ac:dyDescent="0.3">
      <c r="A342" s="11"/>
    </row>
    <row r="343" spans="1:1" x14ac:dyDescent="0.3">
      <c r="A343" s="11"/>
    </row>
    <row r="344" spans="1:1" x14ac:dyDescent="0.3">
      <c r="A344" s="11"/>
    </row>
    <row r="345" spans="1:1" x14ac:dyDescent="0.3">
      <c r="A345" s="11"/>
    </row>
    <row r="346" spans="1:1" x14ac:dyDescent="0.3">
      <c r="A346" s="11"/>
    </row>
    <row r="347" spans="1:1" x14ac:dyDescent="0.3">
      <c r="A347" s="11"/>
    </row>
    <row r="348" spans="1:1" x14ac:dyDescent="0.3">
      <c r="A348" s="11"/>
    </row>
    <row r="349" spans="1:1" x14ac:dyDescent="0.3">
      <c r="A349" s="11"/>
    </row>
    <row r="350" spans="1:1" x14ac:dyDescent="0.3">
      <c r="A350" s="11"/>
    </row>
    <row r="351" spans="1:1" x14ac:dyDescent="0.3">
      <c r="A351" s="11"/>
    </row>
    <row r="352" spans="1:1" x14ac:dyDescent="0.3">
      <c r="A352" s="11"/>
    </row>
    <row r="353" spans="1:1" x14ac:dyDescent="0.3">
      <c r="A353" s="11"/>
    </row>
    <row r="354" spans="1:1" x14ac:dyDescent="0.3">
      <c r="A354" s="11"/>
    </row>
    <row r="355" spans="1:1" x14ac:dyDescent="0.3">
      <c r="A355" s="11"/>
    </row>
    <row r="356" spans="1:1" x14ac:dyDescent="0.3">
      <c r="A356" s="11"/>
    </row>
    <row r="357" spans="1:1" x14ac:dyDescent="0.3">
      <c r="A357" s="11"/>
    </row>
    <row r="358" spans="1:1" x14ac:dyDescent="0.3">
      <c r="A358" s="11"/>
    </row>
    <row r="359" spans="1:1" x14ac:dyDescent="0.3">
      <c r="A359" s="11"/>
    </row>
    <row r="360" spans="1:1" x14ac:dyDescent="0.3">
      <c r="A360" s="11"/>
    </row>
    <row r="361" spans="1:1" x14ac:dyDescent="0.3">
      <c r="A361" s="11"/>
    </row>
    <row r="362" spans="1:1" x14ac:dyDescent="0.3">
      <c r="A362" s="11"/>
    </row>
    <row r="363" spans="1:1" x14ac:dyDescent="0.3">
      <c r="A363" s="11"/>
    </row>
    <row r="364" spans="1:1" x14ac:dyDescent="0.3">
      <c r="A364" s="11"/>
    </row>
    <row r="365" spans="1:1" x14ac:dyDescent="0.3">
      <c r="A365" s="11"/>
    </row>
    <row r="366" spans="1:1" x14ac:dyDescent="0.3">
      <c r="A366" s="11"/>
    </row>
    <row r="367" spans="1:1" x14ac:dyDescent="0.3">
      <c r="A367" s="11"/>
    </row>
    <row r="368" spans="1:1" x14ac:dyDescent="0.3">
      <c r="A368" s="11"/>
    </row>
    <row r="369" spans="1:1" x14ac:dyDescent="0.3">
      <c r="A369" s="11"/>
    </row>
    <row r="370" spans="1:1" x14ac:dyDescent="0.3">
      <c r="A370" s="11"/>
    </row>
    <row r="371" spans="1:1" x14ac:dyDescent="0.3">
      <c r="A371" s="11"/>
    </row>
    <row r="372" spans="1:1" x14ac:dyDescent="0.3">
      <c r="A372" s="11"/>
    </row>
    <row r="373" spans="1:1" x14ac:dyDescent="0.3">
      <c r="A373" s="11"/>
    </row>
    <row r="374" spans="1:1" x14ac:dyDescent="0.3">
      <c r="A374" s="11"/>
    </row>
    <row r="375" spans="1:1" x14ac:dyDescent="0.3">
      <c r="A375" s="11"/>
    </row>
    <row r="376" spans="1:1" x14ac:dyDescent="0.3">
      <c r="A376" s="11"/>
    </row>
    <row r="377" spans="1:1" x14ac:dyDescent="0.3">
      <c r="A377" s="11"/>
    </row>
    <row r="378" spans="1:1" x14ac:dyDescent="0.3">
      <c r="A378" s="11"/>
    </row>
  </sheetData>
  <conditionalFormatting sqref="A1:A139">
    <cfRule type="containsBlanks" dxfId="3" priority="1">
      <formula>LEN(TRIM(A1))=0</formula>
    </cfRule>
    <cfRule type="notContainsBlanks" dxfId="2" priority="2">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441"/>
  <sheetViews>
    <sheetView zoomScale="70" zoomScaleNormal="70" workbookViewId="0">
      <pane ySplit="3" topLeftCell="A4" activePane="bottomLeft" state="frozen"/>
      <selection activeCell="I1" sqref="I1"/>
      <selection pane="bottomLeft" activeCell="I29" sqref="I29:I33"/>
    </sheetView>
  </sheetViews>
  <sheetFormatPr defaultRowHeight="14.4" x14ac:dyDescent="0.3"/>
  <cols>
    <col min="1" max="1" width="8.88671875" style="1"/>
    <col min="2" max="2" width="38.88671875" style="1" bestFit="1" customWidth="1"/>
    <col min="3" max="3" width="13" style="5" bestFit="1" customWidth="1"/>
    <col min="4" max="4" width="52.33203125" style="20" bestFit="1" customWidth="1"/>
    <col min="5" max="5" width="47.44140625" style="19" bestFit="1" customWidth="1"/>
    <col min="6" max="6" width="23" style="1" bestFit="1" customWidth="1"/>
    <col min="7" max="7" width="26.77734375" style="1" bestFit="1" customWidth="1"/>
    <col min="8" max="8" width="10.21875" style="7" bestFit="1" customWidth="1"/>
    <col min="9" max="9" width="36.77734375" style="9" customWidth="1"/>
    <col min="10" max="10" width="33.88671875" style="1" hidden="1" customWidth="1"/>
    <col min="11" max="11" width="0" style="1" hidden="1" customWidth="1"/>
    <col min="12" max="12" width="10.6640625" style="1" hidden="1" customWidth="1"/>
    <col min="13" max="13" width="0" style="1" hidden="1" customWidth="1"/>
    <col min="14" max="14" width="18.88671875" style="1" hidden="1" customWidth="1"/>
    <col min="15" max="15" width="0" style="1" hidden="1" customWidth="1"/>
    <col min="16" max="16" width="11.33203125" style="1" hidden="1" customWidth="1"/>
    <col min="17" max="17" width="0" style="1" hidden="1" customWidth="1"/>
    <col min="18" max="18" width="8.88671875" style="1"/>
    <col min="19" max="19" width="10.88671875" style="1" bestFit="1" customWidth="1"/>
    <col min="20" max="20" width="12.109375" style="1" customWidth="1"/>
    <col min="21" max="21" width="14.77734375" style="1" customWidth="1"/>
    <col min="22" max="23" width="8.88671875" style="1"/>
    <col min="24" max="24" width="16.21875" style="1" customWidth="1"/>
    <col min="25" max="25" width="12.6640625" style="1" customWidth="1"/>
    <col min="26" max="26" width="18.33203125" style="1" bestFit="1" customWidth="1"/>
    <col min="27" max="27" width="8.88671875" style="1" customWidth="1"/>
    <col min="28" max="28" width="255.77734375" style="5" bestFit="1" customWidth="1"/>
    <col min="29" max="16384" width="8.88671875" style="1"/>
  </cols>
  <sheetData>
    <row r="1" spans="1:120" ht="14.4" customHeight="1" x14ac:dyDescent="0.3">
      <c r="A1" s="62" t="s">
        <v>8</v>
      </c>
      <c r="B1" s="63" t="s">
        <v>0</v>
      </c>
      <c r="C1" s="63"/>
      <c r="D1" s="63"/>
      <c r="E1" s="63"/>
      <c r="F1" s="63"/>
      <c r="G1" s="63"/>
      <c r="H1" s="63"/>
      <c r="I1" s="63"/>
      <c r="J1" s="63"/>
      <c r="K1" s="64" t="s">
        <v>1</v>
      </c>
      <c r="L1" s="64"/>
      <c r="M1" s="64"/>
      <c r="N1" s="64"/>
      <c r="O1" s="64"/>
      <c r="P1" s="64"/>
      <c r="Q1" s="64"/>
      <c r="R1" s="65" t="s">
        <v>2</v>
      </c>
      <c r="S1" s="65"/>
      <c r="T1" s="65"/>
      <c r="U1" s="65"/>
      <c r="V1" s="65"/>
      <c r="W1" s="65"/>
      <c r="X1" s="65"/>
      <c r="Y1" s="65"/>
      <c r="Z1" s="66"/>
      <c r="AA1" s="67" t="s">
        <v>7</v>
      </c>
      <c r="AB1" s="67"/>
    </row>
    <row r="2" spans="1:120" x14ac:dyDescent="0.3">
      <c r="A2" s="62"/>
      <c r="B2" s="63" t="s">
        <v>9</v>
      </c>
      <c r="C2" s="63" t="s">
        <v>16</v>
      </c>
      <c r="D2" s="63"/>
      <c r="E2" s="63"/>
      <c r="F2" s="63" t="s">
        <v>10</v>
      </c>
      <c r="G2" s="63"/>
      <c r="H2" s="63" t="s">
        <v>11</v>
      </c>
      <c r="I2" s="63" t="s">
        <v>35</v>
      </c>
      <c r="J2" s="63" t="s">
        <v>13</v>
      </c>
      <c r="K2" s="64" t="s">
        <v>5</v>
      </c>
      <c r="L2" s="64"/>
      <c r="M2" s="64"/>
      <c r="N2" s="64"/>
      <c r="O2" s="64" t="s">
        <v>6</v>
      </c>
      <c r="P2" s="64"/>
      <c r="Q2" s="64"/>
      <c r="R2" s="65"/>
      <c r="S2" s="65"/>
      <c r="T2" s="65"/>
      <c r="U2" s="65"/>
      <c r="V2" s="65"/>
      <c r="W2" s="65"/>
      <c r="X2" s="65"/>
      <c r="Y2" s="65"/>
      <c r="Z2" s="66"/>
      <c r="AA2" s="67"/>
      <c r="AB2" s="67"/>
    </row>
    <row r="3" spans="1:120" x14ac:dyDescent="0.3">
      <c r="A3" s="62"/>
      <c r="B3" s="63"/>
      <c r="C3" s="16" t="s">
        <v>18</v>
      </c>
      <c r="D3" s="17" t="s">
        <v>17</v>
      </c>
      <c r="E3" s="17" t="s">
        <v>77</v>
      </c>
      <c r="F3" s="16" t="s">
        <v>18</v>
      </c>
      <c r="G3" s="16" t="s">
        <v>17</v>
      </c>
      <c r="H3" s="63"/>
      <c r="I3" s="63"/>
      <c r="J3" s="63"/>
      <c r="K3" s="21" t="s">
        <v>679</v>
      </c>
      <c r="L3" s="21" t="s">
        <v>680</v>
      </c>
      <c r="M3" s="21" t="s">
        <v>4</v>
      </c>
      <c r="N3" s="21" t="s">
        <v>681</v>
      </c>
      <c r="O3" s="21" t="s">
        <v>176</v>
      </c>
      <c r="P3" s="21" t="s">
        <v>682</v>
      </c>
      <c r="Q3" s="21" t="s">
        <v>14</v>
      </c>
      <c r="R3" s="68" t="s">
        <v>683</v>
      </c>
      <c r="S3" s="68"/>
      <c r="T3" s="22" t="s">
        <v>123</v>
      </c>
      <c r="U3" s="22" t="s">
        <v>3</v>
      </c>
      <c r="V3" s="22" t="s">
        <v>102</v>
      </c>
      <c r="W3" s="22" t="s">
        <v>30</v>
      </c>
      <c r="X3" s="22" t="s">
        <v>31</v>
      </c>
      <c r="Y3" s="22" t="s">
        <v>545</v>
      </c>
      <c r="Z3" s="23" t="s">
        <v>22</v>
      </c>
      <c r="AA3" s="67"/>
      <c r="AB3" s="67"/>
    </row>
    <row r="4" spans="1:120" s="4" customFormat="1" x14ac:dyDescent="0.3">
      <c r="A4" s="11">
        <v>41</v>
      </c>
      <c r="B4" s="28" t="s">
        <v>198</v>
      </c>
      <c r="C4" s="28" t="s">
        <v>194</v>
      </c>
      <c r="D4" s="29" t="s">
        <v>195</v>
      </c>
      <c r="E4" s="29" t="s">
        <v>196</v>
      </c>
      <c r="F4" s="28" t="s">
        <v>20</v>
      </c>
      <c r="G4" s="28" t="s">
        <v>42</v>
      </c>
      <c r="H4" s="28" t="s">
        <v>24</v>
      </c>
      <c r="I4" s="28" t="s">
        <v>197</v>
      </c>
      <c r="J4" s="28" t="s">
        <v>80</v>
      </c>
      <c r="K4" s="28">
        <v>350</v>
      </c>
      <c r="L4" s="28" t="s">
        <v>199</v>
      </c>
      <c r="M4" s="28"/>
      <c r="N4" s="28"/>
      <c r="O4" s="28">
        <v>435</v>
      </c>
      <c r="P4" s="28" t="s">
        <v>200</v>
      </c>
      <c r="Q4" s="28"/>
      <c r="R4" s="28">
        <v>12.23</v>
      </c>
      <c r="S4" s="28"/>
      <c r="T4" s="28">
        <v>2.63</v>
      </c>
      <c r="U4" s="28" t="s">
        <v>201</v>
      </c>
      <c r="V4" s="28">
        <v>0.47</v>
      </c>
      <c r="W4" s="28">
        <v>0.1</v>
      </c>
      <c r="X4" s="28"/>
      <c r="Y4" s="28"/>
      <c r="Z4" s="31" t="s">
        <v>28</v>
      </c>
      <c r="AA4" s="28">
        <v>2018</v>
      </c>
      <c r="AB4" s="32" t="s">
        <v>193</v>
      </c>
      <c r="AC4" s="7"/>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row>
    <row r="5" spans="1:120" s="2" customFormat="1" x14ac:dyDescent="0.3">
      <c r="A5" s="11">
        <v>42</v>
      </c>
      <c r="B5" s="21" t="s">
        <v>706</v>
      </c>
      <c r="C5" s="21" t="s">
        <v>194</v>
      </c>
      <c r="D5" s="42" t="s">
        <v>203</v>
      </c>
      <c r="E5" s="43">
        <v>4.0000000000000002E-4</v>
      </c>
      <c r="F5" s="21" t="s">
        <v>206</v>
      </c>
      <c r="G5" s="21" t="s">
        <v>707</v>
      </c>
      <c r="H5" s="21" t="s">
        <v>24</v>
      </c>
      <c r="I5" s="26" t="s">
        <v>205</v>
      </c>
      <c r="J5" s="21" t="s">
        <v>468</v>
      </c>
      <c r="K5" s="21">
        <v>350</v>
      </c>
      <c r="L5" s="21" t="s">
        <v>207</v>
      </c>
      <c r="M5" s="21"/>
      <c r="N5" s="21"/>
      <c r="O5" s="21">
        <v>450</v>
      </c>
      <c r="P5" s="21" t="s">
        <v>208</v>
      </c>
      <c r="Q5" s="21"/>
      <c r="R5" s="21">
        <v>4.5199999999999996</v>
      </c>
      <c r="S5" s="21"/>
      <c r="T5" s="21">
        <v>2.4900000000000002</v>
      </c>
      <c r="U5" s="21" t="s">
        <v>204</v>
      </c>
      <c r="V5" s="21">
        <v>0.52</v>
      </c>
      <c r="W5" s="21"/>
      <c r="X5" s="21"/>
      <c r="Y5" s="21"/>
      <c r="Z5" s="44" t="s">
        <v>28</v>
      </c>
      <c r="AA5" s="21">
        <v>2019</v>
      </c>
      <c r="AB5" s="45" t="s">
        <v>202</v>
      </c>
      <c r="AC5" s="7"/>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row>
    <row r="6" spans="1:120" s="6" customFormat="1" x14ac:dyDescent="0.3">
      <c r="A6" s="11">
        <v>43</v>
      </c>
      <c r="B6" s="48" t="s">
        <v>212</v>
      </c>
      <c r="C6" s="48" t="s">
        <v>194</v>
      </c>
      <c r="D6" s="52" t="s">
        <v>209</v>
      </c>
      <c r="E6" s="49" t="s">
        <v>210</v>
      </c>
      <c r="F6" s="48" t="s">
        <v>98</v>
      </c>
      <c r="G6" s="48" t="s">
        <v>211</v>
      </c>
      <c r="H6" s="28" t="s">
        <v>12</v>
      </c>
      <c r="I6" s="28" t="s">
        <v>709</v>
      </c>
      <c r="J6" s="48" t="s">
        <v>188</v>
      </c>
      <c r="K6" s="48">
        <v>350</v>
      </c>
      <c r="L6" s="48" t="s">
        <v>213</v>
      </c>
      <c r="M6" s="48"/>
      <c r="N6" s="48"/>
      <c r="O6" s="48">
        <v>510</v>
      </c>
      <c r="P6" s="48" t="s">
        <v>148</v>
      </c>
      <c r="Q6" s="48">
        <v>45</v>
      </c>
      <c r="R6" s="48">
        <v>12</v>
      </c>
      <c r="S6" s="48" t="s">
        <v>708</v>
      </c>
      <c r="T6" s="48"/>
      <c r="U6" s="48"/>
      <c r="V6" s="48"/>
      <c r="W6" s="48"/>
      <c r="X6" s="48"/>
      <c r="Y6" s="48"/>
      <c r="Z6" s="50"/>
      <c r="AA6" s="28">
        <v>2018</v>
      </c>
      <c r="AB6" s="32" t="s">
        <v>686</v>
      </c>
      <c r="AC6" s="14"/>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row>
    <row r="7" spans="1:120" s="2" customFormat="1" x14ac:dyDescent="0.3">
      <c r="A7" s="11">
        <v>44</v>
      </c>
      <c r="B7" s="21" t="s">
        <v>216</v>
      </c>
      <c r="C7" s="21" t="s">
        <v>194</v>
      </c>
      <c r="D7" s="42" t="s">
        <v>209</v>
      </c>
      <c r="E7" s="42" t="s">
        <v>214</v>
      </c>
      <c r="F7" s="21" t="s">
        <v>21</v>
      </c>
      <c r="G7" s="21" t="s">
        <v>710</v>
      </c>
      <c r="H7" s="21" t="s">
        <v>12</v>
      </c>
      <c r="I7" s="28" t="s">
        <v>709</v>
      </c>
      <c r="J7" s="48" t="s">
        <v>188</v>
      </c>
      <c r="K7" s="21">
        <v>358</v>
      </c>
      <c r="L7" s="21" t="s">
        <v>215</v>
      </c>
      <c r="M7" s="21"/>
      <c r="N7" s="21"/>
      <c r="O7" s="21">
        <v>441</v>
      </c>
      <c r="P7" s="21" t="s">
        <v>23</v>
      </c>
      <c r="Q7" s="21">
        <v>94</v>
      </c>
      <c r="R7" s="21">
        <v>3.9</v>
      </c>
      <c r="S7" s="21"/>
      <c r="T7" s="21"/>
      <c r="U7" s="21"/>
      <c r="V7" s="21"/>
      <c r="W7" s="21"/>
      <c r="X7" s="21"/>
      <c r="Y7" s="21"/>
      <c r="Z7" s="44"/>
      <c r="AA7" s="21">
        <v>2020</v>
      </c>
      <c r="AB7" s="45" t="s">
        <v>687</v>
      </c>
      <c r="AC7" s="7"/>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row>
    <row r="8" spans="1:120" s="4" customFormat="1" x14ac:dyDescent="0.3">
      <c r="A8" s="11">
        <v>45</v>
      </c>
      <c r="B8" s="24" t="s">
        <v>218</v>
      </c>
      <c r="C8" s="28" t="s">
        <v>194</v>
      </c>
      <c r="D8" s="29" t="s">
        <v>195</v>
      </c>
      <c r="E8" s="25" t="s">
        <v>220</v>
      </c>
      <c r="F8" s="28" t="s">
        <v>20</v>
      </c>
      <c r="G8" s="28" t="s">
        <v>219</v>
      </c>
      <c r="H8" s="28" t="s">
        <v>12</v>
      </c>
      <c r="I8" s="28" t="s">
        <v>711</v>
      </c>
      <c r="J8" s="28" t="s">
        <v>188</v>
      </c>
      <c r="K8" s="28">
        <v>325</v>
      </c>
      <c r="L8" s="28" t="s">
        <v>199</v>
      </c>
      <c r="M8" s="28"/>
      <c r="N8" s="28"/>
      <c r="O8" s="28">
        <v>430</v>
      </c>
      <c r="P8" s="28" t="s">
        <v>221</v>
      </c>
      <c r="Q8" s="28"/>
      <c r="R8" s="28">
        <v>5.0199999999999996</v>
      </c>
      <c r="S8" s="28"/>
      <c r="T8" s="28">
        <v>4.97</v>
      </c>
      <c r="U8" s="28" t="s">
        <v>712</v>
      </c>
      <c r="V8" s="28">
        <v>0.48</v>
      </c>
      <c r="W8" s="28"/>
      <c r="X8" s="28"/>
      <c r="Y8" s="28"/>
      <c r="Z8" s="31" t="s">
        <v>28</v>
      </c>
      <c r="AA8" s="28">
        <v>2018</v>
      </c>
      <c r="AB8" s="32" t="s">
        <v>217</v>
      </c>
      <c r="AC8" s="7"/>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row>
    <row r="9" spans="1:120" s="2" customFormat="1" x14ac:dyDescent="0.3">
      <c r="A9" s="11">
        <v>46</v>
      </c>
      <c r="B9" s="21" t="s">
        <v>223</v>
      </c>
      <c r="C9" s="21" t="s">
        <v>194</v>
      </c>
      <c r="D9" s="42" t="s">
        <v>194</v>
      </c>
      <c r="E9" s="25" t="s">
        <v>225</v>
      </c>
      <c r="F9" s="21" t="s">
        <v>95</v>
      </c>
      <c r="G9" s="21" t="s">
        <v>219</v>
      </c>
      <c r="H9" s="21" t="s">
        <v>24</v>
      </c>
      <c r="I9" s="24" t="s">
        <v>226</v>
      </c>
      <c r="J9" s="21" t="s">
        <v>713</v>
      </c>
      <c r="K9" s="21">
        <v>340</v>
      </c>
      <c r="L9" s="21" t="s">
        <v>224</v>
      </c>
      <c r="M9" s="21"/>
      <c r="N9" s="21"/>
      <c r="O9" s="21">
        <v>540</v>
      </c>
      <c r="P9" s="21" t="s">
        <v>227</v>
      </c>
      <c r="Q9" s="21">
        <v>40</v>
      </c>
      <c r="R9" s="21">
        <v>0.92</v>
      </c>
      <c r="S9" s="21"/>
      <c r="T9" s="21"/>
      <c r="U9" s="21"/>
      <c r="V9" s="21"/>
      <c r="W9" s="21"/>
      <c r="X9" s="21"/>
      <c r="Y9" s="21"/>
      <c r="Z9" s="21"/>
      <c r="AA9" s="21">
        <v>2019</v>
      </c>
      <c r="AB9" s="45" t="s">
        <v>222</v>
      </c>
      <c r="AC9" s="7"/>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row>
    <row r="10" spans="1:120" s="4" customFormat="1" x14ac:dyDescent="0.3">
      <c r="A10" s="11">
        <v>53</v>
      </c>
      <c r="B10" s="28" t="s">
        <v>198</v>
      </c>
      <c r="C10" s="28" t="s">
        <v>195</v>
      </c>
      <c r="D10" s="29" t="s">
        <v>195</v>
      </c>
      <c r="E10" s="29" t="s">
        <v>255</v>
      </c>
      <c r="F10" s="28" t="s">
        <v>20</v>
      </c>
      <c r="G10" s="28" t="s">
        <v>42</v>
      </c>
      <c r="H10" s="28" t="s">
        <v>12</v>
      </c>
      <c r="I10" s="28" t="s">
        <v>254</v>
      </c>
      <c r="J10" s="28" t="s">
        <v>188</v>
      </c>
      <c r="K10" s="28">
        <v>380</v>
      </c>
      <c r="L10" s="28" t="s">
        <v>257</v>
      </c>
      <c r="M10" s="28"/>
      <c r="N10" s="28"/>
      <c r="O10" s="28">
        <v>420</v>
      </c>
      <c r="P10" s="28" t="s">
        <v>148</v>
      </c>
      <c r="Q10" s="28"/>
      <c r="R10" s="28">
        <v>4.75</v>
      </c>
      <c r="S10" s="28"/>
      <c r="T10" s="28">
        <v>3.94</v>
      </c>
      <c r="U10" s="28" t="s">
        <v>256</v>
      </c>
      <c r="V10" s="28">
        <v>0.46</v>
      </c>
      <c r="W10" s="28"/>
      <c r="X10" s="28"/>
      <c r="Y10" s="28"/>
      <c r="Z10" s="28" t="s">
        <v>28</v>
      </c>
      <c r="AA10" s="28">
        <v>2017</v>
      </c>
      <c r="AB10" s="32" t="s">
        <v>253</v>
      </c>
      <c r="AC10" s="7"/>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row>
    <row r="11" spans="1:120" s="2" customFormat="1" x14ac:dyDescent="0.3">
      <c r="A11" s="11">
        <v>54</v>
      </c>
      <c r="B11" s="21" t="s">
        <v>729</v>
      </c>
      <c r="C11" s="21" t="s">
        <v>194</v>
      </c>
      <c r="D11" s="21" t="s">
        <v>259</v>
      </c>
      <c r="E11" s="42" t="s">
        <v>730</v>
      </c>
      <c r="F11" s="21" t="s">
        <v>20</v>
      </c>
      <c r="G11" s="21" t="s">
        <v>181</v>
      </c>
      <c r="H11" s="21" t="s">
        <v>24</v>
      </c>
      <c r="I11" s="24" t="s">
        <v>260</v>
      </c>
      <c r="J11" s="21" t="s">
        <v>468</v>
      </c>
      <c r="K11" s="21">
        <v>440</v>
      </c>
      <c r="L11" s="21" t="s">
        <v>162</v>
      </c>
      <c r="M11" s="21"/>
      <c r="N11" s="21"/>
      <c r="O11" s="21">
        <v>540</v>
      </c>
      <c r="P11" s="21" t="s">
        <v>227</v>
      </c>
      <c r="Q11" s="21" t="s">
        <v>261</v>
      </c>
      <c r="R11" s="21">
        <v>1.2</v>
      </c>
      <c r="S11" s="21"/>
      <c r="T11" s="21"/>
      <c r="U11" s="21"/>
      <c r="V11" s="21"/>
      <c r="W11" s="21"/>
      <c r="X11" s="21"/>
      <c r="Y11" s="21"/>
      <c r="Z11" s="21" t="s">
        <v>28</v>
      </c>
      <c r="AA11" s="21">
        <v>2018</v>
      </c>
      <c r="AB11" s="45" t="s">
        <v>258</v>
      </c>
      <c r="AC11" s="7"/>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row>
    <row r="12" spans="1:120" s="4" customFormat="1" x14ac:dyDescent="0.3">
      <c r="A12" s="11">
        <v>55</v>
      </c>
      <c r="B12" s="28" t="s">
        <v>731</v>
      </c>
      <c r="C12" s="28" t="s">
        <v>40</v>
      </c>
      <c r="D12" s="29" t="s">
        <v>175</v>
      </c>
      <c r="E12" s="29" t="s">
        <v>263</v>
      </c>
      <c r="F12" s="28" t="s">
        <v>20</v>
      </c>
      <c r="G12" s="28" t="s">
        <v>181</v>
      </c>
      <c r="H12" s="28" t="s">
        <v>24</v>
      </c>
      <c r="I12" s="24" t="s">
        <v>264</v>
      </c>
      <c r="J12" s="28" t="s">
        <v>732</v>
      </c>
      <c r="K12" s="28">
        <v>500</v>
      </c>
      <c r="L12" s="28" t="s">
        <v>23</v>
      </c>
      <c r="M12" s="28"/>
      <c r="N12" s="28"/>
      <c r="O12" s="28">
        <v>830</v>
      </c>
      <c r="P12" s="28" t="s">
        <v>265</v>
      </c>
      <c r="Q12" s="28">
        <v>50</v>
      </c>
      <c r="R12" s="28"/>
      <c r="S12" s="28"/>
      <c r="T12" s="28">
        <v>2.85</v>
      </c>
      <c r="U12" s="28"/>
      <c r="V12" s="28"/>
      <c r="W12" s="28"/>
      <c r="X12" s="28"/>
      <c r="Y12" s="28"/>
      <c r="Z12" s="28" t="s">
        <v>28</v>
      </c>
      <c r="AA12" s="28">
        <v>2017</v>
      </c>
      <c r="AB12" s="32" t="s">
        <v>262</v>
      </c>
      <c r="AC12" s="7"/>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row>
    <row r="13" spans="1:120" x14ac:dyDescent="0.3">
      <c r="A13" s="11">
        <v>126</v>
      </c>
      <c r="B13" s="24" t="s">
        <v>546</v>
      </c>
      <c r="C13" s="24" t="s">
        <v>547</v>
      </c>
      <c r="D13" s="25" t="s">
        <v>548</v>
      </c>
      <c r="E13" s="25"/>
      <c r="F13" s="24" t="s">
        <v>20</v>
      </c>
      <c r="G13" s="24" t="s">
        <v>549</v>
      </c>
      <c r="H13" s="24" t="s">
        <v>12</v>
      </c>
      <c r="I13" s="24" t="s">
        <v>550</v>
      </c>
      <c r="J13" s="24" t="s">
        <v>551</v>
      </c>
      <c r="K13" s="24">
        <v>545</v>
      </c>
      <c r="L13" s="24" t="s">
        <v>552</v>
      </c>
      <c r="M13" s="24"/>
      <c r="N13" s="24"/>
      <c r="O13" s="24">
        <v>680</v>
      </c>
      <c r="P13" s="24" t="s">
        <v>553</v>
      </c>
      <c r="Q13" s="24" t="s">
        <v>554</v>
      </c>
      <c r="R13" s="24">
        <v>12.5</v>
      </c>
      <c r="S13" s="24" t="s">
        <v>555</v>
      </c>
      <c r="T13" s="24"/>
      <c r="U13" s="24"/>
      <c r="V13" s="24"/>
      <c r="W13" s="24"/>
      <c r="X13" s="24"/>
      <c r="Y13" s="24"/>
      <c r="Z13" s="24"/>
      <c r="AA13" s="24">
        <v>2009</v>
      </c>
      <c r="AB13" s="27" t="s">
        <v>556</v>
      </c>
    </row>
    <row r="14" spans="1:120" x14ac:dyDescent="0.3">
      <c r="A14" s="11">
        <v>127</v>
      </c>
      <c r="B14" s="24" t="s">
        <v>557</v>
      </c>
      <c r="C14" s="24" t="s">
        <v>547</v>
      </c>
      <c r="D14" s="25" t="s">
        <v>558</v>
      </c>
      <c r="E14" s="25" t="s">
        <v>559</v>
      </c>
      <c r="F14" s="24" t="s">
        <v>560</v>
      </c>
      <c r="G14" s="24" t="s">
        <v>561</v>
      </c>
      <c r="H14" s="24" t="s">
        <v>562</v>
      </c>
      <c r="I14" s="24" t="s">
        <v>563</v>
      </c>
      <c r="J14" s="24" t="s">
        <v>564</v>
      </c>
      <c r="K14" s="24">
        <v>498</v>
      </c>
      <c r="L14" s="24" t="s">
        <v>497</v>
      </c>
      <c r="M14" s="24"/>
      <c r="N14" s="24"/>
      <c r="O14" s="24">
        <v>580</v>
      </c>
      <c r="P14" s="24" t="s">
        <v>565</v>
      </c>
      <c r="Q14" s="24">
        <v>30</v>
      </c>
      <c r="R14" s="24">
        <v>6.88</v>
      </c>
      <c r="S14" s="24"/>
      <c r="T14" s="24">
        <v>0.27</v>
      </c>
      <c r="U14" s="24"/>
      <c r="V14" s="24"/>
      <c r="W14" s="24"/>
      <c r="X14" s="24"/>
      <c r="Y14" s="24"/>
      <c r="Z14" s="24" t="s">
        <v>28</v>
      </c>
      <c r="AA14" s="24">
        <v>2019</v>
      </c>
      <c r="AB14" s="27" t="s">
        <v>566</v>
      </c>
    </row>
    <row r="15" spans="1:120" x14ac:dyDescent="0.3">
      <c r="A15" s="11">
        <v>128</v>
      </c>
      <c r="B15" s="24" t="s">
        <v>567</v>
      </c>
      <c r="C15" s="24" t="s">
        <v>547</v>
      </c>
      <c r="D15" s="25" t="s">
        <v>124</v>
      </c>
      <c r="E15" s="25" t="s">
        <v>125</v>
      </c>
      <c r="F15" s="24" t="s">
        <v>560</v>
      </c>
      <c r="G15" s="24" t="s">
        <v>561</v>
      </c>
      <c r="H15" s="24" t="s">
        <v>562</v>
      </c>
      <c r="I15" s="24" t="s">
        <v>568</v>
      </c>
      <c r="J15" s="24" t="s">
        <v>569</v>
      </c>
      <c r="K15" s="24">
        <v>569</v>
      </c>
      <c r="L15" s="24" t="s">
        <v>570</v>
      </c>
      <c r="M15" s="24"/>
      <c r="N15" s="24"/>
      <c r="O15" s="24">
        <v>595</v>
      </c>
      <c r="P15" s="24" t="s">
        <v>15</v>
      </c>
      <c r="Q15" s="24">
        <v>61</v>
      </c>
      <c r="R15" s="24">
        <v>2.58</v>
      </c>
      <c r="S15" s="24"/>
      <c r="T15" s="24"/>
      <c r="U15" s="24"/>
      <c r="V15" s="24"/>
      <c r="W15" s="24"/>
      <c r="X15" s="24"/>
      <c r="Y15" s="24"/>
      <c r="Z15" s="24" t="s">
        <v>28</v>
      </c>
      <c r="AA15" s="24">
        <v>2019</v>
      </c>
      <c r="AB15" s="27" t="s">
        <v>571</v>
      </c>
    </row>
    <row r="16" spans="1:120" x14ac:dyDescent="0.3">
      <c r="A16" s="11">
        <v>129</v>
      </c>
      <c r="B16" s="24" t="s">
        <v>572</v>
      </c>
      <c r="C16" s="24" t="s">
        <v>547</v>
      </c>
      <c r="D16" s="25" t="s">
        <v>573</v>
      </c>
      <c r="E16" s="25" t="s">
        <v>574</v>
      </c>
      <c r="F16" s="24" t="s">
        <v>560</v>
      </c>
      <c r="G16" s="24" t="s">
        <v>561</v>
      </c>
      <c r="H16" s="24" t="s">
        <v>562</v>
      </c>
      <c r="I16" s="24" t="s">
        <v>563</v>
      </c>
      <c r="J16" s="24" t="s">
        <v>564</v>
      </c>
      <c r="K16" s="24">
        <v>488</v>
      </c>
      <c r="L16" s="24" t="s">
        <v>162</v>
      </c>
      <c r="M16" s="24"/>
      <c r="N16" s="24"/>
      <c r="O16" s="24">
        <v>510</v>
      </c>
      <c r="P16" s="24" t="s">
        <v>575</v>
      </c>
      <c r="Q16" s="24">
        <v>51</v>
      </c>
      <c r="R16" s="24">
        <v>3.3</v>
      </c>
      <c r="S16" s="24"/>
      <c r="T16" s="24">
        <v>0.35</v>
      </c>
      <c r="U16" s="24"/>
      <c r="V16" s="24"/>
      <c r="W16" s="24"/>
      <c r="X16" s="24"/>
      <c r="Y16" s="24"/>
      <c r="Z16" s="24" t="s">
        <v>28</v>
      </c>
      <c r="AA16" s="24">
        <v>2020</v>
      </c>
      <c r="AB16" s="27" t="s">
        <v>576</v>
      </c>
    </row>
    <row r="17" spans="1:28" s="11" customFormat="1" x14ac:dyDescent="0.3">
      <c r="A17" s="11">
        <v>130</v>
      </c>
      <c r="B17" s="24" t="s">
        <v>577</v>
      </c>
      <c r="C17" s="24" t="s">
        <v>194</v>
      </c>
      <c r="D17" s="25" t="s">
        <v>578</v>
      </c>
      <c r="E17" s="25" t="s">
        <v>579</v>
      </c>
      <c r="F17" s="24" t="s">
        <v>580</v>
      </c>
      <c r="G17" s="24" t="s">
        <v>581</v>
      </c>
      <c r="H17" s="24" t="s">
        <v>457</v>
      </c>
      <c r="I17" s="24" t="s">
        <v>652</v>
      </c>
      <c r="J17" s="24" t="s">
        <v>582</v>
      </c>
      <c r="K17" s="24" t="s">
        <v>583</v>
      </c>
      <c r="L17" s="24" t="s">
        <v>584</v>
      </c>
      <c r="M17" s="24"/>
      <c r="N17" s="24"/>
      <c r="O17" s="24" t="s">
        <v>585</v>
      </c>
      <c r="P17" s="24" t="s">
        <v>584</v>
      </c>
      <c r="Q17" s="24" t="s">
        <v>586</v>
      </c>
      <c r="R17" s="24" t="s">
        <v>587</v>
      </c>
      <c r="S17" s="24" t="s">
        <v>588</v>
      </c>
      <c r="T17" s="24"/>
      <c r="U17" s="24"/>
      <c r="V17" s="24"/>
      <c r="W17" s="24"/>
      <c r="X17" s="24"/>
      <c r="Y17" s="24"/>
      <c r="Z17" s="24" t="s">
        <v>28</v>
      </c>
      <c r="AA17" s="24">
        <v>2022</v>
      </c>
      <c r="AB17" s="27" t="s">
        <v>589</v>
      </c>
    </row>
    <row r="18" spans="1:28" s="11" customFormat="1" x14ac:dyDescent="0.3">
      <c r="A18" s="11">
        <v>131</v>
      </c>
      <c r="B18" s="24" t="s">
        <v>590</v>
      </c>
      <c r="C18" s="24" t="s">
        <v>194</v>
      </c>
      <c r="D18" s="25" t="s">
        <v>591</v>
      </c>
      <c r="E18" s="25" t="s">
        <v>183</v>
      </c>
      <c r="F18" s="24" t="s">
        <v>20</v>
      </c>
      <c r="G18" s="24" t="s">
        <v>592</v>
      </c>
      <c r="H18" s="24" t="s">
        <v>457</v>
      </c>
      <c r="I18" s="24" t="s">
        <v>593</v>
      </c>
      <c r="J18" s="24" t="s">
        <v>582</v>
      </c>
      <c r="K18" s="24">
        <v>340</v>
      </c>
      <c r="L18" s="24" t="s">
        <v>162</v>
      </c>
      <c r="M18" s="24"/>
      <c r="N18" s="24"/>
      <c r="O18" s="24">
        <v>520</v>
      </c>
      <c r="P18" s="24" t="s">
        <v>552</v>
      </c>
      <c r="Q18" s="24">
        <v>5.84</v>
      </c>
      <c r="R18" s="24">
        <v>5.84</v>
      </c>
      <c r="S18" s="24"/>
      <c r="T18" s="24"/>
      <c r="U18" s="24"/>
      <c r="V18" s="24"/>
      <c r="W18" s="24"/>
      <c r="X18" s="24"/>
      <c r="Y18" s="24"/>
      <c r="Z18" s="24" t="s">
        <v>28</v>
      </c>
      <c r="AA18" s="24">
        <v>2022</v>
      </c>
      <c r="AB18" s="27" t="s">
        <v>594</v>
      </c>
    </row>
    <row r="19" spans="1:28" x14ac:dyDescent="0.3">
      <c r="A19" s="11">
        <v>132</v>
      </c>
      <c r="B19" s="24" t="s">
        <v>596</v>
      </c>
      <c r="C19" s="24" t="s">
        <v>40</v>
      </c>
      <c r="D19" s="25" t="s">
        <v>598</v>
      </c>
      <c r="E19" s="25" t="s">
        <v>597</v>
      </c>
      <c r="F19" s="24" t="s">
        <v>20</v>
      </c>
      <c r="G19" s="24" t="s">
        <v>42</v>
      </c>
      <c r="H19" s="24" t="s">
        <v>457</v>
      </c>
      <c r="I19" s="24" t="s">
        <v>599</v>
      </c>
      <c r="J19" s="24" t="s">
        <v>468</v>
      </c>
      <c r="K19" s="24" t="s">
        <v>602</v>
      </c>
      <c r="L19" s="24" t="s">
        <v>601</v>
      </c>
      <c r="M19" s="24"/>
      <c r="N19" s="24"/>
      <c r="O19" s="24">
        <v>490</v>
      </c>
      <c r="P19" s="24" t="s">
        <v>23</v>
      </c>
      <c r="Q19" s="24">
        <v>65</v>
      </c>
      <c r="R19" s="24"/>
      <c r="S19" s="24"/>
      <c r="T19" s="24">
        <v>8.75</v>
      </c>
      <c r="U19" s="24" t="s">
        <v>603</v>
      </c>
      <c r="V19" s="24">
        <v>0.79</v>
      </c>
      <c r="W19" s="24"/>
      <c r="X19" s="24"/>
      <c r="Y19" s="24"/>
      <c r="Z19" s="24" t="s">
        <v>600</v>
      </c>
      <c r="AA19" s="24">
        <v>2020</v>
      </c>
      <c r="AB19" s="27" t="s">
        <v>595</v>
      </c>
    </row>
    <row r="20" spans="1:28" x14ac:dyDescent="0.3">
      <c r="A20" s="11">
        <v>133</v>
      </c>
      <c r="B20" s="24" t="s">
        <v>604</v>
      </c>
      <c r="C20" s="24" t="s">
        <v>194</v>
      </c>
      <c r="D20" s="25" t="s">
        <v>194</v>
      </c>
      <c r="E20" s="25" t="s">
        <v>608</v>
      </c>
      <c r="F20" s="24" t="s">
        <v>20</v>
      </c>
      <c r="G20" s="24" t="s">
        <v>219</v>
      </c>
      <c r="H20" s="24" t="s">
        <v>12</v>
      </c>
      <c r="I20" s="24" t="s">
        <v>606</v>
      </c>
      <c r="J20" s="24" t="s">
        <v>607</v>
      </c>
      <c r="K20" s="24">
        <v>420</v>
      </c>
      <c r="L20" s="24" t="s">
        <v>164</v>
      </c>
      <c r="M20" s="24"/>
      <c r="N20" s="24"/>
      <c r="O20" s="24">
        <v>515</v>
      </c>
      <c r="P20" s="24" t="s">
        <v>552</v>
      </c>
      <c r="Q20" s="24">
        <v>40</v>
      </c>
      <c r="R20" s="24">
        <v>1.6</v>
      </c>
      <c r="S20" s="24"/>
      <c r="T20" s="24">
        <v>0.7</v>
      </c>
      <c r="U20" s="24" t="s">
        <v>610</v>
      </c>
      <c r="V20" s="24">
        <v>0.495</v>
      </c>
      <c r="W20" s="24"/>
      <c r="X20" s="24"/>
      <c r="Y20" s="24"/>
      <c r="Z20" s="24" t="s">
        <v>609</v>
      </c>
      <c r="AA20" s="24">
        <v>2019</v>
      </c>
      <c r="AB20" s="27" t="s">
        <v>605</v>
      </c>
    </row>
    <row r="21" spans="1:28" x14ac:dyDescent="0.3">
      <c r="A21" s="11">
        <v>134</v>
      </c>
      <c r="B21" s="24" t="s">
        <v>613</v>
      </c>
      <c r="C21" s="24" t="s">
        <v>194</v>
      </c>
      <c r="D21" s="25" t="s">
        <v>612</v>
      </c>
      <c r="E21" s="25"/>
      <c r="F21" s="24" t="s">
        <v>20</v>
      </c>
      <c r="G21" s="24" t="s">
        <v>614</v>
      </c>
      <c r="H21" s="24" t="s">
        <v>12</v>
      </c>
      <c r="I21" s="24" t="s">
        <v>615</v>
      </c>
      <c r="J21" s="24" t="s">
        <v>619</v>
      </c>
      <c r="K21" s="24" t="s">
        <v>617</v>
      </c>
      <c r="L21" s="24" t="s">
        <v>224</v>
      </c>
      <c r="M21" s="24"/>
      <c r="N21" s="24"/>
      <c r="O21" s="24" t="s">
        <v>618</v>
      </c>
      <c r="P21" s="24" t="s">
        <v>552</v>
      </c>
      <c r="Q21" s="24" t="s">
        <v>616</v>
      </c>
      <c r="R21" s="24">
        <v>2.2999999999999998</v>
      </c>
      <c r="S21" s="24"/>
      <c r="T21" s="24"/>
      <c r="U21" s="24"/>
      <c r="V21" s="24"/>
      <c r="W21" s="24"/>
      <c r="X21" s="24"/>
      <c r="Y21" s="24"/>
      <c r="Z21" s="24" t="s">
        <v>368</v>
      </c>
      <c r="AA21" s="24">
        <v>2020</v>
      </c>
      <c r="AB21" s="27" t="s">
        <v>611</v>
      </c>
    </row>
    <row r="22" spans="1:28" x14ac:dyDescent="0.3">
      <c r="A22" s="11">
        <v>135</v>
      </c>
      <c r="B22" s="24" t="s">
        <v>621</v>
      </c>
      <c r="C22" s="24" t="s">
        <v>194</v>
      </c>
      <c r="D22" s="25" t="s">
        <v>194</v>
      </c>
      <c r="E22" s="25" t="s">
        <v>623</v>
      </c>
      <c r="F22" s="24" t="s">
        <v>20</v>
      </c>
      <c r="G22" s="24" t="s">
        <v>219</v>
      </c>
      <c r="H22" s="24" t="s">
        <v>12</v>
      </c>
      <c r="I22" s="24" t="s">
        <v>622</v>
      </c>
      <c r="J22" s="24" t="s">
        <v>619</v>
      </c>
      <c r="K22" s="24">
        <v>420</v>
      </c>
      <c r="L22" s="24" t="s">
        <v>164</v>
      </c>
      <c r="M22" s="24"/>
      <c r="N22" s="24"/>
      <c r="O22" s="24">
        <v>500</v>
      </c>
      <c r="P22" s="24" t="s">
        <v>624</v>
      </c>
      <c r="Q22" s="24">
        <v>67</v>
      </c>
      <c r="R22" s="24">
        <v>2.2000000000000002</v>
      </c>
      <c r="S22" s="24"/>
      <c r="T22" s="24">
        <v>1.1299999999999999</v>
      </c>
      <c r="U22" s="24"/>
      <c r="V22" s="24"/>
      <c r="W22" s="24"/>
      <c r="X22" s="24"/>
      <c r="Y22" s="24"/>
      <c r="Z22" s="24" t="s">
        <v>28</v>
      </c>
      <c r="AA22" s="24">
        <v>2021</v>
      </c>
      <c r="AB22" s="27" t="s">
        <v>620</v>
      </c>
    </row>
    <row r="23" spans="1:28" x14ac:dyDescent="0.3">
      <c r="A23" s="11">
        <v>137</v>
      </c>
      <c r="B23" s="37" t="s">
        <v>631</v>
      </c>
      <c r="C23" s="37" t="s">
        <v>194</v>
      </c>
      <c r="D23" s="39" t="s">
        <v>632</v>
      </c>
      <c r="E23" s="39" t="s">
        <v>635</v>
      </c>
      <c r="F23" s="37" t="s">
        <v>560</v>
      </c>
      <c r="G23" s="37" t="s">
        <v>561</v>
      </c>
      <c r="H23" s="37" t="s">
        <v>562</v>
      </c>
      <c r="I23" s="37" t="s">
        <v>563</v>
      </c>
      <c r="J23" s="37" t="s">
        <v>564</v>
      </c>
      <c r="K23" s="37">
        <v>491</v>
      </c>
      <c r="L23" s="37" t="s">
        <v>634</v>
      </c>
      <c r="M23" s="24"/>
      <c r="N23" s="24"/>
      <c r="O23" s="37">
        <v>520</v>
      </c>
      <c r="P23" s="37" t="s">
        <v>244</v>
      </c>
      <c r="Q23" s="37">
        <v>82</v>
      </c>
      <c r="R23" s="37">
        <v>5.43</v>
      </c>
      <c r="S23" s="24"/>
      <c r="T23" s="37">
        <v>0.18</v>
      </c>
      <c r="U23" s="24"/>
      <c r="V23" s="24"/>
      <c r="W23" s="24"/>
      <c r="X23" s="24"/>
      <c r="Y23" s="24"/>
      <c r="Z23" s="37" t="s">
        <v>28</v>
      </c>
      <c r="AA23" s="24">
        <v>2023</v>
      </c>
      <c r="AB23" s="27" t="s">
        <v>633</v>
      </c>
    </row>
    <row r="24" spans="1:28" x14ac:dyDescent="0.3">
      <c r="A24" s="11">
        <v>138</v>
      </c>
      <c r="B24" s="37" t="s">
        <v>639</v>
      </c>
      <c r="C24" s="37" t="s">
        <v>194</v>
      </c>
      <c r="D24" s="39" t="s">
        <v>632</v>
      </c>
      <c r="E24" s="39" t="s">
        <v>640</v>
      </c>
      <c r="F24" s="37" t="s">
        <v>21</v>
      </c>
      <c r="G24" s="37" t="s">
        <v>113</v>
      </c>
      <c r="H24" s="37" t="s">
        <v>12</v>
      </c>
      <c r="I24" s="37" t="s">
        <v>637</v>
      </c>
      <c r="J24" s="37" t="s">
        <v>188</v>
      </c>
      <c r="K24" s="37">
        <v>510</v>
      </c>
      <c r="L24" s="37" t="s">
        <v>634</v>
      </c>
      <c r="M24" s="24"/>
      <c r="N24" s="24"/>
      <c r="O24" s="37">
        <v>535</v>
      </c>
      <c r="P24" s="37" t="s">
        <v>148</v>
      </c>
      <c r="Q24" s="37">
        <v>78</v>
      </c>
      <c r="R24" s="37">
        <v>5.8000000000000003E-2</v>
      </c>
      <c r="S24" s="24"/>
      <c r="T24" s="37" t="s">
        <v>636</v>
      </c>
      <c r="U24" s="24"/>
      <c r="V24" s="24"/>
      <c r="W24" s="24"/>
      <c r="X24" s="24"/>
      <c r="Y24" s="24"/>
      <c r="Z24" s="37" t="s">
        <v>28</v>
      </c>
      <c r="AA24" s="24">
        <v>2023</v>
      </c>
      <c r="AB24" s="27" t="s">
        <v>633</v>
      </c>
    </row>
    <row r="25" spans="1:28" x14ac:dyDescent="0.3">
      <c r="A25" s="11">
        <v>139</v>
      </c>
      <c r="B25" s="37" t="s">
        <v>639</v>
      </c>
      <c r="C25" s="37" t="s">
        <v>194</v>
      </c>
      <c r="D25" s="39" t="s">
        <v>632</v>
      </c>
      <c r="E25" s="39" t="s">
        <v>640</v>
      </c>
      <c r="F25" s="37" t="s">
        <v>21</v>
      </c>
      <c r="G25" s="37" t="s">
        <v>113</v>
      </c>
      <c r="H25" s="37" t="s">
        <v>12</v>
      </c>
      <c r="I25" s="37" t="s">
        <v>638</v>
      </c>
      <c r="J25" s="37" t="s">
        <v>392</v>
      </c>
      <c r="K25" s="37">
        <v>510</v>
      </c>
      <c r="L25" s="37" t="s">
        <v>634</v>
      </c>
      <c r="M25" s="24"/>
      <c r="N25" s="24"/>
      <c r="O25" s="37">
        <v>535</v>
      </c>
      <c r="P25" s="37" t="s">
        <v>148</v>
      </c>
      <c r="Q25" s="37">
        <v>78</v>
      </c>
      <c r="R25" s="37">
        <v>1.7</v>
      </c>
      <c r="S25" s="24"/>
      <c r="T25" s="37">
        <v>1.4E-2</v>
      </c>
      <c r="U25" s="24"/>
      <c r="V25" s="24"/>
      <c r="W25" s="24"/>
      <c r="X25" s="24"/>
      <c r="Y25" s="24"/>
      <c r="Z25" s="37" t="s">
        <v>403</v>
      </c>
      <c r="AA25" s="24">
        <v>2023</v>
      </c>
      <c r="AB25" s="27" t="s">
        <v>633</v>
      </c>
    </row>
    <row r="26" spans="1:28" x14ac:dyDescent="0.3">
      <c r="A26" s="11"/>
      <c r="B26" s="11"/>
      <c r="C26" s="11"/>
      <c r="D26" s="18"/>
      <c r="E26" s="18"/>
      <c r="F26" s="11"/>
      <c r="G26" s="11"/>
      <c r="H26" s="18"/>
      <c r="I26" s="18"/>
      <c r="J26" s="11"/>
      <c r="K26" s="11"/>
      <c r="L26" s="11"/>
      <c r="M26" s="11"/>
      <c r="N26" s="11"/>
      <c r="O26" s="11"/>
      <c r="P26" s="11"/>
      <c r="Q26" s="11"/>
      <c r="R26" s="11"/>
      <c r="S26" s="11"/>
      <c r="T26" s="11"/>
      <c r="U26" s="11"/>
      <c r="V26" s="11"/>
      <c r="W26" s="11"/>
      <c r="X26" s="11"/>
      <c r="Y26" s="11"/>
      <c r="Z26" s="11"/>
      <c r="AA26" s="11"/>
      <c r="AB26" s="10"/>
    </row>
    <row r="27" spans="1:28" x14ac:dyDescent="0.3">
      <c r="A27" s="11"/>
      <c r="B27" s="11"/>
      <c r="C27" s="11"/>
      <c r="D27" s="18"/>
      <c r="E27" s="18"/>
      <c r="F27" s="11"/>
      <c r="G27" s="11"/>
      <c r="H27" s="18"/>
      <c r="I27" s="18"/>
      <c r="J27" s="11"/>
      <c r="K27" s="11"/>
      <c r="L27" s="11"/>
      <c r="M27" s="11"/>
      <c r="N27" s="11"/>
      <c r="O27" s="11"/>
      <c r="P27" s="11"/>
      <c r="Q27" s="11"/>
      <c r="R27" s="11"/>
      <c r="S27" s="11"/>
      <c r="T27" s="11"/>
      <c r="U27" s="11"/>
      <c r="V27" s="11"/>
      <c r="W27" s="11"/>
      <c r="X27" s="11"/>
      <c r="Y27" s="11"/>
      <c r="Z27" s="11"/>
      <c r="AA27" s="11"/>
      <c r="AB27" s="10"/>
    </row>
    <row r="28" spans="1:28" x14ac:dyDescent="0.3">
      <c r="A28" s="11"/>
      <c r="B28" s="11"/>
      <c r="C28" s="11"/>
      <c r="D28" s="18"/>
      <c r="E28" s="18"/>
      <c r="F28" s="11"/>
      <c r="G28" s="11"/>
      <c r="H28" s="18"/>
      <c r="I28" s="18"/>
      <c r="J28" s="11"/>
      <c r="K28" s="11"/>
      <c r="L28" s="11"/>
      <c r="M28" s="11"/>
      <c r="N28" s="11"/>
      <c r="O28" s="11"/>
      <c r="P28" s="11"/>
      <c r="Q28" s="11"/>
      <c r="R28" s="11"/>
      <c r="S28" s="11"/>
      <c r="T28" s="11"/>
      <c r="U28" s="11"/>
      <c r="V28" s="11"/>
      <c r="W28" s="11"/>
      <c r="X28" s="11"/>
      <c r="Y28" s="11"/>
      <c r="Z28" s="11"/>
      <c r="AA28" s="11"/>
      <c r="AB28" s="10"/>
    </row>
    <row r="29" spans="1:28" x14ac:dyDescent="0.3">
      <c r="A29" s="11"/>
      <c r="B29" s="11"/>
      <c r="C29" s="11"/>
      <c r="D29" s="18"/>
      <c r="E29" s="18"/>
      <c r="F29" s="11"/>
      <c r="G29" s="11"/>
      <c r="H29" s="18"/>
      <c r="I29" s="18"/>
      <c r="J29" s="11"/>
      <c r="K29" s="11"/>
      <c r="L29" s="11"/>
      <c r="M29" s="11"/>
      <c r="N29" s="11"/>
      <c r="O29" s="11"/>
      <c r="P29" s="11"/>
      <c r="Q29" s="11"/>
      <c r="R29" s="11"/>
      <c r="S29" s="11"/>
      <c r="T29" s="11"/>
      <c r="U29" s="11"/>
      <c r="V29" s="11"/>
      <c r="W29" s="11"/>
      <c r="X29" s="11"/>
      <c r="Y29" s="11"/>
      <c r="Z29" s="11"/>
      <c r="AA29" s="11"/>
      <c r="AB29" s="10"/>
    </row>
    <row r="30" spans="1:28" x14ac:dyDescent="0.3">
      <c r="A30" s="11"/>
      <c r="B30" s="11"/>
      <c r="C30" s="11"/>
      <c r="D30" s="18"/>
      <c r="E30" s="18"/>
      <c r="F30" s="11"/>
      <c r="G30" s="11"/>
      <c r="H30" s="18"/>
      <c r="I30" s="18"/>
      <c r="J30" s="11"/>
      <c r="K30" s="11"/>
      <c r="L30" s="11"/>
      <c r="M30" s="11"/>
      <c r="N30" s="11"/>
      <c r="O30" s="11"/>
      <c r="P30" s="11"/>
      <c r="Q30" s="11"/>
      <c r="R30" s="11"/>
      <c r="S30" s="11"/>
      <c r="T30" s="11"/>
      <c r="U30" s="11"/>
      <c r="V30" s="11"/>
      <c r="W30" s="11"/>
      <c r="X30" s="11"/>
      <c r="Y30" s="11"/>
      <c r="Z30" s="11"/>
      <c r="AA30" s="11"/>
      <c r="AB30" s="10"/>
    </row>
    <row r="31" spans="1:28" x14ac:dyDescent="0.3">
      <c r="A31" s="11"/>
      <c r="B31" s="11"/>
      <c r="C31" s="11"/>
      <c r="D31" s="18"/>
      <c r="E31" s="18"/>
      <c r="F31" s="11"/>
      <c r="G31" s="11"/>
      <c r="H31" s="18"/>
      <c r="I31" s="18"/>
      <c r="J31" s="11"/>
      <c r="K31" s="11"/>
      <c r="L31" s="11"/>
      <c r="M31" s="11"/>
      <c r="N31" s="11"/>
      <c r="O31" s="11"/>
      <c r="P31" s="11"/>
      <c r="Q31" s="11"/>
      <c r="R31" s="11"/>
      <c r="S31" s="11"/>
      <c r="T31" s="11"/>
      <c r="U31" s="11"/>
      <c r="V31" s="11"/>
      <c r="W31" s="11"/>
      <c r="X31" s="11"/>
      <c r="Y31" s="11"/>
      <c r="Z31" s="11"/>
      <c r="AA31" s="11"/>
      <c r="AB31" s="10"/>
    </row>
    <row r="32" spans="1:28" x14ac:dyDescent="0.3">
      <c r="A32" s="11"/>
      <c r="B32" s="11"/>
      <c r="C32" s="11"/>
      <c r="D32" s="18"/>
      <c r="E32" s="18"/>
      <c r="F32" s="11"/>
      <c r="G32" s="11"/>
      <c r="H32" s="18"/>
      <c r="I32" s="18"/>
      <c r="J32" s="11"/>
      <c r="K32" s="11"/>
      <c r="L32" s="11"/>
      <c r="M32" s="11"/>
      <c r="N32" s="11"/>
      <c r="O32" s="11"/>
      <c r="P32" s="11"/>
      <c r="Q32" s="11"/>
      <c r="R32" s="11"/>
      <c r="S32" s="11"/>
      <c r="T32" s="11"/>
      <c r="U32" s="11"/>
      <c r="V32" s="11"/>
      <c r="W32" s="11"/>
      <c r="X32" s="11"/>
      <c r="Y32" s="11"/>
      <c r="Z32" s="11"/>
      <c r="AA32" s="11"/>
      <c r="AB32" s="10"/>
    </row>
    <row r="33" spans="1:28" x14ac:dyDescent="0.3">
      <c r="A33" s="11"/>
      <c r="B33" s="11"/>
      <c r="C33" s="11"/>
      <c r="D33" s="18"/>
      <c r="E33" s="18"/>
      <c r="F33" s="11"/>
      <c r="G33" s="11"/>
      <c r="H33" s="18"/>
      <c r="I33" s="18"/>
      <c r="J33" s="11"/>
      <c r="K33" s="11"/>
      <c r="L33" s="11"/>
      <c r="M33" s="11"/>
      <c r="N33" s="11">
        <f>2.5*2.5</f>
        <v>6.25</v>
      </c>
      <c r="O33" s="11"/>
      <c r="P33" s="11"/>
      <c r="Q33" s="11"/>
      <c r="R33" s="11"/>
      <c r="S33" s="11"/>
      <c r="T33" s="11"/>
      <c r="U33" s="11"/>
      <c r="V33" s="11"/>
      <c r="W33" s="11"/>
      <c r="X33" s="11"/>
      <c r="Y33" s="11"/>
      <c r="Z33" s="11"/>
      <c r="AA33" s="11"/>
      <c r="AB33" s="10"/>
    </row>
    <row r="34" spans="1:28" x14ac:dyDescent="0.3">
      <c r="A34" s="11"/>
      <c r="B34" s="11"/>
      <c r="C34" s="11"/>
      <c r="D34" s="18"/>
      <c r="E34" s="18"/>
      <c r="F34" s="11"/>
      <c r="G34" s="11"/>
      <c r="H34" s="18"/>
      <c r="I34" s="18"/>
      <c r="J34" s="11"/>
      <c r="K34" s="11"/>
      <c r="L34" s="11"/>
      <c r="M34" s="11"/>
      <c r="N34" s="11" t="e">
        <f>+N33/N32</f>
        <v>#DIV/0!</v>
      </c>
      <c r="O34" s="11"/>
      <c r="P34" s="11"/>
      <c r="Q34" s="11"/>
      <c r="R34" s="11"/>
      <c r="S34" s="11"/>
      <c r="T34" s="11"/>
      <c r="U34" s="11"/>
      <c r="V34" s="11"/>
      <c r="W34" s="11"/>
      <c r="X34" s="11"/>
      <c r="Y34" s="11"/>
      <c r="Z34" s="11"/>
      <c r="AA34" s="11"/>
      <c r="AB34" s="10"/>
    </row>
    <row r="35" spans="1:28" x14ac:dyDescent="0.3">
      <c r="A35" s="11"/>
      <c r="B35" s="11"/>
      <c r="C35" s="11"/>
      <c r="D35" s="18"/>
      <c r="E35" s="18"/>
      <c r="F35" s="11"/>
      <c r="G35" s="11"/>
      <c r="H35" s="18"/>
      <c r="I35" s="18"/>
      <c r="J35" s="11"/>
      <c r="K35" s="11"/>
      <c r="L35" s="11"/>
      <c r="M35" s="11"/>
      <c r="N35" s="11"/>
      <c r="O35" s="11"/>
      <c r="P35" s="11"/>
      <c r="Q35" s="11"/>
      <c r="R35" s="11"/>
      <c r="S35" s="11"/>
      <c r="T35" s="11"/>
      <c r="U35" s="11"/>
      <c r="V35" s="11"/>
      <c r="W35" s="11"/>
      <c r="X35" s="11"/>
      <c r="Y35" s="11"/>
      <c r="Z35" s="11"/>
      <c r="AA35" s="11"/>
      <c r="AB35" s="10"/>
    </row>
    <row r="36" spans="1:28" x14ac:dyDescent="0.3">
      <c r="A36" s="11"/>
      <c r="B36" s="11"/>
      <c r="C36" s="11"/>
      <c r="D36" s="18"/>
      <c r="E36" s="18"/>
      <c r="F36" s="11"/>
      <c r="G36" s="11"/>
      <c r="H36" s="18"/>
      <c r="I36" s="18"/>
      <c r="J36" s="11"/>
      <c r="K36" s="11"/>
      <c r="L36" s="11"/>
      <c r="M36" s="11"/>
      <c r="N36" s="11"/>
      <c r="O36" s="11"/>
      <c r="P36" s="11"/>
      <c r="Q36" s="11"/>
      <c r="R36" s="11"/>
      <c r="S36" s="11"/>
      <c r="T36" s="11"/>
      <c r="U36" s="11"/>
      <c r="V36" s="11"/>
      <c r="W36" s="11"/>
      <c r="X36" s="11"/>
      <c r="Y36" s="11"/>
      <c r="Z36" s="11"/>
      <c r="AA36" s="11"/>
      <c r="AB36" s="10"/>
    </row>
    <row r="37" spans="1:28" x14ac:dyDescent="0.3">
      <c r="A37" s="11"/>
      <c r="B37" s="11"/>
      <c r="C37" s="11"/>
      <c r="D37" s="18"/>
      <c r="E37" s="18"/>
      <c r="F37" s="11"/>
      <c r="G37" s="11"/>
      <c r="H37" s="18"/>
      <c r="I37" s="18"/>
      <c r="J37" s="11"/>
      <c r="K37" s="11"/>
      <c r="L37" s="11"/>
      <c r="M37" s="11"/>
      <c r="N37" s="11"/>
      <c r="O37" s="11"/>
      <c r="P37" s="11"/>
      <c r="Q37" s="11"/>
      <c r="R37" s="11"/>
      <c r="S37" s="11"/>
      <c r="T37" s="11"/>
      <c r="U37" s="11"/>
      <c r="V37" s="11"/>
      <c r="W37" s="11"/>
      <c r="X37" s="11"/>
      <c r="Y37" s="11"/>
      <c r="Z37" s="11"/>
      <c r="AA37" s="11"/>
      <c r="AB37" s="10"/>
    </row>
    <row r="38" spans="1:28" x14ac:dyDescent="0.3">
      <c r="A38" s="11"/>
      <c r="B38" s="11"/>
      <c r="C38" s="11"/>
      <c r="D38" s="18"/>
      <c r="E38" s="18"/>
      <c r="F38" s="11"/>
      <c r="G38" s="11"/>
      <c r="H38" s="18"/>
      <c r="I38" s="18"/>
      <c r="J38" s="11"/>
      <c r="K38" s="11"/>
      <c r="L38" s="11"/>
      <c r="M38" s="11"/>
      <c r="N38" s="11"/>
      <c r="O38" s="11"/>
      <c r="P38" s="11"/>
      <c r="Q38" s="11"/>
      <c r="R38" s="11"/>
      <c r="S38" s="11"/>
      <c r="T38" s="11"/>
      <c r="U38" s="11"/>
      <c r="V38" s="11"/>
      <c r="W38" s="11"/>
      <c r="X38" s="11"/>
      <c r="Y38" s="11"/>
      <c r="Z38" s="11"/>
      <c r="AA38" s="11"/>
      <c r="AB38" s="10"/>
    </row>
    <row r="39" spans="1:28" x14ac:dyDescent="0.3">
      <c r="A39" s="11"/>
      <c r="B39" s="11"/>
      <c r="C39" s="11"/>
      <c r="D39" s="18"/>
      <c r="E39" s="18"/>
      <c r="F39" s="11"/>
      <c r="G39" s="11"/>
      <c r="H39" s="18"/>
      <c r="I39" s="18"/>
      <c r="J39" s="11"/>
      <c r="K39" s="11"/>
      <c r="L39" s="11"/>
      <c r="M39" s="11"/>
      <c r="N39" s="11"/>
      <c r="O39" s="11"/>
      <c r="P39" s="11"/>
      <c r="Q39" s="11"/>
      <c r="R39" s="11"/>
      <c r="S39" s="11"/>
      <c r="T39" s="11"/>
      <c r="U39" s="11"/>
      <c r="V39" s="11"/>
      <c r="W39" s="11"/>
      <c r="X39" s="11"/>
      <c r="Y39" s="11"/>
      <c r="Z39" s="11"/>
      <c r="AA39" s="11"/>
      <c r="AB39" s="10"/>
    </row>
    <row r="40" spans="1:28" x14ac:dyDescent="0.3">
      <c r="A40" s="11"/>
      <c r="B40" s="11"/>
      <c r="C40" s="11"/>
      <c r="D40" s="18"/>
      <c r="E40" s="18"/>
      <c r="F40" s="11"/>
      <c r="G40" s="11"/>
      <c r="H40" s="18"/>
      <c r="I40" s="18"/>
      <c r="J40" s="11"/>
      <c r="K40" s="11"/>
      <c r="L40" s="11"/>
      <c r="M40" s="11"/>
      <c r="N40" s="11"/>
      <c r="O40" s="11"/>
      <c r="P40" s="11"/>
      <c r="Q40" s="11"/>
      <c r="R40" s="11"/>
      <c r="S40" s="11"/>
      <c r="T40" s="11"/>
      <c r="U40" s="11"/>
      <c r="V40" s="11"/>
      <c r="W40" s="11"/>
      <c r="X40" s="11"/>
      <c r="Y40" s="11"/>
      <c r="Z40" s="11"/>
      <c r="AA40" s="11"/>
      <c r="AB40" s="10"/>
    </row>
    <row r="41" spans="1:28" x14ac:dyDescent="0.3">
      <c r="A41" s="11"/>
      <c r="B41" s="11"/>
      <c r="C41" s="11"/>
      <c r="D41" s="18"/>
      <c r="E41" s="18"/>
      <c r="F41" s="11"/>
      <c r="G41" s="11"/>
      <c r="H41" s="18"/>
      <c r="I41" s="18"/>
      <c r="J41" s="11"/>
      <c r="K41" s="11"/>
      <c r="L41" s="11"/>
      <c r="M41" s="11"/>
      <c r="N41" s="11"/>
      <c r="O41" s="11"/>
      <c r="P41" s="11"/>
      <c r="Q41" s="11"/>
      <c r="R41" s="11"/>
      <c r="S41" s="11"/>
      <c r="T41" s="11"/>
      <c r="U41" s="11"/>
      <c r="V41" s="11"/>
      <c r="W41" s="11"/>
      <c r="X41" s="11"/>
      <c r="Y41" s="11"/>
      <c r="Z41" s="11"/>
      <c r="AA41" s="11"/>
      <c r="AB41" s="10"/>
    </row>
    <row r="42" spans="1:28" x14ac:dyDescent="0.3">
      <c r="A42" s="11"/>
      <c r="B42" s="11"/>
      <c r="C42" s="11"/>
      <c r="D42" s="18"/>
      <c r="E42" s="18"/>
      <c r="F42" s="11"/>
      <c r="G42" s="11"/>
      <c r="H42" s="18"/>
      <c r="I42" s="18"/>
      <c r="J42" s="11"/>
      <c r="K42" s="11"/>
      <c r="L42" s="11"/>
      <c r="M42" s="11"/>
      <c r="N42" s="11"/>
      <c r="O42" s="11"/>
      <c r="P42" s="11"/>
      <c r="Q42" s="11"/>
      <c r="R42" s="11"/>
      <c r="S42" s="11"/>
      <c r="T42" s="11"/>
      <c r="U42" s="11"/>
      <c r="V42" s="11"/>
      <c r="W42" s="11"/>
      <c r="X42" s="11"/>
      <c r="Y42" s="11"/>
      <c r="Z42" s="11"/>
      <c r="AA42" s="11"/>
      <c r="AB42" s="10"/>
    </row>
    <row r="43" spans="1:28" x14ac:dyDescent="0.3">
      <c r="A43" s="11"/>
      <c r="B43" s="11"/>
      <c r="C43" s="11"/>
      <c r="D43" s="18"/>
      <c r="E43" s="18"/>
      <c r="F43" s="11"/>
      <c r="G43" s="11"/>
      <c r="H43" s="18"/>
      <c r="I43" s="18"/>
      <c r="J43" s="11"/>
      <c r="K43" s="11"/>
      <c r="L43" s="11"/>
      <c r="M43" s="11"/>
      <c r="N43" s="11"/>
      <c r="O43" s="11"/>
      <c r="P43" s="11"/>
      <c r="Q43" s="11"/>
      <c r="R43" s="11"/>
      <c r="S43" s="11"/>
      <c r="T43" s="11"/>
      <c r="U43" s="11"/>
      <c r="V43" s="11"/>
      <c r="W43" s="11"/>
      <c r="X43" s="11"/>
      <c r="Y43" s="11"/>
      <c r="Z43" s="11"/>
      <c r="AA43" s="11"/>
      <c r="AB43" s="10"/>
    </row>
    <row r="44" spans="1:28" x14ac:dyDescent="0.3">
      <c r="A44" s="11"/>
      <c r="B44" s="11"/>
      <c r="C44" s="11"/>
      <c r="D44" s="18"/>
      <c r="E44" s="18"/>
      <c r="F44" s="11"/>
      <c r="G44" s="11"/>
      <c r="H44" s="18"/>
      <c r="I44" s="18"/>
      <c r="J44" s="11"/>
      <c r="K44" s="11"/>
      <c r="L44" s="11"/>
      <c r="M44" s="11"/>
      <c r="N44" s="11"/>
      <c r="O44" s="11"/>
      <c r="P44" s="11"/>
      <c r="Q44" s="11"/>
      <c r="R44" s="11"/>
      <c r="S44" s="11"/>
      <c r="T44" s="11"/>
      <c r="U44" s="11"/>
      <c r="V44" s="11"/>
      <c r="W44" s="11"/>
      <c r="X44" s="11"/>
      <c r="Y44" s="11"/>
      <c r="Z44" s="11"/>
      <c r="AA44" s="11"/>
      <c r="AB44" s="10"/>
    </row>
    <row r="45" spans="1:28" x14ac:dyDescent="0.3">
      <c r="A45" s="11"/>
      <c r="B45" s="11"/>
      <c r="C45" s="11"/>
      <c r="D45" s="18"/>
      <c r="E45" s="18"/>
      <c r="F45" s="11"/>
      <c r="G45" s="11"/>
      <c r="H45" s="18"/>
      <c r="I45" s="18"/>
      <c r="J45" s="11"/>
      <c r="K45" s="11"/>
      <c r="L45" s="11"/>
      <c r="M45" s="11"/>
      <c r="N45" s="11"/>
      <c r="O45" s="11"/>
      <c r="P45" s="11"/>
      <c r="Q45" s="11"/>
      <c r="R45" s="11"/>
      <c r="S45" s="11"/>
      <c r="T45" s="11"/>
      <c r="U45" s="11"/>
      <c r="V45" s="11"/>
      <c r="W45" s="11"/>
      <c r="X45" s="11"/>
      <c r="Y45" s="11"/>
      <c r="Z45" s="11"/>
      <c r="AA45" s="11"/>
      <c r="AB45" s="10"/>
    </row>
    <row r="46" spans="1:28" x14ac:dyDescent="0.3">
      <c r="A46" s="11"/>
      <c r="B46" s="11"/>
      <c r="C46" s="11"/>
      <c r="D46" s="18"/>
      <c r="E46" s="18"/>
      <c r="F46" s="11"/>
      <c r="G46" s="11"/>
      <c r="H46" s="18"/>
      <c r="I46" s="18"/>
      <c r="J46" s="11"/>
      <c r="K46" s="11"/>
      <c r="L46" s="11"/>
      <c r="M46" s="11"/>
      <c r="N46" s="11"/>
      <c r="O46" s="11"/>
      <c r="P46" s="11"/>
      <c r="Q46" s="11"/>
      <c r="R46" s="11"/>
      <c r="S46" s="11"/>
      <c r="T46" s="11"/>
      <c r="U46" s="11"/>
      <c r="V46" s="11"/>
      <c r="W46" s="11"/>
      <c r="X46" s="11"/>
      <c r="Y46" s="11"/>
      <c r="Z46" s="11"/>
      <c r="AA46" s="11"/>
      <c r="AB46" s="10"/>
    </row>
    <row r="47" spans="1:28" x14ac:dyDescent="0.3">
      <c r="A47" s="11"/>
      <c r="B47" s="11"/>
      <c r="C47" s="11"/>
      <c r="D47" s="18"/>
      <c r="E47" s="18"/>
      <c r="F47" s="11"/>
      <c r="G47" s="11"/>
      <c r="H47" s="18"/>
      <c r="I47" s="18"/>
      <c r="J47" s="11"/>
      <c r="K47" s="11"/>
      <c r="L47" s="11"/>
      <c r="M47" s="11"/>
      <c r="N47" s="11"/>
      <c r="O47" s="11"/>
      <c r="P47" s="11"/>
      <c r="Q47" s="11"/>
      <c r="R47" s="11"/>
      <c r="S47" s="11"/>
      <c r="T47" s="11"/>
      <c r="U47" s="11"/>
      <c r="V47" s="11"/>
      <c r="W47" s="11"/>
      <c r="X47" s="11"/>
      <c r="Y47" s="11"/>
      <c r="Z47" s="11"/>
      <c r="AA47" s="11"/>
      <c r="AB47" s="10"/>
    </row>
    <row r="48" spans="1:28" x14ac:dyDescent="0.3">
      <c r="A48" s="11"/>
      <c r="B48" s="11"/>
      <c r="C48" s="11"/>
      <c r="D48" s="18"/>
      <c r="E48" s="18"/>
      <c r="F48" s="11"/>
      <c r="G48" s="11"/>
      <c r="H48" s="18"/>
      <c r="I48" s="18"/>
      <c r="J48" s="11"/>
      <c r="K48" s="11"/>
      <c r="L48" s="11"/>
      <c r="M48" s="11"/>
      <c r="N48" s="11"/>
      <c r="O48" s="11"/>
      <c r="P48" s="11"/>
      <c r="Q48" s="11"/>
      <c r="R48" s="11"/>
      <c r="S48" s="11"/>
      <c r="T48" s="11"/>
      <c r="U48" s="11"/>
      <c r="V48" s="11"/>
      <c r="W48" s="11"/>
      <c r="X48" s="11"/>
      <c r="Y48" s="11"/>
      <c r="Z48" s="11"/>
      <c r="AA48" s="11"/>
      <c r="AB48" s="10"/>
    </row>
    <row r="49" spans="1:28" x14ac:dyDescent="0.3">
      <c r="A49" s="11"/>
      <c r="B49" s="11"/>
      <c r="C49" s="11"/>
      <c r="D49" s="18"/>
      <c r="E49" s="18"/>
      <c r="F49" s="11"/>
      <c r="G49" s="11"/>
      <c r="H49" s="18"/>
      <c r="I49" s="18"/>
      <c r="J49" s="11"/>
      <c r="K49" s="11"/>
      <c r="L49" s="11"/>
      <c r="M49" s="11"/>
      <c r="N49" s="11"/>
      <c r="O49" s="11"/>
      <c r="P49" s="11"/>
      <c r="Q49" s="11"/>
      <c r="R49" s="11"/>
      <c r="S49" s="11"/>
      <c r="T49" s="11"/>
      <c r="U49" s="11"/>
      <c r="V49" s="11"/>
      <c r="W49" s="11"/>
      <c r="X49" s="11"/>
      <c r="Y49" s="11"/>
      <c r="Z49" s="11"/>
      <c r="AA49" s="11"/>
      <c r="AB49" s="10"/>
    </row>
    <row r="50" spans="1:28" x14ac:dyDescent="0.3">
      <c r="A50" s="11"/>
      <c r="B50" s="11"/>
      <c r="C50" s="11"/>
      <c r="D50" s="18"/>
      <c r="E50" s="18"/>
      <c r="F50" s="11"/>
      <c r="G50" s="11"/>
      <c r="H50" s="18"/>
      <c r="I50" s="18"/>
      <c r="J50" s="11"/>
      <c r="K50" s="11"/>
      <c r="L50" s="11"/>
      <c r="M50" s="11"/>
      <c r="N50" s="11"/>
      <c r="O50" s="11"/>
      <c r="P50" s="11"/>
      <c r="Q50" s="11"/>
      <c r="R50" s="11"/>
      <c r="S50" s="11"/>
      <c r="T50" s="11"/>
      <c r="U50" s="11"/>
      <c r="V50" s="11"/>
      <c r="W50" s="11"/>
      <c r="X50" s="11"/>
      <c r="Y50" s="11"/>
      <c r="Z50" s="11"/>
      <c r="AA50" s="11"/>
      <c r="AB50" s="10"/>
    </row>
    <row r="51" spans="1:28" x14ac:dyDescent="0.3">
      <c r="A51" s="11"/>
      <c r="B51" s="11"/>
      <c r="C51" s="11"/>
      <c r="D51" s="18"/>
      <c r="E51" s="18"/>
      <c r="F51" s="11"/>
      <c r="G51" s="11"/>
      <c r="H51" s="18"/>
      <c r="I51" s="18"/>
      <c r="J51" s="11"/>
      <c r="K51" s="11"/>
      <c r="L51" s="11"/>
      <c r="M51" s="11"/>
      <c r="N51" s="11"/>
      <c r="O51" s="11"/>
      <c r="P51" s="11"/>
      <c r="Q51" s="11"/>
      <c r="R51" s="11"/>
      <c r="S51" s="11"/>
      <c r="T51" s="11"/>
      <c r="U51" s="11"/>
      <c r="V51" s="11"/>
      <c r="W51" s="11"/>
      <c r="X51" s="11"/>
      <c r="Y51" s="11"/>
      <c r="Z51" s="11"/>
      <c r="AA51" s="11"/>
      <c r="AB51" s="10"/>
    </row>
    <row r="52" spans="1:28" x14ac:dyDescent="0.3">
      <c r="A52" s="11"/>
      <c r="B52" s="11"/>
      <c r="C52" s="11"/>
      <c r="D52" s="18"/>
      <c r="E52" s="18"/>
      <c r="F52" s="11"/>
      <c r="G52" s="11"/>
      <c r="H52" s="18"/>
      <c r="I52" s="18"/>
      <c r="J52" s="11"/>
      <c r="K52" s="11"/>
      <c r="L52" s="11"/>
      <c r="M52" s="11"/>
      <c r="N52" s="11"/>
      <c r="O52" s="11"/>
      <c r="P52" s="11"/>
      <c r="Q52" s="11"/>
      <c r="R52" s="11"/>
      <c r="S52" s="11"/>
      <c r="T52" s="11"/>
      <c r="U52" s="11"/>
      <c r="V52" s="11"/>
      <c r="W52" s="11"/>
      <c r="X52" s="11"/>
      <c r="Y52" s="11"/>
      <c r="Z52" s="11"/>
      <c r="AA52" s="11"/>
      <c r="AB52" s="10"/>
    </row>
    <row r="53" spans="1:28" x14ac:dyDescent="0.3">
      <c r="A53" s="11"/>
      <c r="B53" s="11"/>
      <c r="C53" s="11"/>
      <c r="D53" s="18"/>
      <c r="E53" s="18"/>
      <c r="F53" s="11"/>
      <c r="G53" s="11"/>
      <c r="H53" s="18"/>
      <c r="I53" s="18"/>
      <c r="J53" s="11"/>
      <c r="K53" s="11"/>
      <c r="L53" s="11"/>
      <c r="M53" s="11"/>
      <c r="N53" s="11"/>
      <c r="O53" s="11"/>
      <c r="P53" s="11"/>
      <c r="Q53" s="11"/>
      <c r="R53" s="11"/>
      <c r="S53" s="11"/>
      <c r="T53" s="11"/>
      <c r="U53" s="11"/>
      <c r="V53" s="11"/>
      <c r="W53" s="11"/>
      <c r="X53" s="11"/>
      <c r="Y53" s="11"/>
      <c r="Z53" s="11"/>
      <c r="AA53" s="11"/>
      <c r="AB53" s="10"/>
    </row>
    <row r="54" spans="1:28" x14ac:dyDescent="0.3">
      <c r="A54" s="11"/>
      <c r="B54" s="11"/>
      <c r="C54" s="11"/>
      <c r="D54" s="18"/>
      <c r="E54" s="18"/>
      <c r="F54" s="11"/>
      <c r="G54" s="11"/>
      <c r="H54" s="18"/>
      <c r="I54" s="18"/>
      <c r="J54" s="11"/>
      <c r="K54" s="11"/>
      <c r="L54" s="11"/>
      <c r="M54" s="11"/>
      <c r="N54" s="11"/>
      <c r="O54" s="11"/>
      <c r="P54" s="11"/>
      <c r="Q54" s="11"/>
      <c r="R54" s="11"/>
      <c r="S54" s="11"/>
      <c r="T54" s="11"/>
      <c r="U54" s="11"/>
      <c r="V54" s="11"/>
      <c r="W54" s="11"/>
      <c r="X54" s="11"/>
      <c r="Y54" s="11"/>
      <c r="Z54" s="11"/>
      <c r="AA54" s="11"/>
      <c r="AB54" s="10"/>
    </row>
    <row r="55" spans="1:28" x14ac:dyDescent="0.3">
      <c r="A55" s="11"/>
      <c r="B55" s="11"/>
      <c r="C55" s="11"/>
      <c r="D55" s="18"/>
      <c r="E55" s="18"/>
      <c r="F55" s="11"/>
      <c r="G55" s="11"/>
      <c r="H55" s="18"/>
      <c r="I55" s="18"/>
      <c r="J55" s="11"/>
      <c r="K55" s="11"/>
      <c r="L55" s="11"/>
      <c r="M55" s="11"/>
      <c r="N55" s="11"/>
      <c r="O55" s="11"/>
      <c r="P55" s="11"/>
      <c r="Q55" s="11"/>
      <c r="R55" s="11"/>
      <c r="S55" s="11"/>
      <c r="T55" s="11"/>
      <c r="U55" s="11"/>
      <c r="V55" s="11"/>
      <c r="W55" s="11"/>
      <c r="X55" s="11"/>
      <c r="Y55" s="11"/>
      <c r="Z55" s="11"/>
      <c r="AA55" s="11"/>
      <c r="AB55" s="10"/>
    </row>
    <row r="56" spans="1:28" x14ac:dyDescent="0.3">
      <c r="A56" s="11"/>
      <c r="B56" s="11"/>
      <c r="C56" s="11"/>
      <c r="D56" s="18"/>
      <c r="E56" s="18"/>
      <c r="F56" s="11"/>
      <c r="G56" s="11"/>
      <c r="H56" s="18"/>
      <c r="I56" s="18"/>
      <c r="J56" s="11"/>
      <c r="K56" s="11"/>
      <c r="L56" s="11"/>
      <c r="M56" s="11"/>
      <c r="N56" s="11"/>
      <c r="O56" s="11"/>
      <c r="P56" s="11"/>
      <c r="Q56" s="11"/>
      <c r="R56" s="11"/>
      <c r="S56" s="11"/>
      <c r="T56" s="11"/>
      <c r="U56" s="11"/>
      <c r="V56" s="11"/>
      <c r="W56" s="11"/>
      <c r="X56" s="11"/>
      <c r="Y56" s="11"/>
      <c r="Z56" s="11"/>
      <c r="AA56" s="11"/>
      <c r="AB56" s="10"/>
    </row>
    <row r="57" spans="1:28" x14ac:dyDescent="0.3">
      <c r="A57" s="11"/>
      <c r="B57" s="11"/>
      <c r="C57" s="11"/>
      <c r="D57" s="18"/>
      <c r="E57" s="18"/>
      <c r="F57" s="11"/>
      <c r="G57" s="11"/>
      <c r="H57" s="18"/>
      <c r="I57" s="18"/>
      <c r="J57" s="11"/>
      <c r="K57" s="11"/>
      <c r="L57" s="11"/>
      <c r="M57" s="11"/>
      <c r="N57" s="11"/>
      <c r="O57" s="11"/>
      <c r="P57" s="11"/>
      <c r="Q57" s="11"/>
      <c r="R57" s="11"/>
      <c r="S57" s="11"/>
      <c r="T57" s="11"/>
      <c r="U57" s="11"/>
      <c r="V57" s="11"/>
      <c r="W57" s="11"/>
      <c r="X57" s="11"/>
      <c r="Y57" s="11"/>
      <c r="Z57" s="11"/>
      <c r="AA57" s="11"/>
      <c r="AB57" s="10"/>
    </row>
    <row r="58" spans="1:28" x14ac:dyDescent="0.3">
      <c r="A58" s="11"/>
      <c r="B58" s="11"/>
      <c r="C58" s="11"/>
      <c r="D58" s="18"/>
      <c r="E58" s="18"/>
      <c r="F58" s="11"/>
      <c r="G58" s="11"/>
      <c r="H58" s="18"/>
      <c r="I58" s="18"/>
      <c r="J58" s="11"/>
      <c r="K58" s="11"/>
      <c r="L58" s="11"/>
      <c r="M58" s="11"/>
      <c r="N58" s="11"/>
      <c r="O58" s="11"/>
      <c r="P58" s="11"/>
      <c r="Q58" s="11"/>
      <c r="R58" s="11"/>
      <c r="S58" s="11"/>
      <c r="T58" s="11"/>
      <c r="U58" s="11"/>
      <c r="V58" s="11"/>
      <c r="W58" s="11"/>
      <c r="X58" s="11"/>
      <c r="Y58" s="11"/>
      <c r="Z58" s="11"/>
      <c r="AA58" s="11"/>
      <c r="AB58" s="10"/>
    </row>
    <row r="59" spans="1:28" x14ac:dyDescent="0.3">
      <c r="A59" s="11"/>
      <c r="B59" s="11"/>
      <c r="C59" s="11"/>
      <c r="D59" s="18"/>
      <c r="E59" s="18"/>
      <c r="F59" s="11"/>
      <c r="G59" s="11"/>
      <c r="H59" s="18"/>
      <c r="I59" s="18"/>
      <c r="J59" s="11"/>
      <c r="K59" s="11"/>
      <c r="L59" s="11"/>
      <c r="M59" s="11"/>
      <c r="N59" s="11"/>
      <c r="O59" s="11"/>
      <c r="P59" s="11"/>
      <c r="Q59" s="11"/>
      <c r="R59" s="11"/>
      <c r="S59" s="11"/>
      <c r="T59" s="11"/>
      <c r="U59" s="11"/>
      <c r="V59" s="11"/>
      <c r="W59" s="11"/>
      <c r="X59" s="11"/>
      <c r="Y59" s="11"/>
      <c r="Z59" s="11"/>
      <c r="AA59" s="11"/>
      <c r="AB59" s="10"/>
    </row>
    <row r="60" spans="1:28" x14ac:dyDescent="0.3">
      <c r="A60" s="11"/>
      <c r="B60" s="11"/>
      <c r="C60" s="11"/>
      <c r="D60" s="18"/>
      <c r="E60" s="18"/>
      <c r="F60" s="11"/>
      <c r="G60" s="11"/>
      <c r="H60" s="18"/>
      <c r="I60" s="18"/>
      <c r="J60" s="11"/>
      <c r="K60" s="11"/>
      <c r="L60" s="11"/>
      <c r="M60" s="11"/>
      <c r="N60" s="11"/>
      <c r="O60" s="11"/>
      <c r="P60" s="11"/>
      <c r="Q60" s="11"/>
      <c r="R60" s="11"/>
      <c r="S60" s="11"/>
      <c r="T60" s="11"/>
      <c r="U60" s="11"/>
      <c r="V60" s="11"/>
      <c r="W60" s="11"/>
      <c r="X60" s="11"/>
      <c r="Y60" s="11"/>
      <c r="Z60" s="11"/>
      <c r="AA60" s="11"/>
      <c r="AB60" s="10"/>
    </row>
    <row r="61" spans="1:28" x14ac:dyDescent="0.3">
      <c r="A61" s="11"/>
      <c r="B61" s="11"/>
      <c r="C61" s="11"/>
      <c r="D61" s="18"/>
      <c r="E61" s="18"/>
      <c r="F61" s="11"/>
      <c r="G61" s="11"/>
      <c r="H61" s="18"/>
      <c r="I61" s="18"/>
      <c r="J61" s="11"/>
      <c r="K61" s="11"/>
      <c r="L61" s="11"/>
      <c r="M61" s="11"/>
      <c r="N61" s="11"/>
      <c r="O61" s="11"/>
      <c r="P61" s="11"/>
      <c r="Q61" s="11"/>
      <c r="R61" s="11"/>
      <c r="S61" s="11"/>
      <c r="T61" s="11"/>
      <c r="U61" s="11"/>
      <c r="V61" s="11"/>
      <c r="W61" s="11"/>
      <c r="X61" s="11"/>
      <c r="Y61" s="11"/>
      <c r="Z61" s="11"/>
      <c r="AA61" s="11"/>
      <c r="AB61" s="10"/>
    </row>
    <row r="62" spans="1:28" x14ac:dyDescent="0.3">
      <c r="A62" s="11"/>
      <c r="B62" s="11"/>
      <c r="C62" s="11"/>
      <c r="D62" s="18"/>
      <c r="E62" s="18"/>
      <c r="F62" s="11"/>
      <c r="G62" s="11"/>
      <c r="H62" s="18"/>
      <c r="I62" s="18"/>
      <c r="J62" s="11"/>
      <c r="K62" s="11"/>
      <c r="L62" s="11"/>
      <c r="M62" s="11"/>
      <c r="N62" s="11"/>
      <c r="O62" s="11"/>
      <c r="P62" s="11"/>
      <c r="Q62" s="11"/>
      <c r="R62" s="11"/>
      <c r="S62" s="11"/>
      <c r="T62" s="11"/>
      <c r="U62" s="11"/>
      <c r="V62" s="11"/>
      <c r="W62" s="11"/>
      <c r="X62" s="11"/>
      <c r="Y62" s="11"/>
      <c r="Z62" s="11"/>
      <c r="AA62" s="11"/>
      <c r="AB62" s="10"/>
    </row>
    <row r="63" spans="1:28" x14ac:dyDescent="0.3">
      <c r="A63" s="11"/>
      <c r="B63" s="11"/>
      <c r="C63" s="11"/>
      <c r="D63" s="18"/>
      <c r="E63" s="18"/>
      <c r="F63" s="11"/>
      <c r="G63" s="11"/>
      <c r="H63" s="18"/>
      <c r="I63" s="18"/>
      <c r="J63" s="11"/>
      <c r="K63" s="11"/>
      <c r="L63" s="11"/>
      <c r="M63" s="11"/>
      <c r="N63" s="11"/>
      <c r="O63" s="11"/>
      <c r="P63" s="11"/>
      <c r="Q63" s="11"/>
      <c r="R63" s="11"/>
      <c r="S63" s="11"/>
      <c r="T63" s="11"/>
      <c r="U63" s="11"/>
      <c r="V63" s="11"/>
      <c r="W63" s="11"/>
      <c r="X63" s="11"/>
      <c r="Y63" s="11"/>
      <c r="Z63" s="11"/>
      <c r="AA63" s="11"/>
      <c r="AB63" s="10"/>
    </row>
    <row r="64" spans="1:28" x14ac:dyDescent="0.3">
      <c r="A64" s="11"/>
      <c r="B64" s="11"/>
      <c r="C64" s="11"/>
      <c r="D64" s="18"/>
      <c r="E64" s="18"/>
      <c r="F64" s="11"/>
      <c r="G64" s="11"/>
      <c r="H64" s="18"/>
      <c r="I64" s="18"/>
      <c r="J64" s="11"/>
      <c r="K64" s="11"/>
      <c r="L64" s="11"/>
      <c r="M64" s="11"/>
      <c r="N64" s="11"/>
      <c r="O64" s="11"/>
      <c r="P64" s="11"/>
      <c r="Q64" s="11"/>
      <c r="R64" s="11"/>
      <c r="S64" s="11"/>
      <c r="T64" s="11"/>
      <c r="U64" s="11"/>
      <c r="V64" s="11"/>
      <c r="W64" s="11"/>
      <c r="X64" s="11"/>
      <c r="Y64" s="11"/>
      <c r="Z64" s="11"/>
      <c r="AA64" s="11"/>
      <c r="AB64" s="10"/>
    </row>
    <row r="65" spans="1:28" x14ac:dyDescent="0.3">
      <c r="A65" s="11"/>
      <c r="B65" s="11"/>
      <c r="C65" s="11"/>
      <c r="D65" s="18"/>
      <c r="E65" s="18"/>
      <c r="F65" s="11"/>
      <c r="G65" s="11"/>
      <c r="H65" s="18"/>
      <c r="I65" s="18"/>
      <c r="J65" s="11"/>
      <c r="K65" s="11"/>
      <c r="L65" s="11"/>
      <c r="M65" s="11"/>
      <c r="N65" s="11"/>
      <c r="O65" s="11"/>
      <c r="P65" s="11"/>
      <c r="Q65" s="11"/>
      <c r="R65" s="11"/>
      <c r="S65" s="11"/>
      <c r="T65" s="11"/>
      <c r="U65" s="11"/>
      <c r="V65" s="11"/>
      <c r="W65" s="11"/>
      <c r="X65" s="11"/>
      <c r="Y65" s="11"/>
      <c r="Z65" s="11"/>
      <c r="AA65" s="11"/>
      <c r="AB65" s="10"/>
    </row>
    <row r="66" spans="1:28" x14ac:dyDescent="0.3">
      <c r="A66" s="11"/>
      <c r="B66" s="11"/>
      <c r="C66" s="11"/>
      <c r="D66" s="18"/>
      <c r="E66" s="18"/>
      <c r="F66" s="11"/>
      <c r="G66" s="11"/>
      <c r="H66" s="18"/>
      <c r="I66" s="18"/>
      <c r="J66" s="11"/>
      <c r="K66" s="11"/>
      <c r="L66" s="11"/>
      <c r="M66" s="11"/>
      <c r="N66" s="11"/>
      <c r="O66" s="11"/>
      <c r="P66" s="11"/>
      <c r="Q66" s="11"/>
      <c r="R66" s="11"/>
      <c r="S66" s="11"/>
      <c r="T66" s="11"/>
      <c r="U66" s="11"/>
      <c r="V66" s="11"/>
      <c r="W66" s="11"/>
      <c r="X66" s="11"/>
      <c r="Y66" s="11"/>
      <c r="Z66" s="11"/>
      <c r="AA66" s="11"/>
      <c r="AB66" s="10"/>
    </row>
    <row r="67" spans="1:28" x14ac:dyDescent="0.3">
      <c r="A67" s="11"/>
      <c r="B67" s="11"/>
      <c r="C67" s="11"/>
      <c r="D67" s="18"/>
      <c r="E67" s="18"/>
      <c r="F67" s="11"/>
      <c r="G67" s="11"/>
      <c r="H67" s="18"/>
      <c r="I67" s="18"/>
      <c r="J67" s="11"/>
      <c r="K67" s="11"/>
      <c r="L67" s="11"/>
      <c r="M67" s="11"/>
      <c r="N67" s="11"/>
      <c r="O67" s="11"/>
      <c r="P67" s="11"/>
      <c r="Q67" s="11"/>
      <c r="R67" s="11"/>
      <c r="S67" s="11"/>
      <c r="T67" s="11"/>
      <c r="U67" s="11"/>
      <c r="V67" s="11"/>
      <c r="W67" s="11"/>
      <c r="X67" s="11"/>
      <c r="Y67" s="11"/>
      <c r="Z67" s="11"/>
      <c r="AA67" s="11"/>
      <c r="AB67" s="10"/>
    </row>
    <row r="68" spans="1:28" x14ac:dyDescent="0.3">
      <c r="A68" s="11"/>
      <c r="B68" s="11"/>
      <c r="C68" s="11"/>
      <c r="D68" s="18"/>
      <c r="E68" s="18"/>
      <c r="F68" s="11"/>
      <c r="G68" s="11"/>
      <c r="H68" s="18"/>
      <c r="I68" s="18"/>
      <c r="J68" s="11"/>
      <c r="K68" s="11"/>
      <c r="L68" s="11"/>
      <c r="M68" s="11"/>
      <c r="N68" s="11"/>
      <c r="O68" s="11"/>
      <c r="P68" s="11"/>
      <c r="Q68" s="11"/>
      <c r="R68" s="11"/>
      <c r="S68" s="11"/>
      <c r="T68" s="11"/>
      <c r="U68" s="11"/>
      <c r="V68" s="11"/>
      <c r="W68" s="11"/>
      <c r="X68" s="11"/>
      <c r="Y68" s="11"/>
      <c r="Z68" s="11"/>
      <c r="AA68" s="11"/>
      <c r="AB68" s="10"/>
    </row>
    <row r="69" spans="1:28" x14ac:dyDescent="0.3">
      <c r="A69" s="11"/>
      <c r="B69" s="11"/>
      <c r="C69" s="11"/>
      <c r="D69" s="18"/>
      <c r="E69" s="18"/>
      <c r="F69" s="11"/>
      <c r="G69" s="11"/>
      <c r="H69" s="18"/>
      <c r="I69" s="18"/>
      <c r="J69" s="11"/>
      <c r="K69" s="11"/>
      <c r="L69" s="11"/>
      <c r="M69" s="11"/>
      <c r="N69" s="11"/>
      <c r="O69" s="11"/>
      <c r="P69" s="11"/>
      <c r="Q69" s="11"/>
      <c r="R69" s="11"/>
      <c r="S69" s="11"/>
      <c r="T69" s="11"/>
      <c r="U69" s="11"/>
      <c r="V69" s="11"/>
      <c r="W69" s="11"/>
      <c r="X69" s="11"/>
      <c r="Y69" s="11"/>
      <c r="Z69" s="11"/>
      <c r="AA69" s="11"/>
      <c r="AB69" s="10"/>
    </row>
    <row r="70" spans="1:28" x14ac:dyDescent="0.3">
      <c r="A70" s="11"/>
      <c r="B70" s="11"/>
      <c r="C70" s="11"/>
      <c r="D70" s="18"/>
      <c r="E70" s="18"/>
      <c r="F70" s="11"/>
      <c r="G70" s="11"/>
      <c r="H70" s="18"/>
      <c r="I70" s="18"/>
      <c r="J70" s="11"/>
      <c r="K70" s="11"/>
      <c r="L70" s="11"/>
      <c r="M70" s="11"/>
      <c r="N70" s="11"/>
      <c r="O70" s="11"/>
      <c r="P70" s="11"/>
      <c r="Q70" s="11"/>
      <c r="R70" s="11"/>
      <c r="S70" s="11"/>
      <c r="T70" s="11"/>
      <c r="U70" s="11"/>
      <c r="V70" s="11"/>
      <c r="W70" s="11"/>
      <c r="X70" s="11"/>
      <c r="Y70" s="11"/>
      <c r="Z70" s="11"/>
      <c r="AA70" s="11"/>
      <c r="AB70" s="10"/>
    </row>
    <row r="71" spans="1:28" x14ac:dyDescent="0.3">
      <c r="A71" s="11"/>
      <c r="B71" s="11"/>
      <c r="C71" s="11"/>
      <c r="D71" s="18"/>
      <c r="E71" s="18"/>
      <c r="F71" s="11"/>
      <c r="G71" s="11"/>
      <c r="H71" s="18"/>
      <c r="I71" s="18"/>
      <c r="J71" s="11"/>
      <c r="K71" s="11"/>
      <c r="L71" s="11"/>
      <c r="M71" s="11"/>
      <c r="N71" s="11"/>
      <c r="O71" s="11"/>
      <c r="P71" s="11"/>
      <c r="Q71" s="11"/>
      <c r="R71" s="11"/>
      <c r="S71" s="11"/>
      <c r="T71" s="11"/>
      <c r="U71" s="11"/>
      <c r="V71" s="11"/>
      <c r="W71" s="11"/>
      <c r="X71" s="11"/>
      <c r="Y71" s="11"/>
      <c r="Z71" s="11"/>
      <c r="AA71" s="11"/>
      <c r="AB71" s="10"/>
    </row>
    <row r="72" spans="1:28" x14ac:dyDescent="0.3">
      <c r="A72" s="11"/>
      <c r="B72" s="11"/>
      <c r="C72" s="11"/>
      <c r="D72" s="18"/>
      <c r="E72" s="18"/>
      <c r="F72" s="11"/>
      <c r="G72" s="11"/>
      <c r="H72" s="18"/>
      <c r="I72" s="18"/>
      <c r="J72" s="11"/>
      <c r="K72" s="11"/>
      <c r="L72" s="11"/>
      <c r="M72" s="11"/>
      <c r="N72" s="11"/>
      <c r="O72" s="11"/>
      <c r="P72" s="11"/>
      <c r="Q72" s="11"/>
      <c r="R72" s="11"/>
      <c r="S72" s="11"/>
      <c r="T72" s="11"/>
      <c r="U72" s="11"/>
      <c r="V72" s="11"/>
      <c r="W72" s="11"/>
      <c r="X72" s="11"/>
      <c r="Y72" s="11"/>
      <c r="Z72" s="11"/>
      <c r="AA72" s="11"/>
      <c r="AB72" s="10"/>
    </row>
    <row r="73" spans="1:28" x14ac:dyDescent="0.3">
      <c r="A73" s="11"/>
      <c r="B73" s="11"/>
      <c r="C73" s="11"/>
      <c r="D73" s="18"/>
      <c r="E73" s="18"/>
      <c r="F73" s="11"/>
      <c r="G73" s="11"/>
      <c r="H73" s="18"/>
      <c r="I73" s="18"/>
      <c r="J73" s="11"/>
      <c r="K73" s="11"/>
      <c r="L73" s="11"/>
      <c r="M73" s="11"/>
      <c r="N73" s="11"/>
      <c r="O73" s="11"/>
      <c r="P73" s="11"/>
      <c r="Q73" s="11"/>
      <c r="R73" s="11"/>
      <c r="S73" s="11"/>
      <c r="T73" s="11"/>
      <c r="U73" s="11"/>
      <c r="V73" s="11"/>
      <c r="W73" s="11"/>
      <c r="X73" s="11"/>
      <c r="Y73" s="11"/>
      <c r="Z73" s="11"/>
      <c r="AA73" s="11"/>
      <c r="AB73" s="10"/>
    </row>
    <row r="74" spans="1:28" x14ac:dyDescent="0.3">
      <c r="A74" s="11"/>
      <c r="B74" s="11"/>
      <c r="C74" s="11"/>
      <c r="D74" s="18"/>
      <c r="E74" s="18"/>
      <c r="F74" s="11"/>
      <c r="G74" s="11"/>
      <c r="H74" s="18"/>
      <c r="I74" s="18"/>
      <c r="J74" s="11"/>
      <c r="K74" s="11"/>
      <c r="L74" s="11"/>
      <c r="M74" s="11"/>
      <c r="N74" s="11"/>
      <c r="O74" s="11"/>
      <c r="P74" s="11"/>
      <c r="Q74" s="11"/>
      <c r="R74" s="11"/>
      <c r="S74" s="11"/>
      <c r="T74" s="11"/>
      <c r="U74" s="11"/>
      <c r="V74" s="11"/>
      <c r="W74" s="11"/>
      <c r="X74" s="11"/>
      <c r="Y74" s="11"/>
      <c r="Z74" s="11"/>
      <c r="AA74" s="11"/>
      <c r="AB74" s="10"/>
    </row>
    <row r="75" spans="1:28" x14ac:dyDescent="0.3">
      <c r="A75" s="11"/>
      <c r="B75" s="11"/>
      <c r="C75" s="11"/>
      <c r="D75" s="18"/>
      <c r="E75" s="18"/>
      <c r="F75" s="11"/>
      <c r="G75" s="11"/>
      <c r="H75" s="18"/>
      <c r="I75" s="18"/>
      <c r="J75" s="11"/>
      <c r="K75" s="11"/>
      <c r="L75" s="11"/>
      <c r="M75" s="11"/>
      <c r="N75" s="11"/>
      <c r="O75" s="11"/>
      <c r="P75" s="11"/>
      <c r="Q75" s="11"/>
      <c r="R75" s="11"/>
      <c r="S75" s="11"/>
      <c r="T75" s="11"/>
      <c r="U75" s="11"/>
      <c r="V75" s="11"/>
      <c r="W75" s="11"/>
      <c r="X75" s="11"/>
      <c r="Y75" s="11"/>
      <c r="Z75" s="11"/>
      <c r="AA75" s="11"/>
      <c r="AB75" s="10"/>
    </row>
    <row r="76" spans="1:28" x14ac:dyDescent="0.3">
      <c r="A76" s="11"/>
      <c r="B76" s="11"/>
      <c r="C76" s="11"/>
      <c r="D76" s="18"/>
      <c r="E76" s="18"/>
      <c r="F76" s="11"/>
      <c r="G76" s="11"/>
      <c r="H76" s="18"/>
      <c r="I76" s="18"/>
      <c r="J76" s="11"/>
      <c r="K76" s="11"/>
      <c r="L76" s="11"/>
      <c r="M76" s="11"/>
      <c r="N76" s="11"/>
      <c r="O76" s="11"/>
      <c r="P76" s="11"/>
      <c r="Q76" s="11"/>
      <c r="R76" s="11"/>
      <c r="S76" s="11"/>
      <c r="T76" s="11"/>
      <c r="U76" s="11"/>
      <c r="V76" s="11"/>
      <c r="W76" s="11"/>
      <c r="X76" s="11"/>
      <c r="Y76" s="11"/>
      <c r="Z76" s="11"/>
      <c r="AA76" s="11"/>
      <c r="AB76" s="10"/>
    </row>
    <row r="77" spans="1:28" x14ac:dyDescent="0.3">
      <c r="A77" s="11"/>
      <c r="B77" s="11"/>
      <c r="C77" s="11"/>
      <c r="D77" s="18"/>
      <c r="E77" s="18"/>
      <c r="F77" s="11"/>
      <c r="G77" s="11"/>
      <c r="H77" s="18"/>
      <c r="I77" s="18"/>
      <c r="J77" s="11"/>
      <c r="K77" s="11"/>
      <c r="L77" s="11"/>
      <c r="M77" s="11"/>
      <c r="N77" s="11"/>
      <c r="O77" s="11"/>
      <c r="P77" s="11"/>
      <c r="Q77" s="11"/>
      <c r="R77" s="11"/>
      <c r="S77" s="11"/>
      <c r="T77" s="11"/>
      <c r="U77" s="11"/>
      <c r="V77" s="11"/>
      <c r="W77" s="11"/>
      <c r="X77" s="11"/>
      <c r="Y77" s="11"/>
      <c r="Z77" s="11"/>
      <c r="AA77" s="11"/>
      <c r="AB77" s="10"/>
    </row>
    <row r="78" spans="1:28" x14ac:dyDescent="0.3">
      <c r="A78" s="11"/>
      <c r="B78" s="11"/>
      <c r="C78" s="11"/>
      <c r="D78" s="18"/>
      <c r="E78" s="18"/>
      <c r="F78" s="11"/>
      <c r="G78" s="11"/>
      <c r="H78" s="18"/>
      <c r="I78" s="18"/>
      <c r="J78" s="11"/>
      <c r="K78" s="11"/>
      <c r="L78" s="11"/>
      <c r="M78" s="11"/>
      <c r="N78" s="11"/>
      <c r="O78" s="11"/>
      <c r="P78" s="11"/>
      <c r="Q78" s="11"/>
      <c r="R78" s="11"/>
      <c r="S78" s="11"/>
      <c r="T78" s="11"/>
      <c r="U78" s="11"/>
      <c r="V78" s="11"/>
      <c r="W78" s="11"/>
      <c r="X78" s="11"/>
      <c r="Y78" s="11"/>
      <c r="Z78" s="11"/>
      <c r="AA78" s="11"/>
      <c r="AB78" s="10"/>
    </row>
    <row r="79" spans="1:28" x14ac:dyDescent="0.3">
      <c r="A79" s="11"/>
      <c r="B79" s="11"/>
      <c r="C79" s="11"/>
      <c r="D79" s="18"/>
      <c r="E79" s="18"/>
      <c r="F79" s="11"/>
      <c r="G79" s="11"/>
      <c r="H79" s="18"/>
      <c r="I79" s="18"/>
      <c r="J79" s="11"/>
      <c r="K79" s="11"/>
      <c r="L79" s="11"/>
      <c r="M79" s="11"/>
      <c r="N79" s="11"/>
      <c r="O79" s="11"/>
      <c r="P79" s="11"/>
      <c r="Q79" s="11"/>
      <c r="R79" s="11"/>
      <c r="S79" s="11"/>
      <c r="T79" s="11"/>
      <c r="U79" s="11"/>
      <c r="V79" s="11"/>
      <c r="W79" s="11"/>
      <c r="X79" s="11"/>
      <c r="Y79" s="11"/>
      <c r="Z79" s="11"/>
      <c r="AA79" s="11"/>
      <c r="AB79" s="10"/>
    </row>
    <row r="80" spans="1:28" x14ac:dyDescent="0.3">
      <c r="A80" s="11"/>
      <c r="B80" s="11"/>
      <c r="C80" s="11"/>
      <c r="D80" s="18"/>
      <c r="E80" s="18"/>
      <c r="F80" s="11"/>
      <c r="G80" s="11"/>
      <c r="H80" s="18"/>
      <c r="I80" s="18"/>
      <c r="J80" s="11"/>
      <c r="K80" s="11"/>
      <c r="L80" s="11"/>
      <c r="M80" s="11"/>
      <c r="N80" s="11"/>
      <c r="O80" s="11"/>
      <c r="P80" s="11"/>
      <c r="Q80" s="11"/>
      <c r="R80" s="11"/>
      <c r="S80" s="11"/>
      <c r="T80" s="11"/>
      <c r="U80" s="11"/>
      <c r="V80" s="11"/>
      <c r="W80" s="11"/>
      <c r="X80" s="11"/>
      <c r="Y80" s="11"/>
      <c r="Z80" s="11"/>
      <c r="AA80" s="11"/>
      <c r="AB80" s="10"/>
    </row>
    <row r="81" spans="1:28" x14ac:dyDescent="0.3">
      <c r="A81" s="11"/>
      <c r="B81" s="11"/>
      <c r="C81" s="11"/>
      <c r="D81" s="18"/>
      <c r="E81" s="18"/>
      <c r="F81" s="11"/>
      <c r="G81" s="11"/>
      <c r="H81" s="18"/>
      <c r="I81" s="18"/>
      <c r="J81" s="11"/>
      <c r="K81" s="11"/>
      <c r="L81" s="11"/>
      <c r="M81" s="11"/>
      <c r="N81" s="11"/>
      <c r="O81" s="11"/>
      <c r="P81" s="11"/>
      <c r="Q81" s="11"/>
      <c r="R81" s="11"/>
      <c r="S81" s="11"/>
      <c r="T81" s="11"/>
      <c r="U81" s="11"/>
      <c r="V81" s="11"/>
      <c r="W81" s="11"/>
      <c r="X81" s="11"/>
      <c r="Y81" s="11"/>
      <c r="Z81" s="11"/>
      <c r="AA81" s="11"/>
      <c r="AB81" s="10"/>
    </row>
    <row r="82" spans="1:28" x14ac:dyDescent="0.3">
      <c r="A82" s="11"/>
      <c r="B82" s="11"/>
      <c r="C82" s="11"/>
      <c r="D82" s="18"/>
      <c r="E82" s="18"/>
      <c r="F82" s="11"/>
      <c r="G82" s="11"/>
      <c r="H82" s="18"/>
      <c r="I82" s="18"/>
      <c r="J82" s="11"/>
      <c r="K82" s="11"/>
      <c r="L82" s="11"/>
      <c r="M82" s="11"/>
      <c r="N82" s="11"/>
      <c r="O82" s="11"/>
      <c r="P82" s="11"/>
      <c r="Q82" s="11"/>
      <c r="R82" s="11"/>
      <c r="S82" s="11"/>
      <c r="T82" s="11"/>
      <c r="U82" s="11"/>
      <c r="V82" s="11"/>
      <c r="W82" s="11"/>
      <c r="X82" s="11"/>
      <c r="Y82" s="11"/>
      <c r="Z82" s="11"/>
      <c r="AA82" s="11"/>
      <c r="AB82" s="10"/>
    </row>
    <row r="83" spans="1:28" x14ac:dyDescent="0.3">
      <c r="A83" s="11"/>
      <c r="B83" s="11"/>
      <c r="C83" s="11"/>
      <c r="D83" s="18"/>
      <c r="E83" s="18"/>
      <c r="F83" s="11"/>
      <c r="G83" s="11"/>
      <c r="H83" s="18"/>
      <c r="I83" s="18"/>
      <c r="J83" s="11"/>
      <c r="K83" s="11"/>
      <c r="L83" s="11"/>
      <c r="M83" s="11"/>
      <c r="N83" s="11"/>
      <c r="O83" s="11"/>
      <c r="P83" s="11"/>
      <c r="Q83" s="11"/>
      <c r="R83" s="11"/>
      <c r="S83" s="11"/>
      <c r="T83" s="11"/>
      <c r="U83" s="11"/>
      <c r="V83" s="11"/>
      <c r="W83" s="11"/>
      <c r="X83" s="11"/>
      <c r="Y83" s="11"/>
      <c r="Z83" s="11"/>
      <c r="AA83" s="11"/>
      <c r="AB83" s="10"/>
    </row>
    <row r="84" spans="1:28" x14ac:dyDescent="0.3">
      <c r="A84" s="11"/>
      <c r="B84" s="11"/>
      <c r="C84" s="11"/>
      <c r="D84" s="18"/>
      <c r="E84" s="18"/>
      <c r="F84" s="11"/>
      <c r="G84" s="11"/>
      <c r="H84" s="18"/>
      <c r="I84" s="18"/>
      <c r="J84" s="11"/>
      <c r="K84" s="11"/>
      <c r="L84" s="11"/>
      <c r="M84" s="11"/>
      <c r="N84" s="11"/>
      <c r="O84" s="11"/>
      <c r="P84" s="11"/>
      <c r="Q84" s="11"/>
      <c r="R84" s="11"/>
      <c r="S84" s="11"/>
      <c r="T84" s="11"/>
      <c r="U84" s="11"/>
      <c r="V84" s="11"/>
      <c r="W84" s="11"/>
      <c r="X84" s="11"/>
      <c r="Y84" s="11"/>
      <c r="Z84" s="11"/>
      <c r="AA84" s="11"/>
      <c r="AB84" s="10"/>
    </row>
    <row r="85" spans="1:28" x14ac:dyDescent="0.3">
      <c r="A85" s="11"/>
      <c r="B85" s="11"/>
      <c r="C85" s="11"/>
      <c r="D85" s="18"/>
      <c r="E85" s="18"/>
      <c r="F85" s="11"/>
      <c r="G85" s="11"/>
      <c r="H85" s="18"/>
      <c r="I85" s="18"/>
      <c r="J85" s="11"/>
      <c r="K85" s="11"/>
      <c r="L85" s="11"/>
      <c r="M85" s="11"/>
      <c r="N85" s="11"/>
      <c r="O85" s="11"/>
      <c r="P85" s="11"/>
      <c r="Q85" s="11"/>
      <c r="R85" s="11"/>
      <c r="S85" s="11"/>
      <c r="T85" s="11"/>
      <c r="U85" s="11"/>
      <c r="V85" s="11"/>
      <c r="W85" s="11"/>
      <c r="X85" s="11"/>
      <c r="Y85" s="11"/>
      <c r="Z85" s="11"/>
      <c r="AA85" s="11"/>
      <c r="AB85" s="10"/>
    </row>
    <row r="86" spans="1:28" x14ac:dyDescent="0.3">
      <c r="A86" s="11"/>
      <c r="B86" s="11"/>
      <c r="C86" s="11"/>
      <c r="D86" s="18"/>
      <c r="E86" s="18"/>
      <c r="F86" s="11"/>
      <c r="G86" s="11"/>
      <c r="H86" s="18"/>
      <c r="I86" s="18"/>
      <c r="J86" s="11"/>
      <c r="K86" s="11"/>
      <c r="L86" s="11"/>
      <c r="M86" s="11"/>
      <c r="N86" s="11"/>
      <c r="O86" s="11"/>
      <c r="P86" s="11"/>
      <c r="Q86" s="11"/>
      <c r="R86" s="11"/>
      <c r="S86" s="11"/>
      <c r="T86" s="11"/>
      <c r="U86" s="11"/>
      <c r="V86" s="11"/>
      <c r="W86" s="11"/>
      <c r="X86" s="11"/>
      <c r="Y86" s="11"/>
      <c r="Z86" s="11"/>
      <c r="AA86" s="11"/>
      <c r="AB86" s="10"/>
    </row>
    <row r="87" spans="1:28" x14ac:dyDescent="0.3">
      <c r="A87" s="11"/>
      <c r="B87" s="11"/>
      <c r="C87" s="11"/>
      <c r="D87" s="18"/>
      <c r="E87" s="18"/>
      <c r="F87" s="11"/>
      <c r="G87" s="11"/>
      <c r="H87" s="18"/>
      <c r="I87" s="18"/>
      <c r="J87" s="11"/>
      <c r="K87" s="11"/>
      <c r="L87" s="11"/>
      <c r="M87" s="11"/>
      <c r="N87" s="11"/>
      <c r="O87" s="11"/>
      <c r="P87" s="11"/>
      <c r="Q87" s="11"/>
      <c r="R87" s="11"/>
      <c r="S87" s="11"/>
      <c r="T87" s="11"/>
      <c r="U87" s="11"/>
      <c r="V87" s="11"/>
      <c r="W87" s="11"/>
      <c r="X87" s="11"/>
      <c r="Y87" s="11"/>
      <c r="Z87" s="11"/>
      <c r="AA87" s="11"/>
      <c r="AB87" s="10"/>
    </row>
    <row r="88" spans="1:28" x14ac:dyDescent="0.3">
      <c r="A88" s="11"/>
      <c r="B88" s="11"/>
      <c r="C88" s="11"/>
      <c r="D88" s="18"/>
      <c r="E88" s="18"/>
      <c r="F88" s="11"/>
      <c r="G88" s="11"/>
      <c r="H88" s="18"/>
      <c r="I88" s="18"/>
      <c r="J88" s="11"/>
      <c r="K88" s="11"/>
      <c r="L88" s="11"/>
      <c r="M88" s="11"/>
      <c r="N88" s="11"/>
      <c r="O88" s="11"/>
      <c r="P88" s="11"/>
      <c r="Q88" s="11"/>
      <c r="R88" s="11"/>
      <c r="S88" s="11"/>
      <c r="T88" s="11"/>
      <c r="U88" s="11"/>
      <c r="V88" s="11"/>
      <c r="W88" s="11"/>
      <c r="X88" s="11"/>
      <c r="Y88" s="11"/>
      <c r="Z88" s="11"/>
      <c r="AA88" s="11"/>
      <c r="AB88" s="10"/>
    </row>
    <row r="89" spans="1:28" x14ac:dyDescent="0.3">
      <c r="A89" s="11"/>
      <c r="B89" s="11"/>
      <c r="C89" s="11"/>
      <c r="D89" s="18"/>
      <c r="E89" s="18"/>
      <c r="F89" s="11"/>
      <c r="G89" s="11"/>
      <c r="H89" s="18"/>
      <c r="I89" s="18"/>
      <c r="J89" s="11"/>
      <c r="K89" s="11"/>
      <c r="L89" s="11"/>
      <c r="M89" s="11"/>
      <c r="N89" s="11"/>
      <c r="O89" s="11"/>
      <c r="P89" s="11"/>
      <c r="Q89" s="11"/>
      <c r="R89" s="11"/>
      <c r="S89" s="11"/>
      <c r="T89" s="11"/>
      <c r="U89" s="11"/>
      <c r="V89" s="11"/>
      <c r="W89" s="11"/>
      <c r="X89" s="11"/>
      <c r="Y89" s="11"/>
      <c r="Z89" s="11"/>
      <c r="AA89" s="11"/>
      <c r="AB89" s="10"/>
    </row>
    <row r="90" spans="1:28" x14ac:dyDescent="0.3">
      <c r="A90" s="11"/>
      <c r="B90" s="11"/>
      <c r="C90" s="11"/>
      <c r="D90" s="18"/>
      <c r="E90" s="18"/>
      <c r="F90" s="11"/>
      <c r="G90" s="11"/>
      <c r="H90" s="18"/>
      <c r="I90" s="18"/>
      <c r="J90" s="11"/>
      <c r="K90" s="11"/>
      <c r="L90" s="11"/>
      <c r="M90" s="11"/>
      <c r="N90" s="11"/>
      <c r="O90" s="11"/>
      <c r="P90" s="11"/>
      <c r="Q90" s="11"/>
      <c r="R90" s="11"/>
      <c r="S90" s="11"/>
      <c r="T90" s="11"/>
      <c r="U90" s="11"/>
      <c r="V90" s="11"/>
      <c r="W90" s="11"/>
      <c r="X90" s="11"/>
      <c r="Y90" s="11"/>
      <c r="Z90" s="11"/>
      <c r="AA90" s="11"/>
      <c r="AB90" s="10"/>
    </row>
    <row r="91" spans="1:28" x14ac:dyDescent="0.3">
      <c r="A91" s="11"/>
      <c r="B91" s="11"/>
      <c r="C91" s="11"/>
      <c r="D91" s="18"/>
      <c r="E91" s="18"/>
      <c r="F91" s="11"/>
      <c r="G91" s="11"/>
      <c r="H91" s="18"/>
      <c r="I91" s="18"/>
      <c r="J91" s="11"/>
      <c r="K91" s="11"/>
      <c r="L91" s="11"/>
      <c r="M91" s="11"/>
      <c r="N91" s="11"/>
      <c r="O91" s="11"/>
      <c r="P91" s="11"/>
      <c r="Q91" s="11"/>
      <c r="R91" s="11"/>
      <c r="S91" s="11"/>
      <c r="T91" s="11"/>
      <c r="U91" s="11"/>
      <c r="V91" s="11"/>
      <c r="W91" s="11"/>
      <c r="X91" s="11"/>
      <c r="Y91" s="11"/>
      <c r="Z91" s="11"/>
      <c r="AA91" s="11"/>
      <c r="AB91" s="10"/>
    </row>
    <row r="92" spans="1:28" x14ac:dyDescent="0.3">
      <c r="A92" s="11"/>
      <c r="B92" s="11"/>
      <c r="C92" s="11"/>
      <c r="D92" s="18"/>
      <c r="E92" s="18"/>
      <c r="F92" s="11"/>
      <c r="G92" s="11"/>
      <c r="H92" s="18"/>
      <c r="I92" s="18"/>
      <c r="J92" s="11"/>
      <c r="K92" s="11"/>
      <c r="L92" s="11"/>
      <c r="M92" s="11"/>
      <c r="N92" s="11"/>
      <c r="O92" s="11"/>
      <c r="P92" s="11"/>
      <c r="Q92" s="11"/>
      <c r="R92" s="11"/>
      <c r="S92" s="11"/>
      <c r="T92" s="11"/>
      <c r="U92" s="11"/>
      <c r="V92" s="11"/>
      <c r="W92" s="11"/>
      <c r="X92" s="11"/>
      <c r="Y92" s="11"/>
      <c r="Z92" s="11"/>
      <c r="AA92" s="11"/>
      <c r="AB92" s="10"/>
    </row>
    <row r="93" spans="1:28" x14ac:dyDescent="0.3">
      <c r="A93" s="11"/>
      <c r="B93" s="11"/>
      <c r="C93" s="11"/>
      <c r="D93" s="18"/>
      <c r="E93" s="18"/>
      <c r="F93" s="11"/>
      <c r="G93" s="11"/>
      <c r="H93" s="18"/>
      <c r="I93" s="18"/>
      <c r="J93" s="11"/>
      <c r="K93" s="11"/>
      <c r="L93" s="11"/>
      <c r="M93" s="11"/>
      <c r="N93" s="11"/>
      <c r="O93" s="11"/>
      <c r="P93" s="11"/>
      <c r="Q93" s="11"/>
      <c r="R93" s="11"/>
      <c r="S93" s="11"/>
      <c r="T93" s="11"/>
      <c r="U93" s="11"/>
      <c r="V93" s="11"/>
      <c r="W93" s="11"/>
      <c r="X93" s="11"/>
      <c r="Y93" s="11"/>
      <c r="Z93" s="11"/>
      <c r="AA93" s="11"/>
      <c r="AB93" s="10"/>
    </row>
    <row r="94" spans="1:28" x14ac:dyDescent="0.3">
      <c r="A94" s="11"/>
      <c r="B94" s="11"/>
      <c r="C94" s="11"/>
      <c r="D94" s="18"/>
      <c r="E94" s="18"/>
      <c r="F94" s="11"/>
      <c r="G94" s="11"/>
      <c r="H94" s="18"/>
      <c r="I94" s="18"/>
      <c r="J94" s="11"/>
      <c r="K94" s="11"/>
      <c r="L94" s="11"/>
      <c r="M94" s="11"/>
      <c r="N94" s="11"/>
      <c r="O94" s="11"/>
      <c r="P94" s="11"/>
      <c r="Q94" s="11"/>
      <c r="R94" s="11"/>
      <c r="S94" s="11"/>
      <c r="T94" s="11"/>
      <c r="U94" s="11"/>
      <c r="V94" s="11"/>
      <c r="W94" s="11"/>
      <c r="X94" s="11"/>
      <c r="Y94" s="11"/>
      <c r="Z94" s="11"/>
      <c r="AA94" s="11"/>
      <c r="AB94" s="10"/>
    </row>
    <row r="95" spans="1:28" x14ac:dyDescent="0.3">
      <c r="A95" s="11"/>
      <c r="B95" s="11"/>
      <c r="C95" s="11"/>
      <c r="D95" s="18"/>
      <c r="E95" s="18"/>
      <c r="F95" s="11"/>
      <c r="G95" s="11"/>
      <c r="H95" s="18"/>
      <c r="I95" s="18"/>
      <c r="J95" s="11"/>
      <c r="K95" s="11"/>
      <c r="L95" s="11"/>
      <c r="M95" s="11"/>
      <c r="N95" s="11"/>
      <c r="O95" s="11"/>
      <c r="P95" s="11"/>
      <c r="Q95" s="11"/>
      <c r="R95" s="11"/>
      <c r="S95" s="11"/>
      <c r="T95" s="11"/>
      <c r="U95" s="11"/>
      <c r="V95" s="11"/>
      <c r="W95" s="11"/>
      <c r="X95" s="11"/>
      <c r="Y95" s="11"/>
      <c r="Z95" s="11"/>
      <c r="AA95" s="11"/>
      <c r="AB95" s="10"/>
    </row>
    <row r="96" spans="1:28" x14ac:dyDescent="0.3">
      <c r="A96" s="11"/>
      <c r="B96" s="11"/>
      <c r="C96" s="11"/>
      <c r="D96" s="18"/>
      <c r="E96" s="18"/>
      <c r="F96" s="11"/>
      <c r="G96" s="11"/>
      <c r="H96" s="18"/>
      <c r="I96" s="18"/>
      <c r="J96" s="11"/>
      <c r="K96" s="11"/>
      <c r="L96" s="11"/>
      <c r="M96" s="11"/>
      <c r="N96" s="11"/>
      <c r="O96" s="11"/>
      <c r="P96" s="11"/>
      <c r="Q96" s="11"/>
      <c r="R96" s="11"/>
      <c r="S96" s="11"/>
      <c r="T96" s="11"/>
      <c r="U96" s="11"/>
      <c r="V96" s="11"/>
      <c r="W96" s="11"/>
      <c r="X96" s="11"/>
      <c r="Y96" s="11"/>
      <c r="Z96" s="11"/>
      <c r="AA96" s="11"/>
      <c r="AB96" s="10"/>
    </row>
    <row r="97" spans="1:28" x14ac:dyDescent="0.3">
      <c r="A97" s="11"/>
      <c r="B97" s="11"/>
      <c r="C97" s="11"/>
      <c r="D97" s="18"/>
      <c r="E97" s="18"/>
      <c r="F97" s="11"/>
      <c r="G97" s="11"/>
      <c r="H97" s="18"/>
      <c r="I97" s="18"/>
      <c r="J97" s="11"/>
      <c r="K97" s="11"/>
      <c r="L97" s="11"/>
      <c r="M97" s="11"/>
      <c r="N97" s="11"/>
      <c r="O97" s="11"/>
      <c r="P97" s="11"/>
      <c r="Q97" s="11"/>
      <c r="R97" s="11"/>
      <c r="S97" s="11"/>
      <c r="T97" s="11"/>
      <c r="U97" s="11"/>
      <c r="V97" s="11"/>
      <c r="W97" s="11"/>
      <c r="X97" s="11"/>
      <c r="Y97" s="11"/>
      <c r="Z97" s="11"/>
      <c r="AA97" s="11"/>
      <c r="AB97" s="10"/>
    </row>
    <row r="98" spans="1:28" x14ac:dyDescent="0.3">
      <c r="A98" s="11"/>
      <c r="B98" s="11"/>
      <c r="C98" s="11"/>
      <c r="D98" s="18"/>
      <c r="E98" s="18"/>
      <c r="F98" s="11"/>
      <c r="G98" s="11"/>
      <c r="H98" s="18"/>
      <c r="I98" s="18"/>
      <c r="J98" s="11"/>
      <c r="K98" s="11"/>
      <c r="L98" s="11"/>
      <c r="M98" s="11"/>
      <c r="N98" s="11"/>
      <c r="O98" s="11"/>
      <c r="P98" s="11"/>
      <c r="Q98" s="11"/>
      <c r="R98" s="11"/>
      <c r="S98" s="11"/>
      <c r="T98" s="11"/>
      <c r="U98" s="11"/>
      <c r="V98" s="11"/>
      <c r="W98" s="11"/>
      <c r="X98" s="11"/>
      <c r="Y98" s="11"/>
      <c r="Z98" s="11"/>
      <c r="AA98" s="11"/>
      <c r="AB98" s="10"/>
    </row>
    <row r="99" spans="1:28" x14ac:dyDescent="0.3">
      <c r="A99" s="11"/>
      <c r="B99" s="11"/>
      <c r="C99" s="11"/>
      <c r="D99" s="18"/>
      <c r="E99" s="18"/>
      <c r="F99" s="11"/>
      <c r="G99" s="11"/>
      <c r="H99" s="18"/>
      <c r="I99" s="18"/>
      <c r="J99" s="11"/>
      <c r="K99" s="11"/>
      <c r="L99" s="11"/>
      <c r="M99" s="11"/>
      <c r="N99" s="11"/>
      <c r="O99" s="11"/>
      <c r="P99" s="11"/>
      <c r="Q99" s="11"/>
      <c r="R99" s="11"/>
      <c r="S99" s="11"/>
      <c r="T99" s="11"/>
      <c r="U99" s="11"/>
      <c r="V99" s="11"/>
      <c r="W99" s="11"/>
      <c r="X99" s="11"/>
      <c r="Y99" s="11"/>
      <c r="Z99" s="11"/>
      <c r="AA99" s="11"/>
      <c r="AB99" s="10"/>
    </row>
    <row r="100" spans="1:28" x14ac:dyDescent="0.3">
      <c r="A100" s="11"/>
      <c r="B100" s="11"/>
      <c r="C100" s="11"/>
      <c r="D100" s="18"/>
      <c r="E100" s="18"/>
      <c r="F100" s="11"/>
      <c r="G100" s="11"/>
      <c r="H100" s="18"/>
      <c r="I100" s="18"/>
      <c r="J100" s="11"/>
      <c r="K100" s="11"/>
      <c r="L100" s="11"/>
      <c r="M100" s="11"/>
      <c r="N100" s="11"/>
      <c r="O100" s="11"/>
      <c r="P100" s="11"/>
      <c r="Q100" s="11"/>
      <c r="R100" s="11"/>
      <c r="S100" s="11"/>
      <c r="T100" s="11"/>
      <c r="U100" s="11"/>
      <c r="V100" s="11"/>
      <c r="W100" s="11"/>
      <c r="X100" s="11"/>
      <c r="Y100" s="11"/>
      <c r="Z100" s="11"/>
      <c r="AA100" s="11"/>
      <c r="AB100" s="10"/>
    </row>
    <row r="101" spans="1:28" x14ac:dyDescent="0.3">
      <c r="A101" s="11"/>
      <c r="B101" s="11"/>
      <c r="C101" s="11"/>
      <c r="D101" s="18"/>
      <c r="E101" s="18"/>
      <c r="F101" s="11"/>
      <c r="G101" s="11"/>
      <c r="H101" s="18"/>
      <c r="I101" s="18"/>
      <c r="J101" s="11"/>
      <c r="K101" s="11"/>
      <c r="L101" s="11"/>
      <c r="M101" s="11"/>
      <c r="N101" s="11"/>
      <c r="O101" s="11"/>
      <c r="P101" s="11"/>
      <c r="Q101" s="11"/>
      <c r="R101" s="11"/>
      <c r="S101" s="11"/>
      <c r="T101" s="11"/>
      <c r="U101" s="11"/>
      <c r="V101" s="11"/>
      <c r="W101" s="11"/>
      <c r="X101" s="11"/>
      <c r="Y101" s="11"/>
      <c r="Z101" s="11"/>
      <c r="AA101" s="11"/>
      <c r="AB101" s="10"/>
    </row>
    <row r="102" spans="1:28" x14ac:dyDescent="0.3">
      <c r="A102" s="11"/>
      <c r="B102" s="11"/>
      <c r="C102" s="11"/>
      <c r="D102" s="18"/>
      <c r="E102" s="18"/>
      <c r="F102" s="11"/>
      <c r="G102" s="11"/>
      <c r="H102" s="18"/>
      <c r="I102" s="18"/>
      <c r="J102" s="11"/>
      <c r="K102" s="11"/>
      <c r="L102" s="11"/>
      <c r="M102" s="11"/>
      <c r="N102" s="11"/>
      <c r="O102" s="11"/>
      <c r="P102" s="11"/>
      <c r="Q102" s="11"/>
      <c r="R102" s="11"/>
      <c r="S102" s="11"/>
      <c r="T102" s="11"/>
      <c r="U102" s="11"/>
      <c r="V102" s="11"/>
      <c r="W102" s="11"/>
      <c r="X102" s="11"/>
      <c r="Y102" s="11"/>
      <c r="Z102" s="11"/>
      <c r="AA102" s="11"/>
      <c r="AB102" s="10"/>
    </row>
    <row r="103" spans="1:28" x14ac:dyDescent="0.3">
      <c r="A103" s="11"/>
      <c r="B103" s="11"/>
      <c r="C103" s="11"/>
      <c r="D103" s="18"/>
      <c r="E103" s="18"/>
      <c r="F103" s="11"/>
      <c r="G103" s="11"/>
      <c r="H103" s="18"/>
      <c r="I103" s="18"/>
      <c r="J103" s="11"/>
      <c r="K103" s="11"/>
      <c r="L103" s="11"/>
      <c r="M103" s="11"/>
      <c r="N103" s="11"/>
      <c r="O103" s="11"/>
      <c r="P103" s="11"/>
      <c r="Q103" s="11"/>
      <c r="R103" s="11"/>
      <c r="S103" s="11"/>
      <c r="T103" s="11"/>
      <c r="U103" s="11"/>
      <c r="V103" s="11"/>
      <c r="W103" s="11"/>
      <c r="X103" s="11"/>
      <c r="Y103" s="11"/>
      <c r="Z103" s="11"/>
      <c r="AA103" s="11"/>
      <c r="AB103" s="10"/>
    </row>
    <row r="104" spans="1:28" x14ac:dyDescent="0.3">
      <c r="A104" s="11"/>
      <c r="B104" s="11"/>
      <c r="C104" s="11"/>
      <c r="D104" s="18"/>
      <c r="E104" s="18"/>
      <c r="F104" s="11"/>
      <c r="G104" s="11"/>
      <c r="H104" s="18"/>
      <c r="I104" s="18"/>
      <c r="J104" s="11"/>
      <c r="K104" s="11"/>
      <c r="L104" s="11"/>
      <c r="M104" s="11"/>
      <c r="N104" s="11"/>
      <c r="O104" s="11"/>
      <c r="P104" s="11"/>
      <c r="Q104" s="11"/>
      <c r="R104" s="11"/>
      <c r="S104" s="11"/>
      <c r="T104" s="11"/>
      <c r="U104" s="11"/>
      <c r="V104" s="11"/>
      <c r="W104" s="11"/>
      <c r="X104" s="11"/>
      <c r="Y104" s="11"/>
      <c r="Z104" s="11"/>
      <c r="AA104" s="11"/>
      <c r="AB104" s="10"/>
    </row>
    <row r="105" spans="1:28" x14ac:dyDescent="0.3">
      <c r="A105" s="11"/>
      <c r="B105" s="11"/>
      <c r="C105" s="11"/>
      <c r="D105" s="18"/>
      <c r="E105" s="18"/>
      <c r="F105" s="11"/>
      <c r="G105" s="11"/>
      <c r="H105" s="18"/>
      <c r="I105" s="18"/>
      <c r="J105" s="11"/>
      <c r="K105" s="11"/>
      <c r="L105" s="11"/>
      <c r="M105" s="11"/>
      <c r="N105" s="11"/>
      <c r="O105" s="11"/>
      <c r="P105" s="11"/>
      <c r="Q105" s="11"/>
      <c r="R105" s="11"/>
      <c r="S105" s="11"/>
      <c r="T105" s="11"/>
      <c r="U105" s="11"/>
      <c r="V105" s="11"/>
      <c r="W105" s="11"/>
      <c r="X105" s="11"/>
      <c r="Y105" s="11"/>
      <c r="Z105" s="11"/>
      <c r="AA105" s="11"/>
      <c r="AB105" s="10"/>
    </row>
    <row r="106" spans="1:28" x14ac:dyDescent="0.3">
      <c r="A106" s="11"/>
      <c r="B106" s="11"/>
      <c r="C106" s="11"/>
      <c r="D106" s="18"/>
      <c r="E106" s="18"/>
      <c r="F106" s="11"/>
      <c r="G106" s="11"/>
      <c r="H106" s="18"/>
      <c r="I106" s="18"/>
      <c r="J106" s="11"/>
      <c r="K106" s="11"/>
      <c r="L106" s="11"/>
      <c r="M106" s="11"/>
      <c r="N106" s="11"/>
      <c r="O106" s="11"/>
      <c r="P106" s="11"/>
      <c r="Q106" s="11"/>
      <c r="R106" s="11"/>
      <c r="S106" s="11"/>
      <c r="T106" s="11"/>
      <c r="U106" s="11"/>
      <c r="V106" s="11"/>
      <c r="W106" s="11"/>
      <c r="X106" s="11"/>
      <c r="Y106" s="11"/>
      <c r="Z106" s="11"/>
      <c r="AA106" s="11"/>
      <c r="AB106" s="10"/>
    </row>
    <row r="107" spans="1:28" x14ac:dyDescent="0.3">
      <c r="A107" s="11"/>
      <c r="B107" s="11"/>
      <c r="C107" s="11"/>
      <c r="D107" s="18"/>
      <c r="E107" s="18"/>
      <c r="F107" s="11"/>
      <c r="G107" s="11"/>
      <c r="H107" s="18"/>
      <c r="I107" s="18"/>
      <c r="J107" s="11"/>
      <c r="K107" s="11"/>
      <c r="L107" s="11"/>
      <c r="M107" s="11"/>
      <c r="N107" s="11"/>
      <c r="O107" s="11"/>
      <c r="P107" s="11"/>
      <c r="Q107" s="11"/>
      <c r="R107" s="11"/>
      <c r="S107" s="11"/>
      <c r="T107" s="11"/>
      <c r="U107" s="11"/>
      <c r="V107" s="11"/>
      <c r="W107" s="11"/>
      <c r="X107" s="11"/>
      <c r="Y107" s="11"/>
      <c r="Z107" s="11"/>
      <c r="AA107" s="11"/>
      <c r="AB107" s="10"/>
    </row>
    <row r="108" spans="1:28" x14ac:dyDescent="0.3">
      <c r="A108" s="11"/>
      <c r="B108" s="11"/>
      <c r="C108" s="11"/>
      <c r="D108" s="18"/>
      <c r="E108" s="18"/>
      <c r="F108" s="11"/>
      <c r="G108" s="11"/>
      <c r="H108" s="18"/>
      <c r="I108" s="18"/>
      <c r="J108" s="11"/>
      <c r="K108" s="11"/>
      <c r="L108" s="11"/>
      <c r="M108" s="11"/>
      <c r="N108" s="11"/>
      <c r="O108" s="11"/>
      <c r="P108" s="11"/>
      <c r="Q108" s="11"/>
      <c r="R108" s="11"/>
      <c r="S108" s="11"/>
      <c r="T108" s="11"/>
      <c r="U108" s="11"/>
      <c r="V108" s="11"/>
      <c r="W108" s="11"/>
      <c r="X108" s="11"/>
      <c r="Y108" s="11"/>
      <c r="Z108" s="11"/>
      <c r="AA108" s="11"/>
      <c r="AB108" s="10"/>
    </row>
    <row r="109" spans="1:28" x14ac:dyDescent="0.3">
      <c r="A109" s="11"/>
      <c r="B109" s="11"/>
      <c r="C109" s="11"/>
      <c r="D109" s="18"/>
      <c r="E109" s="18"/>
      <c r="F109" s="11"/>
      <c r="G109" s="11"/>
      <c r="H109" s="18"/>
      <c r="I109" s="18"/>
      <c r="J109" s="11"/>
      <c r="K109" s="11"/>
      <c r="L109" s="11"/>
      <c r="M109" s="11"/>
      <c r="N109" s="11"/>
      <c r="O109" s="11"/>
      <c r="P109" s="11"/>
      <c r="Q109" s="11"/>
      <c r="R109" s="11"/>
      <c r="S109" s="11"/>
      <c r="T109" s="11"/>
      <c r="U109" s="11"/>
      <c r="V109" s="11"/>
      <c r="W109" s="11"/>
      <c r="X109" s="11"/>
      <c r="Y109" s="11"/>
      <c r="Z109" s="11"/>
      <c r="AA109" s="11"/>
      <c r="AB109" s="10"/>
    </row>
    <row r="110" spans="1:28" x14ac:dyDescent="0.3">
      <c r="A110" s="11"/>
      <c r="B110" s="11"/>
      <c r="C110" s="11"/>
      <c r="D110" s="18"/>
      <c r="E110" s="18"/>
      <c r="F110" s="11"/>
      <c r="G110" s="11"/>
      <c r="H110" s="18"/>
      <c r="I110" s="18"/>
      <c r="J110" s="11"/>
      <c r="K110" s="11"/>
      <c r="L110" s="11"/>
      <c r="M110" s="11"/>
      <c r="N110" s="11"/>
      <c r="O110" s="11"/>
      <c r="P110" s="11"/>
      <c r="Q110" s="11"/>
      <c r="R110" s="11"/>
      <c r="S110" s="11"/>
      <c r="T110" s="11"/>
      <c r="U110" s="11"/>
      <c r="V110" s="11"/>
      <c r="W110" s="11"/>
      <c r="X110" s="11"/>
      <c r="Y110" s="11"/>
      <c r="Z110" s="11"/>
      <c r="AA110" s="11"/>
      <c r="AB110" s="10"/>
    </row>
    <row r="111" spans="1:28" x14ac:dyDescent="0.3">
      <c r="A111" s="11"/>
      <c r="B111" s="11"/>
      <c r="C111" s="11"/>
      <c r="D111" s="18"/>
      <c r="E111" s="18"/>
      <c r="F111" s="11"/>
      <c r="G111" s="11"/>
      <c r="H111" s="18"/>
      <c r="I111" s="18"/>
      <c r="J111" s="11"/>
      <c r="K111" s="11"/>
      <c r="L111" s="11"/>
      <c r="M111" s="11"/>
      <c r="N111" s="11"/>
      <c r="O111" s="11"/>
      <c r="P111" s="11"/>
      <c r="Q111" s="11"/>
      <c r="R111" s="11"/>
      <c r="S111" s="11"/>
      <c r="T111" s="11"/>
      <c r="U111" s="11"/>
      <c r="V111" s="11"/>
      <c r="W111" s="11"/>
      <c r="X111" s="11"/>
      <c r="Y111" s="11"/>
      <c r="Z111" s="11"/>
      <c r="AA111" s="11"/>
      <c r="AB111" s="10"/>
    </row>
    <row r="112" spans="1:28" x14ac:dyDescent="0.3">
      <c r="A112" s="11"/>
      <c r="B112" s="11"/>
      <c r="C112" s="11"/>
      <c r="D112" s="18"/>
      <c r="E112" s="18"/>
      <c r="F112" s="11"/>
      <c r="G112" s="11"/>
      <c r="H112" s="18"/>
      <c r="I112" s="18"/>
      <c r="J112" s="11"/>
      <c r="K112" s="11"/>
      <c r="L112" s="11"/>
      <c r="M112" s="11"/>
      <c r="N112" s="11"/>
      <c r="O112" s="11"/>
      <c r="P112" s="11"/>
      <c r="Q112" s="11"/>
      <c r="R112" s="11"/>
      <c r="S112" s="11"/>
      <c r="T112" s="11"/>
      <c r="U112" s="11"/>
      <c r="V112" s="11"/>
      <c r="W112" s="11"/>
      <c r="X112" s="11"/>
      <c r="Y112" s="11"/>
      <c r="Z112" s="11"/>
      <c r="AA112" s="11"/>
      <c r="AB112" s="10"/>
    </row>
    <row r="113" spans="1:28" x14ac:dyDescent="0.3">
      <c r="A113" s="11"/>
      <c r="B113" s="11"/>
      <c r="C113" s="11"/>
      <c r="D113" s="18"/>
      <c r="E113" s="18"/>
      <c r="F113" s="11"/>
      <c r="G113" s="11"/>
      <c r="H113" s="18"/>
      <c r="I113" s="18"/>
      <c r="J113" s="11"/>
      <c r="K113" s="11"/>
      <c r="L113" s="11"/>
      <c r="M113" s="11"/>
      <c r="N113" s="11"/>
      <c r="O113" s="11"/>
      <c r="P113" s="11"/>
      <c r="Q113" s="11"/>
      <c r="R113" s="11"/>
      <c r="S113" s="11"/>
      <c r="T113" s="11"/>
      <c r="U113" s="11"/>
      <c r="V113" s="11"/>
      <c r="W113" s="11"/>
      <c r="X113" s="11"/>
      <c r="Y113" s="11"/>
      <c r="Z113" s="11"/>
      <c r="AA113" s="11"/>
      <c r="AB113" s="10"/>
    </row>
    <row r="114" spans="1:28" x14ac:dyDescent="0.3">
      <c r="A114" s="11"/>
      <c r="B114" s="11"/>
      <c r="C114" s="11"/>
      <c r="D114" s="18"/>
      <c r="E114" s="18"/>
      <c r="F114" s="11"/>
      <c r="G114" s="11"/>
      <c r="H114" s="18"/>
      <c r="I114" s="18"/>
      <c r="J114" s="11"/>
      <c r="K114" s="11"/>
      <c r="L114" s="11"/>
      <c r="M114" s="11"/>
      <c r="N114" s="11"/>
      <c r="O114" s="11"/>
      <c r="P114" s="11"/>
      <c r="Q114" s="11"/>
      <c r="R114" s="11"/>
      <c r="S114" s="11"/>
      <c r="T114" s="11"/>
      <c r="U114" s="11"/>
      <c r="V114" s="11"/>
      <c r="W114" s="11"/>
      <c r="X114" s="11"/>
      <c r="Y114" s="11"/>
      <c r="Z114" s="11"/>
      <c r="AA114" s="11"/>
      <c r="AB114" s="10"/>
    </row>
    <row r="115" spans="1:28" x14ac:dyDescent="0.3">
      <c r="A115" s="11"/>
      <c r="B115" s="11"/>
      <c r="C115" s="11"/>
      <c r="D115" s="18"/>
      <c r="E115" s="18"/>
      <c r="F115" s="11"/>
      <c r="G115" s="11"/>
      <c r="H115" s="18"/>
      <c r="I115" s="18"/>
      <c r="J115" s="11"/>
      <c r="K115" s="11"/>
      <c r="L115" s="11"/>
      <c r="M115" s="11"/>
      <c r="N115" s="11"/>
      <c r="O115" s="11"/>
      <c r="P115" s="11"/>
      <c r="Q115" s="11"/>
      <c r="R115" s="11"/>
      <c r="S115" s="11"/>
      <c r="T115" s="11"/>
      <c r="U115" s="11"/>
      <c r="V115" s="11"/>
      <c r="W115" s="11"/>
      <c r="X115" s="11"/>
      <c r="Y115" s="11"/>
      <c r="Z115" s="11"/>
      <c r="AA115" s="11"/>
      <c r="AB115" s="10"/>
    </row>
    <row r="116" spans="1:28" x14ac:dyDescent="0.3">
      <c r="A116" s="11"/>
      <c r="B116" s="11"/>
      <c r="C116" s="11"/>
      <c r="D116" s="18"/>
      <c r="E116" s="18"/>
      <c r="F116" s="11"/>
      <c r="G116" s="11"/>
      <c r="H116" s="18"/>
      <c r="I116" s="18"/>
      <c r="J116" s="11"/>
      <c r="K116" s="11"/>
      <c r="L116" s="11"/>
      <c r="M116" s="11"/>
      <c r="N116" s="11"/>
      <c r="O116" s="11"/>
      <c r="P116" s="11"/>
      <c r="Q116" s="11"/>
      <c r="R116" s="11"/>
      <c r="S116" s="11"/>
      <c r="T116" s="11"/>
      <c r="U116" s="11"/>
      <c r="V116" s="11"/>
      <c r="W116" s="11"/>
      <c r="X116" s="11"/>
      <c r="Y116" s="11"/>
      <c r="Z116" s="11"/>
      <c r="AA116" s="11"/>
      <c r="AB116" s="10"/>
    </row>
    <row r="117" spans="1:28" x14ac:dyDescent="0.3">
      <c r="A117" s="11"/>
      <c r="B117" s="11"/>
      <c r="C117" s="11"/>
      <c r="D117" s="18"/>
      <c r="E117" s="18"/>
      <c r="F117" s="11"/>
      <c r="G117" s="11"/>
      <c r="H117" s="18"/>
      <c r="I117" s="18"/>
      <c r="J117" s="11"/>
      <c r="K117" s="11"/>
      <c r="L117" s="11"/>
      <c r="M117" s="11"/>
      <c r="N117" s="11"/>
      <c r="O117" s="11"/>
      <c r="P117" s="11"/>
      <c r="Q117" s="11"/>
      <c r="R117" s="11"/>
      <c r="S117" s="11"/>
      <c r="T117" s="11"/>
      <c r="U117" s="11"/>
      <c r="V117" s="11"/>
      <c r="W117" s="11"/>
      <c r="X117" s="11"/>
      <c r="Y117" s="11"/>
      <c r="Z117" s="11"/>
      <c r="AA117" s="11"/>
      <c r="AB117" s="10"/>
    </row>
    <row r="118" spans="1:28" x14ac:dyDescent="0.3">
      <c r="A118" s="11"/>
      <c r="B118" s="11"/>
      <c r="C118" s="11"/>
      <c r="D118" s="18"/>
      <c r="E118" s="18"/>
      <c r="F118" s="11"/>
      <c r="G118" s="11"/>
      <c r="H118" s="18"/>
      <c r="I118" s="18"/>
      <c r="J118" s="11"/>
      <c r="K118" s="11"/>
      <c r="L118" s="11"/>
      <c r="M118" s="11"/>
      <c r="N118" s="11"/>
      <c r="O118" s="11"/>
      <c r="P118" s="11"/>
      <c r="Q118" s="11"/>
      <c r="R118" s="11"/>
      <c r="S118" s="11"/>
      <c r="T118" s="11"/>
      <c r="U118" s="11"/>
      <c r="V118" s="11"/>
      <c r="W118" s="11"/>
      <c r="X118" s="11"/>
      <c r="Y118" s="11"/>
      <c r="Z118" s="11"/>
      <c r="AA118" s="11"/>
      <c r="AB118" s="10"/>
    </row>
    <row r="119" spans="1:28" x14ac:dyDescent="0.3">
      <c r="A119" s="11"/>
      <c r="B119" s="11"/>
      <c r="C119" s="11"/>
      <c r="D119" s="18"/>
      <c r="E119" s="18"/>
      <c r="F119" s="11"/>
      <c r="G119" s="11"/>
      <c r="H119" s="18"/>
      <c r="I119" s="18"/>
      <c r="J119" s="11"/>
      <c r="K119" s="11"/>
      <c r="L119" s="11"/>
      <c r="M119" s="11"/>
      <c r="N119" s="11"/>
      <c r="O119" s="11"/>
      <c r="P119" s="11"/>
      <c r="Q119" s="11"/>
      <c r="R119" s="11"/>
      <c r="S119" s="11"/>
      <c r="T119" s="11"/>
      <c r="U119" s="11"/>
      <c r="V119" s="11"/>
      <c r="W119" s="11"/>
      <c r="X119" s="11"/>
      <c r="Y119" s="11"/>
      <c r="Z119" s="11"/>
      <c r="AA119" s="11"/>
      <c r="AB119" s="10"/>
    </row>
    <row r="120" spans="1:28" x14ac:dyDescent="0.3">
      <c r="A120" s="11"/>
      <c r="B120" s="11"/>
      <c r="C120" s="11"/>
      <c r="D120" s="18"/>
      <c r="E120" s="18"/>
      <c r="F120" s="11"/>
      <c r="G120" s="11"/>
      <c r="H120" s="18"/>
      <c r="I120" s="18"/>
      <c r="J120" s="11"/>
      <c r="K120" s="11"/>
      <c r="L120" s="11"/>
      <c r="M120" s="11"/>
      <c r="N120" s="11"/>
      <c r="O120" s="11"/>
      <c r="P120" s="11"/>
      <c r="Q120" s="11"/>
      <c r="R120" s="11"/>
      <c r="S120" s="11"/>
      <c r="T120" s="11"/>
      <c r="U120" s="11"/>
      <c r="V120" s="11"/>
      <c r="W120" s="11"/>
      <c r="X120" s="11"/>
      <c r="Y120" s="11"/>
      <c r="Z120" s="11"/>
      <c r="AA120" s="11"/>
      <c r="AB120" s="10"/>
    </row>
    <row r="121" spans="1:28" x14ac:dyDescent="0.3">
      <c r="A121" s="11"/>
      <c r="B121" s="11"/>
      <c r="C121" s="11"/>
      <c r="D121" s="18"/>
      <c r="E121" s="18"/>
      <c r="F121" s="11"/>
      <c r="G121" s="11"/>
      <c r="H121" s="18"/>
      <c r="I121" s="18"/>
      <c r="J121" s="11"/>
      <c r="K121" s="11"/>
      <c r="L121" s="11"/>
      <c r="M121" s="11"/>
      <c r="N121" s="11"/>
      <c r="O121" s="11"/>
      <c r="P121" s="11"/>
      <c r="Q121" s="11"/>
      <c r="R121" s="11"/>
      <c r="S121" s="11"/>
      <c r="T121" s="11"/>
      <c r="U121" s="11"/>
      <c r="V121" s="11"/>
      <c r="W121" s="11"/>
      <c r="X121" s="11"/>
      <c r="Y121" s="11"/>
      <c r="Z121" s="11"/>
      <c r="AA121" s="11"/>
      <c r="AB121" s="10"/>
    </row>
    <row r="122" spans="1:28" x14ac:dyDescent="0.3">
      <c r="A122" s="11"/>
      <c r="B122" s="11"/>
      <c r="C122" s="11"/>
      <c r="D122" s="18"/>
      <c r="E122" s="18"/>
      <c r="F122" s="11"/>
      <c r="G122" s="11"/>
      <c r="H122" s="18"/>
      <c r="I122" s="18"/>
      <c r="J122" s="11"/>
      <c r="K122" s="11"/>
      <c r="L122" s="11"/>
      <c r="M122" s="11"/>
      <c r="N122" s="11"/>
      <c r="O122" s="11"/>
      <c r="P122" s="11"/>
      <c r="Q122" s="11"/>
      <c r="R122" s="11"/>
      <c r="S122" s="11"/>
      <c r="T122" s="11"/>
      <c r="U122" s="11"/>
      <c r="V122" s="11"/>
      <c r="W122" s="11"/>
      <c r="X122" s="11"/>
      <c r="Y122" s="11"/>
      <c r="Z122" s="11"/>
      <c r="AA122" s="11"/>
      <c r="AB122" s="10"/>
    </row>
    <row r="123" spans="1:28" x14ac:dyDescent="0.3">
      <c r="A123" s="11"/>
      <c r="B123" s="11"/>
      <c r="C123" s="11"/>
      <c r="D123" s="18"/>
      <c r="E123" s="18"/>
      <c r="F123" s="11"/>
      <c r="G123" s="11"/>
      <c r="H123" s="18"/>
      <c r="I123" s="18"/>
      <c r="J123" s="11"/>
      <c r="K123" s="11"/>
      <c r="L123" s="11"/>
      <c r="M123" s="11"/>
      <c r="N123" s="11"/>
      <c r="O123" s="11"/>
      <c r="P123" s="11"/>
      <c r="Q123" s="11"/>
      <c r="R123" s="11"/>
      <c r="S123" s="11"/>
      <c r="T123" s="11"/>
      <c r="U123" s="11"/>
      <c r="V123" s="11"/>
      <c r="W123" s="11"/>
      <c r="X123" s="11"/>
      <c r="Y123" s="11"/>
      <c r="Z123" s="11"/>
      <c r="AA123" s="11"/>
      <c r="AB123" s="10"/>
    </row>
    <row r="124" spans="1:28" x14ac:dyDescent="0.3">
      <c r="A124" s="11"/>
      <c r="B124" s="11"/>
      <c r="C124" s="11"/>
      <c r="D124" s="18"/>
      <c r="E124" s="18"/>
      <c r="F124" s="11"/>
      <c r="G124" s="11"/>
      <c r="H124" s="18"/>
      <c r="I124" s="18"/>
      <c r="J124" s="11"/>
      <c r="K124" s="11"/>
      <c r="L124" s="11"/>
      <c r="M124" s="11"/>
      <c r="N124" s="11"/>
      <c r="O124" s="11"/>
      <c r="P124" s="11"/>
      <c r="Q124" s="11"/>
      <c r="R124" s="11"/>
      <c r="S124" s="11"/>
      <c r="T124" s="11"/>
      <c r="U124" s="11"/>
      <c r="V124" s="11"/>
      <c r="W124" s="11"/>
      <c r="X124" s="11"/>
      <c r="Y124" s="11"/>
      <c r="Z124" s="11"/>
      <c r="AA124" s="11"/>
      <c r="AB124" s="10"/>
    </row>
    <row r="125" spans="1:28" x14ac:dyDescent="0.3">
      <c r="A125" s="11"/>
      <c r="B125" s="11"/>
      <c r="C125" s="11"/>
      <c r="D125" s="18"/>
      <c r="E125" s="18"/>
      <c r="F125" s="11"/>
      <c r="G125" s="11"/>
      <c r="H125" s="18"/>
      <c r="I125" s="18"/>
      <c r="J125" s="11"/>
      <c r="K125" s="11"/>
      <c r="L125" s="11"/>
      <c r="M125" s="11"/>
      <c r="N125" s="11"/>
      <c r="O125" s="11"/>
      <c r="P125" s="11"/>
      <c r="Q125" s="11"/>
      <c r="R125" s="11"/>
      <c r="S125" s="11"/>
      <c r="T125" s="11"/>
      <c r="U125" s="11"/>
      <c r="V125" s="11"/>
      <c r="W125" s="11"/>
      <c r="X125" s="11"/>
      <c r="Y125" s="11"/>
      <c r="Z125" s="11"/>
      <c r="AA125" s="11"/>
      <c r="AB125" s="10"/>
    </row>
    <row r="126" spans="1:28" x14ac:dyDescent="0.3">
      <c r="A126" s="11"/>
      <c r="B126" s="11"/>
      <c r="C126" s="11"/>
      <c r="D126" s="18"/>
      <c r="E126" s="18"/>
      <c r="F126" s="11"/>
      <c r="G126" s="11"/>
      <c r="H126" s="18"/>
      <c r="I126" s="18"/>
      <c r="J126" s="11"/>
      <c r="K126" s="11"/>
      <c r="L126" s="11"/>
      <c r="M126" s="11"/>
      <c r="N126" s="11"/>
      <c r="O126" s="11"/>
      <c r="P126" s="11"/>
      <c r="Q126" s="11"/>
      <c r="R126" s="11"/>
      <c r="S126" s="11"/>
      <c r="T126" s="11"/>
      <c r="U126" s="11"/>
      <c r="V126" s="11"/>
      <c r="W126" s="11"/>
      <c r="X126" s="11"/>
      <c r="Y126" s="11"/>
      <c r="Z126" s="11"/>
      <c r="AA126" s="11"/>
      <c r="AB126" s="10"/>
    </row>
    <row r="127" spans="1:28" x14ac:dyDescent="0.3">
      <c r="A127" s="11"/>
      <c r="B127" s="11"/>
      <c r="C127" s="11"/>
      <c r="D127" s="18"/>
      <c r="E127" s="18"/>
      <c r="F127" s="11"/>
      <c r="G127" s="11"/>
      <c r="H127" s="18"/>
      <c r="I127" s="18"/>
      <c r="J127" s="11"/>
      <c r="K127" s="11"/>
      <c r="L127" s="11"/>
      <c r="M127" s="11"/>
      <c r="N127" s="11"/>
      <c r="O127" s="11"/>
      <c r="P127" s="11"/>
      <c r="Q127" s="11"/>
      <c r="R127" s="11"/>
      <c r="S127" s="11"/>
      <c r="T127" s="11"/>
      <c r="U127" s="11"/>
      <c r="V127" s="11"/>
      <c r="W127" s="11"/>
      <c r="X127" s="11"/>
      <c r="Y127" s="11"/>
      <c r="Z127" s="11"/>
      <c r="AA127" s="11"/>
      <c r="AB127" s="10"/>
    </row>
    <row r="128" spans="1:28" x14ac:dyDescent="0.3">
      <c r="A128" s="11"/>
      <c r="B128" s="11"/>
      <c r="C128" s="11"/>
      <c r="D128" s="18"/>
      <c r="E128" s="18"/>
      <c r="F128" s="11"/>
      <c r="G128" s="11"/>
      <c r="H128" s="18"/>
      <c r="I128" s="18"/>
      <c r="J128" s="11"/>
      <c r="K128" s="11"/>
      <c r="L128" s="11"/>
      <c r="M128" s="11"/>
      <c r="N128" s="11"/>
      <c r="O128" s="11"/>
      <c r="P128" s="11"/>
      <c r="Q128" s="11"/>
      <c r="R128" s="11"/>
      <c r="S128" s="11"/>
      <c r="T128" s="11"/>
      <c r="U128" s="11"/>
      <c r="V128" s="11"/>
      <c r="W128" s="11"/>
      <c r="X128" s="11"/>
      <c r="Y128" s="11"/>
      <c r="Z128" s="11"/>
      <c r="AA128" s="11"/>
      <c r="AB128" s="10"/>
    </row>
    <row r="129" spans="1:28" x14ac:dyDescent="0.3">
      <c r="A129" s="11"/>
      <c r="B129" s="11"/>
      <c r="C129" s="11"/>
      <c r="D129" s="18"/>
      <c r="E129" s="18"/>
      <c r="F129" s="11"/>
      <c r="G129" s="11"/>
      <c r="H129" s="18"/>
      <c r="I129" s="18"/>
      <c r="J129" s="11"/>
      <c r="K129" s="11"/>
      <c r="L129" s="11"/>
      <c r="M129" s="11"/>
      <c r="N129" s="11"/>
      <c r="O129" s="11"/>
      <c r="P129" s="11"/>
      <c r="Q129" s="11"/>
      <c r="R129" s="11"/>
      <c r="S129" s="11"/>
      <c r="T129" s="11"/>
      <c r="U129" s="11"/>
      <c r="V129" s="11"/>
      <c r="W129" s="11"/>
      <c r="X129" s="11"/>
      <c r="Y129" s="11"/>
      <c r="Z129" s="11"/>
      <c r="AA129" s="11"/>
      <c r="AB129" s="10"/>
    </row>
    <row r="130" spans="1:28" x14ac:dyDescent="0.3">
      <c r="A130" s="11"/>
      <c r="B130" s="11"/>
      <c r="C130" s="11"/>
      <c r="D130" s="18"/>
      <c r="E130" s="18"/>
      <c r="F130" s="11"/>
      <c r="G130" s="11"/>
      <c r="H130" s="18"/>
      <c r="I130" s="18"/>
      <c r="J130" s="11"/>
      <c r="K130" s="11"/>
      <c r="L130" s="11"/>
      <c r="M130" s="11"/>
      <c r="N130" s="11"/>
      <c r="O130" s="11"/>
      <c r="P130" s="11"/>
      <c r="Q130" s="11"/>
      <c r="R130" s="11"/>
      <c r="S130" s="11"/>
      <c r="T130" s="11"/>
      <c r="U130" s="11"/>
      <c r="V130" s="11"/>
      <c r="W130" s="11"/>
      <c r="X130" s="11"/>
      <c r="Y130" s="11"/>
      <c r="Z130" s="11"/>
      <c r="AA130" s="11"/>
      <c r="AB130" s="10"/>
    </row>
    <row r="131" spans="1:28" x14ac:dyDescent="0.3">
      <c r="A131" s="11"/>
      <c r="B131" s="11"/>
      <c r="C131" s="11"/>
      <c r="D131" s="18"/>
      <c r="E131" s="18"/>
      <c r="F131" s="11"/>
      <c r="G131" s="11"/>
      <c r="H131" s="18"/>
      <c r="I131" s="18"/>
      <c r="J131" s="11"/>
      <c r="K131" s="11"/>
      <c r="L131" s="11"/>
      <c r="M131" s="11"/>
      <c r="N131" s="11"/>
      <c r="O131" s="11"/>
      <c r="P131" s="11"/>
      <c r="Q131" s="11"/>
      <c r="R131" s="11"/>
      <c r="S131" s="11"/>
      <c r="T131" s="11"/>
      <c r="U131" s="11"/>
      <c r="V131" s="11"/>
      <c r="W131" s="11"/>
      <c r="X131" s="11"/>
      <c r="Y131" s="11"/>
      <c r="Z131" s="11"/>
      <c r="AA131" s="11"/>
      <c r="AB131" s="10"/>
    </row>
    <row r="132" spans="1:28" x14ac:dyDescent="0.3">
      <c r="A132" s="11"/>
      <c r="B132" s="11"/>
      <c r="C132" s="11"/>
      <c r="D132" s="18"/>
      <c r="E132" s="18"/>
      <c r="F132" s="11"/>
      <c r="G132" s="11"/>
      <c r="H132" s="18"/>
      <c r="I132" s="18"/>
      <c r="J132" s="11"/>
      <c r="K132" s="11"/>
      <c r="L132" s="11"/>
      <c r="M132" s="11"/>
      <c r="N132" s="11"/>
      <c r="O132" s="11"/>
      <c r="P132" s="11"/>
      <c r="Q132" s="11"/>
      <c r="R132" s="11"/>
      <c r="S132" s="11"/>
      <c r="T132" s="11"/>
      <c r="U132" s="11"/>
      <c r="V132" s="11"/>
      <c r="W132" s="11"/>
      <c r="X132" s="11"/>
      <c r="Y132" s="11"/>
      <c r="Z132" s="11"/>
      <c r="AA132" s="11"/>
      <c r="AB132" s="10"/>
    </row>
    <row r="133" spans="1:28" x14ac:dyDescent="0.3">
      <c r="A133" s="11"/>
      <c r="B133" s="11"/>
      <c r="C133" s="11"/>
      <c r="D133" s="18"/>
      <c r="E133" s="18"/>
      <c r="F133" s="11"/>
      <c r="G133" s="11"/>
      <c r="H133" s="18"/>
      <c r="I133" s="18"/>
      <c r="J133" s="11"/>
      <c r="K133" s="11"/>
      <c r="L133" s="11"/>
      <c r="M133" s="11"/>
      <c r="N133" s="11"/>
      <c r="O133" s="11"/>
      <c r="P133" s="11"/>
      <c r="Q133" s="11"/>
      <c r="R133" s="11"/>
      <c r="S133" s="11"/>
      <c r="T133" s="11"/>
      <c r="U133" s="11"/>
      <c r="V133" s="11"/>
      <c r="W133" s="11"/>
      <c r="X133" s="11"/>
      <c r="Y133" s="11"/>
      <c r="Z133" s="11"/>
      <c r="AA133" s="11"/>
      <c r="AB133" s="10"/>
    </row>
    <row r="134" spans="1:28" x14ac:dyDescent="0.3">
      <c r="A134" s="11"/>
      <c r="B134" s="11"/>
      <c r="C134" s="11"/>
      <c r="D134" s="18"/>
      <c r="E134" s="18"/>
      <c r="F134" s="11"/>
      <c r="G134" s="11"/>
      <c r="H134" s="18"/>
      <c r="I134" s="18"/>
      <c r="J134" s="11"/>
      <c r="K134" s="11"/>
      <c r="L134" s="11"/>
      <c r="M134" s="11"/>
      <c r="N134" s="11"/>
      <c r="O134" s="11"/>
      <c r="P134" s="11"/>
      <c r="Q134" s="11"/>
      <c r="R134" s="11"/>
      <c r="S134" s="11"/>
      <c r="T134" s="11"/>
      <c r="U134" s="11"/>
      <c r="V134" s="11"/>
      <c r="W134" s="11"/>
      <c r="X134" s="11"/>
      <c r="Y134" s="11"/>
      <c r="Z134" s="11"/>
      <c r="AA134" s="11"/>
      <c r="AB134" s="10"/>
    </row>
    <row r="135" spans="1:28" x14ac:dyDescent="0.3">
      <c r="A135" s="11"/>
      <c r="B135" s="11"/>
      <c r="C135" s="11"/>
      <c r="D135" s="18"/>
      <c r="E135" s="18"/>
      <c r="F135" s="11"/>
      <c r="G135" s="11"/>
      <c r="H135" s="18"/>
      <c r="I135" s="18"/>
      <c r="J135" s="11"/>
      <c r="K135" s="11"/>
      <c r="L135" s="11"/>
      <c r="M135" s="11"/>
      <c r="N135" s="11"/>
      <c r="O135" s="11"/>
      <c r="P135" s="11"/>
      <c r="Q135" s="11"/>
      <c r="R135" s="11"/>
      <c r="S135" s="11"/>
      <c r="T135" s="11"/>
      <c r="U135" s="11"/>
      <c r="V135" s="11"/>
      <c r="W135" s="11"/>
      <c r="X135" s="11"/>
      <c r="Y135" s="11"/>
      <c r="Z135" s="11"/>
      <c r="AA135" s="11"/>
      <c r="AB135" s="10"/>
    </row>
    <row r="136" spans="1:28" x14ac:dyDescent="0.3">
      <c r="A136" s="11"/>
      <c r="B136" s="11"/>
      <c r="C136" s="11"/>
      <c r="D136" s="18"/>
      <c r="E136" s="18"/>
      <c r="F136" s="11"/>
      <c r="G136" s="11"/>
      <c r="H136" s="18"/>
      <c r="I136" s="18"/>
      <c r="J136" s="11"/>
      <c r="K136" s="11"/>
      <c r="L136" s="11"/>
      <c r="M136" s="11"/>
      <c r="N136" s="11"/>
      <c r="O136" s="11"/>
      <c r="P136" s="11"/>
      <c r="Q136" s="11"/>
      <c r="R136" s="11"/>
      <c r="S136" s="11"/>
      <c r="T136" s="11"/>
      <c r="U136" s="11"/>
      <c r="V136" s="11"/>
      <c r="W136" s="11"/>
      <c r="X136" s="11"/>
      <c r="Y136" s="11"/>
      <c r="Z136" s="11"/>
      <c r="AA136" s="11"/>
      <c r="AB136" s="10"/>
    </row>
    <row r="137" spans="1:28" x14ac:dyDescent="0.3">
      <c r="A137" s="11"/>
      <c r="B137" s="11"/>
      <c r="C137" s="11"/>
      <c r="D137" s="18"/>
      <c r="E137" s="18"/>
      <c r="F137" s="11"/>
      <c r="G137" s="11"/>
      <c r="H137" s="18"/>
      <c r="I137" s="18"/>
      <c r="J137" s="11"/>
      <c r="K137" s="11"/>
      <c r="L137" s="11"/>
      <c r="M137" s="11"/>
      <c r="N137" s="11"/>
      <c r="O137" s="11"/>
      <c r="P137" s="11"/>
      <c r="Q137" s="11"/>
      <c r="R137" s="11"/>
      <c r="S137" s="11"/>
      <c r="T137" s="11"/>
      <c r="U137" s="11"/>
      <c r="V137" s="11"/>
      <c r="W137" s="11"/>
      <c r="X137" s="11"/>
      <c r="Y137" s="11"/>
      <c r="Z137" s="11"/>
      <c r="AA137" s="11"/>
      <c r="AB137" s="10"/>
    </row>
    <row r="138" spans="1:28" x14ac:dyDescent="0.3">
      <c r="A138" s="11"/>
      <c r="B138" s="11"/>
      <c r="C138" s="11"/>
      <c r="D138" s="18"/>
      <c r="E138" s="18"/>
      <c r="F138" s="11"/>
      <c r="G138" s="11"/>
      <c r="H138" s="18"/>
      <c r="I138" s="18"/>
      <c r="J138" s="11"/>
      <c r="K138" s="11"/>
      <c r="L138" s="11"/>
      <c r="M138" s="11"/>
      <c r="N138" s="11"/>
      <c r="O138" s="11"/>
      <c r="P138" s="11"/>
      <c r="Q138" s="11"/>
      <c r="R138" s="11"/>
      <c r="S138" s="11"/>
      <c r="T138" s="11"/>
      <c r="U138" s="11"/>
      <c r="V138" s="11"/>
      <c r="W138" s="11"/>
      <c r="X138" s="11"/>
      <c r="Y138" s="11"/>
      <c r="Z138" s="11"/>
      <c r="AA138" s="11"/>
      <c r="AB138" s="10"/>
    </row>
    <row r="139" spans="1:28" x14ac:dyDescent="0.3">
      <c r="A139" s="11"/>
      <c r="B139" s="11"/>
      <c r="C139" s="11"/>
      <c r="D139" s="18"/>
      <c r="E139" s="18"/>
      <c r="F139" s="11"/>
      <c r="G139" s="11"/>
      <c r="H139" s="18"/>
      <c r="I139" s="18"/>
      <c r="J139" s="11"/>
      <c r="K139" s="11"/>
      <c r="L139" s="11"/>
      <c r="M139" s="11"/>
      <c r="N139" s="11"/>
      <c r="O139" s="11"/>
      <c r="P139" s="11"/>
      <c r="Q139" s="11"/>
      <c r="R139" s="11"/>
      <c r="S139" s="11"/>
      <c r="T139" s="11"/>
      <c r="U139" s="11"/>
      <c r="V139" s="11"/>
      <c r="W139" s="11"/>
      <c r="X139" s="11"/>
      <c r="Y139" s="11"/>
      <c r="Z139" s="11"/>
      <c r="AA139" s="11"/>
      <c r="AB139" s="10"/>
    </row>
    <row r="140" spans="1:28" x14ac:dyDescent="0.3">
      <c r="A140" s="11"/>
      <c r="B140" s="11"/>
      <c r="C140" s="11"/>
      <c r="D140" s="18"/>
      <c r="E140" s="18"/>
      <c r="F140" s="11"/>
      <c r="G140" s="11"/>
      <c r="H140" s="18"/>
      <c r="I140" s="18"/>
      <c r="J140" s="11"/>
      <c r="K140" s="11"/>
      <c r="L140" s="11"/>
      <c r="M140" s="11"/>
      <c r="N140" s="11"/>
      <c r="O140" s="11"/>
      <c r="P140" s="11"/>
      <c r="Q140" s="11"/>
      <c r="R140" s="11"/>
      <c r="S140" s="11"/>
      <c r="T140" s="11"/>
      <c r="U140" s="11"/>
      <c r="V140" s="11"/>
      <c r="W140" s="11"/>
      <c r="X140" s="11"/>
      <c r="Y140" s="11"/>
      <c r="Z140" s="11"/>
      <c r="AA140" s="11"/>
      <c r="AB140" s="10"/>
    </row>
    <row r="141" spans="1:28" x14ac:dyDescent="0.3">
      <c r="A141" s="11"/>
      <c r="B141" s="11"/>
      <c r="C141" s="11"/>
      <c r="D141" s="18"/>
      <c r="E141" s="18"/>
      <c r="F141" s="11"/>
      <c r="G141" s="11"/>
      <c r="H141" s="18"/>
      <c r="I141" s="18"/>
      <c r="J141" s="11"/>
      <c r="K141" s="11"/>
      <c r="L141" s="11"/>
      <c r="M141" s="11"/>
      <c r="N141" s="11"/>
      <c r="O141" s="11"/>
      <c r="P141" s="11"/>
      <c r="Q141" s="11"/>
      <c r="R141" s="11"/>
      <c r="S141" s="11"/>
      <c r="T141" s="11"/>
      <c r="U141" s="11"/>
      <c r="V141" s="11"/>
      <c r="W141" s="11"/>
      <c r="X141" s="11"/>
      <c r="Y141" s="11"/>
      <c r="Z141" s="11"/>
      <c r="AA141" s="11"/>
      <c r="AB141" s="10"/>
    </row>
    <row r="142" spans="1:28" x14ac:dyDescent="0.3">
      <c r="A142" s="11"/>
      <c r="B142" s="11"/>
      <c r="C142" s="11"/>
      <c r="D142" s="18"/>
      <c r="E142" s="18"/>
      <c r="F142" s="11"/>
      <c r="G142" s="11"/>
      <c r="H142" s="18"/>
      <c r="I142" s="18"/>
      <c r="J142" s="11"/>
      <c r="K142" s="11"/>
      <c r="L142" s="11"/>
      <c r="M142" s="11"/>
      <c r="N142" s="11"/>
      <c r="O142" s="11"/>
      <c r="P142" s="11"/>
      <c r="Q142" s="11"/>
      <c r="R142" s="11"/>
      <c r="S142" s="11"/>
      <c r="T142" s="11"/>
      <c r="U142" s="11"/>
      <c r="V142" s="11"/>
      <c r="W142" s="11"/>
      <c r="X142" s="11"/>
      <c r="Y142" s="11"/>
      <c r="Z142" s="11"/>
      <c r="AA142" s="11"/>
      <c r="AB142" s="10"/>
    </row>
    <row r="143" spans="1:28" x14ac:dyDescent="0.3">
      <c r="A143" s="11"/>
      <c r="B143" s="11"/>
      <c r="C143" s="11"/>
      <c r="D143" s="18"/>
      <c r="E143" s="18"/>
      <c r="F143" s="11"/>
      <c r="G143" s="11"/>
      <c r="H143" s="18"/>
      <c r="I143" s="18"/>
      <c r="J143" s="11"/>
      <c r="K143" s="11"/>
      <c r="L143" s="11"/>
      <c r="M143" s="11"/>
      <c r="N143" s="11"/>
      <c r="O143" s="11"/>
      <c r="P143" s="11"/>
      <c r="Q143" s="11"/>
      <c r="R143" s="11"/>
      <c r="S143" s="11"/>
      <c r="T143" s="11"/>
      <c r="U143" s="11"/>
      <c r="V143" s="11"/>
      <c r="W143" s="11"/>
      <c r="X143" s="11"/>
      <c r="Y143" s="11"/>
      <c r="Z143" s="11"/>
      <c r="AA143" s="11"/>
      <c r="AB143" s="10"/>
    </row>
    <row r="144" spans="1:28" x14ac:dyDescent="0.3">
      <c r="A144" s="11"/>
      <c r="B144" s="11"/>
      <c r="C144" s="11"/>
      <c r="D144" s="18"/>
      <c r="E144" s="18"/>
      <c r="F144" s="11"/>
      <c r="G144" s="11"/>
      <c r="H144" s="18"/>
      <c r="I144" s="18"/>
      <c r="J144" s="11"/>
      <c r="K144" s="11"/>
      <c r="L144" s="11"/>
      <c r="M144" s="11"/>
      <c r="N144" s="11"/>
      <c r="O144" s="11"/>
      <c r="P144" s="11"/>
      <c r="Q144" s="11"/>
      <c r="R144" s="11"/>
      <c r="S144" s="11"/>
      <c r="T144" s="11"/>
      <c r="U144" s="11"/>
      <c r="V144" s="11"/>
      <c r="W144" s="11"/>
      <c r="X144" s="11"/>
      <c r="Y144" s="11"/>
      <c r="Z144" s="11"/>
      <c r="AA144" s="11"/>
      <c r="AB144" s="10"/>
    </row>
    <row r="145" spans="1:28" x14ac:dyDescent="0.3">
      <c r="A145" s="11"/>
      <c r="B145" s="11"/>
      <c r="C145" s="11"/>
      <c r="D145" s="18"/>
      <c r="E145" s="18"/>
      <c r="F145" s="11"/>
      <c r="G145" s="11"/>
      <c r="H145" s="18"/>
      <c r="I145" s="18"/>
      <c r="J145" s="11"/>
      <c r="K145" s="11"/>
      <c r="L145" s="11"/>
      <c r="M145" s="11"/>
      <c r="N145" s="11"/>
      <c r="O145" s="11"/>
      <c r="P145" s="11"/>
      <c r="Q145" s="11"/>
      <c r="R145" s="11"/>
      <c r="S145" s="11"/>
      <c r="T145" s="11"/>
      <c r="U145" s="11"/>
      <c r="V145" s="11"/>
      <c r="W145" s="11"/>
      <c r="X145" s="11"/>
      <c r="Y145" s="11"/>
      <c r="Z145" s="11"/>
      <c r="AA145" s="11"/>
      <c r="AB145" s="10"/>
    </row>
    <row r="146" spans="1:28" x14ac:dyDescent="0.3">
      <c r="A146" s="11"/>
      <c r="B146" s="11"/>
      <c r="C146" s="11"/>
      <c r="D146" s="18"/>
      <c r="E146" s="18"/>
      <c r="F146" s="11"/>
      <c r="G146" s="11"/>
      <c r="H146" s="18"/>
      <c r="I146" s="18"/>
      <c r="J146" s="11"/>
      <c r="K146" s="11"/>
      <c r="L146" s="11"/>
      <c r="M146" s="11"/>
      <c r="N146" s="11"/>
      <c r="O146" s="11"/>
      <c r="P146" s="11"/>
      <c r="Q146" s="11"/>
      <c r="R146" s="11"/>
      <c r="S146" s="11"/>
      <c r="T146" s="11"/>
      <c r="U146" s="11"/>
      <c r="V146" s="11"/>
      <c r="W146" s="11"/>
      <c r="X146" s="11"/>
      <c r="Y146" s="11"/>
      <c r="Z146" s="11"/>
      <c r="AA146" s="11"/>
      <c r="AB146" s="10"/>
    </row>
    <row r="147" spans="1:28" x14ac:dyDescent="0.3">
      <c r="A147" s="11"/>
      <c r="B147" s="11"/>
      <c r="C147" s="11"/>
      <c r="D147" s="18"/>
      <c r="E147" s="18"/>
      <c r="F147" s="11"/>
      <c r="G147" s="11"/>
      <c r="H147" s="18"/>
      <c r="I147" s="18"/>
      <c r="J147" s="11"/>
      <c r="K147" s="11"/>
      <c r="L147" s="11"/>
      <c r="M147" s="11"/>
      <c r="N147" s="11"/>
      <c r="O147" s="11"/>
      <c r="P147" s="11"/>
      <c r="Q147" s="11"/>
      <c r="R147" s="11"/>
      <c r="S147" s="11"/>
      <c r="T147" s="11"/>
      <c r="U147" s="11"/>
      <c r="V147" s="11"/>
      <c r="W147" s="11"/>
      <c r="X147" s="11"/>
      <c r="Y147" s="11"/>
      <c r="Z147" s="11"/>
      <c r="AA147" s="11"/>
      <c r="AB147" s="10"/>
    </row>
    <row r="148" spans="1:28" x14ac:dyDescent="0.3">
      <c r="A148" s="11"/>
      <c r="B148" s="11"/>
      <c r="C148" s="11"/>
      <c r="D148" s="18"/>
      <c r="E148" s="18"/>
      <c r="F148" s="11"/>
      <c r="G148" s="11"/>
      <c r="H148" s="18"/>
      <c r="I148" s="18"/>
      <c r="J148" s="11"/>
      <c r="K148" s="11"/>
      <c r="L148" s="11"/>
      <c r="M148" s="11"/>
      <c r="N148" s="11"/>
      <c r="O148" s="11"/>
      <c r="P148" s="11"/>
      <c r="Q148" s="11"/>
      <c r="R148" s="11"/>
      <c r="S148" s="11"/>
      <c r="T148" s="11"/>
      <c r="U148" s="11"/>
      <c r="V148" s="11"/>
      <c r="W148" s="11"/>
      <c r="X148" s="11"/>
      <c r="Y148" s="11"/>
      <c r="Z148" s="11"/>
      <c r="AA148" s="11"/>
      <c r="AB148" s="10"/>
    </row>
    <row r="149" spans="1:28" x14ac:dyDescent="0.3">
      <c r="A149" s="11"/>
      <c r="B149" s="11"/>
      <c r="C149" s="11"/>
      <c r="D149" s="18"/>
      <c r="E149" s="18"/>
      <c r="F149" s="11"/>
      <c r="G149" s="11"/>
      <c r="H149" s="18"/>
      <c r="I149" s="18"/>
      <c r="J149" s="11"/>
      <c r="K149" s="11"/>
      <c r="L149" s="11"/>
      <c r="M149" s="11"/>
      <c r="N149" s="11"/>
      <c r="O149" s="11"/>
      <c r="P149" s="11"/>
      <c r="Q149" s="11"/>
      <c r="R149" s="11"/>
      <c r="S149" s="11"/>
      <c r="T149" s="11"/>
      <c r="U149" s="11"/>
      <c r="V149" s="11"/>
      <c r="W149" s="11"/>
      <c r="X149" s="11"/>
      <c r="Y149" s="11"/>
      <c r="Z149" s="11"/>
      <c r="AA149" s="11"/>
      <c r="AB149" s="10"/>
    </row>
    <row r="150" spans="1:28" x14ac:dyDescent="0.3">
      <c r="A150" s="11"/>
      <c r="B150" s="11"/>
      <c r="C150" s="11"/>
      <c r="D150" s="18"/>
      <c r="E150" s="18"/>
      <c r="F150" s="11"/>
      <c r="G150" s="11"/>
      <c r="H150" s="18"/>
      <c r="I150" s="18"/>
      <c r="J150" s="11"/>
      <c r="K150" s="11"/>
      <c r="L150" s="11"/>
      <c r="M150" s="11"/>
      <c r="N150" s="11"/>
      <c r="O150" s="11"/>
      <c r="P150" s="11"/>
      <c r="Q150" s="11"/>
      <c r="R150" s="11"/>
      <c r="S150" s="11"/>
      <c r="T150" s="11"/>
      <c r="U150" s="11"/>
      <c r="V150" s="11"/>
      <c r="W150" s="11"/>
      <c r="X150" s="11"/>
      <c r="Y150" s="11"/>
      <c r="Z150" s="11"/>
      <c r="AA150" s="11"/>
      <c r="AB150" s="10"/>
    </row>
    <row r="151" spans="1:28" x14ac:dyDescent="0.3">
      <c r="A151" s="11"/>
      <c r="B151" s="11"/>
      <c r="C151" s="11"/>
      <c r="D151" s="18"/>
      <c r="E151" s="18"/>
      <c r="F151" s="11"/>
      <c r="G151" s="11"/>
      <c r="H151" s="18"/>
      <c r="I151" s="18"/>
      <c r="J151" s="11"/>
      <c r="K151" s="11"/>
      <c r="L151" s="11"/>
      <c r="M151" s="11"/>
      <c r="N151" s="11"/>
      <c r="O151" s="11"/>
      <c r="P151" s="11"/>
      <c r="Q151" s="11"/>
      <c r="R151" s="11"/>
      <c r="S151" s="11"/>
      <c r="T151" s="11"/>
      <c r="U151" s="11"/>
      <c r="V151" s="11"/>
      <c r="W151" s="11"/>
      <c r="X151" s="11"/>
      <c r="Y151" s="11"/>
      <c r="Z151" s="11"/>
      <c r="AA151" s="11"/>
      <c r="AB151" s="10"/>
    </row>
    <row r="152" spans="1:28" x14ac:dyDescent="0.3">
      <c r="A152" s="11"/>
      <c r="B152" s="11"/>
      <c r="C152" s="11"/>
      <c r="D152" s="18"/>
      <c r="E152" s="18"/>
      <c r="F152" s="11"/>
      <c r="G152" s="11"/>
      <c r="H152" s="18"/>
      <c r="I152" s="18"/>
      <c r="J152" s="11"/>
      <c r="K152" s="11"/>
      <c r="L152" s="11"/>
      <c r="M152" s="11"/>
      <c r="N152" s="11"/>
      <c r="O152" s="11"/>
      <c r="P152" s="11"/>
      <c r="Q152" s="11"/>
      <c r="R152" s="11"/>
      <c r="S152" s="11"/>
      <c r="T152" s="11"/>
      <c r="U152" s="11"/>
      <c r="V152" s="11"/>
      <c r="W152" s="11"/>
      <c r="X152" s="11"/>
      <c r="Y152" s="11"/>
      <c r="Z152" s="11"/>
      <c r="AA152" s="11"/>
      <c r="AB152" s="10"/>
    </row>
    <row r="153" spans="1:28" x14ac:dyDescent="0.3">
      <c r="A153" s="11"/>
      <c r="B153" s="11"/>
      <c r="C153" s="11"/>
      <c r="D153" s="18"/>
      <c r="E153" s="18"/>
      <c r="F153" s="11"/>
      <c r="G153" s="11"/>
      <c r="H153" s="18"/>
      <c r="I153" s="18"/>
      <c r="J153" s="11"/>
      <c r="K153" s="11"/>
      <c r="L153" s="11"/>
      <c r="M153" s="11"/>
      <c r="N153" s="11"/>
      <c r="O153" s="11"/>
      <c r="P153" s="11"/>
      <c r="Q153" s="11"/>
      <c r="R153" s="11"/>
      <c r="S153" s="11"/>
      <c r="T153" s="11"/>
      <c r="U153" s="11"/>
      <c r="V153" s="11"/>
      <c r="W153" s="11"/>
      <c r="X153" s="11"/>
      <c r="Y153" s="11"/>
      <c r="Z153" s="11"/>
      <c r="AA153" s="11"/>
      <c r="AB153" s="10"/>
    </row>
    <row r="154" spans="1:28" x14ac:dyDescent="0.3">
      <c r="A154" s="11"/>
      <c r="B154" s="11"/>
      <c r="C154" s="11"/>
      <c r="D154" s="18"/>
      <c r="E154" s="18"/>
      <c r="F154" s="11"/>
      <c r="G154" s="11"/>
      <c r="H154" s="18"/>
      <c r="I154" s="18"/>
      <c r="J154" s="11"/>
      <c r="K154" s="11"/>
      <c r="L154" s="11"/>
      <c r="M154" s="11"/>
      <c r="N154" s="11"/>
      <c r="O154" s="11"/>
      <c r="P154" s="11"/>
      <c r="Q154" s="11"/>
      <c r="R154" s="11"/>
      <c r="S154" s="11"/>
      <c r="T154" s="11"/>
      <c r="U154" s="11"/>
      <c r="V154" s="11"/>
      <c r="W154" s="11"/>
      <c r="X154" s="11"/>
      <c r="Y154" s="11"/>
      <c r="Z154" s="11"/>
      <c r="AA154" s="11"/>
      <c r="AB154" s="10"/>
    </row>
    <row r="155" spans="1:28" x14ac:dyDescent="0.3">
      <c r="A155" s="11"/>
      <c r="B155" s="11"/>
      <c r="C155" s="11"/>
      <c r="D155" s="18"/>
      <c r="E155" s="18"/>
      <c r="F155" s="11"/>
      <c r="G155" s="11"/>
      <c r="H155" s="18"/>
      <c r="I155" s="18"/>
      <c r="J155" s="11"/>
      <c r="K155" s="11"/>
      <c r="L155" s="11"/>
      <c r="M155" s="11"/>
      <c r="N155" s="11"/>
      <c r="O155" s="11"/>
      <c r="P155" s="11"/>
      <c r="Q155" s="11"/>
      <c r="R155" s="11"/>
      <c r="S155" s="11"/>
      <c r="T155" s="11"/>
      <c r="U155" s="11"/>
      <c r="V155" s="11"/>
      <c r="W155" s="11"/>
      <c r="X155" s="11"/>
      <c r="Y155" s="11"/>
      <c r="Z155" s="11"/>
      <c r="AA155" s="11"/>
      <c r="AB155" s="10"/>
    </row>
    <row r="156" spans="1:28" x14ac:dyDescent="0.3">
      <c r="A156" s="11"/>
      <c r="B156" s="11"/>
      <c r="C156" s="11"/>
      <c r="D156" s="18"/>
      <c r="E156" s="18"/>
      <c r="F156" s="11"/>
      <c r="G156" s="11"/>
      <c r="H156" s="18"/>
      <c r="I156" s="18"/>
      <c r="J156" s="11"/>
      <c r="K156" s="11"/>
      <c r="L156" s="11"/>
      <c r="M156" s="11"/>
      <c r="N156" s="11"/>
      <c r="O156" s="11"/>
      <c r="P156" s="11"/>
      <c r="Q156" s="11"/>
      <c r="R156" s="11"/>
      <c r="S156" s="11"/>
      <c r="T156" s="11"/>
      <c r="U156" s="11"/>
      <c r="V156" s="11"/>
      <c r="W156" s="11"/>
      <c r="X156" s="11"/>
      <c r="Y156" s="11"/>
      <c r="Z156" s="11"/>
      <c r="AA156" s="11"/>
      <c r="AB156" s="10"/>
    </row>
    <row r="157" spans="1:28" x14ac:dyDescent="0.3">
      <c r="A157" s="11"/>
      <c r="B157" s="11"/>
      <c r="C157" s="11"/>
      <c r="D157" s="18"/>
      <c r="E157" s="18"/>
      <c r="F157" s="11"/>
      <c r="G157" s="11"/>
      <c r="H157" s="18"/>
      <c r="I157" s="18"/>
      <c r="J157" s="11"/>
      <c r="K157" s="11"/>
      <c r="L157" s="11"/>
      <c r="M157" s="11"/>
      <c r="N157" s="11"/>
      <c r="O157" s="11"/>
      <c r="P157" s="11"/>
      <c r="Q157" s="11"/>
      <c r="R157" s="11"/>
      <c r="S157" s="11"/>
      <c r="T157" s="11"/>
      <c r="U157" s="11"/>
      <c r="V157" s="11"/>
      <c r="W157" s="11"/>
      <c r="X157" s="11"/>
      <c r="Y157" s="11"/>
      <c r="Z157" s="11"/>
      <c r="AA157" s="11"/>
      <c r="AB157" s="10"/>
    </row>
    <row r="158" spans="1:28" x14ac:dyDescent="0.3">
      <c r="A158" s="11"/>
      <c r="B158" s="11"/>
      <c r="C158" s="11"/>
      <c r="D158" s="18"/>
      <c r="E158" s="18"/>
      <c r="F158" s="11"/>
      <c r="G158" s="11"/>
      <c r="H158" s="18"/>
      <c r="I158" s="18"/>
      <c r="J158" s="11"/>
      <c r="K158" s="11"/>
      <c r="L158" s="11"/>
      <c r="M158" s="11"/>
      <c r="N158" s="11"/>
      <c r="O158" s="11"/>
      <c r="P158" s="11"/>
      <c r="Q158" s="11"/>
      <c r="R158" s="11"/>
      <c r="S158" s="11"/>
      <c r="T158" s="11"/>
      <c r="U158" s="11"/>
      <c r="V158" s="11"/>
      <c r="W158" s="11"/>
      <c r="X158" s="11"/>
      <c r="Y158" s="11"/>
      <c r="Z158" s="11"/>
      <c r="AA158" s="11"/>
      <c r="AB158" s="10"/>
    </row>
    <row r="159" spans="1:28" x14ac:dyDescent="0.3">
      <c r="A159" s="11"/>
      <c r="B159" s="11"/>
      <c r="C159" s="11"/>
      <c r="D159" s="18"/>
      <c r="E159" s="18"/>
      <c r="F159" s="11"/>
      <c r="G159" s="11"/>
      <c r="H159" s="18"/>
      <c r="I159" s="18"/>
      <c r="J159" s="11"/>
      <c r="K159" s="11"/>
      <c r="L159" s="11"/>
      <c r="M159" s="11"/>
      <c r="N159" s="11"/>
      <c r="O159" s="11"/>
      <c r="P159" s="11"/>
      <c r="Q159" s="11"/>
      <c r="R159" s="11"/>
      <c r="S159" s="11"/>
      <c r="T159" s="11"/>
      <c r="U159" s="11"/>
      <c r="V159" s="11"/>
      <c r="W159" s="11"/>
      <c r="X159" s="11"/>
      <c r="Y159" s="11"/>
      <c r="Z159" s="11"/>
      <c r="AA159" s="11"/>
      <c r="AB159" s="10"/>
    </row>
    <row r="160" spans="1:28" x14ac:dyDescent="0.3">
      <c r="A160" s="11"/>
      <c r="B160" s="11"/>
      <c r="C160" s="11"/>
      <c r="D160" s="18"/>
      <c r="E160" s="18"/>
      <c r="F160" s="11"/>
      <c r="G160" s="11"/>
      <c r="H160" s="18"/>
      <c r="I160" s="18"/>
      <c r="J160" s="11"/>
      <c r="K160" s="11"/>
      <c r="L160" s="11"/>
      <c r="M160" s="11"/>
      <c r="N160" s="11"/>
      <c r="O160" s="11"/>
      <c r="P160" s="11"/>
      <c r="Q160" s="11"/>
      <c r="R160" s="11"/>
      <c r="S160" s="11"/>
      <c r="T160" s="11"/>
      <c r="U160" s="11"/>
      <c r="V160" s="11"/>
      <c r="W160" s="11"/>
      <c r="X160" s="11"/>
      <c r="Y160" s="11"/>
      <c r="Z160" s="11"/>
      <c r="AA160" s="11"/>
      <c r="AB160" s="10"/>
    </row>
    <row r="161" spans="1:28" x14ac:dyDescent="0.3">
      <c r="A161" s="11"/>
      <c r="B161" s="11"/>
      <c r="C161" s="11"/>
      <c r="D161" s="18"/>
      <c r="E161" s="18"/>
      <c r="F161" s="11"/>
      <c r="G161" s="11"/>
      <c r="H161" s="18"/>
      <c r="I161" s="18"/>
      <c r="J161" s="11"/>
      <c r="K161" s="11"/>
      <c r="L161" s="11"/>
      <c r="M161" s="11"/>
      <c r="N161" s="11"/>
      <c r="O161" s="11"/>
      <c r="P161" s="11"/>
      <c r="Q161" s="11"/>
      <c r="R161" s="11"/>
      <c r="S161" s="11"/>
      <c r="T161" s="11"/>
      <c r="U161" s="11"/>
      <c r="V161" s="11"/>
      <c r="W161" s="11"/>
      <c r="X161" s="11"/>
      <c r="Y161" s="11"/>
      <c r="Z161" s="11"/>
      <c r="AA161" s="11"/>
      <c r="AB161" s="10"/>
    </row>
    <row r="162" spans="1:28" x14ac:dyDescent="0.3">
      <c r="A162" s="11"/>
      <c r="B162" s="11"/>
      <c r="C162" s="11"/>
      <c r="D162" s="18"/>
      <c r="E162" s="18"/>
      <c r="F162" s="11"/>
      <c r="G162" s="11"/>
      <c r="H162" s="18"/>
      <c r="I162" s="18"/>
      <c r="J162" s="11"/>
      <c r="K162" s="11"/>
      <c r="L162" s="11"/>
      <c r="M162" s="11"/>
      <c r="N162" s="11"/>
      <c r="O162" s="11"/>
      <c r="P162" s="11"/>
      <c r="Q162" s="11"/>
      <c r="R162" s="11"/>
      <c r="S162" s="11"/>
      <c r="T162" s="11"/>
      <c r="U162" s="11"/>
      <c r="V162" s="11"/>
      <c r="W162" s="11"/>
      <c r="X162" s="11"/>
      <c r="Y162" s="11"/>
      <c r="Z162" s="11"/>
      <c r="AA162" s="11"/>
      <c r="AB162" s="10"/>
    </row>
    <row r="163" spans="1:28" x14ac:dyDescent="0.3">
      <c r="A163" s="11"/>
      <c r="B163" s="11"/>
      <c r="C163" s="11"/>
      <c r="D163" s="18"/>
      <c r="E163" s="18"/>
      <c r="F163" s="11"/>
      <c r="G163" s="11"/>
      <c r="H163" s="18"/>
      <c r="I163" s="18"/>
      <c r="J163" s="11"/>
      <c r="K163" s="11"/>
      <c r="L163" s="11"/>
      <c r="M163" s="11"/>
      <c r="N163" s="11"/>
      <c r="O163" s="11"/>
      <c r="P163" s="11"/>
      <c r="Q163" s="11"/>
      <c r="R163" s="11"/>
      <c r="S163" s="11"/>
      <c r="T163" s="11"/>
      <c r="U163" s="11"/>
      <c r="V163" s="11"/>
      <c r="W163" s="11"/>
      <c r="X163" s="11"/>
      <c r="Y163" s="11"/>
      <c r="Z163" s="11"/>
      <c r="AA163" s="11"/>
      <c r="AB163" s="10"/>
    </row>
    <row r="164" spans="1:28" x14ac:dyDescent="0.3">
      <c r="A164" s="11"/>
      <c r="B164" s="11"/>
      <c r="C164" s="11"/>
      <c r="D164" s="18"/>
      <c r="E164" s="18"/>
      <c r="F164" s="11"/>
      <c r="G164" s="11"/>
      <c r="H164" s="18"/>
      <c r="I164" s="18"/>
      <c r="J164" s="11"/>
      <c r="K164" s="11"/>
      <c r="L164" s="11"/>
      <c r="M164" s="11"/>
      <c r="N164" s="11"/>
      <c r="O164" s="11"/>
      <c r="P164" s="11"/>
      <c r="Q164" s="11"/>
      <c r="R164" s="11"/>
      <c r="S164" s="11"/>
      <c r="T164" s="11"/>
      <c r="U164" s="11"/>
      <c r="V164" s="11"/>
      <c r="W164" s="11"/>
      <c r="X164" s="11"/>
      <c r="Y164" s="11"/>
      <c r="Z164" s="11"/>
      <c r="AA164" s="11"/>
      <c r="AB164" s="10"/>
    </row>
    <row r="165" spans="1:28" x14ac:dyDescent="0.3">
      <c r="A165" s="11"/>
      <c r="B165" s="11"/>
      <c r="C165" s="11"/>
      <c r="D165" s="18"/>
      <c r="E165" s="18"/>
      <c r="F165" s="11"/>
      <c r="G165" s="11"/>
      <c r="H165" s="18"/>
      <c r="I165" s="18"/>
      <c r="J165" s="11"/>
      <c r="K165" s="11"/>
      <c r="L165" s="11"/>
      <c r="M165" s="11"/>
      <c r="N165" s="11"/>
      <c r="O165" s="11"/>
      <c r="P165" s="11"/>
      <c r="Q165" s="11"/>
      <c r="R165" s="11"/>
      <c r="S165" s="11"/>
      <c r="T165" s="11"/>
      <c r="U165" s="11"/>
      <c r="V165" s="11"/>
      <c r="W165" s="11"/>
      <c r="X165" s="11"/>
      <c r="Y165" s="11"/>
      <c r="Z165" s="11"/>
      <c r="AA165" s="11"/>
      <c r="AB165" s="10"/>
    </row>
    <row r="166" spans="1:28" x14ac:dyDescent="0.3">
      <c r="A166" s="11"/>
      <c r="B166" s="11"/>
      <c r="C166" s="11"/>
      <c r="D166" s="18"/>
      <c r="E166" s="18"/>
      <c r="F166" s="11"/>
      <c r="G166" s="11"/>
      <c r="H166" s="18"/>
      <c r="I166" s="18"/>
      <c r="J166" s="11"/>
      <c r="K166" s="11"/>
      <c r="L166" s="11"/>
      <c r="M166" s="11"/>
      <c r="N166" s="11"/>
      <c r="O166" s="11"/>
      <c r="P166" s="11"/>
      <c r="Q166" s="11"/>
      <c r="R166" s="11"/>
      <c r="S166" s="11"/>
      <c r="T166" s="11"/>
      <c r="U166" s="11"/>
      <c r="V166" s="11"/>
      <c r="W166" s="11"/>
      <c r="X166" s="11"/>
      <c r="Y166" s="11"/>
      <c r="Z166" s="11"/>
      <c r="AA166" s="11"/>
      <c r="AB166" s="10"/>
    </row>
    <row r="167" spans="1:28" x14ac:dyDescent="0.3">
      <c r="A167" s="11"/>
      <c r="B167" s="11"/>
      <c r="C167" s="11"/>
      <c r="D167" s="18"/>
      <c r="E167" s="18"/>
      <c r="F167" s="11"/>
      <c r="G167" s="11"/>
      <c r="H167" s="18"/>
      <c r="I167" s="18"/>
      <c r="J167" s="11"/>
      <c r="K167" s="11"/>
      <c r="L167" s="11"/>
      <c r="M167" s="11"/>
      <c r="N167" s="11"/>
      <c r="O167" s="11"/>
      <c r="P167" s="11"/>
      <c r="Q167" s="11"/>
      <c r="R167" s="11"/>
      <c r="S167" s="11"/>
      <c r="T167" s="11"/>
      <c r="U167" s="11"/>
      <c r="V167" s="11"/>
      <c r="W167" s="11"/>
      <c r="X167" s="11"/>
      <c r="Y167" s="11"/>
      <c r="Z167" s="11"/>
      <c r="AA167" s="11"/>
      <c r="AB167" s="10"/>
    </row>
    <row r="168" spans="1:28" x14ac:dyDescent="0.3">
      <c r="A168" s="11"/>
      <c r="B168" s="11"/>
      <c r="C168" s="11"/>
      <c r="D168" s="18"/>
      <c r="E168" s="18"/>
      <c r="F168" s="11"/>
      <c r="G168" s="11"/>
      <c r="H168" s="18"/>
      <c r="I168" s="18"/>
      <c r="J168" s="11"/>
      <c r="K168" s="11"/>
      <c r="L168" s="11"/>
      <c r="M168" s="11"/>
      <c r="N168" s="11"/>
      <c r="O168" s="11"/>
      <c r="P168" s="11"/>
      <c r="Q168" s="11"/>
      <c r="R168" s="11"/>
      <c r="S168" s="11"/>
      <c r="T168" s="11"/>
      <c r="U168" s="11"/>
      <c r="V168" s="11"/>
      <c r="W168" s="11"/>
      <c r="X168" s="11"/>
      <c r="Y168" s="11"/>
      <c r="Z168" s="11"/>
      <c r="AA168" s="11"/>
      <c r="AB168" s="10"/>
    </row>
    <row r="169" spans="1:28" x14ac:dyDescent="0.3">
      <c r="A169" s="11"/>
      <c r="B169" s="11"/>
      <c r="C169" s="11"/>
      <c r="D169" s="18"/>
      <c r="E169" s="18"/>
      <c r="F169" s="11"/>
      <c r="G169" s="11"/>
      <c r="H169" s="18"/>
      <c r="I169" s="18"/>
      <c r="J169" s="11"/>
      <c r="K169" s="11"/>
      <c r="L169" s="11"/>
      <c r="M169" s="11"/>
      <c r="N169" s="11"/>
      <c r="O169" s="11"/>
      <c r="P169" s="11"/>
      <c r="Q169" s="11"/>
      <c r="R169" s="11"/>
      <c r="S169" s="11"/>
      <c r="T169" s="11"/>
      <c r="U169" s="11"/>
      <c r="V169" s="11"/>
      <c r="W169" s="11"/>
      <c r="X169" s="11"/>
      <c r="Y169" s="11"/>
      <c r="Z169" s="11"/>
      <c r="AA169" s="11"/>
      <c r="AB169" s="10"/>
    </row>
    <row r="170" spans="1:28" x14ac:dyDescent="0.3">
      <c r="A170" s="11"/>
      <c r="B170" s="11"/>
      <c r="C170" s="11"/>
      <c r="D170" s="18"/>
      <c r="E170" s="18"/>
      <c r="F170" s="11"/>
      <c r="G170" s="11"/>
      <c r="H170" s="18"/>
      <c r="I170" s="18"/>
      <c r="J170" s="11"/>
      <c r="K170" s="11"/>
      <c r="L170" s="11"/>
      <c r="M170" s="11"/>
      <c r="N170" s="11"/>
      <c r="O170" s="11"/>
      <c r="P170" s="11"/>
      <c r="Q170" s="11"/>
      <c r="R170" s="11"/>
      <c r="S170" s="11"/>
      <c r="T170" s="11"/>
      <c r="U170" s="11"/>
      <c r="V170" s="11"/>
      <c r="W170" s="11"/>
      <c r="X170" s="11"/>
      <c r="Y170" s="11"/>
      <c r="Z170" s="11"/>
      <c r="AA170" s="11"/>
      <c r="AB170" s="10"/>
    </row>
    <row r="171" spans="1:28" x14ac:dyDescent="0.3">
      <c r="A171" s="11"/>
      <c r="B171" s="11"/>
      <c r="C171" s="11"/>
      <c r="D171" s="18"/>
      <c r="E171" s="18"/>
      <c r="F171" s="11"/>
      <c r="G171" s="11"/>
      <c r="H171" s="18"/>
      <c r="I171" s="18"/>
      <c r="J171" s="11"/>
      <c r="K171" s="11"/>
      <c r="L171" s="11"/>
      <c r="M171" s="11"/>
      <c r="N171" s="11"/>
      <c r="O171" s="11"/>
      <c r="P171" s="11"/>
      <c r="Q171" s="11"/>
      <c r="R171" s="11"/>
      <c r="S171" s="11"/>
      <c r="T171" s="11"/>
      <c r="U171" s="11"/>
      <c r="V171" s="11"/>
      <c r="W171" s="11"/>
      <c r="X171" s="11"/>
      <c r="Y171" s="11"/>
      <c r="Z171" s="11"/>
      <c r="AA171" s="11"/>
      <c r="AB171" s="10"/>
    </row>
    <row r="172" spans="1:28" x14ac:dyDescent="0.3">
      <c r="A172" s="11"/>
      <c r="B172" s="11"/>
      <c r="C172" s="11"/>
      <c r="D172" s="18"/>
      <c r="E172" s="18"/>
      <c r="F172" s="11"/>
      <c r="G172" s="11"/>
      <c r="H172" s="18"/>
      <c r="I172" s="18"/>
      <c r="J172" s="11"/>
      <c r="K172" s="11"/>
      <c r="L172" s="11"/>
      <c r="M172" s="11"/>
      <c r="N172" s="11"/>
      <c r="O172" s="11"/>
      <c r="P172" s="11"/>
      <c r="Q172" s="11"/>
      <c r="R172" s="11"/>
      <c r="S172" s="11"/>
      <c r="T172" s="11"/>
      <c r="U172" s="11"/>
      <c r="V172" s="11"/>
      <c r="W172" s="11"/>
      <c r="X172" s="11"/>
      <c r="Y172" s="11"/>
      <c r="Z172" s="11"/>
      <c r="AA172" s="11"/>
      <c r="AB172" s="10"/>
    </row>
    <row r="173" spans="1:28" x14ac:dyDescent="0.3">
      <c r="A173" s="11"/>
      <c r="B173" s="11"/>
      <c r="C173" s="11"/>
      <c r="D173" s="18"/>
      <c r="E173" s="18"/>
      <c r="F173" s="11"/>
      <c r="G173" s="11"/>
      <c r="H173" s="18"/>
      <c r="I173" s="18"/>
      <c r="J173" s="11"/>
      <c r="K173" s="11"/>
      <c r="L173" s="11"/>
      <c r="M173" s="11"/>
      <c r="N173" s="11"/>
      <c r="O173" s="11"/>
      <c r="P173" s="11"/>
      <c r="Q173" s="11"/>
      <c r="R173" s="11"/>
      <c r="S173" s="11"/>
      <c r="T173" s="11"/>
      <c r="U173" s="11"/>
      <c r="V173" s="11"/>
      <c r="W173" s="11"/>
      <c r="X173" s="11"/>
      <c r="Y173" s="11"/>
      <c r="Z173" s="11"/>
      <c r="AA173" s="11"/>
      <c r="AB173" s="10"/>
    </row>
    <row r="174" spans="1:28" x14ac:dyDescent="0.3">
      <c r="A174" s="11"/>
      <c r="B174" s="11"/>
      <c r="C174" s="11"/>
      <c r="D174" s="18"/>
      <c r="E174" s="18"/>
      <c r="F174" s="11"/>
      <c r="G174" s="11"/>
      <c r="H174" s="18"/>
      <c r="I174" s="18"/>
      <c r="J174" s="11"/>
      <c r="K174" s="11"/>
      <c r="L174" s="11"/>
      <c r="M174" s="11"/>
      <c r="N174" s="11"/>
      <c r="O174" s="11"/>
      <c r="P174" s="11"/>
      <c r="Q174" s="11"/>
      <c r="R174" s="11"/>
      <c r="S174" s="11"/>
      <c r="T174" s="11"/>
      <c r="U174" s="11"/>
      <c r="V174" s="11"/>
      <c r="W174" s="11"/>
      <c r="X174" s="11"/>
      <c r="Y174" s="11"/>
      <c r="Z174" s="11"/>
      <c r="AA174" s="11"/>
      <c r="AB174" s="10"/>
    </row>
    <row r="175" spans="1:28" x14ac:dyDescent="0.3">
      <c r="A175" s="11"/>
      <c r="B175" s="11"/>
      <c r="C175" s="11"/>
      <c r="D175" s="18"/>
      <c r="E175" s="18"/>
      <c r="F175" s="11"/>
      <c r="G175" s="11"/>
      <c r="H175" s="18"/>
      <c r="I175" s="18"/>
      <c r="J175" s="11"/>
      <c r="K175" s="11"/>
      <c r="L175" s="11"/>
      <c r="M175" s="11"/>
      <c r="N175" s="11"/>
      <c r="O175" s="11"/>
      <c r="P175" s="11"/>
      <c r="Q175" s="11"/>
      <c r="R175" s="11"/>
      <c r="S175" s="11"/>
      <c r="T175" s="11"/>
      <c r="U175" s="11"/>
      <c r="V175" s="11"/>
      <c r="W175" s="11"/>
      <c r="X175" s="11"/>
      <c r="Y175" s="11"/>
      <c r="Z175" s="11"/>
      <c r="AA175" s="11"/>
      <c r="AB175" s="10"/>
    </row>
    <row r="176" spans="1:28" x14ac:dyDescent="0.3">
      <c r="A176" s="11"/>
      <c r="B176" s="11"/>
      <c r="C176" s="11"/>
      <c r="D176" s="18"/>
      <c r="E176" s="18"/>
      <c r="F176" s="11"/>
      <c r="G176" s="11"/>
      <c r="H176" s="18"/>
      <c r="I176" s="18"/>
      <c r="J176" s="11"/>
      <c r="K176" s="11"/>
      <c r="L176" s="11"/>
      <c r="M176" s="11"/>
      <c r="N176" s="11"/>
      <c r="O176" s="11"/>
      <c r="P176" s="11"/>
      <c r="Q176" s="11"/>
      <c r="R176" s="11"/>
      <c r="S176" s="11"/>
      <c r="T176" s="11"/>
      <c r="U176" s="11"/>
      <c r="V176" s="11"/>
      <c r="W176" s="11"/>
      <c r="X176" s="11"/>
      <c r="Y176" s="11"/>
      <c r="Z176" s="11"/>
      <c r="AA176" s="11"/>
      <c r="AB176" s="10"/>
    </row>
    <row r="177" spans="1:28" x14ac:dyDescent="0.3">
      <c r="A177" s="11"/>
      <c r="B177" s="11"/>
      <c r="C177" s="11"/>
      <c r="D177" s="18"/>
      <c r="E177" s="18"/>
      <c r="F177" s="11"/>
      <c r="G177" s="11"/>
      <c r="H177" s="18"/>
      <c r="I177" s="18"/>
      <c r="J177" s="11"/>
      <c r="K177" s="11"/>
      <c r="L177" s="11"/>
      <c r="M177" s="11"/>
      <c r="N177" s="11"/>
      <c r="O177" s="11"/>
      <c r="P177" s="11"/>
      <c r="Q177" s="11"/>
      <c r="R177" s="11"/>
      <c r="S177" s="11"/>
      <c r="T177" s="11"/>
      <c r="U177" s="11"/>
      <c r="V177" s="11"/>
      <c r="W177" s="11"/>
      <c r="X177" s="11"/>
      <c r="Y177" s="11"/>
      <c r="Z177" s="11"/>
      <c r="AA177" s="11"/>
      <c r="AB177" s="10"/>
    </row>
    <row r="178" spans="1:28" x14ac:dyDescent="0.3">
      <c r="A178" s="11"/>
      <c r="B178" s="11"/>
      <c r="C178" s="11"/>
      <c r="D178" s="18"/>
      <c r="E178" s="18"/>
      <c r="F178" s="11"/>
      <c r="G178" s="11"/>
      <c r="H178" s="18"/>
      <c r="I178" s="18"/>
      <c r="J178" s="11"/>
      <c r="K178" s="11"/>
      <c r="L178" s="11"/>
      <c r="M178" s="11"/>
      <c r="N178" s="11"/>
      <c r="O178" s="11"/>
      <c r="P178" s="11"/>
      <c r="Q178" s="11"/>
      <c r="R178" s="11"/>
      <c r="S178" s="11"/>
      <c r="T178" s="11"/>
      <c r="U178" s="11"/>
      <c r="V178" s="11"/>
      <c r="W178" s="11"/>
      <c r="X178" s="11"/>
      <c r="Y178" s="11"/>
      <c r="Z178" s="11"/>
      <c r="AA178" s="11"/>
      <c r="AB178" s="10"/>
    </row>
    <row r="179" spans="1:28" x14ac:dyDescent="0.3">
      <c r="A179" s="11"/>
      <c r="B179" s="11"/>
      <c r="C179" s="11"/>
      <c r="D179" s="18"/>
      <c r="E179" s="18"/>
      <c r="F179" s="11"/>
      <c r="G179" s="11"/>
      <c r="H179" s="18"/>
      <c r="I179" s="18"/>
      <c r="J179" s="11"/>
      <c r="K179" s="11"/>
      <c r="L179" s="11"/>
      <c r="M179" s="11"/>
      <c r="N179" s="11"/>
      <c r="O179" s="11"/>
      <c r="P179" s="11"/>
      <c r="Q179" s="11"/>
      <c r="R179" s="11"/>
      <c r="S179" s="11"/>
      <c r="T179" s="11"/>
      <c r="U179" s="11"/>
      <c r="V179" s="11"/>
      <c r="W179" s="11"/>
      <c r="X179" s="11"/>
      <c r="Y179" s="11"/>
      <c r="Z179" s="11"/>
      <c r="AA179" s="11"/>
      <c r="AB179" s="10"/>
    </row>
    <row r="180" spans="1:28" x14ac:dyDescent="0.3">
      <c r="A180" s="11"/>
      <c r="B180" s="11"/>
      <c r="C180" s="11"/>
      <c r="D180" s="18"/>
      <c r="E180" s="18"/>
      <c r="F180" s="11"/>
      <c r="G180" s="11"/>
      <c r="H180" s="18"/>
      <c r="I180" s="18"/>
      <c r="J180" s="11"/>
      <c r="K180" s="11"/>
      <c r="L180" s="11"/>
      <c r="M180" s="11"/>
      <c r="N180" s="11"/>
      <c r="O180" s="11"/>
      <c r="P180" s="11"/>
      <c r="Q180" s="11"/>
      <c r="R180" s="11"/>
      <c r="S180" s="11"/>
      <c r="T180" s="11"/>
      <c r="U180" s="11"/>
      <c r="V180" s="11"/>
      <c r="W180" s="11"/>
      <c r="X180" s="11"/>
      <c r="Y180" s="11"/>
      <c r="Z180" s="11"/>
      <c r="AA180" s="11"/>
      <c r="AB180" s="10"/>
    </row>
    <row r="181" spans="1:28" x14ac:dyDescent="0.3">
      <c r="A181" s="11"/>
      <c r="B181" s="11"/>
      <c r="C181" s="11"/>
      <c r="D181" s="18"/>
      <c r="E181" s="18"/>
      <c r="F181" s="11"/>
      <c r="G181" s="11"/>
      <c r="H181" s="18"/>
      <c r="I181" s="18"/>
      <c r="J181" s="11"/>
      <c r="K181" s="11"/>
      <c r="L181" s="11"/>
      <c r="M181" s="11"/>
      <c r="N181" s="11"/>
      <c r="O181" s="11"/>
      <c r="P181" s="11"/>
      <c r="Q181" s="11"/>
      <c r="R181" s="11"/>
      <c r="S181" s="11"/>
      <c r="T181" s="11"/>
      <c r="U181" s="11"/>
      <c r="V181" s="11"/>
      <c r="W181" s="11"/>
      <c r="X181" s="11"/>
      <c r="Y181" s="11"/>
      <c r="Z181" s="11"/>
      <c r="AA181" s="11"/>
      <c r="AB181" s="10"/>
    </row>
    <row r="182" spans="1:28" x14ac:dyDescent="0.3">
      <c r="A182" s="11"/>
      <c r="B182" s="11"/>
      <c r="C182" s="11"/>
      <c r="D182" s="18"/>
      <c r="E182" s="18"/>
      <c r="F182" s="11"/>
      <c r="G182" s="11"/>
      <c r="H182" s="18"/>
      <c r="I182" s="18"/>
      <c r="J182" s="11"/>
      <c r="K182" s="11"/>
      <c r="L182" s="11"/>
      <c r="M182" s="11"/>
      <c r="N182" s="11"/>
      <c r="O182" s="11"/>
      <c r="P182" s="11"/>
      <c r="Q182" s="11"/>
      <c r="R182" s="11"/>
      <c r="S182" s="11"/>
      <c r="T182" s="11"/>
      <c r="U182" s="11"/>
      <c r="V182" s="11"/>
      <c r="W182" s="11"/>
      <c r="X182" s="11"/>
      <c r="Y182" s="11"/>
      <c r="Z182" s="11"/>
      <c r="AA182" s="11"/>
      <c r="AB182" s="10"/>
    </row>
    <row r="183" spans="1:28" x14ac:dyDescent="0.3">
      <c r="A183" s="11"/>
      <c r="B183" s="11"/>
      <c r="C183" s="11"/>
      <c r="D183" s="18"/>
      <c r="E183" s="18"/>
      <c r="F183" s="11"/>
      <c r="G183" s="11"/>
      <c r="H183" s="18"/>
      <c r="I183" s="18"/>
      <c r="J183" s="11"/>
      <c r="K183" s="11"/>
      <c r="L183" s="11"/>
      <c r="M183" s="11"/>
      <c r="N183" s="11"/>
      <c r="O183" s="11"/>
      <c r="P183" s="11"/>
      <c r="Q183" s="11"/>
      <c r="R183" s="11"/>
      <c r="S183" s="11"/>
      <c r="T183" s="11"/>
      <c r="U183" s="11"/>
      <c r="V183" s="11"/>
      <c r="W183" s="11"/>
      <c r="X183" s="11"/>
      <c r="Y183" s="11"/>
      <c r="Z183" s="11"/>
      <c r="AA183" s="11"/>
      <c r="AB183" s="10"/>
    </row>
    <row r="184" spans="1:28" x14ac:dyDescent="0.3">
      <c r="A184" s="11"/>
      <c r="B184" s="11"/>
      <c r="C184" s="11"/>
      <c r="D184" s="18"/>
      <c r="E184" s="18"/>
      <c r="F184" s="11"/>
      <c r="G184" s="11"/>
      <c r="H184" s="18"/>
      <c r="I184" s="18"/>
      <c r="J184" s="11"/>
      <c r="K184" s="11"/>
      <c r="L184" s="11"/>
      <c r="M184" s="11"/>
      <c r="N184" s="11"/>
      <c r="O184" s="11"/>
      <c r="P184" s="11"/>
      <c r="Q184" s="11"/>
      <c r="R184" s="11"/>
      <c r="S184" s="11"/>
      <c r="T184" s="11"/>
      <c r="U184" s="11"/>
      <c r="V184" s="11"/>
      <c r="W184" s="11"/>
      <c r="X184" s="11"/>
      <c r="Y184" s="11"/>
      <c r="Z184" s="11"/>
      <c r="AA184" s="11"/>
      <c r="AB184" s="10"/>
    </row>
    <row r="185" spans="1:28" x14ac:dyDescent="0.3">
      <c r="A185" s="11"/>
      <c r="B185" s="11"/>
      <c r="C185" s="11"/>
      <c r="D185" s="18"/>
      <c r="E185" s="18"/>
      <c r="F185" s="11"/>
      <c r="G185" s="11"/>
      <c r="H185" s="18"/>
      <c r="I185" s="18"/>
      <c r="J185" s="11"/>
      <c r="K185" s="11"/>
      <c r="L185" s="11"/>
      <c r="M185" s="11"/>
      <c r="N185" s="11"/>
      <c r="O185" s="11"/>
      <c r="P185" s="11"/>
      <c r="Q185" s="11"/>
      <c r="R185" s="11"/>
      <c r="S185" s="11"/>
      <c r="T185" s="11"/>
      <c r="U185" s="11"/>
      <c r="V185" s="11"/>
      <c r="W185" s="11"/>
      <c r="X185" s="11"/>
      <c r="Y185" s="11"/>
      <c r="Z185" s="11"/>
      <c r="AA185" s="11"/>
      <c r="AB185" s="10"/>
    </row>
    <row r="186" spans="1:28" x14ac:dyDescent="0.3">
      <c r="A186" s="11"/>
      <c r="B186" s="11"/>
      <c r="C186" s="11"/>
      <c r="D186" s="18"/>
      <c r="E186" s="18"/>
      <c r="F186" s="11"/>
      <c r="G186" s="11"/>
      <c r="H186" s="18"/>
      <c r="I186" s="18"/>
      <c r="J186" s="11"/>
      <c r="K186" s="11"/>
      <c r="L186" s="11"/>
      <c r="M186" s="11"/>
      <c r="N186" s="11"/>
      <c r="O186" s="11"/>
      <c r="P186" s="11"/>
      <c r="Q186" s="11"/>
      <c r="R186" s="11"/>
      <c r="S186" s="11"/>
      <c r="T186" s="11"/>
      <c r="U186" s="11"/>
      <c r="V186" s="11"/>
      <c r="W186" s="11"/>
      <c r="X186" s="11"/>
      <c r="Y186" s="11"/>
      <c r="Z186" s="11"/>
      <c r="AA186" s="11"/>
      <c r="AB186" s="10"/>
    </row>
    <row r="187" spans="1:28" x14ac:dyDescent="0.3">
      <c r="A187" s="11"/>
      <c r="B187" s="11"/>
      <c r="C187" s="11"/>
      <c r="D187" s="18"/>
      <c r="E187" s="18"/>
      <c r="F187" s="11"/>
      <c r="G187" s="11"/>
      <c r="H187" s="18"/>
      <c r="I187" s="18"/>
      <c r="J187" s="11"/>
      <c r="K187" s="11"/>
      <c r="L187" s="11"/>
      <c r="M187" s="11"/>
      <c r="N187" s="11"/>
      <c r="O187" s="11"/>
      <c r="P187" s="11"/>
      <c r="Q187" s="11"/>
      <c r="R187" s="11"/>
      <c r="S187" s="11"/>
      <c r="T187" s="11"/>
      <c r="U187" s="11"/>
      <c r="V187" s="11"/>
      <c r="W187" s="11"/>
      <c r="X187" s="11"/>
      <c r="Y187" s="11"/>
      <c r="Z187" s="11"/>
      <c r="AA187" s="11"/>
      <c r="AB187" s="10"/>
    </row>
    <row r="188" spans="1:28" x14ac:dyDescent="0.3">
      <c r="A188" s="11"/>
      <c r="B188" s="11"/>
      <c r="C188" s="11"/>
      <c r="D188" s="18"/>
      <c r="E188" s="18"/>
      <c r="F188" s="11"/>
      <c r="G188" s="11"/>
      <c r="H188" s="18"/>
      <c r="I188" s="18"/>
      <c r="J188" s="11"/>
      <c r="K188" s="11"/>
      <c r="L188" s="11"/>
      <c r="M188" s="11"/>
      <c r="N188" s="11"/>
      <c r="O188" s="11"/>
      <c r="P188" s="11"/>
      <c r="Q188" s="11"/>
      <c r="R188" s="11"/>
      <c r="S188" s="11"/>
      <c r="T188" s="11"/>
      <c r="U188" s="11"/>
      <c r="V188" s="11"/>
      <c r="W188" s="11"/>
      <c r="X188" s="11"/>
      <c r="Y188" s="11"/>
      <c r="Z188" s="11"/>
      <c r="AA188" s="11"/>
      <c r="AB188" s="10"/>
    </row>
    <row r="189" spans="1:28" x14ac:dyDescent="0.3">
      <c r="A189" s="11"/>
      <c r="B189" s="11"/>
      <c r="C189" s="11"/>
      <c r="D189" s="18"/>
      <c r="E189" s="18"/>
      <c r="F189" s="11"/>
      <c r="G189" s="11"/>
      <c r="H189" s="18"/>
      <c r="I189" s="18"/>
      <c r="J189" s="11"/>
      <c r="K189" s="11"/>
      <c r="L189" s="11"/>
      <c r="M189" s="11"/>
      <c r="N189" s="11"/>
      <c r="O189" s="11"/>
      <c r="P189" s="11"/>
      <c r="Q189" s="11"/>
      <c r="R189" s="11"/>
      <c r="S189" s="11"/>
      <c r="T189" s="11"/>
      <c r="U189" s="11"/>
      <c r="V189" s="11"/>
      <c r="W189" s="11"/>
      <c r="X189" s="11"/>
      <c r="Y189" s="11"/>
      <c r="Z189" s="11"/>
      <c r="AA189" s="11"/>
      <c r="AB189" s="10"/>
    </row>
    <row r="190" spans="1:28" x14ac:dyDescent="0.3">
      <c r="A190" s="11"/>
      <c r="B190" s="11"/>
      <c r="C190" s="11"/>
      <c r="D190" s="18"/>
      <c r="E190" s="18"/>
      <c r="F190" s="11"/>
      <c r="G190" s="11"/>
      <c r="H190" s="18"/>
      <c r="I190" s="18"/>
      <c r="J190" s="11"/>
      <c r="K190" s="11"/>
      <c r="L190" s="11"/>
      <c r="M190" s="11"/>
      <c r="N190" s="11"/>
      <c r="O190" s="11"/>
      <c r="P190" s="11"/>
      <c r="Q190" s="11"/>
      <c r="R190" s="11"/>
      <c r="S190" s="11"/>
      <c r="T190" s="11"/>
      <c r="U190" s="11"/>
      <c r="V190" s="11"/>
      <c r="W190" s="11"/>
      <c r="X190" s="11"/>
      <c r="Y190" s="11"/>
      <c r="Z190" s="11"/>
      <c r="AA190" s="11"/>
      <c r="AB190" s="10"/>
    </row>
    <row r="191" spans="1:28" x14ac:dyDescent="0.3">
      <c r="A191" s="11"/>
      <c r="B191" s="11"/>
      <c r="C191" s="11"/>
      <c r="D191" s="18"/>
      <c r="E191" s="18"/>
      <c r="F191" s="11"/>
      <c r="G191" s="11"/>
      <c r="H191" s="18"/>
      <c r="I191" s="18"/>
      <c r="J191" s="11"/>
      <c r="K191" s="11"/>
      <c r="L191" s="11"/>
      <c r="M191" s="11"/>
      <c r="N191" s="11"/>
      <c r="O191" s="11"/>
      <c r="P191" s="11"/>
      <c r="Q191" s="11"/>
      <c r="R191" s="11"/>
      <c r="S191" s="11"/>
      <c r="T191" s="11"/>
      <c r="U191" s="11"/>
      <c r="V191" s="11"/>
      <c r="W191" s="11"/>
      <c r="X191" s="11"/>
      <c r="Y191" s="11"/>
      <c r="Z191" s="11"/>
      <c r="AA191" s="11"/>
      <c r="AB191" s="10"/>
    </row>
    <row r="192" spans="1:28" x14ac:dyDescent="0.3">
      <c r="A192" s="11"/>
      <c r="B192" s="11"/>
      <c r="C192" s="11"/>
      <c r="D192" s="18"/>
      <c r="E192" s="18"/>
      <c r="F192" s="11"/>
      <c r="G192" s="11"/>
      <c r="H192" s="18"/>
      <c r="I192" s="18"/>
      <c r="J192" s="11"/>
      <c r="K192" s="11"/>
      <c r="L192" s="11"/>
      <c r="M192" s="11"/>
      <c r="N192" s="11"/>
      <c r="O192" s="11"/>
      <c r="P192" s="11"/>
      <c r="Q192" s="11"/>
      <c r="R192" s="11"/>
      <c r="S192" s="11"/>
      <c r="T192" s="11"/>
      <c r="U192" s="11"/>
      <c r="V192" s="11"/>
      <c r="W192" s="11"/>
      <c r="X192" s="11"/>
      <c r="Y192" s="11"/>
      <c r="Z192" s="11"/>
      <c r="AA192" s="11"/>
      <c r="AB192" s="10"/>
    </row>
    <row r="193" spans="1:28" x14ac:dyDescent="0.3">
      <c r="A193" s="11"/>
      <c r="B193" s="11"/>
      <c r="C193" s="11"/>
      <c r="D193" s="18"/>
      <c r="E193" s="18"/>
      <c r="F193" s="11"/>
      <c r="G193" s="11"/>
      <c r="H193" s="18"/>
      <c r="I193" s="18"/>
      <c r="J193" s="11"/>
      <c r="K193" s="11"/>
      <c r="L193" s="11"/>
      <c r="M193" s="11"/>
      <c r="N193" s="11"/>
      <c r="O193" s="11"/>
      <c r="P193" s="11"/>
      <c r="Q193" s="11"/>
      <c r="R193" s="11"/>
      <c r="S193" s="11"/>
      <c r="T193" s="11"/>
      <c r="U193" s="11"/>
      <c r="V193" s="11"/>
      <c r="W193" s="11"/>
      <c r="X193" s="11"/>
      <c r="Y193" s="11"/>
      <c r="Z193" s="11"/>
      <c r="AA193" s="11"/>
      <c r="AB193" s="10"/>
    </row>
    <row r="194" spans="1:28" x14ac:dyDescent="0.3">
      <c r="A194" s="11"/>
      <c r="B194" s="11"/>
      <c r="C194" s="11"/>
      <c r="D194" s="18"/>
      <c r="E194" s="18"/>
      <c r="F194" s="11"/>
      <c r="G194" s="11"/>
      <c r="H194" s="18"/>
      <c r="I194" s="18"/>
      <c r="J194" s="11"/>
      <c r="K194" s="11"/>
      <c r="L194" s="11"/>
      <c r="M194" s="11"/>
      <c r="N194" s="11"/>
      <c r="O194" s="11"/>
      <c r="P194" s="11"/>
      <c r="Q194" s="11"/>
      <c r="R194" s="11"/>
      <c r="S194" s="11"/>
      <c r="T194" s="11"/>
      <c r="U194" s="11"/>
      <c r="V194" s="11"/>
      <c r="W194" s="11"/>
      <c r="X194" s="11"/>
      <c r="Y194" s="11"/>
      <c r="Z194" s="11"/>
      <c r="AA194" s="11"/>
      <c r="AB194" s="10"/>
    </row>
    <row r="195" spans="1:28" x14ac:dyDescent="0.3">
      <c r="A195" s="11"/>
      <c r="B195" s="11"/>
      <c r="C195" s="11"/>
      <c r="D195" s="18"/>
      <c r="E195" s="18"/>
      <c r="F195" s="11"/>
      <c r="G195" s="11"/>
      <c r="H195" s="18"/>
      <c r="I195" s="18"/>
      <c r="J195" s="11"/>
      <c r="K195" s="11"/>
      <c r="L195" s="11"/>
      <c r="M195" s="11"/>
      <c r="N195" s="11"/>
      <c r="O195" s="11"/>
      <c r="P195" s="11"/>
      <c r="Q195" s="11"/>
      <c r="R195" s="11"/>
      <c r="S195" s="11"/>
      <c r="T195" s="11"/>
      <c r="U195" s="11"/>
      <c r="V195" s="11"/>
      <c r="W195" s="11"/>
      <c r="X195" s="11"/>
      <c r="Y195" s="11"/>
      <c r="Z195" s="11"/>
      <c r="AA195" s="11"/>
      <c r="AB195" s="10"/>
    </row>
    <row r="196" spans="1:28" x14ac:dyDescent="0.3">
      <c r="A196" s="11"/>
      <c r="B196" s="11"/>
      <c r="C196" s="11"/>
      <c r="D196" s="18"/>
      <c r="E196" s="18"/>
      <c r="F196" s="11"/>
      <c r="G196" s="11"/>
      <c r="H196" s="18"/>
      <c r="I196" s="18"/>
      <c r="J196" s="11"/>
      <c r="K196" s="11"/>
      <c r="L196" s="11"/>
      <c r="M196" s="11"/>
      <c r="N196" s="11"/>
      <c r="O196" s="11"/>
      <c r="P196" s="11"/>
      <c r="Q196" s="11"/>
      <c r="R196" s="11"/>
      <c r="S196" s="11"/>
      <c r="T196" s="11"/>
      <c r="U196" s="11"/>
      <c r="V196" s="11"/>
      <c r="W196" s="11"/>
      <c r="X196" s="11"/>
      <c r="Y196" s="11"/>
      <c r="Z196" s="11"/>
      <c r="AA196" s="11"/>
      <c r="AB196" s="10"/>
    </row>
    <row r="197" spans="1:28" x14ac:dyDescent="0.3">
      <c r="A197" s="11"/>
      <c r="B197" s="11"/>
      <c r="C197" s="11"/>
      <c r="D197" s="18"/>
      <c r="E197" s="18"/>
      <c r="F197" s="11"/>
      <c r="G197" s="11"/>
      <c r="H197" s="18"/>
      <c r="I197" s="18"/>
      <c r="J197" s="11"/>
      <c r="K197" s="11"/>
      <c r="L197" s="11"/>
      <c r="M197" s="11"/>
      <c r="N197" s="11"/>
      <c r="O197" s="11"/>
      <c r="P197" s="11"/>
      <c r="Q197" s="11"/>
      <c r="R197" s="11"/>
      <c r="S197" s="11"/>
      <c r="T197" s="11"/>
      <c r="U197" s="11"/>
      <c r="V197" s="11"/>
      <c r="W197" s="11"/>
      <c r="X197" s="11"/>
      <c r="Y197" s="11"/>
      <c r="Z197" s="11"/>
      <c r="AA197" s="11"/>
      <c r="AB197" s="10"/>
    </row>
    <row r="198" spans="1:28" x14ac:dyDescent="0.3">
      <c r="A198" s="11"/>
      <c r="B198" s="11"/>
      <c r="C198" s="11"/>
      <c r="D198" s="18"/>
      <c r="E198" s="18"/>
      <c r="F198" s="11"/>
      <c r="G198" s="11"/>
      <c r="H198" s="18"/>
      <c r="I198" s="18"/>
      <c r="J198" s="11"/>
      <c r="K198" s="11"/>
      <c r="L198" s="11"/>
      <c r="M198" s="11"/>
      <c r="N198" s="11"/>
      <c r="O198" s="11"/>
      <c r="P198" s="11"/>
      <c r="Q198" s="11"/>
      <c r="R198" s="11"/>
      <c r="S198" s="11"/>
      <c r="T198" s="11"/>
      <c r="U198" s="11"/>
      <c r="V198" s="11"/>
      <c r="W198" s="11"/>
      <c r="X198" s="11"/>
      <c r="Y198" s="11"/>
      <c r="Z198" s="11"/>
      <c r="AA198" s="11"/>
      <c r="AB198" s="10"/>
    </row>
    <row r="199" spans="1:28" x14ac:dyDescent="0.3">
      <c r="A199" s="11"/>
      <c r="B199" s="11"/>
      <c r="C199" s="11"/>
      <c r="D199" s="18"/>
      <c r="E199" s="18"/>
      <c r="F199" s="11"/>
      <c r="G199" s="11"/>
      <c r="H199" s="18"/>
      <c r="I199" s="18"/>
      <c r="J199" s="11"/>
      <c r="K199" s="11"/>
      <c r="L199" s="11"/>
      <c r="M199" s="11"/>
      <c r="N199" s="11"/>
      <c r="O199" s="11"/>
      <c r="P199" s="11"/>
      <c r="Q199" s="11"/>
      <c r="R199" s="11"/>
      <c r="S199" s="11"/>
      <c r="T199" s="11"/>
      <c r="U199" s="11"/>
      <c r="V199" s="11"/>
      <c r="W199" s="11"/>
      <c r="X199" s="11"/>
      <c r="Y199" s="11"/>
      <c r="Z199" s="11"/>
      <c r="AA199" s="11"/>
      <c r="AB199" s="10"/>
    </row>
    <row r="200" spans="1:28" x14ac:dyDescent="0.3">
      <c r="A200" s="11"/>
      <c r="B200" s="11"/>
      <c r="C200" s="11"/>
      <c r="D200" s="18"/>
      <c r="E200" s="18"/>
      <c r="F200" s="11"/>
      <c r="G200" s="11"/>
      <c r="H200" s="18"/>
      <c r="I200" s="18"/>
      <c r="J200" s="11"/>
      <c r="K200" s="11"/>
      <c r="L200" s="11"/>
      <c r="M200" s="11"/>
      <c r="N200" s="11"/>
      <c r="O200" s="11"/>
      <c r="P200" s="11"/>
      <c r="Q200" s="11"/>
      <c r="R200" s="11"/>
      <c r="S200" s="11"/>
      <c r="T200" s="11"/>
      <c r="U200" s="11"/>
      <c r="V200" s="11"/>
      <c r="W200" s="11"/>
      <c r="X200" s="11"/>
      <c r="Y200" s="11"/>
      <c r="Z200" s="11"/>
      <c r="AA200" s="11"/>
      <c r="AB200" s="10"/>
    </row>
    <row r="201" spans="1:28" x14ac:dyDescent="0.3">
      <c r="A201" s="11"/>
      <c r="B201" s="11"/>
      <c r="C201" s="11"/>
      <c r="D201" s="18"/>
      <c r="E201" s="18"/>
      <c r="F201" s="11"/>
      <c r="G201" s="11"/>
      <c r="H201" s="18"/>
      <c r="I201" s="18"/>
      <c r="J201" s="11"/>
      <c r="K201" s="11"/>
      <c r="L201" s="11"/>
      <c r="M201" s="11"/>
      <c r="N201" s="11"/>
      <c r="O201" s="11"/>
      <c r="P201" s="11"/>
      <c r="Q201" s="11"/>
      <c r="R201" s="11"/>
      <c r="S201" s="11"/>
      <c r="T201" s="11"/>
      <c r="U201" s="11"/>
      <c r="V201" s="11"/>
      <c r="W201" s="11"/>
      <c r="X201" s="11"/>
      <c r="Y201" s="11"/>
      <c r="Z201" s="11"/>
      <c r="AA201" s="11"/>
      <c r="AB201" s="10"/>
    </row>
    <row r="202" spans="1:28" x14ac:dyDescent="0.3">
      <c r="A202" s="11"/>
      <c r="B202" s="11"/>
      <c r="C202" s="11"/>
      <c r="D202" s="18"/>
      <c r="E202" s="18"/>
      <c r="F202" s="11"/>
      <c r="G202" s="11"/>
      <c r="H202" s="18"/>
      <c r="I202" s="18"/>
      <c r="J202" s="11"/>
      <c r="K202" s="11"/>
      <c r="L202" s="11"/>
      <c r="M202" s="11"/>
      <c r="N202" s="11"/>
      <c r="O202" s="11"/>
      <c r="P202" s="11"/>
      <c r="Q202" s="11"/>
      <c r="R202" s="11"/>
      <c r="S202" s="11"/>
      <c r="T202" s="11"/>
      <c r="U202" s="11"/>
      <c r="V202" s="11"/>
      <c r="W202" s="11"/>
      <c r="X202" s="11"/>
      <c r="Y202" s="11"/>
      <c r="Z202" s="11"/>
      <c r="AA202" s="11"/>
      <c r="AB202" s="10"/>
    </row>
    <row r="203" spans="1:28" x14ac:dyDescent="0.3">
      <c r="A203" s="11"/>
      <c r="B203" s="11"/>
      <c r="C203" s="11"/>
      <c r="D203" s="18"/>
      <c r="E203" s="18"/>
      <c r="F203" s="11"/>
      <c r="G203" s="11"/>
      <c r="H203" s="18"/>
      <c r="I203" s="18"/>
      <c r="J203" s="11"/>
      <c r="K203" s="11"/>
      <c r="L203" s="11"/>
      <c r="M203" s="11"/>
      <c r="N203" s="11"/>
      <c r="O203" s="11"/>
      <c r="P203" s="11"/>
      <c r="Q203" s="11"/>
      <c r="R203" s="11"/>
      <c r="S203" s="11"/>
      <c r="T203" s="11"/>
      <c r="U203" s="11"/>
      <c r="V203" s="11"/>
      <c r="W203" s="11"/>
      <c r="X203" s="11"/>
      <c r="Y203" s="11"/>
      <c r="Z203" s="11"/>
      <c r="AA203" s="11"/>
      <c r="AB203" s="10"/>
    </row>
    <row r="204" spans="1:28" x14ac:dyDescent="0.3">
      <c r="A204" s="11"/>
      <c r="B204" s="11"/>
      <c r="C204" s="11"/>
      <c r="D204" s="18"/>
      <c r="E204" s="18"/>
      <c r="F204" s="11"/>
      <c r="G204" s="11"/>
      <c r="H204" s="18"/>
      <c r="I204" s="18"/>
      <c r="J204" s="11"/>
      <c r="K204" s="11"/>
      <c r="L204" s="11"/>
      <c r="M204" s="11"/>
      <c r="N204" s="11"/>
      <c r="O204" s="11"/>
      <c r="P204" s="11"/>
      <c r="Q204" s="11"/>
      <c r="R204" s="11"/>
      <c r="S204" s="11"/>
      <c r="T204" s="11"/>
      <c r="U204" s="11"/>
      <c r="V204" s="11"/>
      <c r="W204" s="11"/>
      <c r="X204" s="11"/>
      <c r="Y204" s="11"/>
      <c r="Z204" s="11"/>
      <c r="AA204" s="11"/>
      <c r="AB204" s="10"/>
    </row>
    <row r="205" spans="1:28" x14ac:dyDescent="0.3">
      <c r="A205" s="11"/>
      <c r="B205" s="11"/>
      <c r="C205" s="11"/>
      <c r="D205" s="18"/>
      <c r="E205" s="18"/>
      <c r="F205" s="11"/>
      <c r="G205" s="11"/>
      <c r="H205" s="18"/>
      <c r="I205" s="18"/>
      <c r="J205" s="11"/>
      <c r="K205" s="11"/>
      <c r="L205" s="11"/>
      <c r="M205" s="11"/>
      <c r="N205" s="11"/>
      <c r="O205" s="11"/>
      <c r="P205" s="11"/>
      <c r="Q205" s="11"/>
      <c r="R205" s="11"/>
      <c r="S205" s="11"/>
      <c r="T205" s="11"/>
      <c r="U205" s="11"/>
      <c r="V205" s="11"/>
      <c r="W205" s="11"/>
      <c r="X205" s="11"/>
      <c r="Y205" s="11"/>
      <c r="Z205" s="11"/>
      <c r="AA205" s="11"/>
      <c r="AB205" s="10"/>
    </row>
    <row r="206" spans="1:28" x14ac:dyDescent="0.3">
      <c r="A206" s="11"/>
      <c r="B206" s="11"/>
      <c r="C206" s="11"/>
      <c r="D206" s="18"/>
      <c r="E206" s="18"/>
      <c r="F206" s="11"/>
      <c r="G206" s="11"/>
      <c r="H206" s="18"/>
      <c r="I206" s="18"/>
      <c r="J206" s="11"/>
      <c r="K206" s="11"/>
      <c r="L206" s="11"/>
      <c r="M206" s="11"/>
      <c r="N206" s="11"/>
      <c r="O206" s="11"/>
      <c r="P206" s="11"/>
      <c r="Q206" s="11"/>
      <c r="R206" s="11"/>
      <c r="S206" s="11"/>
      <c r="T206" s="11"/>
      <c r="U206" s="11"/>
      <c r="V206" s="11"/>
      <c r="W206" s="11"/>
      <c r="X206" s="11"/>
      <c r="Y206" s="11"/>
      <c r="Z206" s="11"/>
      <c r="AA206" s="11"/>
      <c r="AB206" s="10"/>
    </row>
    <row r="207" spans="1:28" x14ac:dyDescent="0.3">
      <c r="A207" s="11"/>
      <c r="B207" s="11"/>
      <c r="C207" s="11"/>
      <c r="D207" s="18"/>
      <c r="E207" s="18"/>
      <c r="F207" s="11"/>
      <c r="G207" s="11"/>
      <c r="H207" s="18"/>
      <c r="I207" s="18"/>
      <c r="J207" s="11"/>
      <c r="K207" s="11"/>
      <c r="L207" s="11"/>
      <c r="M207" s="11"/>
      <c r="N207" s="11"/>
      <c r="O207" s="11"/>
      <c r="P207" s="11"/>
      <c r="Q207" s="11"/>
      <c r="R207" s="11"/>
      <c r="S207" s="11"/>
      <c r="T207" s="11"/>
      <c r="U207" s="11"/>
      <c r="V207" s="11"/>
      <c r="W207" s="11"/>
      <c r="X207" s="11"/>
      <c r="Y207" s="11"/>
      <c r="Z207" s="11"/>
      <c r="AA207" s="11"/>
      <c r="AB207" s="10"/>
    </row>
    <row r="208" spans="1:28" x14ac:dyDescent="0.3">
      <c r="A208" s="11"/>
      <c r="B208" s="11"/>
      <c r="C208" s="11"/>
      <c r="D208" s="18"/>
      <c r="E208" s="18"/>
      <c r="F208" s="11"/>
      <c r="G208" s="11"/>
      <c r="H208" s="18"/>
      <c r="I208" s="18"/>
      <c r="J208" s="11"/>
      <c r="K208" s="11"/>
      <c r="L208" s="11"/>
      <c r="M208" s="11"/>
      <c r="N208" s="11"/>
      <c r="O208" s="11"/>
      <c r="P208" s="11"/>
      <c r="Q208" s="11"/>
      <c r="R208" s="11"/>
      <c r="S208" s="11"/>
      <c r="T208" s="11"/>
      <c r="U208" s="11"/>
      <c r="V208" s="11"/>
      <c r="W208" s="11"/>
      <c r="X208" s="11"/>
      <c r="Y208" s="11"/>
      <c r="Z208" s="11"/>
      <c r="AA208" s="11"/>
      <c r="AB208" s="10"/>
    </row>
    <row r="209" spans="1:28" x14ac:dyDescent="0.3">
      <c r="A209" s="11"/>
      <c r="B209" s="11"/>
      <c r="C209" s="11"/>
      <c r="D209" s="18"/>
      <c r="E209" s="18"/>
      <c r="F209" s="11"/>
      <c r="G209" s="11"/>
      <c r="H209" s="18"/>
      <c r="I209" s="18"/>
      <c r="J209" s="11"/>
      <c r="K209" s="11"/>
      <c r="L209" s="11"/>
      <c r="M209" s="11"/>
      <c r="N209" s="11"/>
      <c r="O209" s="11"/>
      <c r="P209" s="11"/>
      <c r="Q209" s="11"/>
      <c r="R209" s="11"/>
      <c r="S209" s="11"/>
      <c r="T209" s="11"/>
      <c r="U209" s="11"/>
      <c r="V209" s="11"/>
      <c r="W209" s="11"/>
      <c r="X209" s="11"/>
      <c r="Y209" s="11"/>
      <c r="Z209" s="11"/>
      <c r="AA209" s="11"/>
      <c r="AB209" s="10"/>
    </row>
    <row r="210" spans="1:28" x14ac:dyDescent="0.3">
      <c r="A210" s="11"/>
      <c r="B210" s="11"/>
      <c r="C210" s="11"/>
      <c r="D210" s="18"/>
      <c r="E210" s="18"/>
      <c r="F210" s="11"/>
      <c r="G210" s="11"/>
      <c r="H210" s="18"/>
      <c r="I210" s="18"/>
      <c r="J210" s="11"/>
      <c r="K210" s="11"/>
      <c r="L210" s="11"/>
      <c r="M210" s="11"/>
      <c r="N210" s="11"/>
      <c r="O210" s="11"/>
      <c r="P210" s="11"/>
      <c r="Q210" s="11"/>
      <c r="R210" s="11"/>
      <c r="S210" s="11"/>
      <c r="T210" s="11"/>
      <c r="U210" s="11"/>
      <c r="V210" s="11"/>
      <c r="W210" s="11"/>
      <c r="X210" s="11"/>
      <c r="Y210" s="11"/>
      <c r="Z210" s="11"/>
      <c r="AA210" s="11"/>
      <c r="AB210" s="10"/>
    </row>
    <row r="211" spans="1:28" x14ac:dyDescent="0.3">
      <c r="A211" s="11"/>
      <c r="B211" s="11"/>
      <c r="C211" s="11"/>
      <c r="D211" s="18"/>
      <c r="E211" s="18"/>
      <c r="F211" s="11"/>
      <c r="G211" s="11"/>
      <c r="H211" s="18"/>
      <c r="I211" s="18"/>
      <c r="J211" s="11"/>
      <c r="K211" s="11"/>
      <c r="L211" s="11"/>
      <c r="M211" s="11"/>
      <c r="N211" s="11"/>
      <c r="O211" s="11"/>
      <c r="P211" s="11"/>
      <c r="Q211" s="11"/>
      <c r="R211" s="11"/>
      <c r="S211" s="11"/>
      <c r="T211" s="11"/>
      <c r="U211" s="11"/>
      <c r="V211" s="11"/>
      <c r="W211" s="11"/>
      <c r="X211" s="11"/>
      <c r="Y211" s="11"/>
      <c r="Z211" s="11"/>
      <c r="AA211" s="11"/>
      <c r="AB211" s="10"/>
    </row>
    <row r="212" spans="1:28" x14ac:dyDescent="0.3">
      <c r="A212" s="11"/>
      <c r="B212" s="11"/>
      <c r="C212" s="11"/>
      <c r="D212" s="18"/>
      <c r="E212" s="18"/>
      <c r="F212" s="11"/>
      <c r="G212" s="11"/>
      <c r="H212" s="18"/>
      <c r="I212" s="18"/>
      <c r="J212" s="11"/>
      <c r="K212" s="11"/>
      <c r="L212" s="11"/>
      <c r="M212" s="11"/>
      <c r="N212" s="11"/>
      <c r="O212" s="11"/>
      <c r="P212" s="11"/>
      <c r="Q212" s="11"/>
      <c r="R212" s="11"/>
      <c r="S212" s="11"/>
      <c r="T212" s="11"/>
      <c r="U212" s="11"/>
      <c r="V212" s="11"/>
      <c r="W212" s="11"/>
      <c r="X212" s="11"/>
      <c r="Y212" s="11"/>
      <c r="Z212" s="11"/>
      <c r="AA212" s="11"/>
      <c r="AB212" s="10"/>
    </row>
    <row r="213" spans="1:28" x14ac:dyDescent="0.3">
      <c r="A213" s="11"/>
      <c r="B213" s="11"/>
      <c r="C213" s="11"/>
      <c r="D213" s="18"/>
      <c r="E213" s="18"/>
      <c r="F213" s="11"/>
      <c r="G213" s="11"/>
      <c r="H213" s="18"/>
      <c r="I213" s="18"/>
      <c r="J213" s="11"/>
      <c r="K213" s="11"/>
      <c r="L213" s="11"/>
      <c r="M213" s="11"/>
      <c r="N213" s="11"/>
      <c r="O213" s="11"/>
      <c r="P213" s="11"/>
      <c r="Q213" s="11"/>
      <c r="R213" s="11"/>
      <c r="S213" s="11"/>
      <c r="T213" s="11"/>
      <c r="U213" s="11"/>
      <c r="V213" s="11"/>
      <c r="W213" s="11"/>
      <c r="X213" s="11"/>
      <c r="Y213" s="11"/>
      <c r="Z213" s="11"/>
      <c r="AA213" s="11"/>
      <c r="AB213" s="10"/>
    </row>
    <row r="214" spans="1:28" x14ac:dyDescent="0.3">
      <c r="A214" s="11"/>
      <c r="B214" s="11"/>
      <c r="C214" s="11"/>
      <c r="D214" s="18"/>
      <c r="E214" s="18"/>
      <c r="F214" s="11"/>
      <c r="G214" s="11"/>
      <c r="H214" s="18"/>
      <c r="I214" s="18"/>
      <c r="J214" s="11"/>
      <c r="K214" s="11"/>
      <c r="L214" s="11"/>
      <c r="M214" s="11"/>
      <c r="N214" s="11"/>
      <c r="O214" s="11"/>
      <c r="P214" s="11"/>
      <c r="Q214" s="11"/>
      <c r="R214" s="11"/>
      <c r="S214" s="11"/>
      <c r="T214" s="11"/>
      <c r="U214" s="11"/>
      <c r="V214" s="11"/>
      <c r="W214" s="11"/>
      <c r="X214" s="11"/>
      <c r="Y214" s="11"/>
      <c r="Z214" s="11"/>
      <c r="AA214" s="11"/>
      <c r="AB214" s="10"/>
    </row>
    <row r="215" spans="1:28" x14ac:dyDescent="0.3">
      <c r="A215" s="11"/>
      <c r="B215" s="11"/>
      <c r="C215" s="11"/>
      <c r="D215" s="18"/>
      <c r="E215" s="18"/>
      <c r="F215" s="11"/>
      <c r="G215" s="11"/>
      <c r="H215" s="18"/>
      <c r="I215" s="18"/>
      <c r="J215" s="11"/>
      <c r="K215" s="11"/>
      <c r="L215" s="11"/>
      <c r="M215" s="11"/>
      <c r="N215" s="11"/>
      <c r="O215" s="11"/>
      <c r="P215" s="11"/>
      <c r="Q215" s="11"/>
      <c r="R215" s="11"/>
      <c r="S215" s="11"/>
      <c r="T215" s="11"/>
      <c r="U215" s="11"/>
      <c r="V215" s="11"/>
      <c r="W215" s="11"/>
      <c r="X215" s="11"/>
      <c r="Y215" s="11"/>
      <c r="Z215" s="11"/>
      <c r="AA215" s="11"/>
      <c r="AB215" s="10"/>
    </row>
    <row r="216" spans="1:28" x14ac:dyDescent="0.3">
      <c r="A216" s="11"/>
      <c r="B216" s="11"/>
      <c r="C216" s="11"/>
      <c r="D216" s="18"/>
      <c r="E216" s="18"/>
      <c r="F216" s="11"/>
      <c r="G216" s="11"/>
      <c r="H216" s="18"/>
      <c r="I216" s="18"/>
      <c r="J216" s="11"/>
      <c r="K216" s="11"/>
      <c r="L216" s="11"/>
      <c r="M216" s="11"/>
      <c r="N216" s="11"/>
      <c r="O216" s="11"/>
      <c r="P216" s="11"/>
      <c r="Q216" s="11"/>
      <c r="R216" s="11"/>
      <c r="S216" s="11"/>
      <c r="T216" s="11"/>
      <c r="U216" s="11"/>
      <c r="V216" s="11"/>
      <c r="W216" s="11"/>
      <c r="X216" s="11"/>
      <c r="Y216" s="11"/>
      <c r="Z216" s="11"/>
      <c r="AA216" s="11"/>
      <c r="AB216" s="10"/>
    </row>
    <row r="217" spans="1:28" x14ac:dyDescent="0.3">
      <c r="A217" s="11"/>
      <c r="B217" s="11"/>
      <c r="C217" s="11"/>
      <c r="D217" s="18"/>
      <c r="E217" s="18"/>
      <c r="F217" s="11"/>
      <c r="G217" s="11"/>
      <c r="H217" s="18"/>
      <c r="I217" s="18"/>
      <c r="J217" s="11"/>
      <c r="K217" s="11"/>
      <c r="L217" s="11"/>
      <c r="M217" s="11"/>
      <c r="N217" s="11"/>
      <c r="O217" s="11"/>
      <c r="P217" s="11"/>
      <c r="Q217" s="11"/>
      <c r="R217" s="11"/>
      <c r="S217" s="11"/>
      <c r="T217" s="11"/>
      <c r="U217" s="11"/>
      <c r="V217" s="11"/>
      <c r="W217" s="11"/>
      <c r="X217" s="11"/>
      <c r="Y217" s="11"/>
      <c r="Z217" s="11"/>
      <c r="AA217" s="11"/>
      <c r="AB217" s="10"/>
    </row>
    <row r="218" spans="1:28" x14ac:dyDescent="0.3">
      <c r="A218" s="11"/>
      <c r="B218" s="11"/>
      <c r="C218" s="11"/>
      <c r="D218" s="18"/>
      <c r="E218" s="18"/>
      <c r="F218" s="11"/>
      <c r="G218" s="11"/>
      <c r="H218" s="18"/>
      <c r="I218" s="18"/>
      <c r="J218" s="11"/>
      <c r="K218" s="11"/>
      <c r="L218" s="11"/>
      <c r="M218" s="11"/>
      <c r="N218" s="11"/>
      <c r="O218" s="11"/>
      <c r="P218" s="11"/>
      <c r="Q218" s="11"/>
      <c r="R218" s="11"/>
      <c r="S218" s="11"/>
      <c r="T218" s="11"/>
      <c r="U218" s="11"/>
      <c r="V218" s="11"/>
      <c r="W218" s="11"/>
      <c r="X218" s="11"/>
      <c r="Y218" s="11"/>
      <c r="Z218" s="11"/>
      <c r="AA218" s="11"/>
      <c r="AB218" s="10"/>
    </row>
    <row r="219" spans="1:28" x14ac:dyDescent="0.3">
      <c r="A219" s="11"/>
      <c r="B219" s="11"/>
      <c r="C219" s="11"/>
      <c r="D219" s="18"/>
      <c r="E219" s="18"/>
      <c r="F219" s="11"/>
      <c r="G219" s="11"/>
      <c r="H219" s="18"/>
      <c r="I219" s="18"/>
      <c r="J219" s="11"/>
      <c r="K219" s="11"/>
      <c r="L219" s="11"/>
      <c r="M219" s="11"/>
      <c r="N219" s="11"/>
      <c r="O219" s="11"/>
      <c r="P219" s="11"/>
      <c r="Q219" s="11"/>
      <c r="R219" s="11"/>
      <c r="S219" s="11"/>
      <c r="T219" s="11"/>
      <c r="U219" s="11"/>
      <c r="V219" s="11"/>
      <c r="W219" s="11"/>
      <c r="X219" s="11"/>
      <c r="Y219" s="11"/>
      <c r="Z219" s="11"/>
      <c r="AA219" s="11"/>
      <c r="AB219" s="10"/>
    </row>
    <row r="220" spans="1:28" x14ac:dyDescent="0.3">
      <c r="A220" s="11"/>
      <c r="B220" s="11"/>
      <c r="C220" s="11"/>
      <c r="D220" s="18"/>
      <c r="E220" s="18"/>
      <c r="F220" s="11"/>
      <c r="G220" s="11"/>
      <c r="H220" s="18"/>
      <c r="I220" s="18"/>
      <c r="J220" s="11"/>
      <c r="K220" s="11"/>
      <c r="L220" s="11"/>
      <c r="M220" s="11"/>
      <c r="N220" s="11"/>
      <c r="O220" s="11"/>
      <c r="P220" s="11"/>
      <c r="Q220" s="11"/>
      <c r="R220" s="11"/>
      <c r="S220" s="11"/>
      <c r="T220" s="11"/>
      <c r="U220" s="11"/>
      <c r="V220" s="11"/>
      <c r="W220" s="11"/>
      <c r="X220" s="11"/>
      <c r="Y220" s="11"/>
      <c r="Z220" s="11"/>
      <c r="AA220" s="11"/>
      <c r="AB220" s="10"/>
    </row>
    <row r="221" spans="1:28" x14ac:dyDescent="0.3">
      <c r="A221" s="11"/>
      <c r="B221" s="11"/>
      <c r="C221" s="11"/>
      <c r="D221" s="18"/>
      <c r="E221" s="18"/>
      <c r="F221" s="11"/>
      <c r="G221" s="11"/>
      <c r="H221" s="18"/>
      <c r="I221" s="18"/>
      <c r="J221" s="11"/>
      <c r="K221" s="11"/>
      <c r="L221" s="11"/>
      <c r="M221" s="11"/>
      <c r="N221" s="11"/>
      <c r="O221" s="11"/>
      <c r="P221" s="11"/>
      <c r="Q221" s="11"/>
      <c r="R221" s="11"/>
      <c r="S221" s="11"/>
      <c r="T221" s="11"/>
      <c r="U221" s="11"/>
      <c r="V221" s="11"/>
      <c r="W221" s="11"/>
      <c r="X221" s="11"/>
      <c r="Y221" s="11"/>
      <c r="Z221" s="11"/>
      <c r="AA221" s="11"/>
      <c r="AB221" s="10"/>
    </row>
    <row r="222" spans="1:28" x14ac:dyDescent="0.3">
      <c r="A222" s="11"/>
      <c r="B222" s="11"/>
      <c r="C222" s="11"/>
      <c r="D222" s="18"/>
      <c r="E222" s="18"/>
      <c r="F222" s="11"/>
      <c r="G222" s="11"/>
      <c r="H222" s="18"/>
      <c r="I222" s="18"/>
      <c r="J222" s="11"/>
      <c r="K222" s="11"/>
      <c r="L222" s="11"/>
      <c r="M222" s="11"/>
      <c r="N222" s="11"/>
      <c r="O222" s="11"/>
      <c r="P222" s="11"/>
      <c r="Q222" s="11"/>
      <c r="R222" s="11"/>
      <c r="S222" s="11"/>
      <c r="T222" s="11"/>
      <c r="U222" s="11"/>
      <c r="V222" s="11"/>
      <c r="W222" s="11"/>
      <c r="X222" s="11"/>
      <c r="Y222" s="11"/>
      <c r="Z222" s="11"/>
      <c r="AA222" s="11"/>
      <c r="AB222" s="10"/>
    </row>
    <row r="223" spans="1:28" x14ac:dyDescent="0.3">
      <c r="A223" s="11"/>
      <c r="B223" s="11"/>
      <c r="C223" s="11"/>
      <c r="D223" s="18"/>
      <c r="E223" s="18"/>
      <c r="F223" s="11"/>
      <c r="G223" s="11"/>
      <c r="H223" s="18"/>
      <c r="I223" s="18"/>
      <c r="J223" s="11"/>
      <c r="K223" s="11"/>
      <c r="L223" s="11"/>
      <c r="M223" s="11"/>
      <c r="N223" s="11"/>
      <c r="O223" s="11"/>
      <c r="P223" s="11"/>
      <c r="Q223" s="11"/>
      <c r="R223" s="11"/>
      <c r="S223" s="11"/>
      <c r="T223" s="11"/>
      <c r="U223" s="11"/>
      <c r="V223" s="11"/>
      <c r="W223" s="11"/>
      <c r="X223" s="11"/>
      <c r="Y223" s="11"/>
      <c r="Z223" s="11"/>
      <c r="AA223" s="11"/>
      <c r="AB223" s="10"/>
    </row>
    <row r="224" spans="1:28" x14ac:dyDescent="0.3">
      <c r="A224" s="11"/>
      <c r="B224" s="11"/>
      <c r="C224" s="11"/>
      <c r="D224" s="18"/>
      <c r="E224" s="18"/>
      <c r="F224" s="11"/>
      <c r="G224" s="11"/>
      <c r="H224" s="18"/>
      <c r="I224" s="18"/>
      <c r="J224" s="11"/>
      <c r="K224" s="11"/>
      <c r="L224" s="11"/>
      <c r="M224" s="11"/>
      <c r="N224" s="11"/>
      <c r="O224" s="11"/>
      <c r="P224" s="11"/>
      <c r="Q224" s="11"/>
      <c r="R224" s="11"/>
      <c r="S224" s="11"/>
      <c r="T224" s="11"/>
      <c r="U224" s="11"/>
      <c r="V224" s="11"/>
      <c r="W224" s="11"/>
      <c r="X224" s="11"/>
      <c r="Y224" s="11"/>
      <c r="Z224" s="11"/>
      <c r="AA224" s="11"/>
      <c r="AB224" s="10"/>
    </row>
    <row r="225" spans="1:28" x14ac:dyDescent="0.3">
      <c r="A225" s="11"/>
      <c r="B225" s="11"/>
      <c r="C225" s="11"/>
      <c r="D225" s="18"/>
      <c r="E225" s="18"/>
      <c r="F225" s="11"/>
      <c r="G225" s="11"/>
      <c r="H225" s="18"/>
      <c r="I225" s="18"/>
      <c r="J225" s="11"/>
      <c r="K225" s="11"/>
      <c r="L225" s="11"/>
      <c r="M225" s="11"/>
      <c r="N225" s="11"/>
      <c r="O225" s="11"/>
      <c r="P225" s="11"/>
      <c r="Q225" s="11"/>
      <c r="R225" s="11"/>
      <c r="S225" s="11"/>
      <c r="T225" s="11"/>
      <c r="U225" s="11"/>
      <c r="V225" s="11"/>
      <c r="W225" s="11"/>
      <c r="X225" s="11"/>
      <c r="Y225" s="11"/>
      <c r="Z225" s="11"/>
      <c r="AA225" s="11"/>
      <c r="AB225" s="10"/>
    </row>
    <row r="226" spans="1:28" x14ac:dyDescent="0.3">
      <c r="A226" s="11"/>
      <c r="B226" s="11"/>
      <c r="C226" s="11"/>
      <c r="D226" s="18"/>
      <c r="E226" s="18"/>
      <c r="F226" s="11"/>
      <c r="G226" s="11"/>
      <c r="H226" s="18"/>
      <c r="I226" s="18"/>
      <c r="J226" s="11"/>
      <c r="K226" s="11"/>
      <c r="L226" s="11"/>
      <c r="M226" s="11"/>
      <c r="N226" s="11"/>
      <c r="O226" s="11"/>
      <c r="P226" s="11"/>
      <c r="Q226" s="11"/>
      <c r="R226" s="11"/>
      <c r="S226" s="11"/>
      <c r="T226" s="11"/>
      <c r="U226" s="11"/>
      <c r="V226" s="11"/>
      <c r="W226" s="11"/>
      <c r="X226" s="11"/>
      <c r="Y226" s="11"/>
      <c r="Z226" s="11"/>
      <c r="AA226" s="11"/>
      <c r="AB226" s="10"/>
    </row>
    <row r="227" spans="1:28" x14ac:dyDescent="0.3">
      <c r="A227" s="11"/>
      <c r="B227" s="11"/>
      <c r="C227" s="11"/>
      <c r="D227" s="18"/>
      <c r="E227" s="18"/>
      <c r="F227" s="11"/>
      <c r="G227" s="11"/>
      <c r="H227" s="18"/>
      <c r="I227" s="18"/>
      <c r="J227" s="11"/>
      <c r="K227" s="11"/>
      <c r="L227" s="11"/>
      <c r="M227" s="11"/>
      <c r="N227" s="11"/>
      <c r="O227" s="11"/>
      <c r="P227" s="11"/>
      <c r="Q227" s="11"/>
      <c r="R227" s="11"/>
      <c r="S227" s="11"/>
      <c r="T227" s="11"/>
      <c r="U227" s="11"/>
      <c r="V227" s="11"/>
      <c r="W227" s="11"/>
      <c r="X227" s="11"/>
      <c r="Y227" s="11"/>
      <c r="Z227" s="11"/>
      <c r="AA227" s="11"/>
      <c r="AB227" s="10"/>
    </row>
    <row r="228" spans="1:28" x14ac:dyDescent="0.3">
      <c r="A228" s="11"/>
      <c r="B228" s="11"/>
      <c r="C228" s="11"/>
      <c r="D228" s="18"/>
      <c r="E228" s="18"/>
      <c r="F228" s="11"/>
      <c r="G228" s="11"/>
      <c r="H228" s="18"/>
      <c r="I228" s="18"/>
      <c r="J228" s="11"/>
      <c r="K228" s="11"/>
      <c r="L228" s="11"/>
      <c r="M228" s="11"/>
      <c r="N228" s="11"/>
      <c r="O228" s="11"/>
      <c r="P228" s="11"/>
      <c r="Q228" s="11"/>
      <c r="R228" s="11"/>
      <c r="S228" s="11"/>
      <c r="T228" s="11"/>
      <c r="U228" s="11"/>
      <c r="V228" s="11"/>
      <c r="W228" s="11"/>
      <c r="X228" s="11"/>
      <c r="Y228" s="11"/>
      <c r="Z228" s="11"/>
      <c r="AA228" s="11"/>
      <c r="AB228" s="10"/>
    </row>
    <row r="229" spans="1:28" x14ac:dyDescent="0.3">
      <c r="A229" s="11"/>
      <c r="B229" s="11"/>
      <c r="C229" s="11"/>
      <c r="D229" s="18"/>
      <c r="E229" s="18"/>
      <c r="F229" s="11"/>
      <c r="G229" s="11"/>
      <c r="H229" s="18"/>
      <c r="I229" s="18"/>
      <c r="J229" s="11"/>
      <c r="K229" s="11"/>
      <c r="L229" s="11"/>
      <c r="M229" s="11"/>
      <c r="N229" s="11"/>
      <c r="O229" s="11"/>
      <c r="P229" s="11"/>
      <c r="Q229" s="11"/>
      <c r="R229" s="11"/>
      <c r="S229" s="11"/>
      <c r="T229" s="11"/>
      <c r="U229" s="11"/>
      <c r="V229" s="11"/>
      <c r="W229" s="11"/>
      <c r="X229" s="11"/>
      <c r="Y229" s="11"/>
      <c r="Z229" s="11"/>
      <c r="AA229" s="11"/>
      <c r="AB229" s="10"/>
    </row>
    <row r="230" spans="1:28" x14ac:dyDescent="0.3">
      <c r="A230" s="11"/>
      <c r="B230" s="11"/>
      <c r="C230" s="11"/>
      <c r="D230" s="18"/>
      <c r="E230" s="18"/>
      <c r="F230" s="11"/>
      <c r="G230" s="11"/>
      <c r="H230" s="18"/>
      <c r="I230" s="18"/>
      <c r="J230" s="11"/>
      <c r="K230" s="11"/>
      <c r="L230" s="11"/>
      <c r="M230" s="11"/>
      <c r="N230" s="11"/>
      <c r="O230" s="11"/>
      <c r="P230" s="11"/>
      <c r="Q230" s="11"/>
      <c r="R230" s="11"/>
      <c r="S230" s="11"/>
      <c r="T230" s="11"/>
      <c r="U230" s="11"/>
      <c r="V230" s="11"/>
      <c r="W230" s="11"/>
      <c r="X230" s="11"/>
      <c r="Y230" s="11"/>
      <c r="Z230" s="11"/>
      <c r="AA230" s="11"/>
      <c r="AB230" s="10"/>
    </row>
    <row r="231" spans="1:28" x14ac:dyDescent="0.3">
      <c r="A231" s="11"/>
      <c r="B231" s="11"/>
      <c r="C231" s="11"/>
      <c r="D231" s="18"/>
      <c r="E231" s="18"/>
      <c r="F231" s="11"/>
      <c r="G231" s="11"/>
      <c r="H231" s="18"/>
      <c r="I231" s="18"/>
      <c r="J231" s="11"/>
      <c r="K231" s="11"/>
      <c r="L231" s="11"/>
      <c r="M231" s="11"/>
      <c r="N231" s="11"/>
      <c r="O231" s="11"/>
      <c r="P231" s="11"/>
      <c r="Q231" s="11"/>
      <c r="R231" s="11"/>
      <c r="S231" s="11"/>
      <c r="T231" s="11"/>
      <c r="U231" s="11"/>
      <c r="V231" s="11"/>
      <c r="W231" s="11"/>
      <c r="X231" s="11"/>
      <c r="Y231" s="11"/>
      <c r="Z231" s="11"/>
      <c r="AA231" s="11"/>
      <c r="AB231" s="10"/>
    </row>
    <row r="232" spans="1:28" x14ac:dyDescent="0.3">
      <c r="A232" s="11"/>
      <c r="B232" s="11"/>
      <c r="C232" s="11"/>
      <c r="D232" s="18"/>
      <c r="E232" s="18"/>
      <c r="F232" s="11"/>
      <c r="G232" s="11"/>
      <c r="H232" s="18"/>
      <c r="I232" s="18"/>
      <c r="J232" s="11"/>
      <c r="K232" s="11"/>
      <c r="L232" s="11"/>
      <c r="M232" s="11"/>
      <c r="N232" s="11"/>
      <c r="O232" s="11"/>
      <c r="P232" s="11"/>
      <c r="Q232" s="11"/>
      <c r="R232" s="11"/>
      <c r="S232" s="11"/>
      <c r="T232" s="11"/>
      <c r="U232" s="11"/>
      <c r="V232" s="11"/>
      <c r="W232" s="11"/>
      <c r="X232" s="11"/>
      <c r="Y232" s="11"/>
      <c r="Z232" s="11"/>
      <c r="AA232" s="11"/>
      <c r="AB232" s="10"/>
    </row>
    <row r="233" spans="1:28" x14ac:dyDescent="0.3">
      <c r="A233" s="11"/>
      <c r="B233" s="11"/>
      <c r="C233" s="11"/>
      <c r="D233" s="18"/>
      <c r="E233" s="18"/>
      <c r="F233" s="11"/>
      <c r="G233" s="11"/>
      <c r="H233" s="18"/>
      <c r="I233" s="18"/>
      <c r="J233" s="11"/>
      <c r="K233" s="11"/>
      <c r="L233" s="11"/>
      <c r="M233" s="11"/>
      <c r="N233" s="11"/>
      <c r="O233" s="11"/>
      <c r="P233" s="11"/>
      <c r="Q233" s="11"/>
      <c r="R233" s="11"/>
      <c r="S233" s="11"/>
      <c r="T233" s="11"/>
      <c r="U233" s="11"/>
      <c r="V233" s="11"/>
      <c r="W233" s="11"/>
      <c r="X233" s="11"/>
      <c r="Y233" s="11"/>
      <c r="Z233" s="11"/>
      <c r="AA233" s="11"/>
      <c r="AB233" s="10"/>
    </row>
    <row r="234" spans="1:28" x14ac:dyDescent="0.3">
      <c r="A234" s="11"/>
      <c r="B234" s="11"/>
      <c r="C234" s="11"/>
      <c r="D234" s="18"/>
      <c r="E234" s="18"/>
      <c r="F234" s="11"/>
      <c r="G234" s="11"/>
      <c r="H234" s="18"/>
      <c r="I234" s="18"/>
      <c r="J234" s="11"/>
      <c r="K234" s="11"/>
      <c r="L234" s="11"/>
      <c r="M234" s="11"/>
      <c r="N234" s="11"/>
      <c r="O234" s="11"/>
      <c r="P234" s="11"/>
      <c r="Q234" s="11"/>
      <c r="R234" s="11"/>
      <c r="S234" s="11"/>
      <c r="T234" s="11"/>
      <c r="U234" s="11"/>
      <c r="V234" s="11"/>
      <c r="W234" s="11"/>
      <c r="X234" s="11"/>
      <c r="Y234" s="11"/>
      <c r="Z234" s="11"/>
      <c r="AA234" s="11"/>
      <c r="AB234" s="10"/>
    </row>
    <row r="235" spans="1:28" x14ac:dyDescent="0.3">
      <c r="A235" s="11"/>
      <c r="B235" s="11"/>
      <c r="C235" s="11"/>
      <c r="D235" s="18"/>
      <c r="E235" s="18"/>
      <c r="F235" s="11"/>
      <c r="G235" s="11"/>
      <c r="H235" s="18"/>
      <c r="I235" s="18"/>
      <c r="J235" s="11"/>
      <c r="K235" s="11"/>
      <c r="L235" s="11"/>
      <c r="M235" s="11"/>
      <c r="N235" s="11"/>
      <c r="O235" s="11"/>
      <c r="P235" s="11"/>
      <c r="Q235" s="11"/>
      <c r="R235" s="11"/>
      <c r="S235" s="11"/>
      <c r="T235" s="11"/>
      <c r="U235" s="11"/>
      <c r="V235" s="11"/>
      <c r="W235" s="11"/>
      <c r="X235" s="11"/>
      <c r="Y235" s="11"/>
      <c r="Z235" s="11"/>
      <c r="AA235" s="11"/>
      <c r="AB235" s="10"/>
    </row>
    <row r="236" spans="1:28" x14ac:dyDescent="0.3">
      <c r="A236" s="11"/>
      <c r="B236" s="11"/>
      <c r="C236" s="11"/>
      <c r="D236" s="18"/>
      <c r="E236" s="18"/>
      <c r="F236" s="11"/>
      <c r="G236" s="11"/>
      <c r="H236" s="18"/>
      <c r="I236" s="18"/>
      <c r="J236" s="11"/>
      <c r="K236" s="11"/>
      <c r="L236" s="11"/>
      <c r="M236" s="11"/>
      <c r="N236" s="11"/>
      <c r="O236" s="11"/>
      <c r="P236" s="11"/>
      <c r="Q236" s="11"/>
      <c r="R236" s="11"/>
      <c r="S236" s="11"/>
      <c r="T236" s="11"/>
      <c r="U236" s="11"/>
      <c r="V236" s="11"/>
      <c r="W236" s="11"/>
      <c r="X236" s="11"/>
      <c r="Y236" s="11"/>
      <c r="Z236" s="11"/>
      <c r="AA236" s="11"/>
      <c r="AB236" s="10"/>
    </row>
    <row r="237" spans="1:28" x14ac:dyDescent="0.3">
      <c r="A237" s="11"/>
      <c r="B237" s="11"/>
      <c r="C237" s="11"/>
      <c r="D237" s="18"/>
      <c r="E237" s="18"/>
      <c r="F237" s="11"/>
      <c r="G237" s="11"/>
      <c r="H237" s="18"/>
      <c r="I237" s="18"/>
      <c r="J237" s="11"/>
      <c r="K237" s="11"/>
      <c r="L237" s="11"/>
      <c r="M237" s="11"/>
      <c r="N237" s="11"/>
      <c r="O237" s="11"/>
      <c r="P237" s="11"/>
      <c r="Q237" s="11"/>
      <c r="R237" s="11"/>
      <c r="S237" s="11"/>
      <c r="T237" s="11"/>
      <c r="U237" s="11"/>
      <c r="V237" s="11"/>
      <c r="W237" s="11"/>
      <c r="X237" s="11"/>
      <c r="Y237" s="11"/>
      <c r="Z237" s="11"/>
      <c r="AA237" s="11"/>
      <c r="AB237" s="10"/>
    </row>
    <row r="238" spans="1:28" x14ac:dyDescent="0.3">
      <c r="A238" s="11"/>
      <c r="B238" s="11"/>
      <c r="C238" s="11"/>
      <c r="D238" s="18"/>
      <c r="E238" s="18"/>
      <c r="F238" s="11"/>
      <c r="G238" s="11"/>
      <c r="H238" s="18"/>
      <c r="I238" s="18"/>
      <c r="J238" s="11"/>
      <c r="K238" s="11"/>
      <c r="L238" s="11"/>
      <c r="M238" s="11"/>
      <c r="N238" s="11"/>
      <c r="O238" s="11"/>
      <c r="P238" s="11"/>
      <c r="Q238" s="11"/>
      <c r="R238" s="11"/>
      <c r="S238" s="11"/>
      <c r="T238" s="11"/>
      <c r="U238" s="11"/>
      <c r="V238" s="11"/>
      <c r="W238" s="11"/>
      <c r="X238" s="11"/>
      <c r="Y238" s="11"/>
      <c r="Z238" s="11"/>
      <c r="AA238" s="11"/>
      <c r="AB238" s="10"/>
    </row>
    <row r="239" spans="1:28" x14ac:dyDescent="0.3">
      <c r="A239" s="11"/>
      <c r="B239" s="11"/>
      <c r="C239" s="11"/>
      <c r="D239" s="18"/>
      <c r="E239" s="18"/>
      <c r="F239" s="11"/>
      <c r="G239" s="11"/>
      <c r="H239" s="18"/>
      <c r="I239" s="18"/>
      <c r="J239" s="11"/>
      <c r="K239" s="11"/>
      <c r="L239" s="11"/>
      <c r="M239" s="11"/>
      <c r="N239" s="11"/>
      <c r="O239" s="11"/>
      <c r="P239" s="11"/>
      <c r="Q239" s="11"/>
      <c r="R239" s="11"/>
      <c r="S239" s="11"/>
      <c r="T239" s="11"/>
      <c r="U239" s="11"/>
      <c r="V239" s="11"/>
      <c r="W239" s="11"/>
      <c r="X239" s="11"/>
      <c r="Y239" s="11"/>
      <c r="Z239" s="11"/>
      <c r="AA239" s="11"/>
      <c r="AB239" s="10"/>
    </row>
    <row r="240" spans="1:28" x14ac:dyDescent="0.3">
      <c r="A240" s="11"/>
      <c r="B240" s="11"/>
      <c r="C240" s="11"/>
      <c r="D240" s="18"/>
      <c r="E240" s="18"/>
      <c r="F240" s="11"/>
      <c r="G240" s="11"/>
      <c r="H240" s="18"/>
      <c r="I240" s="18"/>
      <c r="J240" s="11"/>
      <c r="K240" s="11"/>
      <c r="L240" s="11"/>
      <c r="M240" s="11"/>
      <c r="N240" s="11"/>
      <c r="O240" s="11"/>
      <c r="P240" s="11"/>
      <c r="Q240" s="11"/>
      <c r="R240" s="11"/>
      <c r="S240" s="11"/>
      <c r="T240" s="11"/>
      <c r="U240" s="11"/>
      <c r="V240" s="11"/>
      <c r="W240" s="11"/>
      <c r="X240" s="11"/>
      <c r="Y240" s="11"/>
      <c r="Z240" s="11"/>
      <c r="AA240" s="11"/>
      <c r="AB240" s="10"/>
    </row>
    <row r="241" spans="1:28" x14ac:dyDescent="0.3">
      <c r="A241" s="11"/>
      <c r="B241" s="11"/>
      <c r="C241" s="11"/>
      <c r="D241" s="18"/>
      <c r="E241" s="18"/>
      <c r="F241" s="11"/>
      <c r="G241" s="11"/>
      <c r="H241" s="18"/>
      <c r="I241" s="18"/>
      <c r="J241" s="11"/>
      <c r="K241" s="11"/>
      <c r="L241" s="11"/>
      <c r="M241" s="11"/>
      <c r="N241" s="11"/>
      <c r="O241" s="11"/>
      <c r="P241" s="11"/>
      <c r="Q241" s="11"/>
      <c r="R241" s="11"/>
      <c r="S241" s="11"/>
      <c r="T241" s="11"/>
      <c r="U241" s="11"/>
      <c r="V241" s="11"/>
      <c r="W241" s="11"/>
      <c r="X241" s="11"/>
      <c r="Y241" s="11"/>
      <c r="Z241" s="11"/>
      <c r="AA241" s="11"/>
      <c r="AB241" s="10"/>
    </row>
    <row r="242" spans="1:28" x14ac:dyDescent="0.3">
      <c r="A242" s="11"/>
      <c r="B242" s="11"/>
      <c r="C242" s="11"/>
      <c r="D242" s="18"/>
      <c r="E242" s="18"/>
      <c r="F242" s="11"/>
      <c r="G242" s="11"/>
      <c r="H242" s="18"/>
      <c r="I242" s="18"/>
      <c r="J242" s="11"/>
      <c r="K242" s="11"/>
      <c r="L242" s="11"/>
      <c r="M242" s="11"/>
      <c r="N242" s="11"/>
      <c r="O242" s="11"/>
      <c r="P242" s="11"/>
      <c r="Q242" s="11"/>
      <c r="R242" s="11"/>
      <c r="S242" s="11"/>
      <c r="T242" s="11"/>
      <c r="U242" s="11"/>
      <c r="V242" s="11"/>
      <c r="W242" s="11"/>
      <c r="X242" s="11"/>
      <c r="Y242" s="11"/>
      <c r="Z242" s="11"/>
      <c r="AA242" s="11"/>
      <c r="AB242" s="10"/>
    </row>
    <row r="243" spans="1:28" x14ac:dyDescent="0.3">
      <c r="A243" s="11"/>
      <c r="B243" s="11"/>
      <c r="C243" s="11"/>
      <c r="D243" s="18"/>
      <c r="E243" s="18"/>
      <c r="F243" s="11"/>
      <c r="G243" s="11"/>
      <c r="H243" s="18"/>
      <c r="I243" s="18"/>
      <c r="J243" s="11"/>
      <c r="K243" s="11"/>
      <c r="L243" s="11"/>
      <c r="M243" s="11"/>
      <c r="N243" s="11"/>
      <c r="O243" s="11"/>
      <c r="P243" s="11"/>
      <c r="Q243" s="11"/>
      <c r="R243" s="11"/>
      <c r="S243" s="11"/>
      <c r="T243" s="11"/>
      <c r="U243" s="11"/>
      <c r="V243" s="11"/>
      <c r="W243" s="11"/>
      <c r="X243" s="11"/>
      <c r="Y243" s="11"/>
      <c r="Z243" s="11"/>
      <c r="AA243" s="11"/>
      <c r="AB243" s="10"/>
    </row>
    <row r="244" spans="1:28" x14ac:dyDescent="0.3">
      <c r="A244" s="11"/>
      <c r="B244" s="11"/>
      <c r="C244" s="11"/>
      <c r="D244" s="18"/>
      <c r="E244" s="18"/>
      <c r="F244" s="11"/>
      <c r="G244" s="11"/>
      <c r="H244" s="18"/>
      <c r="I244" s="18"/>
      <c r="J244" s="11"/>
      <c r="K244" s="11"/>
      <c r="L244" s="11"/>
      <c r="M244" s="11"/>
      <c r="N244" s="11"/>
      <c r="O244" s="11"/>
      <c r="P244" s="11"/>
      <c r="Q244" s="11"/>
      <c r="R244" s="11"/>
      <c r="S244" s="11"/>
      <c r="T244" s="11"/>
      <c r="U244" s="11"/>
      <c r="V244" s="11"/>
      <c r="W244" s="11"/>
      <c r="X244" s="11"/>
      <c r="Y244" s="11"/>
      <c r="Z244" s="11"/>
      <c r="AA244" s="11"/>
      <c r="AB244" s="10"/>
    </row>
    <row r="245" spans="1:28" x14ac:dyDescent="0.3">
      <c r="A245" s="11"/>
      <c r="B245" s="11"/>
      <c r="C245" s="11"/>
      <c r="D245" s="18"/>
      <c r="E245" s="18"/>
      <c r="F245" s="11"/>
      <c r="G245" s="11"/>
      <c r="H245" s="18"/>
      <c r="I245" s="18"/>
      <c r="J245" s="11"/>
      <c r="K245" s="11"/>
      <c r="L245" s="11"/>
      <c r="M245" s="11"/>
      <c r="N245" s="11"/>
      <c r="O245" s="11"/>
      <c r="P245" s="11"/>
      <c r="Q245" s="11"/>
      <c r="R245" s="11"/>
      <c r="S245" s="11"/>
      <c r="T245" s="11"/>
      <c r="U245" s="11"/>
      <c r="V245" s="11"/>
      <c r="W245" s="11"/>
      <c r="X245" s="11"/>
      <c r="Y245" s="11"/>
      <c r="Z245" s="11"/>
      <c r="AA245" s="11"/>
      <c r="AB245" s="10"/>
    </row>
    <row r="246" spans="1:28" x14ac:dyDescent="0.3">
      <c r="A246" s="11"/>
      <c r="B246" s="11"/>
      <c r="C246" s="11"/>
      <c r="D246" s="18"/>
      <c r="E246" s="18"/>
      <c r="F246" s="11"/>
      <c r="G246" s="11"/>
      <c r="H246" s="18"/>
      <c r="I246" s="18"/>
      <c r="J246" s="11"/>
      <c r="K246" s="11"/>
      <c r="L246" s="11"/>
      <c r="M246" s="11"/>
      <c r="N246" s="11"/>
      <c r="O246" s="11"/>
      <c r="P246" s="11"/>
      <c r="Q246" s="11"/>
      <c r="R246" s="11"/>
      <c r="S246" s="11"/>
      <c r="T246" s="11"/>
      <c r="U246" s="11"/>
      <c r="V246" s="11"/>
      <c r="W246" s="11"/>
      <c r="X246" s="11"/>
      <c r="Y246" s="11"/>
      <c r="Z246" s="11"/>
      <c r="AA246" s="11"/>
      <c r="AB246" s="10"/>
    </row>
    <row r="247" spans="1:28" x14ac:dyDescent="0.3">
      <c r="A247" s="11"/>
      <c r="B247" s="11"/>
      <c r="C247" s="11"/>
      <c r="D247" s="18"/>
      <c r="E247" s="18"/>
      <c r="F247" s="11"/>
      <c r="G247" s="11"/>
      <c r="H247" s="18"/>
      <c r="I247" s="18"/>
      <c r="J247" s="11"/>
      <c r="K247" s="11"/>
      <c r="L247" s="11"/>
      <c r="M247" s="11"/>
      <c r="N247" s="11"/>
      <c r="O247" s="11"/>
      <c r="P247" s="11"/>
      <c r="Q247" s="11"/>
      <c r="R247" s="11"/>
      <c r="S247" s="11"/>
      <c r="T247" s="11"/>
      <c r="U247" s="11"/>
      <c r="V247" s="11"/>
      <c r="W247" s="11"/>
      <c r="X247" s="11"/>
      <c r="Y247" s="11"/>
      <c r="Z247" s="11"/>
      <c r="AA247" s="11"/>
      <c r="AB247" s="10"/>
    </row>
    <row r="248" spans="1:28" x14ac:dyDescent="0.3">
      <c r="A248" s="11"/>
      <c r="B248" s="11"/>
      <c r="C248" s="11"/>
      <c r="D248" s="18"/>
      <c r="E248" s="18"/>
      <c r="F248" s="11"/>
      <c r="G248" s="11"/>
      <c r="H248" s="18"/>
      <c r="I248" s="18"/>
      <c r="J248" s="11"/>
      <c r="K248" s="11"/>
      <c r="L248" s="11"/>
      <c r="M248" s="11"/>
      <c r="N248" s="11"/>
      <c r="O248" s="11"/>
      <c r="P248" s="11"/>
      <c r="Q248" s="11"/>
      <c r="R248" s="11"/>
      <c r="S248" s="11"/>
      <c r="T248" s="11"/>
      <c r="U248" s="11"/>
      <c r="V248" s="11"/>
      <c r="W248" s="11"/>
      <c r="X248" s="11"/>
      <c r="Y248" s="11"/>
      <c r="Z248" s="11"/>
      <c r="AA248" s="11"/>
      <c r="AB248" s="10"/>
    </row>
    <row r="249" spans="1:28" x14ac:dyDescent="0.3">
      <c r="A249" s="11"/>
      <c r="B249" s="11"/>
      <c r="C249" s="11"/>
      <c r="D249" s="18"/>
      <c r="E249" s="18"/>
      <c r="F249" s="11"/>
      <c r="G249" s="11"/>
      <c r="H249" s="18"/>
      <c r="I249" s="18"/>
      <c r="J249" s="11"/>
      <c r="K249" s="11"/>
      <c r="L249" s="11"/>
      <c r="M249" s="11"/>
      <c r="N249" s="11"/>
      <c r="O249" s="11"/>
      <c r="P249" s="11"/>
      <c r="Q249" s="11"/>
      <c r="R249" s="11"/>
      <c r="S249" s="11"/>
      <c r="T249" s="11"/>
      <c r="U249" s="11"/>
      <c r="V249" s="11"/>
      <c r="W249" s="11"/>
      <c r="X249" s="11"/>
      <c r="Y249" s="11"/>
      <c r="Z249" s="11"/>
      <c r="AA249" s="11"/>
      <c r="AB249" s="10"/>
    </row>
    <row r="250" spans="1:28" x14ac:dyDescent="0.3">
      <c r="A250" s="11"/>
      <c r="B250" s="11"/>
      <c r="C250" s="11"/>
      <c r="D250" s="18"/>
      <c r="E250" s="18"/>
      <c r="F250" s="11"/>
      <c r="G250" s="11"/>
      <c r="H250" s="18"/>
      <c r="I250" s="18"/>
      <c r="J250" s="11"/>
      <c r="K250" s="11"/>
      <c r="L250" s="11"/>
      <c r="M250" s="11"/>
      <c r="N250" s="11"/>
      <c r="O250" s="11"/>
      <c r="P250" s="11"/>
      <c r="Q250" s="11"/>
      <c r="R250" s="11"/>
      <c r="S250" s="11"/>
      <c r="T250" s="11"/>
      <c r="U250" s="11"/>
      <c r="V250" s="11"/>
      <c r="W250" s="11"/>
      <c r="X250" s="11"/>
      <c r="Y250" s="11"/>
      <c r="Z250" s="11"/>
      <c r="AA250" s="11"/>
      <c r="AB250" s="10"/>
    </row>
    <row r="251" spans="1:28" x14ac:dyDescent="0.3">
      <c r="A251" s="11"/>
      <c r="B251" s="11"/>
      <c r="C251" s="11"/>
      <c r="D251" s="18"/>
      <c r="E251" s="18"/>
      <c r="F251" s="11"/>
      <c r="G251" s="11"/>
      <c r="H251" s="18"/>
      <c r="I251" s="18"/>
      <c r="J251" s="11"/>
      <c r="K251" s="11"/>
      <c r="L251" s="11"/>
      <c r="M251" s="11"/>
      <c r="N251" s="11"/>
      <c r="O251" s="11"/>
      <c r="P251" s="11"/>
      <c r="Q251" s="11"/>
      <c r="R251" s="11"/>
      <c r="S251" s="11"/>
      <c r="T251" s="11"/>
      <c r="U251" s="11"/>
      <c r="V251" s="11"/>
      <c r="W251" s="11"/>
      <c r="X251" s="11"/>
      <c r="Y251" s="11"/>
      <c r="Z251" s="11"/>
      <c r="AA251" s="11"/>
      <c r="AB251" s="10"/>
    </row>
    <row r="252" spans="1:28" x14ac:dyDescent="0.3">
      <c r="A252" s="11"/>
      <c r="B252" s="11"/>
      <c r="C252" s="11"/>
      <c r="D252" s="18"/>
      <c r="E252" s="18"/>
      <c r="F252" s="11"/>
      <c r="G252" s="11"/>
      <c r="H252" s="18"/>
      <c r="I252" s="18"/>
      <c r="J252" s="11"/>
      <c r="K252" s="11"/>
      <c r="L252" s="11"/>
      <c r="M252" s="11"/>
      <c r="N252" s="11"/>
      <c r="O252" s="11"/>
      <c r="P252" s="11"/>
      <c r="Q252" s="11"/>
      <c r="R252" s="11"/>
      <c r="S252" s="11"/>
      <c r="T252" s="11"/>
      <c r="U252" s="11"/>
      <c r="V252" s="11"/>
      <c r="W252" s="11"/>
      <c r="X252" s="11"/>
      <c r="Y252" s="11"/>
      <c r="Z252" s="11"/>
      <c r="AA252" s="11"/>
      <c r="AB252" s="10"/>
    </row>
    <row r="253" spans="1:28" x14ac:dyDescent="0.3">
      <c r="A253" s="11"/>
      <c r="B253" s="11"/>
      <c r="C253" s="11"/>
      <c r="D253" s="18"/>
      <c r="E253" s="18"/>
      <c r="F253" s="11"/>
      <c r="G253" s="11"/>
      <c r="H253" s="18"/>
      <c r="I253" s="18"/>
      <c r="J253" s="11"/>
      <c r="K253" s="11"/>
      <c r="L253" s="11"/>
      <c r="M253" s="11"/>
      <c r="N253" s="11"/>
      <c r="O253" s="11"/>
      <c r="P253" s="11"/>
      <c r="Q253" s="11"/>
      <c r="R253" s="11"/>
      <c r="S253" s="11"/>
      <c r="T253" s="11"/>
      <c r="U253" s="11"/>
      <c r="V253" s="11"/>
      <c r="W253" s="11"/>
      <c r="X253" s="11"/>
      <c r="Y253" s="11"/>
      <c r="Z253" s="11"/>
      <c r="AA253" s="11"/>
      <c r="AB253" s="10"/>
    </row>
    <row r="254" spans="1:28" x14ac:dyDescent="0.3">
      <c r="A254" s="11"/>
      <c r="B254" s="11"/>
      <c r="C254" s="11"/>
      <c r="D254" s="18"/>
      <c r="E254" s="18"/>
      <c r="F254" s="11"/>
      <c r="G254" s="11"/>
      <c r="H254" s="18"/>
      <c r="I254" s="18"/>
      <c r="J254" s="11"/>
      <c r="K254" s="11"/>
      <c r="L254" s="11"/>
      <c r="M254" s="11"/>
      <c r="N254" s="11"/>
      <c r="O254" s="11"/>
      <c r="P254" s="11"/>
      <c r="Q254" s="11"/>
      <c r="R254" s="11"/>
      <c r="S254" s="11"/>
      <c r="T254" s="11"/>
      <c r="U254" s="11"/>
      <c r="V254" s="11"/>
      <c r="W254" s="11"/>
      <c r="X254" s="11"/>
      <c r="Y254" s="11"/>
      <c r="Z254" s="11"/>
      <c r="AA254" s="11"/>
      <c r="AB254" s="10"/>
    </row>
    <row r="255" spans="1:28" x14ac:dyDescent="0.3">
      <c r="A255" s="11"/>
      <c r="B255" s="11"/>
      <c r="C255" s="11"/>
      <c r="D255" s="18"/>
      <c r="E255" s="18"/>
      <c r="F255" s="11"/>
      <c r="G255" s="11"/>
      <c r="H255" s="18"/>
      <c r="I255" s="18"/>
      <c r="J255" s="11"/>
      <c r="K255" s="11"/>
      <c r="L255" s="11"/>
      <c r="M255" s="11"/>
      <c r="N255" s="11"/>
      <c r="O255" s="11"/>
      <c r="P255" s="11"/>
      <c r="Q255" s="11"/>
      <c r="R255" s="11"/>
      <c r="S255" s="11"/>
      <c r="T255" s="11"/>
      <c r="U255" s="11"/>
      <c r="V255" s="11"/>
      <c r="W255" s="11"/>
      <c r="X255" s="11"/>
      <c r="Y255" s="11"/>
      <c r="Z255" s="11"/>
      <c r="AA255" s="11"/>
      <c r="AB255" s="10"/>
    </row>
    <row r="256" spans="1:28" x14ac:dyDescent="0.3">
      <c r="A256" s="11"/>
      <c r="B256" s="11"/>
      <c r="C256" s="11"/>
      <c r="D256" s="18"/>
      <c r="E256" s="18"/>
      <c r="F256" s="11"/>
      <c r="G256" s="11"/>
      <c r="H256" s="18"/>
      <c r="I256" s="18"/>
      <c r="J256" s="11"/>
      <c r="K256" s="11"/>
      <c r="L256" s="11"/>
      <c r="M256" s="11"/>
      <c r="N256" s="11"/>
      <c r="O256" s="11"/>
      <c r="P256" s="11"/>
      <c r="Q256" s="11"/>
      <c r="R256" s="11"/>
      <c r="S256" s="11"/>
      <c r="T256" s="11"/>
      <c r="U256" s="11"/>
      <c r="V256" s="11"/>
      <c r="W256" s="11"/>
      <c r="X256" s="11"/>
      <c r="Y256" s="11"/>
      <c r="Z256" s="11"/>
      <c r="AA256" s="11"/>
      <c r="AB256" s="10"/>
    </row>
    <row r="257" spans="1:28" x14ac:dyDescent="0.3">
      <c r="A257" s="11"/>
      <c r="B257" s="11"/>
      <c r="C257" s="11"/>
      <c r="D257" s="18"/>
      <c r="E257" s="18"/>
      <c r="F257" s="11"/>
      <c r="G257" s="11"/>
      <c r="H257" s="18"/>
      <c r="I257" s="18"/>
      <c r="J257" s="11"/>
      <c r="K257" s="11"/>
      <c r="L257" s="11"/>
      <c r="M257" s="11"/>
      <c r="N257" s="11"/>
      <c r="O257" s="11"/>
      <c r="P257" s="11"/>
      <c r="Q257" s="11"/>
      <c r="R257" s="11"/>
      <c r="S257" s="11"/>
      <c r="T257" s="11"/>
      <c r="U257" s="11"/>
      <c r="V257" s="11"/>
      <c r="W257" s="11"/>
      <c r="X257" s="11"/>
      <c r="Y257" s="11"/>
      <c r="Z257" s="11"/>
      <c r="AA257" s="11"/>
      <c r="AB257" s="10"/>
    </row>
    <row r="258" spans="1:28" x14ac:dyDescent="0.3">
      <c r="A258" s="11"/>
      <c r="B258" s="11"/>
      <c r="C258" s="11"/>
      <c r="D258" s="18"/>
      <c r="E258" s="18"/>
      <c r="F258" s="11"/>
      <c r="G258" s="11"/>
      <c r="H258" s="18"/>
      <c r="I258" s="18"/>
      <c r="J258" s="11"/>
      <c r="K258" s="11"/>
      <c r="L258" s="11"/>
      <c r="M258" s="11"/>
      <c r="N258" s="11"/>
      <c r="O258" s="11"/>
      <c r="P258" s="11"/>
      <c r="Q258" s="11"/>
      <c r="R258" s="11"/>
      <c r="S258" s="11"/>
      <c r="T258" s="11"/>
      <c r="U258" s="11"/>
      <c r="V258" s="11"/>
      <c r="W258" s="11"/>
      <c r="X258" s="11"/>
      <c r="Y258" s="11"/>
      <c r="Z258" s="11"/>
      <c r="AA258" s="11"/>
      <c r="AB258" s="10"/>
    </row>
    <row r="259" spans="1:28" x14ac:dyDescent="0.3">
      <c r="A259" s="11"/>
      <c r="B259" s="11"/>
      <c r="C259" s="11"/>
      <c r="D259" s="18"/>
      <c r="E259" s="18"/>
      <c r="F259" s="11"/>
      <c r="G259" s="11"/>
      <c r="H259" s="18"/>
      <c r="I259" s="18"/>
      <c r="J259" s="11"/>
      <c r="K259" s="11"/>
      <c r="L259" s="11"/>
      <c r="M259" s="11"/>
      <c r="N259" s="11"/>
      <c r="O259" s="11"/>
      <c r="P259" s="11"/>
      <c r="Q259" s="11"/>
      <c r="R259" s="11"/>
      <c r="S259" s="11"/>
      <c r="T259" s="11"/>
      <c r="U259" s="11"/>
      <c r="V259" s="11"/>
      <c r="W259" s="11"/>
      <c r="X259" s="11"/>
      <c r="Y259" s="11"/>
      <c r="Z259" s="11"/>
      <c r="AA259" s="11"/>
      <c r="AB259" s="10"/>
    </row>
    <row r="260" spans="1:28" x14ac:dyDescent="0.3">
      <c r="A260" s="11"/>
      <c r="B260" s="11"/>
      <c r="C260" s="11"/>
      <c r="D260" s="18"/>
      <c r="E260" s="18"/>
      <c r="F260" s="11"/>
      <c r="G260" s="11"/>
      <c r="H260" s="18"/>
      <c r="I260" s="18"/>
      <c r="J260" s="11"/>
      <c r="K260" s="11"/>
      <c r="L260" s="11"/>
      <c r="M260" s="11"/>
      <c r="N260" s="11"/>
      <c r="O260" s="11"/>
      <c r="P260" s="11"/>
      <c r="Q260" s="11"/>
      <c r="R260" s="11"/>
      <c r="S260" s="11"/>
      <c r="T260" s="11"/>
      <c r="U260" s="11"/>
      <c r="V260" s="11"/>
      <c r="W260" s="11"/>
      <c r="X260" s="11"/>
      <c r="Y260" s="11"/>
      <c r="Z260" s="11"/>
      <c r="AA260" s="11"/>
      <c r="AB260" s="10"/>
    </row>
    <row r="261" spans="1:28" x14ac:dyDescent="0.3">
      <c r="A261" s="11"/>
      <c r="B261" s="11"/>
      <c r="C261" s="11"/>
      <c r="D261" s="18"/>
      <c r="E261" s="18"/>
      <c r="F261" s="11"/>
      <c r="G261" s="11"/>
      <c r="H261" s="18"/>
      <c r="I261" s="18"/>
      <c r="J261" s="11"/>
      <c r="K261" s="11"/>
      <c r="L261" s="11"/>
      <c r="M261" s="11"/>
      <c r="N261" s="11"/>
      <c r="O261" s="11"/>
      <c r="P261" s="11"/>
      <c r="Q261" s="11"/>
      <c r="R261" s="11"/>
      <c r="S261" s="11"/>
      <c r="T261" s="11"/>
      <c r="U261" s="11"/>
      <c r="V261" s="11"/>
      <c r="W261" s="11"/>
      <c r="X261" s="11"/>
      <c r="Y261" s="11"/>
      <c r="Z261" s="11"/>
      <c r="AA261" s="11"/>
      <c r="AB261" s="10"/>
    </row>
    <row r="262" spans="1:28" x14ac:dyDescent="0.3">
      <c r="A262" s="11"/>
      <c r="B262" s="11"/>
      <c r="C262" s="11"/>
      <c r="D262" s="18"/>
      <c r="E262" s="18"/>
      <c r="F262" s="11"/>
      <c r="G262" s="11"/>
      <c r="H262" s="18"/>
      <c r="I262" s="18"/>
      <c r="J262" s="11"/>
      <c r="K262" s="11"/>
      <c r="L262" s="11"/>
      <c r="M262" s="11"/>
      <c r="N262" s="11"/>
      <c r="O262" s="11"/>
      <c r="P262" s="11"/>
      <c r="Q262" s="11"/>
      <c r="R262" s="11"/>
      <c r="S262" s="11"/>
      <c r="T262" s="11"/>
      <c r="U262" s="11"/>
      <c r="V262" s="11"/>
      <c r="W262" s="11"/>
      <c r="X262" s="11"/>
      <c r="Y262" s="11"/>
      <c r="Z262" s="11"/>
      <c r="AA262" s="11"/>
      <c r="AB262" s="10"/>
    </row>
    <row r="263" spans="1:28" x14ac:dyDescent="0.3">
      <c r="A263" s="11"/>
      <c r="B263" s="11"/>
      <c r="C263" s="11"/>
      <c r="D263" s="18"/>
      <c r="E263" s="18"/>
      <c r="F263" s="11"/>
      <c r="G263" s="11"/>
      <c r="H263" s="18"/>
      <c r="I263" s="18"/>
      <c r="J263" s="11"/>
      <c r="K263" s="11"/>
      <c r="L263" s="11"/>
      <c r="M263" s="11"/>
      <c r="N263" s="11"/>
      <c r="O263" s="11"/>
      <c r="P263" s="11"/>
      <c r="Q263" s="11"/>
      <c r="R263" s="11"/>
      <c r="S263" s="11"/>
      <c r="T263" s="11"/>
      <c r="U263" s="11"/>
      <c r="V263" s="11"/>
      <c r="W263" s="11"/>
      <c r="X263" s="11"/>
      <c r="Y263" s="11"/>
      <c r="Z263" s="11"/>
      <c r="AA263" s="11"/>
      <c r="AB263" s="10"/>
    </row>
    <row r="264" spans="1:28" x14ac:dyDescent="0.3">
      <c r="A264" s="11"/>
      <c r="B264" s="11"/>
      <c r="C264" s="11"/>
      <c r="D264" s="18"/>
      <c r="E264" s="18"/>
      <c r="F264" s="11"/>
      <c r="G264" s="11"/>
      <c r="H264" s="18"/>
      <c r="I264" s="18"/>
      <c r="J264" s="11"/>
      <c r="K264" s="11"/>
      <c r="L264" s="11"/>
      <c r="M264" s="11"/>
      <c r="N264" s="11"/>
      <c r="O264" s="11"/>
      <c r="P264" s="11"/>
      <c r="Q264" s="11"/>
      <c r="R264" s="11"/>
      <c r="S264" s="11"/>
      <c r="T264" s="11"/>
      <c r="U264" s="11"/>
      <c r="V264" s="11"/>
      <c r="W264" s="11"/>
      <c r="X264" s="11"/>
      <c r="Y264" s="11"/>
      <c r="Z264" s="11"/>
      <c r="AA264" s="11"/>
      <c r="AB264" s="10"/>
    </row>
    <row r="265" spans="1:28" x14ac:dyDescent="0.3">
      <c r="H265" s="18"/>
      <c r="I265" s="18"/>
    </row>
    <row r="266" spans="1:28" x14ac:dyDescent="0.3">
      <c r="H266" s="18"/>
      <c r="I266" s="18"/>
    </row>
    <row r="267" spans="1:28" x14ac:dyDescent="0.3">
      <c r="H267" s="18"/>
      <c r="I267" s="18"/>
    </row>
    <row r="268" spans="1:28" x14ac:dyDescent="0.3">
      <c r="H268" s="18"/>
      <c r="I268" s="18"/>
    </row>
    <row r="269" spans="1:28" x14ac:dyDescent="0.3">
      <c r="H269" s="18"/>
      <c r="I269" s="18"/>
    </row>
    <row r="270" spans="1:28" x14ac:dyDescent="0.3">
      <c r="H270" s="18"/>
      <c r="I270" s="18"/>
    </row>
    <row r="271" spans="1:28" x14ac:dyDescent="0.3">
      <c r="H271" s="18"/>
      <c r="I271" s="18"/>
    </row>
    <row r="272" spans="1:28" x14ac:dyDescent="0.3">
      <c r="H272" s="18"/>
      <c r="I272" s="18"/>
    </row>
    <row r="273" spans="8:9" x14ac:dyDescent="0.3">
      <c r="H273" s="18"/>
      <c r="I273" s="18"/>
    </row>
    <row r="274" spans="8:9" x14ac:dyDescent="0.3">
      <c r="H274" s="18"/>
      <c r="I274" s="18"/>
    </row>
    <row r="275" spans="8:9" x14ac:dyDescent="0.3">
      <c r="H275" s="18"/>
      <c r="I275" s="18"/>
    </row>
    <row r="276" spans="8:9" x14ac:dyDescent="0.3">
      <c r="H276" s="18"/>
      <c r="I276" s="18"/>
    </row>
    <row r="277" spans="8:9" x14ac:dyDescent="0.3">
      <c r="H277" s="18"/>
      <c r="I277" s="18"/>
    </row>
    <row r="278" spans="8:9" x14ac:dyDescent="0.3">
      <c r="H278" s="18"/>
      <c r="I278" s="18"/>
    </row>
    <row r="279" spans="8:9" x14ac:dyDescent="0.3">
      <c r="H279" s="18"/>
      <c r="I279" s="18"/>
    </row>
    <row r="280" spans="8:9" x14ac:dyDescent="0.3">
      <c r="H280" s="18"/>
      <c r="I280" s="18"/>
    </row>
    <row r="281" spans="8:9" x14ac:dyDescent="0.3">
      <c r="H281" s="18"/>
      <c r="I281" s="18"/>
    </row>
    <row r="282" spans="8:9" x14ac:dyDescent="0.3">
      <c r="H282" s="18"/>
      <c r="I282" s="18"/>
    </row>
    <row r="283" spans="8:9" x14ac:dyDescent="0.3">
      <c r="H283" s="18"/>
      <c r="I283" s="18"/>
    </row>
    <row r="284" spans="8:9" x14ac:dyDescent="0.3">
      <c r="H284" s="18"/>
      <c r="I284" s="18"/>
    </row>
    <row r="285" spans="8:9" x14ac:dyDescent="0.3">
      <c r="H285" s="18"/>
      <c r="I285" s="18"/>
    </row>
    <row r="286" spans="8:9" x14ac:dyDescent="0.3">
      <c r="H286" s="18"/>
      <c r="I286" s="18"/>
    </row>
    <row r="287" spans="8:9" x14ac:dyDescent="0.3">
      <c r="H287" s="18"/>
      <c r="I287" s="18"/>
    </row>
    <row r="288" spans="8:9" x14ac:dyDescent="0.3">
      <c r="H288" s="18"/>
      <c r="I288" s="18"/>
    </row>
    <row r="289" spans="8:9" x14ac:dyDescent="0.3">
      <c r="H289" s="18"/>
      <c r="I289" s="18"/>
    </row>
    <row r="290" spans="8:9" x14ac:dyDescent="0.3">
      <c r="H290" s="18"/>
      <c r="I290" s="18"/>
    </row>
    <row r="291" spans="8:9" x14ac:dyDescent="0.3">
      <c r="H291" s="18"/>
      <c r="I291" s="18"/>
    </row>
    <row r="292" spans="8:9" x14ac:dyDescent="0.3">
      <c r="H292" s="18"/>
      <c r="I292" s="18"/>
    </row>
    <row r="293" spans="8:9" x14ac:dyDescent="0.3">
      <c r="H293" s="18"/>
      <c r="I293" s="18"/>
    </row>
    <row r="294" spans="8:9" x14ac:dyDescent="0.3">
      <c r="H294" s="18"/>
      <c r="I294" s="18"/>
    </row>
    <row r="295" spans="8:9" x14ac:dyDescent="0.3">
      <c r="H295" s="18"/>
      <c r="I295" s="18"/>
    </row>
    <row r="296" spans="8:9" x14ac:dyDescent="0.3">
      <c r="H296" s="18"/>
      <c r="I296" s="18"/>
    </row>
    <row r="297" spans="8:9" x14ac:dyDescent="0.3">
      <c r="H297" s="18"/>
      <c r="I297" s="18"/>
    </row>
    <row r="298" spans="8:9" x14ac:dyDescent="0.3">
      <c r="H298" s="18"/>
      <c r="I298" s="18"/>
    </row>
    <row r="299" spans="8:9" x14ac:dyDescent="0.3">
      <c r="H299" s="18"/>
      <c r="I299" s="18"/>
    </row>
    <row r="300" spans="8:9" x14ac:dyDescent="0.3">
      <c r="H300" s="18"/>
      <c r="I300" s="18"/>
    </row>
    <row r="301" spans="8:9" x14ac:dyDescent="0.3">
      <c r="H301" s="18"/>
      <c r="I301" s="18"/>
    </row>
    <row r="302" spans="8:9" x14ac:dyDescent="0.3">
      <c r="H302" s="18"/>
      <c r="I302" s="18"/>
    </row>
    <row r="303" spans="8:9" x14ac:dyDescent="0.3">
      <c r="H303" s="18"/>
      <c r="I303" s="18"/>
    </row>
    <row r="304" spans="8:9" x14ac:dyDescent="0.3">
      <c r="H304" s="18"/>
      <c r="I304" s="18"/>
    </row>
    <row r="305" spans="8:9" x14ac:dyDescent="0.3">
      <c r="H305" s="18"/>
      <c r="I305" s="18"/>
    </row>
    <row r="306" spans="8:9" x14ac:dyDescent="0.3">
      <c r="H306" s="18"/>
      <c r="I306" s="18"/>
    </row>
    <row r="307" spans="8:9" x14ac:dyDescent="0.3">
      <c r="H307" s="18"/>
      <c r="I307" s="18"/>
    </row>
    <row r="308" spans="8:9" x14ac:dyDescent="0.3">
      <c r="H308" s="18"/>
      <c r="I308" s="18"/>
    </row>
    <row r="309" spans="8:9" x14ac:dyDescent="0.3">
      <c r="H309" s="18"/>
      <c r="I309" s="18"/>
    </row>
    <row r="310" spans="8:9" x14ac:dyDescent="0.3">
      <c r="H310" s="18"/>
      <c r="I310" s="18"/>
    </row>
    <row r="311" spans="8:9" x14ac:dyDescent="0.3">
      <c r="H311" s="18"/>
      <c r="I311" s="18"/>
    </row>
    <row r="312" spans="8:9" x14ac:dyDescent="0.3">
      <c r="H312" s="18"/>
      <c r="I312" s="18"/>
    </row>
    <row r="313" spans="8:9" x14ac:dyDescent="0.3">
      <c r="H313" s="18"/>
      <c r="I313" s="18"/>
    </row>
    <row r="314" spans="8:9" x14ac:dyDescent="0.3">
      <c r="H314" s="18"/>
      <c r="I314" s="18"/>
    </row>
    <row r="315" spans="8:9" x14ac:dyDescent="0.3">
      <c r="H315" s="18"/>
      <c r="I315" s="18"/>
    </row>
    <row r="316" spans="8:9" x14ac:dyDescent="0.3">
      <c r="H316" s="18"/>
      <c r="I316" s="18"/>
    </row>
    <row r="317" spans="8:9" x14ac:dyDescent="0.3">
      <c r="H317" s="18"/>
      <c r="I317" s="18"/>
    </row>
    <row r="318" spans="8:9" x14ac:dyDescent="0.3">
      <c r="H318" s="18"/>
      <c r="I318" s="18"/>
    </row>
    <row r="319" spans="8:9" x14ac:dyDescent="0.3">
      <c r="H319" s="18"/>
      <c r="I319" s="18"/>
    </row>
    <row r="320" spans="8:9" x14ac:dyDescent="0.3">
      <c r="H320" s="18"/>
      <c r="I320" s="18"/>
    </row>
    <row r="321" spans="8:9" x14ac:dyDescent="0.3">
      <c r="H321" s="18"/>
      <c r="I321" s="18"/>
    </row>
    <row r="322" spans="8:9" x14ac:dyDescent="0.3">
      <c r="H322" s="18"/>
      <c r="I322" s="18"/>
    </row>
    <row r="323" spans="8:9" x14ac:dyDescent="0.3">
      <c r="H323" s="18"/>
      <c r="I323" s="18"/>
    </row>
    <row r="324" spans="8:9" x14ac:dyDescent="0.3">
      <c r="H324" s="18"/>
      <c r="I324" s="18"/>
    </row>
    <row r="325" spans="8:9" x14ac:dyDescent="0.3">
      <c r="H325" s="18"/>
      <c r="I325" s="18"/>
    </row>
    <row r="326" spans="8:9" x14ac:dyDescent="0.3">
      <c r="H326" s="18"/>
      <c r="I326" s="18"/>
    </row>
    <row r="327" spans="8:9" x14ac:dyDescent="0.3">
      <c r="H327" s="18"/>
      <c r="I327" s="18"/>
    </row>
    <row r="328" spans="8:9" x14ac:dyDescent="0.3">
      <c r="H328" s="18"/>
      <c r="I328" s="18"/>
    </row>
    <row r="329" spans="8:9" x14ac:dyDescent="0.3">
      <c r="H329" s="18"/>
      <c r="I329" s="18"/>
    </row>
    <row r="330" spans="8:9" x14ac:dyDescent="0.3">
      <c r="H330" s="18"/>
      <c r="I330" s="18"/>
    </row>
    <row r="331" spans="8:9" x14ac:dyDescent="0.3">
      <c r="H331" s="18"/>
      <c r="I331" s="18"/>
    </row>
    <row r="332" spans="8:9" x14ac:dyDescent="0.3">
      <c r="H332" s="18"/>
      <c r="I332" s="18"/>
    </row>
    <row r="333" spans="8:9" x14ac:dyDescent="0.3">
      <c r="H333" s="18"/>
      <c r="I333" s="18"/>
    </row>
    <row r="334" spans="8:9" x14ac:dyDescent="0.3">
      <c r="H334" s="18"/>
      <c r="I334" s="18"/>
    </row>
    <row r="335" spans="8:9" x14ac:dyDescent="0.3">
      <c r="H335" s="18"/>
      <c r="I335" s="18"/>
    </row>
    <row r="336" spans="8:9" x14ac:dyDescent="0.3">
      <c r="H336" s="18"/>
      <c r="I336" s="18"/>
    </row>
    <row r="337" spans="8:9" x14ac:dyDescent="0.3">
      <c r="H337" s="18"/>
      <c r="I337" s="18"/>
    </row>
    <row r="338" spans="8:9" x14ac:dyDescent="0.3">
      <c r="H338" s="18"/>
      <c r="I338" s="18"/>
    </row>
    <row r="339" spans="8:9" x14ac:dyDescent="0.3">
      <c r="H339" s="18"/>
      <c r="I339" s="18"/>
    </row>
    <row r="340" spans="8:9" x14ac:dyDescent="0.3">
      <c r="H340" s="18"/>
      <c r="I340" s="18"/>
    </row>
    <row r="341" spans="8:9" x14ac:dyDescent="0.3">
      <c r="H341" s="18"/>
      <c r="I341" s="18"/>
    </row>
    <row r="342" spans="8:9" x14ac:dyDescent="0.3">
      <c r="H342" s="18"/>
      <c r="I342" s="18"/>
    </row>
    <row r="343" spans="8:9" x14ac:dyDescent="0.3">
      <c r="H343" s="18"/>
      <c r="I343" s="18"/>
    </row>
    <row r="344" spans="8:9" x14ac:dyDescent="0.3">
      <c r="H344" s="18"/>
      <c r="I344" s="18"/>
    </row>
    <row r="345" spans="8:9" x14ac:dyDescent="0.3">
      <c r="H345" s="18"/>
      <c r="I345" s="18"/>
    </row>
    <row r="346" spans="8:9" x14ac:dyDescent="0.3">
      <c r="H346" s="18"/>
      <c r="I346" s="18"/>
    </row>
    <row r="347" spans="8:9" x14ac:dyDescent="0.3">
      <c r="H347" s="18"/>
      <c r="I347" s="18"/>
    </row>
    <row r="348" spans="8:9" x14ac:dyDescent="0.3">
      <c r="H348" s="18"/>
      <c r="I348" s="18"/>
    </row>
    <row r="349" spans="8:9" x14ac:dyDescent="0.3">
      <c r="H349" s="18"/>
      <c r="I349" s="18"/>
    </row>
    <row r="350" spans="8:9" x14ac:dyDescent="0.3">
      <c r="H350" s="18"/>
      <c r="I350" s="18"/>
    </row>
    <row r="351" spans="8:9" x14ac:dyDescent="0.3">
      <c r="H351" s="18"/>
      <c r="I351" s="18"/>
    </row>
    <row r="352" spans="8:9" x14ac:dyDescent="0.3">
      <c r="H352" s="18"/>
      <c r="I352" s="18"/>
    </row>
    <row r="353" spans="8:9" x14ac:dyDescent="0.3">
      <c r="H353" s="18"/>
      <c r="I353" s="18"/>
    </row>
    <row r="354" spans="8:9" x14ac:dyDescent="0.3">
      <c r="H354" s="18"/>
      <c r="I354" s="18"/>
    </row>
    <row r="355" spans="8:9" x14ac:dyDescent="0.3">
      <c r="H355" s="18"/>
      <c r="I355" s="18"/>
    </row>
    <row r="356" spans="8:9" x14ac:dyDescent="0.3">
      <c r="H356" s="18"/>
      <c r="I356" s="18"/>
    </row>
    <row r="357" spans="8:9" x14ac:dyDescent="0.3">
      <c r="H357" s="18"/>
      <c r="I357" s="18"/>
    </row>
    <row r="358" spans="8:9" x14ac:dyDescent="0.3">
      <c r="H358" s="18"/>
      <c r="I358" s="18"/>
    </row>
    <row r="359" spans="8:9" x14ac:dyDescent="0.3">
      <c r="H359" s="18"/>
      <c r="I359" s="18"/>
    </row>
    <row r="360" spans="8:9" x14ac:dyDescent="0.3">
      <c r="H360" s="18"/>
      <c r="I360" s="18"/>
    </row>
    <row r="361" spans="8:9" x14ac:dyDescent="0.3">
      <c r="H361" s="18"/>
      <c r="I361" s="18"/>
    </row>
    <row r="362" spans="8:9" x14ac:dyDescent="0.3">
      <c r="H362" s="18"/>
      <c r="I362" s="18"/>
    </row>
    <row r="363" spans="8:9" x14ac:dyDescent="0.3">
      <c r="H363" s="18"/>
      <c r="I363" s="18"/>
    </row>
    <row r="364" spans="8:9" x14ac:dyDescent="0.3">
      <c r="H364" s="18"/>
      <c r="I364" s="18"/>
    </row>
    <row r="365" spans="8:9" x14ac:dyDescent="0.3">
      <c r="H365" s="18"/>
      <c r="I365" s="18"/>
    </row>
    <row r="366" spans="8:9" x14ac:dyDescent="0.3">
      <c r="H366" s="18"/>
      <c r="I366" s="18"/>
    </row>
    <row r="367" spans="8:9" x14ac:dyDescent="0.3">
      <c r="H367" s="18"/>
      <c r="I367" s="18"/>
    </row>
    <row r="368" spans="8:9" x14ac:dyDescent="0.3">
      <c r="H368" s="18"/>
      <c r="I368" s="18"/>
    </row>
    <row r="369" spans="8:9" x14ac:dyDescent="0.3">
      <c r="H369" s="18"/>
      <c r="I369" s="18"/>
    </row>
    <row r="370" spans="8:9" x14ac:dyDescent="0.3">
      <c r="H370" s="18"/>
      <c r="I370" s="18"/>
    </row>
    <row r="371" spans="8:9" x14ac:dyDescent="0.3">
      <c r="H371" s="18"/>
      <c r="I371" s="18"/>
    </row>
    <row r="372" spans="8:9" x14ac:dyDescent="0.3">
      <c r="H372" s="18"/>
      <c r="I372" s="18"/>
    </row>
    <row r="373" spans="8:9" x14ac:dyDescent="0.3">
      <c r="H373" s="18"/>
      <c r="I373" s="18"/>
    </row>
    <row r="374" spans="8:9" x14ac:dyDescent="0.3">
      <c r="H374" s="18"/>
      <c r="I374" s="18"/>
    </row>
    <row r="375" spans="8:9" x14ac:dyDescent="0.3">
      <c r="H375" s="18"/>
      <c r="I375" s="18"/>
    </row>
    <row r="376" spans="8:9" x14ac:dyDescent="0.3">
      <c r="H376" s="18"/>
      <c r="I376" s="18"/>
    </row>
    <row r="377" spans="8:9" x14ac:dyDescent="0.3">
      <c r="H377" s="18"/>
      <c r="I377" s="18"/>
    </row>
    <row r="378" spans="8:9" x14ac:dyDescent="0.3">
      <c r="H378" s="18"/>
      <c r="I378" s="18"/>
    </row>
    <row r="379" spans="8:9" x14ac:dyDescent="0.3">
      <c r="H379" s="18"/>
      <c r="I379" s="18"/>
    </row>
    <row r="380" spans="8:9" x14ac:dyDescent="0.3">
      <c r="H380" s="18"/>
      <c r="I380" s="18"/>
    </row>
    <row r="381" spans="8:9" x14ac:dyDescent="0.3">
      <c r="H381" s="18"/>
      <c r="I381" s="18"/>
    </row>
    <row r="382" spans="8:9" x14ac:dyDescent="0.3">
      <c r="H382" s="18"/>
      <c r="I382" s="18"/>
    </row>
    <row r="383" spans="8:9" x14ac:dyDescent="0.3">
      <c r="H383" s="18"/>
      <c r="I383" s="18"/>
    </row>
    <row r="384" spans="8:9" x14ac:dyDescent="0.3">
      <c r="H384" s="18"/>
      <c r="I384" s="18"/>
    </row>
    <row r="385" spans="8:9" x14ac:dyDescent="0.3">
      <c r="H385" s="18"/>
      <c r="I385" s="18"/>
    </row>
    <row r="386" spans="8:9" x14ac:dyDescent="0.3">
      <c r="H386" s="18"/>
      <c r="I386" s="18"/>
    </row>
    <row r="387" spans="8:9" x14ac:dyDescent="0.3">
      <c r="H387" s="18"/>
      <c r="I387" s="18"/>
    </row>
    <row r="388" spans="8:9" x14ac:dyDescent="0.3">
      <c r="H388" s="18"/>
      <c r="I388" s="18"/>
    </row>
    <row r="389" spans="8:9" x14ac:dyDescent="0.3">
      <c r="H389" s="18"/>
      <c r="I389" s="18"/>
    </row>
    <row r="390" spans="8:9" x14ac:dyDescent="0.3">
      <c r="H390" s="18"/>
      <c r="I390" s="18"/>
    </row>
    <row r="391" spans="8:9" x14ac:dyDescent="0.3">
      <c r="H391" s="18"/>
      <c r="I391" s="18"/>
    </row>
    <row r="392" spans="8:9" x14ac:dyDescent="0.3">
      <c r="H392" s="18"/>
      <c r="I392" s="18"/>
    </row>
    <row r="393" spans="8:9" x14ac:dyDescent="0.3">
      <c r="H393" s="18"/>
      <c r="I393" s="18"/>
    </row>
    <row r="394" spans="8:9" x14ac:dyDescent="0.3">
      <c r="H394" s="18"/>
      <c r="I394" s="18"/>
    </row>
    <row r="395" spans="8:9" x14ac:dyDescent="0.3">
      <c r="H395" s="18"/>
      <c r="I395" s="18"/>
    </row>
    <row r="396" spans="8:9" x14ac:dyDescent="0.3">
      <c r="H396" s="18"/>
      <c r="I396" s="18"/>
    </row>
    <row r="397" spans="8:9" x14ac:dyDescent="0.3">
      <c r="H397" s="18"/>
      <c r="I397" s="18"/>
    </row>
    <row r="398" spans="8:9" x14ac:dyDescent="0.3">
      <c r="H398" s="18"/>
      <c r="I398" s="18"/>
    </row>
    <row r="399" spans="8:9" x14ac:dyDescent="0.3">
      <c r="H399" s="18"/>
      <c r="I399" s="18"/>
    </row>
    <row r="400" spans="8:9" x14ac:dyDescent="0.3">
      <c r="H400" s="18"/>
      <c r="I400" s="18"/>
    </row>
    <row r="401" spans="8:9" x14ac:dyDescent="0.3">
      <c r="H401" s="18"/>
      <c r="I401" s="18"/>
    </row>
    <row r="402" spans="8:9" x14ac:dyDescent="0.3">
      <c r="H402" s="18"/>
      <c r="I402" s="18"/>
    </row>
    <row r="403" spans="8:9" x14ac:dyDescent="0.3">
      <c r="H403" s="18"/>
      <c r="I403" s="18"/>
    </row>
    <row r="404" spans="8:9" x14ac:dyDescent="0.3">
      <c r="H404" s="18"/>
      <c r="I404" s="18"/>
    </row>
    <row r="405" spans="8:9" x14ac:dyDescent="0.3">
      <c r="H405" s="18"/>
      <c r="I405" s="18"/>
    </row>
    <row r="406" spans="8:9" x14ac:dyDescent="0.3">
      <c r="H406" s="18"/>
      <c r="I406" s="18"/>
    </row>
    <row r="407" spans="8:9" x14ac:dyDescent="0.3">
      <c r="H407" s="18"/>
      <c r="I407" s="18"/>
    </row>
    <row r="408" spans="8:9" x14ac:dyDescent="0.3">
      <c r="H408" s="18"/>
      <c r="I408" s="18"/>
    </row>
    <row r="409" spans="8:9" x14ac:dyDescent="0.3">
      <c r="H409" s="18"/>
      <c r="I409" s="18"/>
    </row>
    <row r="410" spans="8:9" x14ac:dyDescent="0.3">
      <c r="H410" s="18"/>
      <c r="I410" s="18"/>
    </row>
    <row r="411" spans="8:9" x14ac:dyDescent="0.3">
      <c r="H411" s="18"/>
      <c r="I411" s="18"/>
    </row>
    <row r="412" spans="8:9" x14ac:dyDescent="0.3">
      <c r="H412" s="18"/>
      <c r="I412" s="18"/>
    </row>
    <row r="413" spans="8:9" x14ac:dyDescent="0.3">
      <c r="H413" s="18"/>
      <c r="I413" s="18"/>
    </row>
    <row r="414" spans="8:9" x14ac:dyDescent="0.3">
      <c r="H414" s="18"/>
      <c r="I414" s="18"/>
    </row>
    <row r="415" spans="8:9" x14ac:dyDescent="0.3">
      <c r="H415" s="18"/>
      <c r="I415" s="18"/>
    </row>
    <row r="416" spans="8:9" x14ac:dyDescent="0.3">
      <c r="H416" s="18"/>
      <c r="I416" s="18"/>
    </row>
    <row r="417" spans="8:9" x14ac:dyDescent="0.3">
      <c r="H417" s="18"/>
      <c r="I417" s="18"/>
    </row>
    <row r="418" spans="8:9" x14ac:dyDescent="0.3">
      <c r="H418" s="18"/>
      <c r="I418" s="18"/>
    </row>
    <row r="419" spans="8:9" x14ac:dyDescent="0.3">
      <c r="H419" s="18"/>
      <c r="I419" s="18"/>
    </row>
    <row r="420" spans="8:9" x14ac:dyDescent="0.3">
      <c r="H420" s="18"/>
      <c r="I420" s="18"/>
    </row>
    <row r="421" spans="8:9" x14ac:dyDescent="0.3">
      <c r="H421" s="18"/>
      <c r="I421" s="18"/>
    </row>
    <row r="422" spans="8:9" x14ac:dyDescent="0.3">
      <c r="H422" s="18"/>
      <c r="I422" s="18"/>
    </row>
    <row r="423" spans="8:9" x14ac:dyDescent="0.3">
      <c r="H423" s="18"/>
      <c r="I423" s="18"/>
    </row>
    <row r="424" spans="8:9" x14ac:dyDescent="0.3">
      <c r="H424" s="18"/>
      <c r="I424" s="18"/>
    </row>
    <row r="425" spans="8:9" x14ac:dyDescent="0.3">
      <c r="H425" s="18"/>
      <c r="I425" s="18"/>
    </row>
    <row r="426" spans="8:9" x14ac:dyDescent="0.3">
      <c r="H426" s="18"/>
      <c r="I426" s="18"/>
    </row>
    <row r="427" spans="8:9" x14ac:dyDescent="0.3">
      <c r="H427" s="18"/>
      <c r="I427" s="18"/>
    </row>
    <row r="428" spans="8:9" x14ac:dyDescent="0.3">
      <c r="H428" s="18"/>
      <c r="I428" s="18"/>
    </row>
    <row r="429" spans="8:9" x14ac:dyDescent="0.3">
      <c r="H429" s="18"/>
      <c r="I429" s="18"/>
    </row>
    <row r="430" spans="8:9" x14ac:dyDescent="0.3">
      <c r="H430" s="18"/>
      <c r="I430" s="18"/>
    </row>
    <row r="431" spans="8:9" x14ac:dyDescent="0.3">
      <c r="H431" s="18"/>
      <c r="I431" s="18"/>
    </row>
    <row r="432" spans="8:9" x14ac:dyDescent="0.3">
      <c r="H432" s="18"/>
      <c r="I432" s="18"/>
    </row>
    <row r="433" spans="8:9" x14ac:dyDescent="0.3">
      <c r="H433" s="18"/>
      <c r="I433" s="18"/>
    </row>
    <row r="434" spans="8:9" x14ac:dyDescent="0.3">
      <c r="H434" s="18"/>
      <c r="I434" s="18"/>
    </row>
    <row r="435" spans="8:9" x14ac:dyDescent="0.3">
      <c r="H435" s="18"/>
      <c r="I435" s="18"/>
    </row>
    <row r="436" spans="8:9" x14ac:dyDescent="0.3">
      <c r="H436" s="18"/>
      <c r="I436" s="18"/>
    </row>
    <row r="437" spans="8:9" x14ac:dyDescent="0.3">
      <c r="H437" s="18"/>
      <c r="I437" s="18"/>
    </row>
    <row r="438" spans="8:9" x14ac:dyDescent="0.3">
      <c r="H438" s="18"/>
      <c r="I438" s="18"/>
    </row>
    <row r="439" spans="8:9" x14ac:dyDescent="0.3">
      <c r="H439" s="18"/>
      <c r="I439" s="18"/>
    </row>
    <row r="440" spans="8:9" x14ac:dyDescent="0.3">
      <c r="H440" s="18"/>
      <c r="I440" s="18"/>
    </row>
    <row r="441" spans="8:9" x14ac:dyDescent="0.3">
      <c r="H441" s="18"/>
      <c r="I441" s="18"/>
    </row>
  </sheetData>
  <conditionalFormatting sqref="B4:AB25">
    <cfRule type="containsBlanks" dxfId="1" priority="5">
      <formula>LEN(TRIM(B4))=0</formula>
    </cfRule>
    <cfRule type="notContainsBlanks" dxfId="0" priority="6">
      <formula>LEN(TRIM(B4))&gt;0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ML.data parcial</vt:lpstr>
      <vt:lpstr>ML.data total</vt:lpstr>
      <vt:lpstr>Sheet1</vt:lpstr>
      <vt:lpstr>Sheet2</vt:lpstr>
      <vt:lpstr>green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Rute Ferreira André</dc:creator>
  <cp:lastModifiedBy>Maria Rute Ferreira André</cp:lastModifiedBy>
  <cp:lastPrinted>2023-01-14T13:33:25Z</cp:lastPrinted>
  <dcterms:created xsi:type="dcterms:W3CDTF">2023-01-09T13:45:12Z</dcterms:created>
  <dcterms:modified xsi:type="dcterms:W3CDTF">2023-01-24T18:04:24Z</dcterms:modified>
</cp:coreProperties>
</file>