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MS COLOMBIA\Downloads\"/>
    </mc:Choice>
  </mc:AlternateContent>
  <xr:revisionPtr revIDLastSave="0" documentId="8_{87CE1DC7-4D84-4599-8D5D-390B564A7019}" xr6:coauthVersionLast="47" xr6:coauthVersionMax="47" xr10:uidLastSave="{00000000-0000-0000-0000-000000000000}"/>
  <bookViews>
    <workbookView xWindow="-120" yWindow="-120" windowWidth="29040" windowHeight="15720" xr2:uid="{F9C78CB7-B958-4EAA-9A18-A211C633AF88}"/>
  </bookViews>
  <sheets>
    <sheet name="Secret Server Clou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2" l="1"/>
  <c r="D42" i="2"/>
  <c r="E30" i="2"/>
  <c r="D30" i="2"/>
  <c r="E28" i="2"/>
  <c r="D28" i="2"/>
  <c r="D24" i="2"/>
  <c r="D23" i="2"/>
  <c r="E25" i="2"/>
  <c r="E24" i="2"/>
  <c r="E23" i="2"/>
  <c r="E22" i="2"/>
  <c r="D22" i="2"/>
  <c r="E14" i="2"/>
  <c r="D14" i="2"/>
  <c r="E12" i="2"/>
  <c r="D12" i="2"/>
  <c r="D11" i="2"/>
  <c r="E11" i="2"/>
  <c r="E10" i="2"/>
  <c r="D10" i="2"/>
  <c r="E9" i="2"/>
  <c r="D9" i="2"/>
  <c r="D8" i="2"/>
  <c r="C30" i="2"/>
  <c r="D7" i="2"/>
  <c r="E36" i="2"/>
  <c r="E32" i="2"/>
  <c r="D32" i="2"/>
  <c r="D25" i="2"/>
  <c r="E51" i="2" l="1"/>
  <c r="D51" i="2"/>
</calcChain>
</file>

<file path=xl/sharedStrings.xml><?xml version="1.0" encoding="utf-8"?>
<sst xmlns="http://schemas.openxmlformats.org/spreadsheetml/2006/main" count="52" uniqueCount="52">
  <si>
    <t>Items</t>
  </si>
  <si>
    <t>Tasks</t>
  </si>
  <si>
    <t>Standard</t>
  </si>
  <si>
    <t>Platinum</t>
  </si>
  <si>
    <t>Instalación Preeliminar</t>
  </si>
  <si>
    <t>Horas</t>
  </si>
  <si>
    <t>Instalación de Conector y Distribute Engine un solo dominio.</t>
  </si>
  <si>
    <t>Instalación de Privilege Remote Access un solo dominio.</t>
  </si>
  <si>
    <t>Sincronización de Active Directory para la autenticación de un solo nombre de dominio.</t>
  </si>
  <si>
    <t>Configurar funcionalidades do Secret Server</t>
  </si>
  <si>
    <t>Diseño y construcción Grupal: Active Director y propiedad del Grupo (que grupos a que carpetas).</t>
  </si>
  <si>
    <t>Evaluación y asignación de roles: Creación de hasta 3 roles personalizados.</t>
  </si>
  <si>
    <t>Plantilla</t>
  </si>
  <si>
    <t>Creación de hasta 3 plantillas basadas en plantillas predeterminadas de la plataforma.</t>
  </si>
  <si>
    <t>Revisión de la propiedad de la plantilla.</t>
  </si>
  <si>
    <t>Lanzadores</t>
  </si>
  <si>
    <t>Configurar y validar los lanzadores de RDP hasta (4) cuatro secretos.</t>
  </si>
  <si>
    <t>Configurar y validar los lanzadores de Linux hasta (4) cuatro secretos.</t>
  </si>
  <si>
    <t>Configurar y validar los lanzadores Web hasta (4) cuatro secretos.</t>
  </si>
  <si>
    <t>Configurar y validar los lanzadores SSMS (3) tres secretos.</t>
  </si>
  <si>
    <t>Políticas de secretos</t>
  </si>
  <si>
    <t>Discutir la política en blanco</t>
  </si>
  <si>
    <t>Grabación de sesiones</t>
  </si>
  <si>
    <t>Configurar y probar el cambio de contraseña remota (RPC)</t>
  </si>
  <si>
    <t>Descubrimiento</t>
  </si>
  <si>
    <t>Fuentes de detección de cuentas locales y de dominio de Windows Active Directory.</t>
  </si>
  <si>
    <t>Flujo de Trabajo</t>
  </si>
  <si>
    <t>Descripcion general de los informes predeterminados en la plataforma de Secret Server</t>
  </si>
  <si>
    <t>Integración con SIEM, de acuerdo los formatos disponibles en Secret Server</t>
  </si>
  <si>
    <t>Cierre del proyecto</t>
  </si>
  <si>
    <t>Elaboración Manual Tecnico de Instalación</t>
  </si>
  <si>
    <t>Elaboración Manual Usuario Administrador</t>
  </si>
  <si>
    <t>Elaboración Manual Usuario Final</t>
  </si>
  <si>
    <t>Preparación de Diapositivas para Capacitación (Usuarios Administradores)</t>
  </si>
  <si>
    <t>Capacitación Plataforma Delinea Usuarios Finales (1 sesion)</t>
  </si>
  <si>
    <t>Capacitación Plataforma Delinea Usuarios Administradores (4 sesiones)</t>
  </si>
  <si>
    <t>Creación de Eventos de Suscripción predeterminados</t>
  </si>
  <si>
    <t>Alcance de Servicios - Delinea Platform (General)</t>
  </si>
  <si>
    <t>Configuración de hasta 3 carpetas</t>
  </si>
  <si>
    <t>Configurar lanzadores, Máximo 15 secretos, 2.5h x Secreto</t>
  </si>
  <si>
    <t>Cambio de contraseñas (Remote Password Changing)</t>
  </si>
  <si>
    <t>Configuracion de cambio automatico de contraseña, maximo 3 secretos para Directorio Activo</t>
  </si>
  <si>
    <t>Cree hasta (3) políticas secretas</t>
  </si>
  <si>
    <r>
      <t xml:space="preserve">Autenticación a la plataforma mediante MFA predeterminado de Delinea. </t>
    </r>
    <r>
      <rPr>
        <sz val="10"/>
        <color rgb="FFFF0000"/>
        <rFont val="Century Gothic"/>
        <family val="2"/>
      </rPr>
      <t>Nota: Encluido en Estándar?</t>
    </r>
  </si>
  <si>
    <t>Grabación de sesión básica, maximo 15 secretos</t>
  </si>
  <si>
    <t>Prueba hasta dos (2) Secretos de Active Directory</t>
  </si>
  <si>
    <t>Configure hasta dos (2) ejemplos de Solicitud de Acceso</t>
  </si>
  <si>
    <r>
      <t xml:space="preserve">Introduccion a Reportes, </t>
    </r>
    <r>
      <rPr>
        <b/>
        <sz val="10"/>
        <color rgb="FFFF0000"/>
        <rFont val="Century Gothic"/>
        <family val="2"/>
      </rPr>
      <t>Nota: Validar si estan incluidos en los licenciamientos</t>
    </r>
  </si>
  <si>
    <t>Instalación y configuración de una (1) instancia de Secret Server en On Premise.</t>
  </si>
  <si>
    <t>Activación de administrador ilimitado</t>
  </si>
  <si>
    <t>Cantidad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</si>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</sst>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rgb="FFFF0000"/>
      <name val="Century Gothic"/>
      <family val="2"/>
    </font>
    <font>
      <b/>
      <sz val="10"/>
      <color rgb="FFFF00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1D4F9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/>
      <bottom style="dotted">
        <color theme="1" tint="0.499984740745262"/>
      </bottom>
      <diagonal/>
    </border>
    <border>
      <left style="dotted">
        <color theme="1" tint="0.499984740745262"/>
      </left>
      <right/>
      <top style="dotted">
        <color theme="1" tint="0.499984740745262"/>
      </top>
      <bottom/>
      <diagonal/>
    </border>
    <border>
      <left style="dotted">
        <color theme="1" tint="0.499984740745262"/>
      </left>
      <right/>
      <top style="dotted">
        <color theme="1" tint="0.499984740745262"/>
      </top>
      <bottom style="dotted">
        <color theme="1" tint="0.499984740745262"/>
      </bottom>
      <diagonal/>
    </border>
    <border>
      <left/>
      <right/>
      <top style="dotted">
        <color theme="1" tint="0.499984740745262"/>
      </top>
      <bottom style="dotted">
        <color theme="1" tint="0.499984740745262"/>
      </bottom>
      <diagonal/>
    </border>
    <border>
      <left/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2" fontId="1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2" fontId="2" fillId="5" borderId="2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0" borderId="0" xfId="0" applyFont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2" fontId="4" fillId="5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2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vertic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2" fontId="2" fillId="0" borderId="0" xfId="0" applyNumberFormat="1" applyFont="1" applyFill="1" applyAlignment="1">
      <alignment horizontal="center" vertical="center"/>
    </xf>
    <xf numFmtId="0" fontId="2" fillId="0" borderId="0" xfId="0" applyFont="1" applyFill="1"/>
    <xf numFmtId="2" fontId="1" fillId="5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9D285-60A7-4570-9C4C-5FA875EC1C17}">
  <dimension ref="A1:E51"/>
  <sheetViews>
    <sheetView tabSelected="1" zoomScale="190" zoomScaleNormal="190" workbookViewId="0">
      <selection activeCell="E53" sqref="E53"/>
    </sheetView>
  </sheetViews>
  <sheetFormatPr defaultRowHeight="13.5" x14ac:dyDescent="0.25"/>
  <cols>
    <col min="1" max="1" width="9.140625" style="15"/>
    <col min="2" max="2" width="99.85546875" style="15" bestFit="1" customWidth="1"/>
    <col min="3" max="3" width="9.85546875" style="19" bestFit="1" customWidth="1"/>
    <col min="4" max="4" width="9.140625" style="34"/>
    <col min="5" max="5" width="9.140625" style="35"/>
    <col min="6" max="16384" width="9.140625" style="15"/>
  </cols>
  <sheetData>
    <row r="1" spans="1:5" x14ac:dyDescent="0.25">
      <c r="A1" s="21" t="s">
        <v>37</v>
      </c>
      <c r="B1" s="21"/>
      <c r="C1" s="21"/>
      <c r="D1" s="21"/>
      <c r="E1" s="21"/>
    </row>
    <row r="2" spans="1:5" x14ac:dyDescent="0.25">
      <c r="A2" s="21"/>
      <c r="B2" s="21"/>
      <c r="C2" s="21"/>
      <c r="D2" s="21"/>
      <c r="E2" s="21"/>
    </row>
    <row r="3" spans="1:5" x14ac:dyDescent="0.25">
      <c r="A3" s="21"/>
      <c r="B3" s="21"/>
      <c r="C3" s="21"/>
      <c r="D3" s="21"/>
      <c r="E3" s="21"/>
    </row>
    <row r="4" spans="1:5" x14ac:dyDescent="0.25">
      <c r="A4" s="16"/>
      <c r="B4" s="17"/>
      <c r="C4" s="16"/>
      <c r="D4" s="29" t="s">
        <v>5</v>
      </c>
      <c r="E4" s="30"/>
    </row>
    <row r="5" spans="1:5" ht="25.5" x14ac:dyDescent="0.25">
      <c r="A5" s="18" t="s">
        <v>0</v>
      </c>
      <c r="B5" s="18" t="s">
        <v>1</v>
      </c>
      <c r="C5" s="25" t="s">
        <v>50</v>
      </c>
      <c r="D5" s="24" t="s">
        <v>2</v>
      </c>
      <c r="E5" s="24" t="s">
        <v>3</v>
      </c>
    </row>
    <row r="6" spans="1:5" x14ac:dyDescent="0.25">
      <c r="A6" s="1">
        <v>1</v>
      </c>
      <c r="B6" s="2" t="s">
        <v>4</v>
      </c>
      <c r="C6" s="1"/>
      <c r="D6" s="3"/>
      <c r="E6" s="3"/>
    </row>
    <row r="7" spans="1:5" x14ac:dyDescent="0.25">
      <c r="A7" s="4">
        <v>1.1000000000000001</v>
      </c>
      <c r="B7" s="5" t="s">
        <v>48</v>
      </c>
      <c r="C7" s="4">
        <v>1</v>
      </c>
      <c r="D7" s="12">
        <f>C7*2</f>
        <v>2</v>
      </c>
      <c r="E7" s="12">
        <v>2</v>
      </c>
    </row>
    <row r="8" spans="1:5" x14ac:dyDescent="0.25">
      <c r="A8" s="4">
        <v>1.2</v>
      </c>
      <c r="B8" s="5" t="s">
        <v>6</v>
      </c>
      <c r="C8" s="4">
        <v>1</v>
      </c>
      <c r="D8" s="12">
        <f>C8*8</f>
        <v>8</v>
      </c>
      <c r="E8" s="12">
        <v>8</v>
      </c>
    </row>
    <row r="9" spans="1:5" x14ac:dyDescent="0.25">
      <c r="A9" s="4">
        <v>1.3</v>
      </c>
      <c r="B9" s="5" t="s">
        <v>7</v>
      </c>
      <c r="C9" s="4">
        <v>1</v>
      </c>
      <c r="D9" s="20">
        <f>C9*0</f>
        <v>0</v>
      </c>
      <c r="E9" s="12">
        <f>C9*4</f>
        <v>4</v>
      </c>
    </row>
    <row r="10" spans="1:5" x14ac:dyDescent="0.25">
      <c r="A10" s="4">
        <v>1.4</v>
      </c>
      <c r="B10" s="5" t="s">
        <v>8</v>
      </c>
      <c r="C10" s="4">
        <v>1</v>
      </c>
      <c r="D10" s="12">
        <f>C10*3</f>
        <v>3</v>
      </c>
      <c r="E10" s="12">
        <f>3*C10</f>
        <v>3</v>
      </c>
    </row>
    <row r="11" spans="1:5" x14ac:dyDescent="0.25">
      <c r="A11" s="4">
        <v>1.5</v>
      </c>
      <c r="B11" s="5" t="s">
        <v>43</v>
      </c>
      <c r="C11" s="4">
        <v>1</v>
      </c>
      <c r="D11" s="12">
        <f>2*C11</f>
        <v>2</v>
      </c>
      <c r="E11" s="12">
        <f>2*C11</f>
        <v>2</v>
      </c>
    </row>
    <row r="12" spans="1:5" x14ac:dyDescent="0.25">
      <c r="A12" s="4">
        <v>1.6</v>
      </c>
      <c r="B12" s="6" t="s">
        <v>49</v>
      </c>
      <c r="C12" s="4">
        <v>1</v>
      </c>
      <c r="D12" s="12">
        <f>1*C12</f>
        <v>1</v>
      </c>
      <c r="E12" s="12">
        <f>1*C12</f>
        <v>1</v>
      </c>
    </row>
    <row r="13" spans="1:5" x14ac:dyDescent="0.25">
      <c r="A13" s="1">
        <v>2</v>
      </c>
      <c r="B13" s="2" t="s">
        <v>9</v>
      </c>
      <c r="C13" s="1"/>
      <c r="D13" s="8"/>
      <c r="E13" s="8"/>
    </row>
    <row r="14" spans="1:5" x14ac:dyDescent="0.25">
      <c r="A14" s="4">
        <v>2.1</v>
      </c>
      <c r="B14" s="5" t="s">
        <v>10</v>
      </c>
      <c r="C14" s="4">
        <v>1</v>
      </c>
      <c r="D14" s="12">
        <f>2*C14</f>
        <v>2</v>
      </c>
      <c r="E14" s="12">
        <f>2*C14</f>
        <v>2</v>
      </c>
    </row>
    <row r="15" spans="1:5" x14ac:dyDescent="0.25">
      <c r="A15" s="4">
        <v>2.2000000000000002</v>
      </c>
      <c r="B15" s="5" t="s">
        <v>11</v>
      </c>
      <c r="C15" s="4">
        <v>3</v>
      </c>
      <c r="D15" s="12">
        <v>2</v>
      </c>
      <c r="E15" s="12">
        <v>2</v>
      </c>
    </row>
    <row r="16" spans="1:5" x14ac:dyDescent="0.25">
      <c r="A16" s="4">
        <v>2.2999999999999998</v>
      </c>
      <c r="B16" s="5" t="s">
        <v>38</v>
      </c>
      <c r="C16" s="4">
        <v>3</v>
      </c>
      <c r="D16" s="12">
        <v>2</v>
      </c>
      <c r="E16" s="12">
        <v>2</v>
      </c>
    </row>
    <row r="17" spans="1:5" x14ac:dyDescent="0.25">
      <c r="A17" s="1">
        <v>3</v>
      </c>
      <c r="B17" s="22" t="s">
        <v>12</v>
      </c>
      <c r="C17" s="23"/>
      <c r="D17" s="23"/>
      <c r="E17" s="23"/>
    </row>
    <row r="18" spans="1:5" x14ac:dyDescent="0.25">
      <c r="A18" s="4">
        <v>3.1</v>
      </c>
      <c r="B18" s="5" t="s">
        <v>13</v>
      </c>
      <c r="C18" s="4">
        <v>3</v>
      </c>
      <c r="D18" s="12">
        <v>2</v>
      </c>
      <c r="E18" s="12">
        <v>2</v>
      </c>
    </row>
    <row r="19" spans="1:5" x14ac:dyDescent="0.25">
      <c r="A19" s="4">
        <v>3.2</v>
      </c>
      <c r="B19" s="5" t="s">
        <v>14</v>
      </c>
      <c r="C19" s="4">
        <v>3</v>
      </c>
      <c r="D19" s="12">
        <v>2</v>
      </c>
      <c r="E19" s="12">
        <v>2</v>
      </c>
    </row>
    <row r="20" spans="1:5" hidden="1" x14ac:dyDescent="0.25">
      <c r="A20" s="1">
        <v>4</v>
      </c>
      <c r="B20" s="2" t="s">
        <v>15</v>
      </c>
      <c r="C20" s="1"/>
      <c r="D20" s="8"/>
      <c r="E20" s="8"/>
    </row>
    <row r="21" spans="1:5" x14ac:dyDescent="0.25">
      <c r="A21" s="9">
        <v>4</v>
      </c>
      <c r="B21" s="10" t="s">
        <v>39</v>
      </c>
      <c r="C21" s="27"/>
      <c r="D21" s="31"/>
      <c r="E21" s="31"/>
    </row>
    <row r="22" spans="1:5" x14ac:dyDescent="0.25">
      <c r="A22" s="4">
        <v>4.0999999999999996</v>
      </c>
      <c r="B22" s="5" t="s">
        <v>16</v>
      </c>
      <c r="C22" s="4">
        <v>4</v>
      </c>
      <c r="D22" s="12">
        <f>2.5*C22</f>
        <v>10</v>
      </c>
      <c r="E22" s="12">
        <f>2.5*C22</f>
        <v>10</v>
      </c>
    </row>
    <row r="23" spans="1:5" x14ac:dyDescent="0.25">
      <c r="A23" s="4">
        <v>4.2</v>
      </c>
      <c r="B23" s="5" t="s">
        <v>17</v>
      </c>
      <c r="C23" s="4">
        <v>4</v>
      </c>
      <c r="D23" s="12">
        <f>2.5*C23</f>
        <v>10</v>
      </c>
      <c r="E23" s="12">
        <f>2.5*C23</f>
        <v>10</v>
      </c>
    </row>
    <row r="24" spans="1:5" x14ac:dyDescent="0.25">
      <c r="A24" s="4">
        <v>4.3</v>
      </c>
      <c r="B24" s="5" t="s">
        <v>18</v>
      </c>
      <c r="C24" s="4">
        <v>4</v>
      </c>
      <c r="D24" s="12">
        <f>2.5*C24</f>
        <v>10</v>
      </c>
      <c r="E24" s="12">
        <f>2.5*C24</f>
        <v>10</v>
      </c>
    </row>
    <row r="25" spans="1:5" x14ac:dyDescent="0.25">
      <c r="A25" s="4">
        <v>4.4000000000000004</v>
      </c>
      <c r="B25" s="5" t="s">
        <v>19</v>
      </c>
      <c r="C25" s="4">
        <v>3</v>
      </c>
      <c r="D25" s="12">
        <f>2.5*3</f>
        <v>7.5</v>
      </c>
      <c r="E25" s="12">
        <f>2.5*C25</f>
        <v>7.5</v>
      </c>
    </row>
    <row r="26" spans="1:5" x14ac:dyDescent="0.25">
      <c r="A26" s="9">
        <v>5</v>
      </c>
      <c r="B26" s="10" t="s">
        <v>20</v>
      </c>
      <c r="C26" s="9"/>
      <c r="D26" s="11"/>
      <c r="E26" s="11"/>
    </row>
    <row r="27" spans="1:5" x14ac:dyDescent="0.25">
      <c r="A27" s="4">
        <v>5.0999999999999996</v>
      </c>
      <c r="B27" s="5" t="s">
        <v>21</v>
      </c>
      <c r="C27" s="4">
        <v>1</v>
      </c>
      <c r="D27" s="12">
        <v>1</v>
      </c>
      <c r="E27" s="12">
        <v>1</v>
      </c>
    </row>
    <row r="28" spans="1:5" x14ac:dyDescent="0.25">
      <c r="A28" s="4">
        <v>5.2</v>
      </c>
      <c r="B28" s="5" t="s">
        <v>42</v>
      </c>
      <c r="C28" s="4">
        <v>3</v>
      </c>
      <c r="D28" s="12">
        <f>1.5*C28</f>
        <v>4.5</v>
      </c>
      <c r="E28" s="12">
        <f>1.5*C28</f>
        <v>4.5</v>
      </c>
    </row>
    <row r="29" spans="1:5" x14ac:dyDescent="0.25">
      <c r="A29" s="9">
        <v>6</v>
      </c>
      <c r="B29" s="10" t="s">
        <v>22</v>
      </c>
      <c r="C29" s="9"/>
      <c r="D29" s="32"/>
      <c r="E29" s="33"/>
    </row>
    <row r="30" spans="1:5" x14ac:dyDescent="0.25">
      <c r="A30" s="4">
        <v>6.1</v>
      </c>
      <c r="B30" s="5" t="s">
        <v>44</v>
      </c>
      <c r="C30" s="26">
        <f>C25+C24+C23+C22</f>
        <v>15</v>
      </c>
      <c r="D30" s="7">
        <f>0.5*C30</f>
        <v>7.5</v>
      </c>
      <c r="E30" s="7">
        <f>0.5*C30</f>
        <v>7.5</v>
      </c>
    </row>
    <row r="31" spans="1:5" x14ac:dyDescent="0.25">
      <c r="A31" s="1">
        <v>7</v>
      </c>
      <c r="B31" s="2" t="s">
        <v>23</v>
      </c>
      <c r="C31" s="1"/>
      <c r="D31" s="8"/>
      <c r="E31" s="8"/>
    </row>
    <row r="32" spans="1:5" x14ac:dyDescent="0.25">
      <c r="A32" s="4">
        <v>7.1</v>
      </c>
      <c r="B32" s="5" t="s">
        <v>45</v>
      </c>
      <c r="C32" s="13">
        <v>2</v>
      </c>
      <c r="D32" s="12">
        <f>0.5*2</f>
        <v>1</v>
      </c>
      <c r="E32" s="12">
        <f>0.5*2</f>
        <v>1</v>
      </c>
    </row>
    <row r="33" spans="1:5" x14ac:dyDescent="0.25">
      <c r="A33" s="1">
        <v>8</v>
      </c>
      <c r="B33" s="2" t="s">
        <v>24</v>
      </c>
      <c r="C33" s="1"/>
      <c r="D33" s="8"/>
      <c r="E33" s="8"/>
    </row>
    <row r="34" spans="1:5" x14ac:dyDescent="0.25">
      <c r="A34" s="4">
        <v>8.1</v>
      </c>
      <c r="B34" s="5" t="s">
        <v>25</v>
      </c>
      <c r="C34" s="13">
        <v>1</v>
      </c>
      <c r="D34" s="12">
        <v>3</v>
      </c>
      <c r="E34" s="12">
        <v>3</v>
      </c>
    </row>
    <row r="35" spans="1:5" x14ac:dyDescent="0.25">
      <c r="A35" s="1">
        <v>9</v>
      </c>
      <c r="B35" s="2" t="s">
        <v>26</v>
      </c>
      <c r="C35" s="1"/>
      <c r="D35" s="8"/>
      <c r="E35" s="8"/>
    </row>
    <row r="36" spans="1:5" x14ac:dyDescent="0.25">
      <c r="A36" s="13">
        <v>9.1</v>
      </c>
      <c r="B36" s="5" t="s">
        <v>46</v>
      </c>
      <c r="C36" s="13">
        <v>2</v>
      </c>
      <c r="D36" s="20">
        <v>0</v>
      </c>
      <c r="E36" s="12">
        <f>2*2</f>
        <v>4</v>
      </c>
    </row>
    <row r="37" spans="1:5" x14ac:dyDescent="0.25">
      <c r="A37" s="1">
        <v>10</v>
      </c>
      <c r="B37" s="2" t="s">
        <v>47</v>
      </c>
      <c r="C37" s="1"/>
      <c r="D37" s="8"/>
      <c r="E37" s="8"/>
    </row>
    <row r="38" spans="1:5" x14ac:dyDescent="0.25">
      <c r="A38" s="4">
        <v>10.1</v>
      </c>
      <c r="B38" s="5" t="s">
        <v>27</v>
      </c>
      <c r="C38" s="13">
        <v>1</v>
      </c>
      <c r="D38" s="20">
        <v>0</v>
      </c>
      <c r="E38" s="12">
        <v>2</v>
      </c>
    </row>
    <row r="39" spans="1:5" x14ac:dyDescent="0.25">
      <c r="A39" s="4">
        <v>10.199999999999999</v>
      </c>
      <c r="B39" s="14" t="s">
        <v>36</v>
      </c>
      <c r="C39" s="4">
        <v>1</v>
      </c>
      <c r="D39" s="20">
        <v>0</v>
      </c>
      <c r="E39" s="12">
        <v>2</v>
      </c>
    </row>
    <row r="40" spans="1:5" x14ac:dyDescent="0.25">
      <c r="A40" s="4">
        <v>10.3</v>
      </c>
      <c r="B40" s="5" t="s">
        <v>28</v>
      </c>
      <c r="C40" s="13">
        <v>1</v>
      </c>
      <c r="D40" s="20">
        <v>0</v>
      </c>
      <c r="E40" s="12">
        <v>2</v>
      </c>
    </row>
    <row r="41" spans="1:5" x14ac:dyDescent="0.25">
      <c r="A41" s="1">
        <v>11</v>
      </c>
      <c r="B41" s="2" t="s">
        <v>40</v>
      </c>
      <c r="C41" s="28"/>
      <c r="D41" s="28"/>
      <c r="E41" s="28"/>
    </row>
    <row r="42" spans="1:5" x14ac:dyDescent="0.25">
      <c r="A42" s="4">
        <v>11.1</v>
      </c>
      <c r="B42" s="5" t="s">
        <v>41</v>
      </c>
      <c r="C42" s="26">
        <v>3</v>
      </c>
      <c r="D42" s="7">
        <f>1.5*C42</f>
        <v>4.5</v>
      </c>
      <c r="E42" s="7">
        <f>1.5*C42</f>
        <v>4.5</v>
      </c>
    </row>
    <row r="43" spans="1:5" x14ac:dyDescent="0.25">
      <c r="A43" s="1">
        <v>12</v>
      </c>
      <c r="B43" s="2" t="s">
        <v>29</v>
      </c>
      <c r="C43" s="1"/>
      <c r="D43" s="8"/>
      <c r="E43" s="8"/>
    </row>
    <row r="44" spans="1:5" x14ac:dyDescent="0.25">
      <c r="A44" s="4">
        <v>12.1</v>
      </c>
      <c r="B44" s="14" t="s">
        <v>30</v>
      </c>
      <c r="C44" s="4">
        <v>1</v>
      </c>
      <c r="D44" s="12">
        <v>6</v>
      </c>
      <c r="E44" s="12">
        <v>6</v>
      </c>
    </row>
    <row r="45" spans="1:5" x14ac:dyDescent="0.25">
      <c r="A45" s="4">
        <v>12.2</v>
      </c>
      <c r="B45" s="14" t="s">
        <v>31</v>
      </c>
      <c r="C45" s="4">
        <v>1</v>
      </c>
      <c r="D45" s="12">
        <v>5</v>
      </c>
      <c r="E45" s="12">
        <v>5</v>
      </c>
    </row>
    <row r="46" spans="1:5" x14ac:dyDescent="0.25">
      <c r="A46" s="4">
        <v>12.3</v>
      </c>
      <c r="B46" s="14" t="s">
        <v>32</v>
      </c>
      <c r="C46" s="4">
        <v>1</v>
      </c>
      <c r="D46" s="12">
        <v>2</v>
      </c>
      <c r="E46" s="12">
        <v>2</v>
      </c>
    </row>
    <row r="47" spans="1:5" x14ac:dyDescent="0.25">
      <c r="A47" s="4">
        <v>12.4</v>
      </c>
      <c r="B47" s="14" t="s">
        <v>33</v>
      </c>
      <c r="C47" s="4">
        <v>1</v>
      </c>
      <c r="D47" s="12">
        <v>4</v>
      </c>
      <c r="E47" s="12">
        <v>4</v>
      </c>
    </row>
    <row r="48" spans="1:5" x14ac:dyDescent="0.25">
      <c r="A48" s="4">
        <v>12.5</v>
      </c>
      <c r="B48" s="14" t="s">
        <v>34</v>
      </c>
      <c r="C48" s="4">
        <v>1</v>
      </c>
      <c r="D48" s="12">
        <v>2</v>
      </c>
      <c r="E48" s="12">
        <v>2</v>
      </c>
    </row>
    <row r="49" spans="1:5" x14ac:dyDescent="0.25">
      <c r="A49" s="4">
        <v>12.6</v>
      </c>
      <c r="B49" s="14" t="s">
        <v>35</v>
      </c>
      <c r="C49" s="4">
        <v>4</v>
      </c>
      <c r="D49" s="12">
        <v>8</v>
      </c>
      <c r="E49" s="12">
        <v>8</v>
      </c>
    </row>
    <row r="50" spans="1:5" s="39" customFormat="1" x14ac:dyDescent="0.25">
      <c r="A50" s="36"/>
      <c r="B50" s="37"/>
      <c r="C50" s="36"/>
      <c r="D50" s="38"/>
      <c r="E50" s="38"/>
    </row>
    <row r="51" spans="1:5" x14ac:dyDescent="0.25">
      <c r="C51" s="41" t="s">
        <v>51</v>
      </c>
      <c r="D51" s="40">
        <f>SUM(D1:D50)</f>
        <v>112</v>
      </c>
      <c r="E51" s="40">
        <f>SUM(E1:E50)</f>
        <v>126</v>
      </c>
    </row>
  </sheetData>
  <mergeCells count="3">
    <mergeCell ref="B17:E17"/>
    <mergeCell ref="D4:E4"/>
    <mergeCell ref="A1:E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73acde3-62ea-436a-a05f-5ddb12ff26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E88F3E033E2AE469BB6B603CFC92217" ma:contentTypeVersion="19" ma:contentTypeDescription="Crear nuevo documento." ma:contentTypeScope="" ma:versionID="550c8acb0e9171876664b05b1d49c94a">
  <xsd:schema xmlns:xsd="http://www.w3.org/2001/XMLSchema" xmlns:xs="http://www.w3.org/2001/XMLSchema" xmlns:p="http://schemas.microsoft.com/office/2006/metadata/properties" xmlns:ns3="c73acde3-62ea-436a-a05f-5ddb12ff26f9" xmlns:ns4="6f2faa98-a3ab-4ac5-beed-324817a2f151" targetNamespace="http://schemas.microsoft.com/office/2006/metadata/properties" ma:root="true" ma:fieldsID="4d4c8aae1084fc443b0a404917d4bce6" ns3:_="" ns4:_="">
    <xsd:import namespace="c73acde3-62ea-436a-a05f-5ddb12ff26f9"/>
    <xsd:import namespace="6f2faa98-a3ab-4ac5-beed-324817a2f1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acde3-62ea-436a-a05f-5ddb12ff26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2faa98-a3ab-4ac5-beed-324817a2f15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63E5FB-CB74-4E91-8C19-1BE502B877D8}">
  <ds:schemaRefs>
    <ds:schemaRef ds:uri="http://purl.org/dc/dcmitype/"/>
    <ds:schemaRef ds:uri="http://purl.org/dc/elements/1.1/"/>
    <ds:schemaRef ds:uri="http://schemas.openxmlformats.org/package/2006/metadata/core-properties"/>
    <ds:schemaRef ds:uri="c73acde3-62ea-436a-a05f-5ddb12ff26f9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6f2faa98-a3ab-4ac5-beed-324817a2f151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3E86A0C-2AB5-4EDE-93C2-4D62BA754E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3acde3-62ea-436a-a05f-5ddb12ff26f9"/>
    <ds:schemaRef ds:uri="6f2faa98-a3ab-4ac5-beed-324817a2f1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3B3D32-15E9-4782-9527-977DA3873C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Secret Server Cloud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Mendoza</dc:creator>
  <cp:lastModifiedBy>Mario Mendoza</cp:lastModifiedBy>
  <dcterms:created xsi:type="dcterms:W3CDTF">2025-09-24T21:41:08Z</dcterms:created>
  <dcterms:modified xsi:type="dcterms:W3CDTF">2025-10-06T21:41:49Z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0x010100BE88F3E033E2AE469BB6B603CFC92217</vt:lpwstr>
  </property>
</Properties>
</file>