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010" windowHeight="8175" activeTab="1"/>
  </bookViews>
  <sheets>
    <sheet name="balance" sheetId="1" r:id="rId1"/>
    <sheet name="cashflow" sheetId="2" r:id="rId2"/>
    <sheet name="Sheet3" sheetId="3" r:id="rId3"/>
  </sheets>
  <definedNames>
    <definedName name="_xlnm._FilterDatabase" localSheetId="1" hidden="1">cashflow!$D$6:$G$21</definedName>
  </definedNames>
  <calcPr calcId="145621"/>
  <pivotCaches>
    <pivotCache cacheId="13" r:id="rId4"/>
  </pivotCaches>
</workbook>
</file>

<file path=xl/calcChain.xml><?xml version="1.0" encoding="utf-8"?>
<calcChain xmlns="http://schemas.openxmlformats.org/spreadsheetml/2006/main">
  <c r="G9" i="2" l="1"/>
  <c r="G11" i="2"/>
  <c r="G13" i="2"/>
  <c r="G15" i="2"/>
  <c r="G18" i="2"/>
  <c r="G19" i="2"/>
  <c r="G20" i="2"/>
  <c r="G7" i="2"/>
  <c r="H7" i="2" s="1"/>
  <c r="G14" i="2"/>
  <c r="G16" i="2"/>
  <c r="G17" i="2"/>
  <c r="G21" i="2"/>
  <c r="G12" i="2"/>
  <c r="G10" i="2"/>
  <c r="G8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P18" i="1"/>
  <c r="K15" i="1"/>
  <c r="L15" i="1" s="1"/>
  <c r="L18" i="1"/>
  <c r="K13" i="1"/>
  <c r="L13" i="1" s="1"/>
  <c r="L20" i="1" s="1"/>
  <c r="J20" i="1"/>
  <c r="N20" i="1"/>
  <c r="O14" i="1"/>
  <c r="O15" i="1"/>
  <c r="P15" i="1" s="1"/>
  <c r="O16" i="1"/>
  <c r="P16" i="1" s="1"/>
  <c r="O17" i="1"/>
  <c r="P17" i="1" s="1"/>
  <c r="O13" i="1"/>
  <c r="P13" i="1" s="1"/>
  <c r="K14" i="1"/>
  <c r="L14" i="1" s="1"/>
  <c r="L16" i="1"/>
  <c r="K17" i="1"/>
  <c r="L17" i="1" s="1"/>
  <c r="O20" i="1" l="1"/>
  <c r="P14" i="1"/>
  <c r="P20" i="1" s="1"/>
  <c r="K20" i="1"/>
  <c r="K28" i="1" l="1"/>
</calcChain>
</file>

<file path=xl/sharedStrings.xml><?xml version="1.0" encoding="utf-8"?>
<sst xmlns="http://schemas.openxmlformats.org/spreadsheetml/2006/main" count="20" uniqueCount="13">
  <si>
    <t>actual</t>
  </si>
  <si>
    <t>expected</t>
  </si>
  <si>
    <t>income</t>
  </si>
  <si>
    <t>expense</t>
  </si>
  <si>
    <t>considered</t>
  </si>
  <si>
    <t>initial balance</t>
  </si>
  <si>
    <t xml:space="preserve">balance = </t>
  </si>
  <si>
    <t>sum</t>
  </si>
  <si>
    <t>date</t>
  </si>
  <si>
    <t>Row Labels</t>
  </si>
  <si>
    <t>Grand Total</t>
  </si>
  <si>
    <t>running sum</t>
  </si>
  <si>
    <t>Min of running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</si>
</sst>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4" fontId="0" fillId="0" borderId="0" xfId="1" applyFont="1"/>
    <xf numFmtId="16" fontId="0" fillId="0" borderId="0" xfId="0" applyNumberFormat="1"/>
    <xf numFmtId="0" fontId="0" fillId="0" borderId="0" xfId="0" pivotButton="1"/>
    <xf numFmtId="16" fontId="0" fillId="0" borderId="0" xfId="0" applyNumberFormat="1" applyAlignment="1">
      <alignment horizontal="left"/>
    </xf>
    <xf numFmtId="0" fontId="0" fillId="0" borderId="0" xfId="0" applyNumberFormat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o" refreshedDate="41057.970641666667" createdVersion="4" refreshedVersion="4" minRefreshableVersion="3" recordCount="15">
  <cacheSource type="worksheet">
    <worksheetSource ref="D6:H21" sheet="cashflow"/>
  </cacheSource>
  <cacheFields count="5">
    <cacheField name="date" numFmtId="16">
      <sharedItems containsSemiMixedTypes="0" containsNonDate="0" containsDate="1" containsString="0" minDate="2012-03-31T00:00:00" maxDate="2012-04-08T00:00:00" count="8"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</sharedItems>
    </cacheField>
    <cacheField name="expected" numFmtId="44">
      <sharedItems containsString="0" containsBlank="1" containsNumber="1" minValue="1150.22" maxValue="1500"/>
    </cacheField>
    <cacheField name="actual" numFmtId="44">
      <sharedItems containsString="0" containsBlank="1" containsNumber="1" minValue="1130.21" maxValue="1700.21"/>
    </cacheField>
    <cacheField name="considered" numFmtId="44">
      <sharedItems containsSemiMixedTypes="0" containsString="0" containsNumber="1" minValue="-1700.21" maxValue="1500.14"/>
    </cacheField>
    <cacheField name="running sum" numFmtId="44">
      <sharedItems containsSemiMixedTypes="0" containsString="0" containsNumber="1" minValue="-1800.1100000000001" maxValue="1999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n v="1450"/>
    <n v="1600"/>
    <n v="-1600"/>
    <n v="-1600"/>
  </r>
  <r>
    <x v="1"/>
    <n v="1500"/>
    <n v="1500.1"/>
    <n v="1500.1"/>
    <n v="-99.900000000000091"/>
  </r>
  <r>
    <x v="1"/>
    <n v="1450"/>
    <n v="1700.21"/>
    <n v="-1700.21"/>
    <n v="-1800.1100000000001"/>
  </r>
  <r>
    <x v="2"/>
    <n v="1500"/>
    <n v="1500.11"/>
    <n v="1500.11"/>
    <n v="-300.00000000000023"/>
  </r>
  <r>
    <x v="2"/>
    <n v="1450"/>
    <n v="1130.21"/>
    <n v="-1130.21"/>
    <n v="-1430.2100000000003"/>
  </r>
  <r>
    <x v="3"/>
    <n v="1500"/>
    <m/>
    <n v="1500"/>
    <n v="69.789999999999736"/>
  </r>
  <r>
    <x v="3"/>
    <n v="1450"/>
    <n v="1200.21"/>
    <n v="-1200.21"/>
    <n v="-1130.4200000000003"/>
  </r>
  <r>
    <x v="4"/>
    <m/>
    <n v="1500.13"/>
    <n v="1500.13"/>
    <n v="369.70999999999981"/>
  </r>
  <r>
    <x v="4"/>
    <n v="1450"/>
    <n v="1300.81"/>
    <n v="-1300.81"/>
    <n v="-931.10000000000014"/>
  </r>
  <r>
    <x v="5"/>
    <n v="1500"/>
    <n v="1500.14"/>
    <n v="1500.14"/>
    <n v="569.04"/>
  </r>
  <r>
    <x v="5"/>
    <n v="1500"/>
    <n v="1430"/>
    <n v="1430"/>
    <n v="1999.04"/>
  </r>
  <r>
    <x v="5"/>
    <n v="1450"/>
    <n v="1150.22"/>
    <n v="-1150.22"/>
    <n v="848.81999999999994"/>
  </r>
  <r>
    <x v="5"/>
    <m/>
    <n v="1300"/>
    <n v="-1300"/>
    <n v="-451.18000000000006"/>
  </r>
  <r>
    <x v="6"/>
    <n v="1150.22"/>
    <m/>
    <n v="-1150.22"/>
    <n v="-1601.4"/>
  </r>
  <r>
    <x v="7"/>
    <n v="1500"/>
    <n v="1250"/>
    <n v="1250"/>
    <n v="-351.40000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6:L15" firstHeaderRow="1" firstDataRow="1" firstDataCol="1"/>
  <pivotFields count="5">
    <pivotField axis="axisRow" numFmtId="1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numFmtId="44" showAll="0"/>
    <pivotField dataField="1" numFmtId="44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in of running sum" fld="4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1:P28"/>
  <sheetViews>
    <sheetView topLeftCell="G1" zoomScaleNormal="100" workbookViewId="0">
      <selection activeCell="I11" sqref="I11:P20"/>
    </sheetView>
  </sheetViews>
  <sheetFormatPr defaultRowHeight="15" x14ac:dyDescent="0.25"/>
  <cols>
    <col min="10" max="10" width="13.5703125" bestFit="1" customWidth="1"/>
    <col min="11" max="11" width="6.28515625" bestFit="1" customWidth="1"/>
    <col min="12" max="12" width="10.85546875" bestFit="1" customWidth="1"/>
    <col min="14" max="14" width="9.28515625" bestFit="1" customWidth="1"/>
    <col min="15" max="15" width="6.28515625" bestFit="1" customWidth="1"/>
    <col min="16" max="16" width="10.85546875" bestFit="1" customWidth="1"/>
  </cols>
  <sheetData>
    <row r="11" spans="10:16" x14ac:dyDescent="0.25">
      <c r="J11" t="s">
        <v>2</v>
      </c>
      <c r="N11" t="s">
        <v>3</v>
      </c>
    </row>
    <row r="12" spans="10:16" x14ac:dyDescent="0.25">
      <c r="J12" t="s">
        <v>1</v>
      </c>
      <c r="K12" t="s">
        <v>0</v>
      </c>
      <c r="L12" t="s">
        <v>4</v>
      </c>
      <c r="N12" t="s">
        <v>1</v>
      </c>
      <c r="O12" t="s">
        <v>0</v>
      </c>
      <c r="P12" t="s">
        <v>4</v>
      </c>
    </row>
    <row r="13" spans="10:16" x14ac:dyDescent="0.25">
      <c r="J13">
        <v>10</v>
      </c>
      <c r="K13">
        <f>J13+0.1</f>
        <v>10.1</v>
      </c>
      <c r="L13">
        <f>IF(K13 &lt;&gt; "",K13,J13)</f>
        <v>10.1</v>
      </c>
      <c r="N13">
        <v>10</v>
      </c>
      <c r="O13">
        <f>N13+0.2</f>
        <v>10.199999999999999</v>
      </c>
      <c r="P13">
        <f>IF(O13 &lt;&gt; "",O13,N13)</f>
        <v>10.199999999999999</v>
      </c>
    </row>
    <row r="14" spans="10:16" x14ac:dyDescent="0.25">
      <c r="J14">
        <v>10.01</v>
      </c>
      <c r="K14">
        <f t="shared" ref="K14:K17" si="0">J14+0.1</f>
        <v>10.11</v>
      </c>
      <c r="L14">
        <f t="shared" ref="L14:L18" si="1">IF(K14 &lt;&gt; "",K14,J14)</f>
        <v>10.11</v>
      </c>
      <c r="N14">
        <v>10.01</v>
      </c>
      <c r="O14">
        <f t="shared" ref="O14:O17" si="2">N14+0.2</f>
        <v>10.209999999999999</v>
      </c>
      <c r="P14">
        <f t="shared" ref="P14:P18" si="3">IF(O14 &lt;&gt; "",O14,N14)</f>
        <v>10.209999999999999</v>
      </c>
    </row>
    <row r="15" spans="10:16" x14ac:dyDescent="0.25">
      <c r="J15">
        <v>10.02</v>
      </c>
      <c r="K15">
        <f t="shared" si="0"/>
        <v>10.119999999999999</v>
      </c>
      <c r="L15">
        <f t="shared" si="1"/>
        <v>10.119999999999999</v>
      </c>
      <c r="N15">
        <v>10.02</v>
      </c>
      <c r="O15">
        <f t="shared" si="2"/>
        <v>10.219999999999999</v>
      </c>
      <c r="P15">
        <f t="shared" si="3"/>
        <v>10.219999999999999</v>
      </c>
    </row>
    <row r="16" spans="10:16" x14ac:dyDescent="0.25">
      <c r="K16">
        <v>10.130000000000001</v>
      </c>
      <c r="L16">
        <f t="shared" si="1"/>
        <v>10.130000000000001</v>
      </c>
      <c r="N16">
        <v>10.029999999999999</v>
      </c>
      <c r="O16">
        <f t="shared" si="2"/>
        <v>10.229999999999999</v>
      </c>
      <c r="P16">
        <f t="shared" si="3"/>
        <v>10.229999999999999</v>
      </c>
    </row>
    <row r="17" spans="9:16" x14ac:dyDescent="0.25">
      <c r="J17">
        <v>10.039999999999999</v>
      </c>
      <c r="K17">
        <f t="shared" si="0"/>
        <v>10.139999999999999</v>
      </c>
      <c r="L17">
        <f t="shared" si="1"/>
        <v>10.139999999999999</v>
      </c>
      <c r="N17">
        <v>10.039999999999999</v>
      </c>
      <c r="O17">
        <f t="shared" si="2"/>
        <v>10.239999999999998</v>
      </c>
      <c r="P17">
        <f t="shared" si="3"/>
        <v>10.239999999999998</v>
      </c>
    </row>
    <row r="18" spans="9:16" x14ac:dyDescent="0.25">
      <c r="J18">
        <v>10.050000000000001</v>
      </c>
      <c r="L18">
        <f t="shared" si="1"/>
        <v>10.050000000000001</v>
      </c>
      <c r="P18">
        <f t="shared" si="3"/>
        <v>0</v>
      </c>
    </row>
    <row r="20" spans="9:16" x14ac:dyDescent="0.25">
      <c r="I20" t="s">
        <v>7</v>
      </c>
      <c r="J20">
        <f>SUM(J13:J18)</f>
        <v>50.11999999999999</v>
      </c>
      <c r="K20">
        <f>SUM(K13:K18)</f>
        <v>50.6</v>
      </c>
      <c r="L20" s="1">
        <f>SUM(L13:L18)</f>
        <v>60.650000000000006</v>
      </c>
      <c r="N20">
        <f>SUM(N13:N18)</f>
        <v>50.099999999999994</v>
      </c>
      <c r="O20">
        <f>SUM(O13:O18)</f>
        <v>51.099999999999994</v>
      </c>
      <c r="P20" s="1">
        <f>SUM(P13:P18)</f>
        <v>51.099999999999994</v>
      </c>
    </row>
    <row r="26" spans="9:16" x14ac:dyDescent="0.25">
      <c r="J26" t="s">
        <v>5</v>
      </c>
      <c r="K26">
        <v>1.19</v>
      </c>
    </row>
    <row r="28" spans="9:16" x14ac:dyDescent="0.25">
      <c r="J28" t="s">
        <v>6</v>
      </c>
      <c r="K28">
        <f>K26+L20-P20</f>
        <v>10.740000000000009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abSelected="1" topLeftCell="C5" zoomScale="130" zoomScaleNormal="130" workbookViewId="0">
      <selection activeCell="G19" sqref="G19"/>
    </sheetView>
  </sheetViews>
  <sheetFormatPr defaultRowHeight="15" x14ac:dyDescent="0.25"/>
  <cols>
    <col min="4" max="4" width="7.7109375" bestFit="1" customWidth="1"/>
    <col min="5" max="6" width="12.85546875" bestFit="1" customWidth="1"/>
    <col min="7" max="7" width="13.42578125" customWidth="1"/>
    <col min="8" max="8" width="12.85546875" bestFit="1" customWidth="1"/>
    <col min="9" max="9" width="13.140625" customWidth="1"/>
    <col min="10" max="10" width="18.85546875" bestFit="1" customWidth="1"/>
    <col min="11" max="11" width="13.140625" customWidth="1"/>
    <col min="12" max="12" width="18.5703125" customWidth="1"/>
    <col min="13" max="13" width="18.85546875" bestFit="1" customWidth="1"/>
  </cols>
  <sheetData>
    <row r="5" spans="4:12" x14ac:dyDescent="0.25">
      <c r="E5" t="s">
        <v>2</v>
      </c>
    </row>
    <row r="6" spans="4:12" x14ac:dyDescent="0.25">
      <c r="D6" t="s">
        <v>8</v>
      </c>
      <c r="E6" t="s">
        <v>1</v>
      </c>
      <c r="F6" t="s">
        <v>0</v>
      </c>
      <c r="G6" t="s">
        <v>4</v>
      </c>
      <c r="H6" t="s">
        <v>11</v>
      </c>
      <c r="K6" s="4" t="s">
        <v>9</v>
      </c>
      <c r="L6" t="s">
        <v>12</v>
      </c>
    </row>
    <row r="7" spans="4:12" x14ac:dyDescent="0.25">
      <c r="D7" s="3">
        <v>40999</v>
      </c>
      <c r="E7" s="2">
        <v>1450</v>
      </c>
      <c r="F7" s="2">
        <v>1600</v>
      </c>
      <c r="G7" s="7">
        <f>IF(F7 &lt;&gt; "",F7,E7)*-1</f>
        <v>-1600</v>
      </c>
      <c r="H7" s="2">
        <f>G7</f>
        <v>-1600</v>
      </c>
      <c r="I7" s="2"/>
      <c r="K7" s="5">
        <v>40999</v>
      </c>
      <c r="L7" s="6">
        <v>-1600</v>
      </c>
    </row>
    <row r="8" spans="4:12" x14ac:dyDescent="0.25">
      <c r="D8" s="3">
        <v>41000</v>
      </c>
      <c r="E8" s="2">
        <v>1500</v>
      </c>
      <c r="F8" s="2">
        <v>1500.1</v>
      </c>
      <c r="G8" s="7">
        <f>IF(F8 &lt;&gt; "",F8,E8)</f>
        <v>1500.1</v>
      </c>
      <c r="H8" s="2">
        <f>H7+G8</f>
        <v>-99.900000000000091</v>
      </c>
      <c r="I8" s="2"/>
      <c r="K8" s="5">
        <v>41000</v>
      </c>
      <c r="L8" s="6">
        <v>-1800.1100000000001</v>
      </c>
    </row>
    <row r="9" spans="4:12" x14ac:dyDescent="0.25">
      <c r="D9" s="3">
        <v>41000</v>
      </c>
      <c r="E9" s="2">
        <v>1450</v>
      </c>
      <c r="F9" s="2">
        <v>1700.21</v>
      </c>
      <c r="G9" s="7">
        <f>IF(F9 &lt;&gt; "",F9,E9)*-1</f>
        <v>-1700.21</v>
      </c>
      <c r="H9" s="2">
        <f>H8+G9</f>
        <v>-1800.1100000000001</v>
      </c>
      <c r="I9" s="2"/>
      <c r="K9" s="5">
        <v>41001</v>
      </c>
      <c r="L9" s="6">
        <v>-1430.2100000000003</v>
      </c>
    </row>
    <row r="10" spans="4:12" x14ac:dyDescent="0.25">
      <c r="D10" s="3">
        <v>41001</v>
      </c>
      <c r="E10" s="2">
        <v>1500</v>
      </c>
      <c r="F10" s="2">
        <v>1500.11</v>
      </c>
      <c r="G10" s="7">
        <f>IF(F10 &lt;&gt; "",F10,E10)</f>
        <v>1500.11</v>
      </c>
      <c r="H10" s="2">
        <f t="shared" ref="H10:I21" si="0">H9+G10</f>
        <v>-300.00000000000023</v>
      </c>
      <c r="I10" s="2"/>
      <c r="K10" s="5">
        <v>41002</v>
      </c>
      <c r="L10" s="6">
        <v>-1130.4200000000003</v>
      </c>
    </row>
    <row r="11" spans="4:12" x14ac:dyDescent="0.25">
      <c r="D11" s="3">
        <v>41001</v>
      </c>
      <c r="E11" s="2">
        <v>1450</v>
      </c>
      <c r="F11" s="2">
        <v>1130.21</v>
      </c>
      <c r="G11" s="7">
        <f>IF(F11 &lt;&gt; "",F11,E11)*-1</f>
        <v>-1130.21</v>
      </c>
      <c r="H11" s="2">
        <f t="shared" si="0"/>
        <v>-1430.2100000000003</v>
      </c>
      <c r="I11" s="2"/>
      <c r="K11" s="5">
        <v>41003</v>
      </c>
      <c r="L11" s="6">
        <v>-931.10000000000014</v>
      </c>
    </row>
    <row r="12" spans="4:12" x14ac:dyDescent="0.25">
      <c r="D12" s="3">
        <v>41002</v>
      </c>
      <c r="E12" s="2">
        <v>1500</v>
      </c>
      <c r="F12" s="2"/>
      <c r="G12" s="7">
        <f>IF(F12 &lt;&gt; "",F12,E12)</f>
        <v>1500</v>
      </c>
      <c r="H12" s="2">
        <f t="shared" si="0"/>
        <v>69.789999999999736</v>
      </c>
      <c r="I12" s="2"/>
      <c r="K12" s="5">
        <v>41004</v>
      </c>
      <c r="L12" s="6">
        <v>-451.18000000000006</v>
      </c>
    </row>
    <row r="13" spans="4:12" x14ac:dyDescent="0.25">
      <c r="D13" s="3">
        <v>41002</v>
      </c>
      <c r="E13" s="2">
        <v>1450</v>
      </c>
      <c r="F13" s="2">
        <v>1200.21</v>
      </c>
      <c r="G13" s="7">
        <f>IF(F13 &lt;&gt; "",F13,E13)*-1</f>
        <v>-1200.21</v>
      </c>
      <c r="H13" s="2">
        <f t="shared" si="0"/>
        <v>-1130.4200000000003</v>
      </c>
      <c r="I13" s="2"/>
      <c r="K13" s="5">
        <v>41005</v>
      </c>
      <c r="L13" s="6">
        <v>-1601.4</v>
      </c>
    </row>
    <row r="14" spans="4:12" x14ac:dyDescent="0.25">
      <c r="D14" s="3">
        <v>41003</v>
      </c>
      <c r="E14" s="2"/>
      <c r="F14" s="2">
        <v>1500.13</v>
      </c>
      <c r="G14" s="7">
        <f>IF(F14 &lt;&gt; "",F14,E14)</f>
        <v>1500.13</v>
      </c>
      <c r="H14" s="2">
        <f t="shared" si="0"/>
        <v>369.70999999999981</v>
      </c>
      <c r="I14" s="2"/>
      <c r="K14" s="5">
        <v>41006</v>
      </c>
      <c r="L14" s="6">
        <v>-351.40000000000009</v>
      </c>
    </row>
    <row r="15" spans="4:12" x14ac:dyDescent="0.25">
      <c r="D15" s="3">
        <v>41003</v>
      </c>
      <c r="E15" s="2">
        <v>1450</v>
      </c>
      <c r="F15" s="2">
        <v>1300.81</v>
      </c>
      <c r="G15" s="7">
        <f>IF(F15 &lt;&gt; "",F15,E15)*-1</f>
        <v>-1300.81</v>
      </c>
      <c r="H15" s="2">
        <f t="shared" si="0"/>
        <v>-931.10000000000014</v>
      </c>
      <c r="I15" s="2"/>
      <c r="K15" s="5" t="s">
        <v>10</v>
      </c>
      <c r="L15" s="6">
        <v>-1800.1100000000001</v>
      </c>
    </row>
    <row r="16" spans="4:12" x14ac:dyDescent="0.25">
      <c r="D16" s="3">
        <v>41004</v>
      </c>
      <c r="E16" s="2">
        <v>1500</v>
      </c>
      <c r="F16" s="2">
        <v>1500.14</v>
      </c>
      <c r="G16" s="7">
        <f>IF(F16 &lt;&gt; "",F16,E16)</f>
        <v>1500.14</v>
      </c>
      <c r="H16" s="2">
        <f t="shared" si="0"/>
        <v>569.04</v>
      </c>
      <c r="I16" s="2"/>
    </row>
    <row r="17" spans="4:13" x14ac:dyDescent="0.25">
      <c r="D17" s="3">
        <v>41004</v>
      </c>
      <c r="E17" s="2">
        <v>1500</v>
      </c>
      <c r="F17" s="2">
        <v>1430</v>
      </c>
      <c r="G17" s="7">
        <f>IF(F17 &lt;&gt; "",F17,E17)</f>
        <v>1430</v>
      </c>
      <c r="H17" s="2">
        <f t="shared" si="0"/>
        <v>1999.04</v>
      </c>
      <c r="I17" s="2"/>
    </row>
    <row r="18" spans="4:13" x14ac:dyDescent="0.25">
      <c r="D18" s="3">
        <v>41004</v>
      </c>
      <c r="E18" s="2">
        <v>1450</v>
      </c>
      <c r="F18" s="2">
        <v>1150.22</v>
      </c>
      <c r="G18" s="7">
        <f>IF(F18 &lt;&gt; "",F18,E18)*-1</f>
        <v>-1150.22</v>
      </c>
      <c r="H18" s="2">
        <f t="shared" si="0"/>
        <v>848.81999999999994</v>
      </c>
      <c r="I18" s="2"/>
      <c r="J18" s="3"/>
      <c r="M18" s="2"/>
    </row>
    <row r="19" spans="4:13" x14ac:dyDescent="0.25">
      <c r="D19" s="3">
        <v>41004</v>
      </c>
      <c r="E19" s="2"/>
      <c r="F19" s="2">
        <v>1300</v>
      </c>
      <c r="G19" s="7">
        <f>IF(F19 &lt;&gt; "",F19,E19)*-1</f>
        <v>-1300</v>
      </c>
      <c r="H19" s="2">
        <f t="shared" si="0"/>
        <v>-451.18000000000006</v>
      </c>
      <c r="I19" s="2"/>
      <c r="J19" s="3"/>
      <c r="M19" s="2"/>
    </row>
    <row r="20" spans="4:13" x14ac:dyDescent="0.25">
      <c r="D20" s="3">
        <v>41005</v>
      </c>
      <c r="E20" s="2">
        <v>1150.22</v>
      </c>
      <c r="F20" s="2"/>
      <c r="G20" s="7">
        <f>IF(F20 &lt;&gt; "",F20,E20)*-1</f>
        <v>-1150.22</v>
      </c>
      <c r="H20" s="2">
        <f t="shared" si="0"/>
        <v>-1601.4</v>
      </c>
      <c r="I20" s="2"/>
      <c r="J20" s="3"/>
      <c r="M20" s="2"/>
    </row>
    <row r="21" spans="4:13" x14ac:dyDescent="0.25">
      <c r="D21" s="3">
        <v>41006</v>
      </c>
      <c r="E21" s="2">
        <v>1500</v>
      </c>
      <c r="F21" s="2">
        <v>1250</v>
      </c>
      <c r="G21" s="7">
        <f>IF(F21 &lt;&gt; "",F21,E21)</f>
        <v>1250</v>
      </c>
      <c r="H21" s="2">
        <f t="shared" si="0"/>
        <v>-351.40000000000009</v>
      </c>
      <c r="I21" s="2"/>
      <c r="J21" s="3"/>
      <c r="K21" s="2"/>
      <c r="L21" s="2"/>
      <c r="M21" s="2"/>
    </row>
    <row r="22" spans="4:13" x14ac:dyDescent="0.25">
      <c r="E22" s="2"/>
      <c r="F22" s="2"/>
      <c r="G22" s="2"/>
      <c r="H22" s="2"/>
      <c r="I22" s="2"/>
      <c r="J22" s="3"/>
      <c r="K22" s="2"/>
      <c r="L22" s="2"/>
      <c r="M22" s="2"/>
    </row>
    <row r="23" spans="4:13" x14ac:dyDescent="0.25">
      <c r="E23" s="2"/>
      <c r="F23" s="2"/>
      <c r="G23" s="2"/>
      <c r="H23" s="2"/>
      <c r="I23" s="2"/>
      <c r="J23" s="3"/>
      <c r="K23" s="2"/>
      <c r="L23" s="2"/>
      <c r="M23" s="2"/>
    </row>
  </sheetData>
  <autoFilter ref="D6:G21">
    <sortState ref="D7:G21">
      <sortCondition ref="D6:D21"/>
    </sortState>
  </autoFilter>
  <conditionalFormatting sqref="G6:G21">
    <cfRule type="colorScale" priority="1">
      <colorScale>
        <cfvo type="min"/>
        <cfvo type="num" val="0"/>
        <color rgb="FFFF7128"/>
        <color rgb="FFFFEF9C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</vt:lpstr>
      <vt:lpstr>cashflow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Costa</dc:creator>
  <cp:lastModifiedBy>Mario</cp:lastModifiedBy>
  <dcterms:created xsi:type="dcterms:W3CDTF">2012-05-17T12:42:51Z</dcterms:created>
  <dcterms:modified xsi:type="dcterms:W3CDTF">2012-05-29T02:18:15Z</dcterms:modified>
</cp:coreProperties>
</file>