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\"/>
    </mc:Choice>
  </mc:AlternateContent>
  <xr:revisionPtr revIDLastSave="0" documentId="8_{4FF1CA63-AA04-43C7-A6E1-808115896050}" xr6:coauthVersionLast="47" xr6:coauthVersionMax="47" xr10:uidLastSave="{00000000-0000-0000-0000-000000000000}"/>
  <bookViews>
    <workbookView xWindow="20370" yWindow="-120" windowWidth="20730" windowHeight="11160" activeTab="1" xr2:uid="{48B4DCC7-9531-43F5-8F93-75927E3002A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2" l="1"/>
  <c r="F8" i="2"/>
  <c r="E8" i="2"/>
  <c r="D8" i="2"/>
  <c r="C8" i="2"/>
  <c r="B8" i="2"/>
  <c r="C2" i="2" l="1"/>
  <c r="D2" i="2" s="1"/>
  <c r="E2" i="2" s="1"/>
  <c r="F2" i="2" s="1"/>
  <c r="G2" i="2" s="1"/>
  <c r="C3" i="1"/>
  <c r="D3" i="1" s="1"/>
  <c r="E3" i="1" s="1"/>
  <c r="F3" i="1" s="1"/>
  <c r="G3" i="1" s="1"/>
  <c r="B29" i="1" s="1"/>
  <c r="C29" i="1" s="1"/>
  <c r="D29" i="1" s="1"/>
  <c r="E29" i="1" s="1"/>
  <c r="F29" i="1" s="1"/>
  <c r="G29" i="1" s="1"/>
  <c r="B24" i="1" l="1"/>
  <c r="B16" i="1"/>
  <c r="C16" i="1" l="1"/>
  <c r="D16" i="1"/>
  <c r="D24" i="1" l="1"/>
  <c r="C24" i="1"/>
  <c r="E16" i="1"/>
  <c r="E24" i="1"/>
  <c r="F24" i="1"/>
  <c r="F1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Andres Ordoñez Castro</author>
    <author>EDGAR MISAEL ORTEGA ORTEGON.</author>
  </authors>
  <commentList>
    <comment ref="A9" authorId="0" shapeId="0" xr:uid="{C60CD398-9748-4707-8DD2-77F88B8B96FA}">
      <text>
        <r>
          <rPr>
            <b/>
            <sz val="9"/>
            <color indexed="81"/>
            <rFont val="Tahoma"/>
            <family val="2"/>
          </rPr>
          <t>Mario Andres Ordoñez Castro:</t>
        </r>
        <r>
          <rPr>
            <sz val="9"/>
            <color indexed="81"/>
            <rFont val="Tahoma"/>
            <family val="2"/>
          </rPr>
          <t xml:space="preserve">
Hasta donde mi recurso es suficiente para cubrir estas obligaciones</t>
        </r>
      </text>
    </comment>
    <comment ref="B20" authorId="1" shapeId="0" xr:uid="{F44E6D72-BAB7-4C17-881B-FEE39C024442}">
      <text>
        <r>
          <rPr>
            <b/>
            <sz val="9"/>
            <color indexed="81"/>
            <rFont val="Tahoma"/>
            <family val="2"/>
          </rPr>
          <t>EDGAR MISAEL ORTEGA ORTEGON.:</t>
        </r>
        <r>
          <rPr>
            <sz val="9"/>
            <color indexed="81"/>
            <rFont val="Tahoma"/>
            <family val="2"/>
          </rPr>
          <t xml:space="preserve">
92% de la UPC</t>
        </r>
      </text>
    </comment>
    <comment ref="C20" authorId="1" shapeId="0" xr:uid="{638835A5-A7BE-47EE-AA7D-059EE8D2C845}">
      <text>
        <r>
          <rPr>
            <b/>
            <sz val="9"/>
            <color indexed="81"/>
            <rFont val="Tahoma"/>
            <family val="2"/>
          </rPr>
          <t>EDGAR MISAEL ORTEGA ORTEGON.:</t>
        </r>
        <r>
          <rPr>
            <sz val="9"/>
            <color indexed="81"/>
            <rFont val="Tahoma"/>
            <family val="2"/>
          </rPr>
          <t xml:space="preserve">
92% de la UPC</t>
        </r>
      </text>
    </comment>
    <comment ref="D20" authorId="1" shapeId="0" xr:uid="{8D78DD57-7BAF-4E8D-AA47-D41583449C30}">
      <text>
        <r>
          <rPr>
            <b/>
            <sz val="9"/>
            <color indexed="81"/>
            <rFont val="Tahoma"/>
            <family val="2"/>
          </rPr>
          <t>EDGAR MISAEL ORTEGA ORTEGON.:</t>
        </r>
        <r>
          <rPr>
            <sz val="9"/>
            <color indexed="81"/>
            <rFont val="Tahoma"/>
            <family val="2"/>
          </rPr>
          <t xml:space="preserve">
92% de la UPC</t>
        </r>
      </text>
    </comment>
    <comment ref="E20" authorId="1" shapeId="0" xr:uid="{3CD20D0E-7903-4A2B-9ADB-1985EDF1375A}">
      <text>
        <r>
          <rPr>
            <b/>
            <sz val="9"/>
            <color indexed="81"/>
            <rFont val="Tahoma"/>
            <family val="2"/>
          </rPr>
          <t>EDGAR MISAEL ORTEGA ORTEGON.:</t>
        </r>
        <r>
          <rPr>
            <sz val="9"/>
            <color indexed="81"/>
            <rFont val="Tahoma"/>
            <family val="2"/>
          </rPr>
          <t xml:space="preserve">
92% de la UPC</t>
        </r>
      </text>
    </comment>
    <comment ref="F20" authorId="1" shapeId="0" xr:uid="{8FF4BC23-118A-4AFF-8ABE-888AB862CCFE}">
      <text>
        <r>
          <rPr>
            <b/>
            <sz val="9"/>
            <color indexed="81"/>
            <rFont val="Tahoma"/>
            <family val="2"/>
          </rPr>
          <t>EDGAR MISAEL ORTEGA ORTEGON.:</t>
        </r>
        <r>
          <rPr>
            <sz val="9"/>
            <color indexed="81"/>
            <rFont val="Tahoma"/>
            <family val="2"/>
          </rPr>
          <t xml:space="preserve">
92% de la UPC</t>
        </r>
      </text>
    </comment>
    <comment ref="A35" authorId="0" shapeId="0" xr:uid="{183FDB01-150F-4C2A-B550-785146142125}">
      <text>
        <r>
          <rPr>
            <b/>
            <sz val="9"/>
            <color indexed="81"/>
            <rFont val="Tahoma"/>
            <family val="2"/>
          </rPr>
          <t>Mario Andres Ordoñez Castro:</t>
        </r>
        <r>
          <rPr>
            <sz val="9"/>
            <color indexed="81"/>
            <rFont val="Tahoma"/>
            <family val="2"/>
          </rPr>
          <t xml:space="preserve">
Hasta donde mi recurso es suficiente para cubrir estas obligaciones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Mario Andres Ordoñez Castro</author>
  </authors>
  <commentList>
    <comment ref="A8" authorId="0" shapeId="0" xr:uid="{6905DC34-3C4D-431A-AB19-CF4A26410852}">
      <text>
        <r>
          <rPr>
            <b/>
            <sz val="9"/>
            <color indexed="81"/>
            <rFont val="Tahoma"/>
            <family val="2"/>
          </rPr>
          <t>Mario Andres Ordoñez Castro:</t>
        </r>
        <r>
          <rPr>
            <sz val="9"/>
            <color indexed="81"/>
            <rFont val="Tahoma"/>
            <family val="2"/>
          </rPr>
          <t xml:space="preserve">
Hasta donde mi recurso es suficiente para cubrir estas obligaciones</t>
        </r>
      </text>
    </comment>
  </commentList>
</comments>
</file>

<file path=xl/sharedStrings.xml><?xml version="1.0" encoding="utf-8"?>
<sst xmlns="http://schemas.openxmlformats.org/spreadsheetml/2006/main" count="77" uniqueCount="63">
  <si>
    <t>ASMET SALUD EPS</t>
  </si>
  <si>
    <t>CAPITALIZACIÓN</t>
  </si>
  <si>
    <t>Consolidados acumulados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</si>
  <si>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</si>
  <si>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</si>
  <si>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</si>
  <si>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</si>
  <si>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</si>
  <si>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</si>
  <si>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</si>
  <si>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</si>
  <si>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</si>
  <si>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</si>
  <si>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</si>
  <si>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</si>
  <si>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A. Flujos disponibles</t>
  </si>
  <si>
    <t>B. Obligaciones</t>
  </si>
  <si>
    <t>C. Necesidades de liquidez</t>
  </si>
  <si>
    <t>D. Activos líquidos</t>
  </si>
  <si>
    <t>E. Posición neta de liquidez</t>
  </si>
  <si>
    <t>Margen de liquidez (%)</t>
  </si>
  <si>
    <t>Flujo de caja</t>
  </si>
  <si>
    <t>2022</t>
  </si>
  <si>
    <t>2023</t>
  </si>
  <si>
    <t>2024</t>
  </si>
  <si>
    <t>2025</t>
  </si>
  <si>
    <t>2026</t>
  </si>
  <si>
    <t xml:space="preserve"> Disponible en Bancos</t>
  </si>
  <si>
    <t>Disponible operacionales</t>
  </si>
  <si>
    <t>Disponible tesorería</t>
  </si>
  <si>
    <t>Total Ingresos</t>
  </si>
  <si>
    <t>OTROS EGRESOS</t>
  </si>
  <si>
    <t>EGRESOS</t>
  </si>
  <si>
    <t>TOTAL GASTOS ADMINISTRATIVOS</t>
  </si>
  <si>
    <t>Giro Costo médico del %</t>
  </si>
  <si>
    <t>DIFERENCIA ENTRE 80% Y GIRO REAL</t>
  </si>
  <si>
    <t>DIFERENCIA ENTRE CTA MAESTRA Y GIRO REAL</t>
  </si>
  <si>
    <t>TOTAL GIRO COSTO MEDICO</t>
  </si>
  <si>
    <t>TOTAL EGRESOS</t>
  </si>
  <si>
    <t>Saldo Bancos</t>
  </si>
  <si>
    <t>JANUARY</t>
  </si>
  <si>
    <t>FEBRURY</t>
  </si>
  <si>
    <t>MARCH</t>
  </si>
  <si>
    <t>MAY</t>
  </si>
  <si>
    <t xml:space="preserve">JUN </t>
  </si>
  <si>
    <t>JULY</t>
  </si>
  <si>
    <t>Avalaible Flows</t>
  </si>
  <si>
    <t>Liabilities</t>
  </si>
  <si>
    <t>Needs of liquity</t>
  </si>
  <si>
    <t>Liquid assets</t>
  </si>
  <si>
    <t>Net liquidity position</t>
  </si>
  <si>
    <t>liquidity margin %</t>
  </si>
  <si>
    <t>Cash flow</t>
  </si>
  <si>
    <t>Available in banks</t>
  </si>
  <si>
    <t>Available in operations</t>
  </si>
  <si>
    <t>Available in Treasury</t>
  </si>
  <si>
    <t>Total income</t>
  </si>
  <si>
    <t>Other expenses</t>
  </si>
  <si>
    <t>Expenses</t>
  </si>
  <si>
    <t>Total admin expenses</t>
  </si>
  <si>
    <t>Medical Cost</t>
  </si>
  <si>
    <t>Total Expenses</t>
  </si>
  <si>
    <t>Bank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</si>
</sst>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* #,##0_);_(* \(#,##0\);_(* &quot;-&quot;??_);_(@_)"/>
    <numFmt numFmtId="165" formatCode="\A\ #\ &quot;días&quot;"/>
    <numFmt numFmtId="166" formatCode="_-&quot;$&quot;\ * #,##0_-;\-&quot;$&quot;\ * #,##0_-;_-&quot;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009999"/>
      </left>
      <right style="thin">
        <color rgb="FF009999"/>
      </right>
      <top style="thin">
        <color rgb="FF009999"/>
      </top>
      <bottom style="thin">
        <color rgb="FF009999"/>
      </bottom>
      <diagonal/>
    </border>
    <border>
      <left style="mediumDashed">
        <color rgb="FF009999"/>
      </left>
      <right style="mediumDashed">
        <color rgb="FF009999"/>
      </right>
      <top style="mediumDashed">
        <color rgb="FF009999"/>
      </top>
      <bottom style="mediumDashed">
        <color rgb="FF00999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 applyAlignment="1" applyProtection="1"/>
    <xf numFmtId="164" fontId="2" fillId="0" borderId="1" xfId="1" applyNumberFormat="1" applyFont="1" applyBorder="1" applyAlignment="1" applyProtection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6" fontId="5" fillId="0" borderId="3" xfId="2" applyNumberFormat="1" applyFont="1" applyFill="1" applyBorder="1" applyAlignment="1" applyProtection="1">
      <alignment horizontal="center" vertical="center"/>
    </xf>
    <xf numFmtId="166" fontId="6" fillId="0" borderId="3" xfId="2" applyNumberFormat="1" applyFont="1" applyFill="1" applyBorder="1" applyAlignment="1" applyProtection="1">
      <alignment horizontal="center" vertical="center"/>
    </xf>
    <xf numFmtId="0" fontId="4" fillId="0" borderId="4" xfId="0" applyFont="1" applyBorder="1" applyAlignment="1">
      <alignment vertical="center" wrapText="1"/>
    </xf>
    <xf numFmtId="10" fontId="7" fillId="0" borderId="5" xfId="3" applyNumberFormat="1" applyFont="1" applyFill="1" applyBorder="1" applyAlignment="1" applyProtection="1">
      <alignment horizontal="center" vertical="center"/>
    </xf>
    <xf numFmtId="10" fontId="8" fillId="0" borderId="5" xfId="3" applyNumberFormat="1" applyFont="1" applyFill="1" applyBorder="1" applyAlignment="1" applyProtection="1">
      <alignment horizontal="center" vertical="center"/>
    </xf>
    <xf numFmtId="0" fontId="11" fillId="2" borderId="0" xfId="0" applyFont="1" applyFill="1"/>
    <xf numFmtId="49" fontId="12" fillId="2" borderId="6" xfId="0" applyNumberFormat="1" applyFont="1" applyFill="1" applyBorder="1" applyAlignment="1">
      <alignment horizontal="center" vertical="center"/>
    </xf>
    <xf numFmtId="0" fontId="15" fillId="0" borderId="6" xfId="0" applyFont="1" applyBorder="1"/>
    <xf numFmtId="3" fontId="16" fillId="0" borderId="6" xfId="0" applyNumberFormat="1" applyFont="1" applyBorder="1" applyAlignment="1">
      <alignment horizontal="right"/>
    </xf>
    <xf numFmtId="164" fontId="16" fillId="0" borderId="0" xfId="1" applyNumberFormat="1" applyFont="1" applyFill="1" applyAlignment="1">
      <alignment horizontal="left"/>
    </xf>
    <xf numFmtId="164" fontId="16" fillId="0" borderId="6" xfId="1" applyNumberFormat="1" applyFont="1" applyFill="1" applyBorder="1" applyAlignment="1">
      <alignment horizontal="left"/>
    </xf>
    <xf numFmtId="164" fontId="16" fillId="0" borderId="6" xfId="1" applyNumberFormat="1" applyFont="1" applyFill="1" applyBorder="1"/>
    <xf numFmtId="0" fontId="17" fillId="0" borderId="7" xfId="0" applyFont="1" applyBorder="1"/>
    <xf numFmtId="164" fontId="18" fillId="0" borderId="7" xfId="1" applyNumberFormat="1" applyFont="1" applyFill="1" applyBorder="1" applyAlignment="1">
      <alignment horizontal="left"/>
    </xf>
    <xf numFmtId="0" fontId="17" fillId="0" borderId="0" xfId="0" applyFont="1"/>
    <xf numFmtId="164" fontId="19" fillId="0" borderId="0" xfId="1" applyNumberFormat="1" applyFont="1" applyFill="1" applyBorder="1" applyAlignment="1">
      <alignment horizontal="left"/>
    </xf>
    <xf numFmtId="0" fontId="14" fillId="0" borderId="6" xfId="0" applyFont="1" applyBorder="1"/>
    <xf numFmtId="0" fontId="14" fillId="0" borderId="0" xfId="0" applyFont="1" applyAlignment="1">
      <alignment horizontal="left" indent="1"/>
    </xf>
    <xf numFmtId="0" fontId="14" fillId="0" borderId="0" xfId="0" applyFont="1" applyAlignment="1">
      <alignment horizontal="left" indent="2"/>
    </xf>
    <xf numFmtId="0" fontId="13" fillId="0" borderId="6" xfId="0" applyFont="1" applyBorder="1"/>
    <xf numFmtId="164" fontId="15" fillId="0" borderId="6" xfId="1" applyNumberFormat="1" applyFont="1" applyFill="1" applyBorder="1" applyAlignment="1">
      <alignment horizontal="left"/>
    </xf>
    <xf numFmtId="164" fontId="20" fillId="0" borderId="6" xfId="1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66675</xdr:rowOff>
    </xdr:from>
    <xdr:to>
      <xdr:col>1</xdr:col>
      <xdr:colOff>0</xdr:colOff>
      <xdr:row>8</xdr:row>
      <xdr:rowOff>190500</xdr:rowOff>
    </xdr:to>
    <xdr:sp macro="" textlink="">
      <xdr:nvSpPr>
        <xdr:cNvPr id="2" name="Flecha arriba 3">
          <a:extLst>
            <a:ext uri="{FF2B5EF4-FFF2-40B4-BE49-F238E27FC236}">
              <a16:creationId xmlns:a16="http://schemas.microsoft.com/office/drawing/2014/main" id="{CAE53267-1D37-4962-B7E2-18F1C3179987}"/>
            </a:ext>
          </a:extLst>
        </xdr:cNvPr>
        <xdr:cNvSpPr/>
      </xdr:nvSpPr>
      <xdr:spPr>
        <a:xfrm>
          <a:off x="2324100" y="2047875"/>
          <a:ext cx="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8</xdr:row>
      <xdr:rowOff>66675</xdr:rowOff>
    </xdr:from>
    <xdr:to>
      <xdr:col>4</xdr:col>
      <xdr:colOff>1400175</xdr:colOff>
      <xdr:row>8</xdr:row>
      <xdr:rowOff>190500</xdr:rowOff>
    </xdr:to>
    <xdr:sp macro="" textlink="">
      <xdr:nvSpPr>
        <xdr:cNvPr id="3" name="Flecha arriba 12">
          <a:extLst>
            <a:ext uri="{FF2B5EF4-FFF2-40B4-BE49-F238E27FC236}">
              <a16:creationId xmlns:a16="http://schemas.microsoft.com/office/drawing/2014/main" id="{505F1797-E86E-4AA2-9F0E-14639C97267D}"/>
            </a:ext>
          </a:extLst>
        </xdr:cNvPr>
        <xdr:cNvSpPr/>
      </xdr:nvSpPr>
      <xdr:spPr>
        <a:xfrm>
          <a:off x="8982075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1285875</xdr:colOff>
      <xdr:row>8</xdr:row>
      <xdr:rowOff>57150</xdr:rowOff>
    </xdr:from>
    <xdr:to>
      <xdr:col>6</xdr:col>
      <xdr:colOff>1400175</xdr:colOff>
      <xdr:row>8</xdr:row>
      <xdr:rowOff>180975</xdr:rowOff>
    </xdr:to>
    <xdr:sp macro="" textlink="">
      <xdr:nvSpPr>
        <xdr:cNvPr id="4" name="Flecha arriba 16">
          <a:extLst>
            <a:ext uri="{FF2B5EF4-FFF2-40B4-BE49-F238E27FC236}">
              <a16:creationId xmlns:a16="http://schemas.microsoft.com/office/drawing/2014/main" id="{C408EF28-C6AC-4AB1-8580-C1033A354A95}"/>
            </a:ext>
          </a:extLst>
        </xdr:cNvPr>
        <xdr:cNvSpPr/>
      </xdr:nvSpPr>
      <xdr:spPr>
        <a:xfrm>
          <a:off x="125634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1200150</xdr:colOff>
      <xdr:row>8</xdr:row>
      <xdr:rowOff>66675</xdr:rowOff>
    </xdr:from>
    <xdr:to>
      <xdr:col>3</xdr:col>
      <xdr:colOff>1314450</xdr:colOff>
      <xdr:row>8</xdr:row>
      <xdr:rowOff>190500</xdr:rowOff>
    </xdr:to>
    <xdr:sp macro="" textlink="">
      <xdr:nvSpPr>
        <xdr:cNvPr id="5" name="Flecha arriba 17">
          <a:extLst>
            <a:ext uri="{FF2B5EF4-FFF2-40B4-BE49-F238E27FC236}">
              <a16:creationId xmlns:a16="http://schemas.microsoft.com/office/drawing/2014/main" id="{FF1FE00C-3C90-4DD3-B958-C14F52DD70D6}"/>
            </a:ext>
          </a:extLst>
        </xdr:cNvPr>
        <xdr:cNvSpPr/>
      </xdr:nvSpPr>
      <xdr:spPr>
        <a:xfrm>
          <a:off x="7105650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8</xdr:row>
      <xdr:rowOff>66675</xdr:rowOff>
    </xdr:from>
    <xdr:to>
      <xdr:col>4</xdr:col>
      <xdr:colOff>1400175</xdr:colOff>
      <xdr:row>8</xdr:row>
      <xdr:rowOff>190500</xdr:rowOff>
    </xdr:to>
    <xdr:sp macro="" textlink="">
      <xdr:nvSpPr>
        <xdr:cNvPr id="6" name="Flecha arriba 18">
          <a:extLst>
            <a:ext uri="{FF2B5EF4-FFF2-40B4-BE49-F238E27FC236}">
              <a16:creationId xmlns:a16="http://schemas.microsoft.com/office/drawing/2014/main" id="{2D475561-0434-48B0-ADDD-C492BC67CF94}"/>
            </a:ext>
          </a:extLst>
        </xdr:cNvPr>
        <xdr:cNvSpPr/>
      </xdr:nvSpPr>
      <xdr:spPr>
        <a:xfrm>
          <a:off x="8982075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8</xdr:row>
      <xdr:rowOff>95250</xdr:rowOff>
    </xdr:from>
    <xdr:to>
      <xdr:col>1</xdr:col>
      <xdr:colOff>0</xdr:colOff>
      <xdr:row>8</xdr:row>
      <xdr:rowOff>219075</xdr:rowOff>
    </xdr:to>
    <xdr:sp macro="" textlink="">
      <xdr:nvSpPr>
        <xdr:cNvPr id="7" name="Flecha arriba 11">
          <a:extLst>
            <a:ext uri="{FF2B5EF4-FFF2-40B4-BE49-F238E27FC236}">
              <a16:creationId xmlns:a16="http://schemas.microsoft.com/office/drawing/2014/main" id="{624C74C4-C705-435A-A63F-600F49690B49}"/>
            </a:ext>
          </a:extLst>
        </xdr:cNvPr>
        <xdr:cNvSpPr/>
      </xdr:nvSpPr>
      <xdr:spPr>
        <a:xfrm>
          <a:off x="2324100" y="2076450"/>
          <a:ext cx="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1285875</xdr:colOff>
      <xdr:row>8</xdr:row>
      <xdr:rowOff>66675</xdr:rowOff>
    </xdr:from>
    <xdr:to>
      <xdr:col>2</xdr:col>
      <xdr:colOff>1438275</xdr:colOff>
      <xdr:row>8</xdr:row>
      <xdr:rowOff>190500</xdr:rowOff>
    </xdr:to>
    <xdr:sp macro="" textlink="">
      <xdr:nvSpPr>
        <xdr:cNvPr id="8" name="Flecha abajo 19">
          <a:extLst>
            <a:ext uri="{FF2B5EF4-FFF2-40B4-BE49-F238E27FC236}">
              <a16:creationId xmlns:a16="http://schemas.microsoft.com/office/drawing/2014/main" id="{222CFB6B-409D-4E14-88BA-A41D7EA98D09}"/>
            </a:ext>
          </a:extLst>
        </xdr:cNvPr>
        <xdr:cNvSpPr/>
      </xdr:nvSpPr>
      <xdr:spPr>
        <a:xfrm>
          <a:off x="5400675" y="2047875"/>
          <a:ext cx="152400" cy="123825"/>
        </a:xfrm>
        <a:prstGeom prst="downArrow">
          <a:avLst/>
        </a:prstGeom>
        <a:solidFill>
          <a:srgbClr val="5DE33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1343025</xdr:colOff>
      <xdr:row>8</xdr:row>
      <xdr:rowOff>57150</xdr:rowOff>
    </xdr:from>
    <xdr:to>
      <xdr:col>1</xdr:col>
      <xdr:colOff>1457325</xdr:colOff>
      <xdr:row>8</xdr:row>
      <xdr:rowOff>180975</xdr:rowOff>
    </xdr:to>
    <xdr:sp macro="" textlink="">
      <xdr:nvSpPr>
        <xdr:cNvPr id="9" name="Flecha arriba 11">
          <a:extLst>
            <a:ext uri="{FF2B5EF4-FFF2-40B4-BE49-F238E27FC236}">
              <a16:creationId xmlns:a16="http://schemas.microsoft.com/office/drawing/2014/main" id="{EF11AD64-039F-4A03-AC64-D3941EEB9214}"/>
            </a:ext>
          </a:extLst>
        </xdr:cNvPr>
        <xdr:cNvSpPr/>
      </xdr:nvSpPr>
      <xdr:spPr>
        <a:xfrm>
          <a:off x="366712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1352550</xdr:colOff>
      <xdr:row>8</xdr:row>
      <xdr:rowOff>57150</xdr:rowOff>
    </xdr:from>
    <xdr:to>
      <xdr:col>5</xdr:col>
      <xdr:colOff>1466850</xdr:colOff>
      <xdr:row>8</xdr:row>
      <xdr:rowOff>180975</xdr:rowOff>
    </xdr:to>
    <xdr:sp macro="" textlink="">
      <xdr:nvSpPr>
        <xdr:cNvPr id="10" name="Flecha arriba 18">
          <a:extLst>
            <a:ext uri="{FF2B5EF4-FFF2-40B4-BE49-F238E27FC236}">
              <a16:creationId xmlns:a16="http://schemas.microsoft.com/office/drawing/2014/main" id="{2D1E4C7F-4608-4FED-A57A-6016FF181D48}"/>
            </a:ext>
          </a:extLst>
        </xdr:cNvPr>
        <xdr:cNvSpPr/>
      </xdr:nvSpPr>
      <xdr:spPr>
        <a:xfrm>
          <a:off x="108394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1285875</xdr:colOff>
      <xdr:row>34</xdr:row>
      <xdr:rowOff>57150</xdr:rowOff>
    </xdr:from>
    <xdr:to>
      <xdr:col>1</xdr:col>
      <xdr:colOff>1400175</xdr:colOff>
      <xdr:row>34</xdr:row>
      <xdr:rowOff>180975</xdr:rowOff>
    </xdr:to>
    <xdr:sp macro="" textlink="">
      <xdr:nvSpPr>
        <xdr:cNvPr id="11" name="Flecha arriba 16">
          <a:extLst>
            <a:ext uri="{FF2B5EF4-FFF2-40B4-BE49-F238E27FC236}">
              <a16:creationId xmlns:a16="http://schemas.microsoft.com/office/drawing/2014/main" id="{8FB5D2DC-6F1C-470D-90BF-05D6741E4999}"/>
            </a:ext>
          </a:extLst>
        </xdr:cNvPr>
        <xdr:cNvSpPr/>
      </xdr:nvSpPr>
      <xdr:spPr>
        <a:xfrm>
          <a:off x="143541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1285875</xdr:colOff>
      <xdr:row>34</xdr:row>
      <xdr:rowOff>57150</xdr:rowOff>
    </xdr:from>
    <xdr:to>
      <xdr:col>2</xdr:col>
      <xdr:colOff>1400175</xdr:colOff>
      <xdr:row>34</xdr:row>
      <xdr:rowOff>180975</xdr:rowOff>
    </xdr:to>
    <xdr:sp macro="" textlink="">
      <xdr:nvSpPr>
        <xdr:cNvPr id="12" name="Flecha arriba 16">
          <a:extLst>
            <a:ext uri="{FF2B5EF4-FFF2-40B4-BE49-F238E27FC236}">
              <a16:creationId xmlns:a16="http://schemas.microsoft.com/office/drawing/2014/main" id="{02815BD9-2C9C-4D14-8BE4-AAD9C29B0236}"/>
            </a:ext>
          </a:extLst>
        </xdr:cNvPr>
        <xdr:cNvSpPr/>
      </xdr:nvSpPr>
      <xdr:spPr>
        <a:xfrm>
          <a:off x="161448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1285875</xdr:colOff>
      <xdr:row>34</xdr:row>
      <xdr:rowOff>57150</xdr:rowOff>
    </xdr:from>
    <xdr:to>
      <xdr:col>3</xdr:col>
      <xdr:colOff>1400175</xdr:colOff>
      <xdr:row>34</xdr:row>
      <xdr:rowOff>180975</xdr:rowOff>
    </xdr:to>
    <xdr:sp macro="" textlink="">
      <xdr:nvSpPr>
        <xdr:cNvPr id="13" name="Flecha arriba 16">
          <a:extLst>
            <a:ext uri="{FF2B5EF4-FFF2-40B4-BE49-F238E27FC236}">
              <a16:creationId xmlns:a16="http://schemas.microsoft.com/office/drawing/2014/main" id="{A998D626-8ACF-423C-A943-96D113783E85}"/>
            </a:ext>
          </a:extLst>
        </xdr:cNvPr>
        <xdr:cNvSpPr/>
      </xdr:nvSpPr>
      <xdr:spPr>
        <a:xfrm>
          <a:off x="177355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34</xdr:row>
      <xdr:rowOff>57150</xdr:rowOff>
    </xdr:from>
    <xdr:to>
      <xdr:col>4</xdr:col>
      <xdr:colOff>1400175</xdr:colOff>
      <xdr:row>34</xdr:row>
      <xdr:rowOff>180975</xdr:rowOff>
    </xdr:to>
    <xdr:sp macro="" textlink="">
      <xdr:nvSpPr>
        <xdr:cNvPr id="14" name="Flecha arriba 16">
          <a:extLst>
            <a:ext uri="{FF2B5EF4-FFF2-40B4-BE49-F238E27FC236}">
              <a16:creationId xmlns:a16="http://schemas.microsoft.com/office/drawing/2014/main" id="{A5D75C98-8EA2-487B-B99E-C3F98A1194B6}"/>
            </a:ext>
          </a:extLst>
        </xdr:cNvPr>
        <xdr:cNvSpPr/>
      </xdr:nvSpPr>
      <xdr:spPr>
        <a:xfrm>
          <a:off x="1932622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1285875</xdr:colOff>
      <xdr:row>34</xdr:row>
      <xdr:rowOff>57150</xdr:rowOff>
    </xdr:from>
    <xdr:to>
      <xdr:col>5</xdr:col>
      <xdr:colOff>1400175</xdr:colOff>
      <xdr:row>34</xdr:row>
      <xdr:rowOff>180975</xdr:rowOff>
    </xdr:to>
    <xdr:sp macro="" textlink="">
      <xdr:nvSpPr>
        <xdr:cNvPr id="15" name="Flecha arriba 16">
          <a:extLst>
            <a:ext uri="{FF2B5EF4-FFF2-40B4-BE49-F238E27FC236}">
              <a16:creationId xmlns:a16="http://schemas.microsoft.com/office/drawing/2014/main" id="{C74570E8-CC0A-4A49-8F88-72038ABB98F1}"/>
            </a:ext>
          </a:extLst>
        </xdr:cNvPr>
        <xdr:cNvSpPr/>
      </xdr:nvSpPr>
      <xdr:spPr>
        <a:xfrm>
          <a:off x="209169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1285875</xdr:colOff>
      <xdr:row>34</xdr:row>
      <xdr:rowOff>57150</xdr:rowOff>
    </xdr:from>
    <xdr:to>
      <xdr:col>6</xdr:col>
      <xdr:colOff>1400175</xdr:colOff>
      <xdr:row>34</xdr:row>
      <xdr:rowOff>180975</xdr:rowOff>
    </xdr:to>
    <xdr:sp macro="" textlink="">
      <xdr:nvSpPr>
        <xdr:cNvPr id="16" name="Flecha arriba 16">
          <a:extLst>
            <a:ext uri="{FF2B5EF4-FFF2-40B4-BE49-F238E27FC236}">
              <a16:creationId xmlns:a16="http://schemas.microsoft.com/office/drawing/2014/main" id="{E84EEEAC-CCCD-4792-86F8-1A17472B5498}"/>
            </a:ext>
          </a:extLst>
        </xdr:cNvPr>
        <xdr:cNvSpPr/>
      </xdr:nvSpPr>
      <xdr:spPr>
        <a:xfrm>
          <a:off x="225075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8</xdr:row>
      <xdr:rowOff>66675</xdr:rowOff>
    </xdr:from>
    <xdr:to>
      <xdr:col>1</xdr:col>
      <xdr:colOff>0</xdr:colOff>
      <xdr:row>8</xdr:row>
      <xdr:rowOff>190500</xdr:rowOff>
    </xdr:to>
    <xdr:sp macro="" textlink="">
      <xdr:nvSpPr>
        <xdr:cNvPr id="17" name="Flecha arriba 3">
          <a:extLst>
            <a:ext uri="{FF2B5EF4-FFF2-40B4-BE49-F238E27FC236}">
              <a16:creationId xmlns:a16="http://schemas.microsoft.com/office/drawing/2014/main" id="{E927E413-C9EC-4CCC-9A98-8284B2241918}"/>
            </a:ext>
          </a:extLst>
        </xdr:cNvPr>
        <xdr:cNvSpPr/>
      </xdr:nvSpPr>
      <xdr:spPr>
        <a:xfrm>
          <a:off x="2324100" y="2047875"/>
          <a:ext cx="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8</xdr:row>
      <xdr:rowOff>66675</xdr:rowOff>
    </xdr:from>
    <xdr:to>
      <xdr:col>4</xdr:col>
      <xdr:colOff>1400175</xdr:colOff>
      <xdr:row>8</xdr:row>
      <xdr:rowOff>190500</xdr:rowOff>
    </xdr:to>
    <xdr:sp macro="" textlink="">
      <xdr:nvSpPr>
        <xdr:cNvPr id="18" name="Flecha arriba 12">
          <a:extLst>
            <a:ext uri="{FF2B5EF4-FFF2-40B4-BE49-F238E27FC236}">
              <a16:creationId xmlns:a16="http://schemas.microsoft.com/office/drawing/2014/main" id="{31D275DA-166C-4A25-A814-942C02B8F865}"/>
            </a:ext>
          </a:extLst>
        </xdr:cNvPr>
        <xdr:cNvSpPr/>
      </xdr:nvSpPr>
      <xdr:spPr>
        <a:xfrm>
          <a:off x="8982075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1285875</xdr:colOff>
      <xdr:row>8</xdr:row>
      <xdr:rowOff>57150</xdr:rowOff>
    </xdr:from>
    <xdr:to>
      <xdr:col>6</xdr:col>
      <xdr:colOff>1400175</xdr:colOff>
      <xdr:row>8</xdr:row>
      <xdr:rowOff>180975</xdr:rowOff>
    </xdr:to>
    <xdr:sp macro="" textlink="">
      <xdr:nvSpPr>
        <xdr:cNvPr id="19" name="Flecha arriba 16">
          <a:extLst>
            <a:ext uri="{FF2B5EF4-FFF2-40B4-BE49-F238E27FC236}">
              <a16:creationId xmlns:a16="http://schemas.microsoft.com/office/drawing/2014/main" id="{864D0C44-0F56-4FEB-B486-B6E523EA021B}"/>
            </a:ext>
          </a:extLst>
        </xdr:cNvPr>
        <xdr:cNvSpPr/>
      </xdr:nvSpPr>
      <xdr:spPr>
        <a:xfrm>
          <a:off x="125634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1200150</xdr:colOff>
      <xdr:row>8</xdr:row>
      <xdr:rowOff>66675</xdr:rowOff>
    </xdr:from>
    <xdr:to>
      <xdr:col>3</xdr:col>
      <xdr:colOff>1314450</xdr:colOff>
      <xdr:row>8</xdr:row>
      <xdr:rowOff>190500</xdr:rowOff>
    </xdr:to>
    <xdr:sp macro="" textlink="">
      <xdr:nvSpPr>
        <xdr:cNvPr id="20" name="Flecha arriba 17">
          <a:extLst>
            <a:ext uri="{FF2B5EF4-FFF2-40B4-BE49-F238E27FC236}">
              <a16:creationId xmlns:a16="http://schemas.microsoft.com/office/drawing/2014/main" id="{0CA791BB-D10B-411E-B4BB-A1FAFB2E0589}"/>
            </a:ext>
          </a:extLst>
        </xdr:cNvPr>
        <xdr:cNvSpPr/>
      </xdr:nvSpPr>
      <xdr:spPr>
        <a:xfrm>
          <a:off x="7105650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8</xdr:row>
      <xdr:rowOff>66675</xdr:rowOff>
    </xdr:from>
    <xdr:to>
      <xdr:col>4</xdr:col>
      <xdr:colOff>1400175</xdr:colOff>
      <xdr:row>8</xdr:row>
      <xdr:rowOff>190500</xdr:rowOff>
    </xdr:to>
    <xdr:sp macro="" textlink="">
      <xdr:nvSpPr>
        <xdr:cNvPr id="21" name="Flecha arriba 18">
          <a:extLst>
            <a:ext uri="{FF2B5EF4-FFF2-40B4-BE49-F238E27FC236}">
              <a16:creationId xmlns:a16="http://schemas.microsoft.com/office/drawing/2014/main" id="{7BC28542-6B8B-4A29-A465-37D2A5553E2A}"/>
            </a:ext>
          </a:extLst>
        </xdr:cNvPr>
        <xdr:cNvSpPr/>
      </xdr:nvSpPr>
      <xdr:spPr>
        <a:xfrm>
          <a:off x="8982075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8</xdr:row>
      <xdr:rowOff>95250</xdr:rowOff>
    </xdr:from>
    <xdr:to>
      <xdr:col>1</xdr:col>
      <xdr:colOff>0</xdr:colOff>
      <xdr:row>8</xdr:row>
      <xdr:rowOff>219075</xdr:rowOff>
    </xdr:to>
    <xdr:sp macro="" textlink="">
      <xdr:nvSpPr>
        <xdr:cNvPr id="22" name="Flecha arriba 11">
          <a:extLst>
            <a:ext uri="{FF2B5EF4-FFF2-40B4-BE49-F238E27FC236}">
              <a16:creationId xmlns:a16="http://schemas.microsoft.com/office/drawing/2014/main" id="{80E67DAB-08F8-4773-9C14-5B470078DD4B}"/>
            </a:ext>
          </a:extLst>
        </xdr:cNvPr>
        <xdr:cNvSpPr/>
      </xdr:nvSpPr>
      <xdr:spPr>
        <a:xfrm>
          <a:off x="2324100" y="2076450"/>
          <a:ext cx="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1285875</xdr:colOff>
      <xdr:row>8</xdr:row>
      <xdr:rowOff>66675</xdr:rowOff>
    </xdr:from>
    <xdr:to>
      <xdr:col>2</xdr:col>
      <xdr:colOff>1438275</xdr:colOff>
      <xdr:row>8</xdr:row>
      <xdr:rowOff>190500</xdr:rowOff>
    </xdr:to>
    <xdr:sp macro="" textlink="">
      <xdr:nvSpPr>
        <xdr:cNvPr id="23" name="Flecha abajo 19">
          <a:extLst>
            <a:ext uri="{FF2B5EF4-FFF2-40B4-BE49-F238E27FC236}">
              <a16:creationId xmlns:a16="http://schemas.microsoft.com/office/drawing/2014/main" id="{1DFA765B-7FE3-45CC-AAED-EDCF6CABFB68}"/>
            </a:ext>
          </a:extLst>
        </xdr:cNvPr>
        <xdr:cNvSpPr/>
      </xdr:nvSpPr>
      <xdr:spPr>
        <a:xfrm>
          <a:off x="5400675" y="2047875"/>
          <a:ext cx="152400" cy="123825"/>
        </a:xfrm>
        <a:prstGeom prst="downArrow">
          <a:avLst/>
        </a:prstGeom>
        <a:solidFill>
          <a:srgbClr val="5DE33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1343025</xdr:colOff>
      <xdr:row>8</xdr:row>
      <xdr:rowOff>57150</xdr:rowOff>
    </xdr:from>
    <xdr:to>
      <xdr:col>1</xdr:col>
      <xdr:colOff>1457325</xdr:colOff>
      <xdr:row>8</xdr:row>
      <xdr:rowOff>180975</xdr:rowOff>
    </xdr:to>
    <xdr:sp macro="" textlink="">
      <xdr:nvSpPr>
        <xdr:cNvPr id="24" name="Flecha arriba 11">
          <a:extLst>
            <a:ext uri="{FF2B5EF4-FFF2-40B4-BE49-F238E27FC236}">
              <a16:creationId xmlns:a16="http://schemas.microsoft.com/office/drawing/2014/main" id="{3C2082E1-CBE8-4982-ABFA-241610A536D4}"/>
            </a:ext>
          </a:extLst>
        </xdr:cNvPr>
        <xdr:cNvSpPr/>
      </xdr:nvSpPr>
      <xdr:spPr>
        <a:xfrm>
          <a:off x="366712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1352550</xdr:colOff>
      <xdr:row>8</xdr:row>
      <xdr:rowOff>57150</xdr:rowOff>
    </xdr:from>
    <xdr:to>
      <xdr:col>5</xdr:col>
      <xdr:colOff>1466850</xdr:colOff>
      <xdr:row>8</xdr:row>
      <xdr:rowOff>180975</xdr:rowOff>
    </xdr:to>
    <xdr:sp macro="" textlink="">
      <xdr:nvSpPr>
        <xdr:cNvPr id="25" name="Flecha arriba 18">
          <a:extLst>
            <a:ext uri="{FF2B5EF4-FFF2-40B4-BE49-F238E27FC236}">
              <a16:creationId xmlns:a16="http://schemas.microsoft.com/office/drawing/2014/main" id="{1EE5723C-AC4E-4F7B-872E-DDBF682059F8}"/>
            </a:ext>
          </a:extLst>
        </xdr:cNvPr>
        <xdr:cNvSpPr/>
      </xdr:nvSpPr>
      <xdr:spPr>
        <a:xfrm>
          <a:off x="108394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1285875</xdr:colOff>
      <xdr:row>34</xdr:row>
      <xdr:rowOff>57150</xdr:rowOff>
    </xdr:from>
    <xdr:to>
      <xdr:col>1</xdr:col>
      <xdr:colOff>1400175</xdr:colOff>
      <xdr:row>34</xdr:row>
      <xdr:rowOff>180975</xdr:rowOff>
    </xdr:to>
    <xdr:sp macro="" textlink="">
      <xdr:nvSpPr>
        <xdr:cNvPr id="26" name="Flecha arriba 16">
          <a:extLst>
            <a:ext uri="{FF2B5EF4-FFF2-40B4-BE49-F238E27FC236}">
              <a16:creationId xmlns:a16="http://schemas.microsoft.com/office/drawing/2014/main" id="{9EC0D7A4-195A-4D72-8CB7-BF0ABAB125FF}"/>
            </a:ext>
          </a:extLst>
        </xdr:cNvPr>
        <xdr:cNvSpPr/>
      </xdr:nvSpPr>
      <xdr:spPr>
        <a:xfrm>
          <a:off x="143541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1285875</xdr:colOff>
      <xdr:row>34</xdr:row>
      <xdr:rowOff>57150</xdr:rowOff>
    </xdr:from>
    <xdr:to>
      <xdr:col>2</xdr:col>
      <xdr:colOff>1400175</xdr:colOff>
      <xdr:row>34</xdr:row>
      <xdr:rowOff>180975</xdr:rowOff>
    </xdr:to>
    <xdr:sp macro="" textlink="">
      <xdr:nvSpPr>
        <xdr:cNvPr id="27" name="Flecha arriba 16">
          <a:extLst>
            <a:ext uri="{FF2B5EF4-FFF2-40B4-BE49-F238E27FC236}">
              <a16:creationId xmlns:a16="http://schemas.microsoft.com/office/drawing/2014/main" id="{73B1BC5B-C4D2-4F05-A286-7994815ADAB5}"/>
            </a:ext>
          </a:extLst>
        </xdr:cNvPr>
        <xdr:cNvSpPr/>
      </xdr:nvSpPr>
      <xdr:spPr>
        <a:xfrm>
          <a:off x="161448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1285875</xdr:colOff>
      <xdr:row>34</xdr:row>
      <xdr:rowOff>57150</xdr:rowOff>
    </xdr:from>
    <xdr:to>
      <xdr:col>3</xdr:col>
      <xdr:colOff>1400175</xdr:colOff>
      <xdr:row>34</xdr:row>
      <xdr:rowOff>180975</xdr:rowOff>
    </xdr:to>
    <xdr:sp macro="" textlink="">
      <xdr:nvSpPr>
        <xdr:cNvPr id="28" name="Flecha arriba 16">
          <a:extLst>
            <a:ext uri="{FF2B5EF4-FFF2-40B4-BE49-F238E27FC236}">
              <a16:creationId xmlns:a16="http://schemas.microsoft.com/office/drawing/2014/main" id="{9BB8D970-3D11-4B06-B4E8-10C2CE319E80}"/>
            </a:ext>
          </a:extLst>
        </xdr:cNvPr>
        <xdr:cNvSpPr/>
      </xdr:nvSpPr>
      <xdr:spPr>
        <a:xfrm>
          <a:off x="177355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34</xdr:row>
      <xdr:rowOff>57150</xdr:rowOff>
    </xdr:from>
    <xdr:to>
      <xdr:col>4</xdr:col>
      <xdr:colOff>1400175</xdr:colOff>
      <xdr:row>34</xdr:row>
      <xdr:rowOff>180975</xdr:rowOff>
    </xdr:to>
    <xdr:sp macro="" textlink="">
      <xdr:nvSpPr>
        <xdr:cNvPr id="29" name="Flecha arriba 16">
          <a:extLst>
            <a:ext uri="{FF2B5EF4-FFF2-40B4-BE49-F238E27FC236}">
              <a16:creationId xmlns:a16="http://schemas.microsoft.com/office/drawing/2014/main" id="{490E4A30-54FC-49D6-AA63-0390049CE5A6}"/>
            </a:ext>
          </a:extLst>
        </xdr:cNvPr>
        <xdr:cNvSpPr/>
      </xdr:nvSpPr>
      <xdr:spPr>
        <a:xfrm>
          <a:off x="1932622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1285875</xdr:colOff>
      <xdr:row>34</xdr:row>
      <xdr:rowOff>57150</xdr:rowOff>
    </xdr:from>
    <xdr:to>
      <xdr:col>5</xdr:col>
      <xdr:colOff>1400175</xdr:colOff>
      <xdr:row>34</xdr:row>
      <xdr:rowOff>180975</xdr:rowOff>
    </xdr:to>
    <xdr:sp macro="" textlink="">
      <xdr:nvSpPr>
        <xdr:cNvPr id="30" name="Flecha arriba 16">
          <a:extLst>
            <a:ext uri="{FF2B5EF4-FFF2-40B4-BE49-F238E27FC236}">
              <a16:creationId xmlns:a16="http://schemas.microsoft.com/office/drawing/2014/main" id="{26FDE1AC-E77E-40C6-9259-56EEAB4FAE59}"/>
            </a:ext>
          </a:extLst>
        </xdr:cNvPr>
        <xdr:cNvSpPr/>
      </xdr:nvSpPr>
      <xdr:spPr>
        <a:xfrm>
          <a:off x="209169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1285875</xdr:colOff>
      <xdr:row>34</xdr:row>
      <xdr:rowOff>57150</xdr:rowOff>
    </xdr:from>
    <xdr:to>
      <xdr:col>6</xdr:col>
      <xdr:colOff>1400175</xdr:colOff>
      <xdr:row>34</xdr:row>
      <xdr:rowOff>180975</xdr:rowOff>
    </xdr:to>
    <xdr:sp macro="" textlink="">
      <xdr:nvSpPr>
        <xdr:cNvPr id="31" name="Flecha arriba 16">
          <a:extLst>
            <a:ext uri="{FF2B5EF4-FFF2-40B4-BE49-F238E27FC236}">
              <a16:creationId xmlns:a16="http://schemas.microsoft.com/office/drawing/2014/main" id="{2AF70F5F-2897-4317-8E3F-008051985E1C}"/>
            </a:ext>
          </a:extLst>
        </xdr:cNvPr>
        <xdr:cNvSpPr/>
      </xdr:nvSpPr>
      <xdr:spPr>
        <a:xfrm>
          <a:off x="225075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1285875</xdr:colOff>
      <xdr:row>34</xdr:row>
      <xdr:rowOff>57150</xdr:rowOff>
    </xdr:from>
    <xdr:to>
      <xdr:col>1</xdr:col>
      <xdr:colOff>1400175</xdr:colOff>
      <xdr:row>34</xdr:row>
      <xdr:rowOff>180975</xdr:rowOff>
    </xdr:to>
    <xdr:sp macro="" textlink="">
      <xdr:nvSpPr>
        <xdr:cNvPr id="32" name="Flecha arriba 16">
          <a:extLst>
            <a:ext uri="{FF2B5EF4-FFF2-40B4-BE49-F238E27FC236}">
              <a16:creationId xmlns:a16="http://schemas.microsoft.com/office/drawing/2014/main" id="{ECC86B24-3907-42A4-AF6F-D55CFAEEC9C1}"/>
            </a:ext>
          </a:extLst>
        </xdr:cNvPr>
        <xdr:cNvSpPr/>
      </xdr:nvSpPr>
      <xdr:spPr>
        <a:xfrm>
          <a:off x="143541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1285875</xdr:colOff>
      <xdr:row>34</xdr:row>
      <xdr:rowOff>57150</xdr:rowOff>
    </xdr:from>
    <xdr:to>
      <xdr:col>2</xdr:col>
      <xdr:colOff>1400175</xdr:colOff>
      <xdr:row>34</xdr:row>
      <xdr:rowOff>180975</xdr:rowOff>
    </xdr:to>
    <xdr:sp macro="" textlink="">
      <xdr:nvSpPr>
        <xdr:cNvPr id="33" name="Flecha arriba 16">
          <a:extLst>
            <a:ext uri="{FF2B5EF4-FFF2-40B4-BE49-F238E27FC236}">
              <a16:creationId xmlns:a16="http://schemas.microsoft.com/office/drawing/2014/main" id="{9EA0AA62-2FDB-4DD3-AAAD-56B93CC2FAEB}"/>
            </a:ext>
          </a:extLst>
        </xdr:cNvPr>
        <xdr:cNvSpPr/>
      </xdr:nvSpPr>
      <xdr:spPr>
        <a:xfrm>
          <a:off x="159448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1285875</xdr:colOff>
      <xdr:row>34</xdr:row>
      <xdr:rowOff>57150</xdr:rowOff>
    </xdr:from>
    <xdr:to>
      <xdr:col>3</xdr:col>
      <xdr:colOff>1400175</xdr:colOff>
      <xdr:row>34</xdr:row>
      <xdr:rowOff>180975</xdr:rowOff>
    </xdr:to>
    <xdr:sp macro="" textlink="">
      <xdr:nvSpPr>
        <xdr:cNvPr id="34" name="Flecha arriba 16">
          <a:extLst>
            <a:ext uri="{FF2B5EF4-FFF2-40B4-BE49-F238E27FC236}">
              <a16:creationId xmlns:a16="http://schemas.microsoft.com/office/drawing/2014/main" id="{DB322DBB-8AE8-464D-87C3-2A5108F18839}"/>
            </a:ext>
          </a:extLst>
        </xdr:cNvPr>
        <xdr:cNvSpPr/>
      </xdr:nvSpPr>
      <xdr:spPr>
        <a:xfrm>
          <a:off x="1753552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34</xdr:row>
      <xdr:rowOff>57150</xdr:rowOff>
    </xdr:from>
    <xdr:to>
      <xdr:col>4</xdr:col>
      <xdr:colOff>1400175</xdr:colOff>
      <xdr:row>34</xdr:row>
      <xdr:rowOff>180975</xdr:rowOff>
    </xdr:to>
    <xdr:sp macro="" textlink="">
      <xdr:nvSpPr>
        <xdr:cNvPr id="35" name="Flecha arriba 16">
          <a:extLst>
            <a:ext uri="{FF2B5EF4-FFF2-40B4-BE49-F238E27FC236}">
              <a16:creationId xmlns:a16="http://schemas.microsoft.com/office/drawing/2014/main" id="{DD91D482-7722-4B35-9146-7D89745C349B}"/>
            </a:ext>
          </a:extLst>
        </xdr:cNvPr>
        <xdr:cNvSpPr/>
      </xdr:nvSpPr>
      <xdr:spPr>
        <a:xfrm>
          <a:off x="191262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1285875</xdr:colOff>
      <xdr:row>34</xdr:row>
      <xdr:rowOff>57150</xdr:rowOff>
    </xdr:from>
    <xdr:to>
      <xdr:col>5</xdr:col>
      <xdr:colOff>1400175</xdr:colOff>
      <xdr:row>34</xdr:row>
      <xdr:rowOff>180975</xdr:rowOff>
    </xdr:to>
    <xdr:sp macro="" textlink="">
      <xdr:nvSpPr>
        <xdr:cNvPr id="36" name="Flecha arriba 16">
          <a:extLst>
            <a:ext uri="{FF2B5EF4-FFF2-40B4-BE49-F238E27FC236}">
              <a16:creationId xmlns:a16="http://schemas.microsoft.com/office/drawing/2014/main" id="{DDE4559C-E5FF-4768-94DD-B15ACBE3B0A2}"/>
            </a:ext>
          </a:extLst>
        </xdr:cNvPr>
        <xdr:cNvSpPr/>
      </xdr:nvSpPr>
      <xdr:spPr>
        <a:xfrm>
          <a:off x="207168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1285875</xdr:colOff>
      <xdr:row>34</xdr:row>
      <xdr:rowOff>57150</xdr:rowOff>
    </xdr:from>
    <xdr:to>
      <xdr:col>6</xdr:col>
      <xdr:colOff>1400175</xdr:colOff>
      <xdr:row>34</xdr:row>
      <xdr:rowOff>180975</xdr:rowOff>
    </xdr:to>
    <xdr:sp macro="" textlink="">
      <xdr:nvSpPr>
        <xdr:cNvPr id="37" name="Flecha arriba 16">
          <a:extLst>
            <a:ext uri="{FF2B5EF4-FFF2-40B4-BE49-F238E27FC236}">
              <a16:creationId xmlns:a16="http://schemas.microsoft.com/office/drawing/2014/main" id="{223B7836-E7AA-4E17-874C-6ED6C7B67EC7}"/>
            </a:ext>
          </a:extLst>
        </xdr:cNvPr>
        <xdr:cNvSpPr/>
      </xdr:nvSpPr>
      <xdr:spPr>
        <a:xfrm>
          <a:off x="223075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1285875</xdr:colOff>
      <xdr:row>34</xdr:row>
      <xdr:rowOff>57150</xdr:rowOff>
    </xdr:from>
    <xdr:to>
      <xdr:col>1</xdr:col>
      <xdr:colOff>1400175</xdr:colOff>
      <xdr:row>34</xdr:row>
      <xdr:rowOff>180975</xdr:rowOff>
    </xdr:to>
    <xdr:sp macro="" textlink="">
      <xdr:nvSpPr>
        <xdr:cNvPr id="38" name="Flecha arriba 16">
          <a:extLst>
            <a:ext uri="{FF2B5EF4-FFF2-40B4-BE49-F238E27FC236}">
              <a16:creationId xmlns:a16="http://schemas.microsoft.com/office/drawing/2014/main" id="{D98AD3C1-3B28-4876-B34C-0F9BC7466CD8}"/>
            </a:ext>
          </a:extLst>
        </xdr:cNvPr>
        <xdr:cNvSpPr/>
      </xdr:nvSpPr>
      <xdr:spPr>
        <a:xfrm>
          <a:off x="143541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1285875</xdr:colOff>
      <xdr:row>34</xdr:row>
      <xdr:rowOff>57150</xdr:rowOff>
    </xdr:from>
    <xdr:to>
      <xdr:col>2</xdr:col>
      <xdr:colOff>1400175</xdr:colOff>
      <xdr:row>34</xdr:row>
      <xdr:rowOff>180975</xdr:rowOff>
    </xdr:to>
    <xdr:sp macro="" textlink="">
      <xdr:nvSpPr>
        <xdr:cNvPr id="39" name="Flecha arriba 16">
          <a:extLst>
            <a:ext uri="{FF2B5EF4-FFF2-40B4-BE49-F238E27FC236}">
              <a16:creationId xmlns:a16="http://schemas.microsoft.com/office/drawing/2014/main" id="{E15486E7-78FD-462C-964F-B2B1C5F8F45D}"/>
            </a:ext>
          </a:extLst>
        </xdr:cNvPr>
        <xdr:cNvSpPr/>
      </xdr:nvSpPr>
      <xdr:spPr>
        <a:xfrm>
          <a:off x="159448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1285875</xdr:colOff>
      <xdr:row>34</xdr:row>
      <xdr:rowOff>57150</xdr:rowOff>
    </xdr:from>
    <xdr:to>
      <xdr:col>3</xdr:col>
      <xdr:colOff>1400175</xdr:colOff>
      <xdr:row>34</xdr:row>
      <xdr:rowOff>180975</xdr:rowOff>
    </xdr:to>
    <xdr:sp macro="" textlink="">
      <xdr:nvSpPr>
        <xdr:cNvPr id="40" name="Flecha arriba 16">
          <a:extLst>
            <a:ext uri="{FF2B5EF4-FFF2-40B4-BE49-F238E27FC236}">
              <a16:creationId xmlns:a16="http://schemas.microsoft.com/office/drawing/2014/main" id="{EEEF0D50-24E7-400D-BDEF-1F047CA9B196}"/>
            </a:ext>
          </a:extLst>
        </xdr:cNvPr>
        <xdr:cNvSpPr/>
      </xdr:nvSpPr>
      <xdr:spPr>
        <a:xfrm>
          <a:off x="1753552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34</xdr:row>
      <xdr:rowOff>57150</xdr:rowOff>
    </xdr:from>
    <xdr:to>
      <xdr:col>4</xdr:col>
      <xdr:colOff>1400175</xdr:colOff>
      <xdr:row>34</xdr:row>
      <xdr:rowOff>180975</xdr:rowOff>
    </xdr:to>
    <xdr:sp macro="" textlink="">
      <xdr:nvSpPr>
        <xdr:cNvPr id="41" name="Flecha arriba 16">
          <a:extLst>
            <a:ext uri="{FF2B5EF4-FFF2-40B4-BE49-F238E27FC236}">
              <a16:creationId xmlns:a16="http://schemas.microsoft.com/office/drawing/2014/main" id="{07C477E2-862F-41F2-947A-C28687F54F60}"/>
            </a:ext>
          </a:extLst>
        </xdr:cNvPr>
        <xdr:cNvSpPr/>
      </xdr:nvSpPr>
      <xdr:spPr>
        <a:xfrm>
          <a:off x="191262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1285875</xdr:colOff>
      <xdr:row>34</xdr:row>
      <xdr:rowOff>57150</xdr:rowOff>
    </xdr:from>
    <xdr:to>
      <xdr:col>5</xdr:col>
      <xdr:colOff>1400175</xdr:colOff>
      <xdr:row>34</xdr:row>
      <xdr:rowOff>180975</xdr:rowOff>
    </xdr:to>
    <xdr:sp macro="" textlink="">
      <xdr:nvSpPr>
        <xdr:cNvPr id="42" name="Flecha arriba 16">
          <a:extLst>
            <a:ext uri="{FF2B5EF4-FFF2-40B4-BE49-F238E27FC236}">
              <a16:creationId xmlns:a16="http://schemas.microsoft.com/office/drawing/2014/main" id="{997DCD40-D2FD-4C98-93AC-A7873CD98B99}"/>
            </a:ext>
          </a:extLst>
        </xdr:cNvPr>
        <xdr:cNvSpPr/>
      </xdr:nvSpPr>
      <xdr:spPr>
        <a:xfrm>
          <a:off x="207168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1285875</xdr:colOff>
      <xdr:row>34</xdr:row>
      <xdr:rowOff>57150</xdr:rowOff>
    </xdr:from>
    <xdr:to>
      <xdr:col>6</xdr:col>
      <xdr:colOff>1400175</xdr:colOff>
      <xdr:row>34</xdr:row>
      <xdr:rowOff>180975</xdr:rowOff>
    </xdr:to>
    <xdr:sp macro="" textlink="">
      <xdr:nvSpPr>
        <xdr:cNvPr id="43" name="Flecha arriba 16">
          <a:extLst>
            <a:ext uri="{FF2B5EF4-FFF2-40B4-BE49-F238E27FC236}">
              <a16:creationId xmlns:a16="http://schemas.microsoft.com/office/drawing/2014/main" id="{EE3BBB3D-9880-4701-9BE7-86984B1E03C6}"/>
            </a:ext>
          </a:extLst>
        </xdr:cNvPr>
        <xdr:cNvSpPr/>
      </xdr:nvSpPr>
      <xdr:spPr>
        <a:xfrm>
          <a:off x="223075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66675</xdr:rowOff>
    </xdr:from>
    <xdr:to>
      <xdr:col>1</xdr:col>
      <xdr:colOff>0</xdr:colOff>
      <xdr:row>7</xdr:row>
      <xdr:rowOff>190500</xdr:rowOff>
    </xdr:to>
    <xdr:sp macro="" textlink="">
      <xdr:nvSpPr>
        <xdr:cNvPr id="2" name="Flecha arriba 3">
          <a:extLst>
            <a:ext uri="{FF2B5EF4-FFF2-40B4-BE49-F238E27FC236}">
              <a16:creationId xmlns:a16="http://schemas.microsoft.com/office/drawing/2014/main" id="{49B51ADC-20A3-4721-B586-5C29004D012E}"/>
            </a:ext>
          </a:extLst>
        </xdr:cNvPr>
        <xdr:cNvSpPr/>
      </xdr:nvSpPr>
      <xdr:spPr>
        <a:xfrm>
          <a:off x="2324100" y="2047875"/>
          <a:ext cx="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7</xdr:row>
      <xdr:rowOff>66675</xdr:rowOff>
    </xdr:from>
    <xdr:to>
      <xdr:col>4</xdr:col>
      <xdr:colOff>1400175</xdr:colOff>
      <xdr:row>7</xdr:row>
      <xdr:rowOff>190500</xdr:rowOff>
    </xdr:to>
    <xdr:sp macro="" textlink="">
      <xdr:nvSpPr>
        <xdr:cNvPr id="3" name="Flecha arriba 12">
          <a:extLst>
            <a:ext uri="{FF2B5EF4-FFF2-40B4-BE49-F238E27FC236}">
              <a16:creationId xmlns:a16="http://schemas.microsoft.com/office/drawing/2014/main" id="{D83CE2CF-4A3A-458A-8F32-E333364767AB}"/>
            </a:ext>
          </a:extLst>
        </xdr:cNvPr>
        <xdr:cNvSpPr/>
      </xdr:nvSpPr>
      <xdr:spPr>
        <a:xfrm>
          <a:off x="8982075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1285875</xdr:colOff>
      <xdr:row>7</xdr:row>
      <xdr:rowOff>57150</xdr:rowOff>
    </xdr:from>
    <xdr:to>
      <xdr:col>6</xdr:col>
      <xdr:colOff>1400175</xdr:colOff>
      <xdr:row>7</xdr:row>
      <xdr:rowOff>180975</xdr:rowOff>
    </xdr:to>
    <xdr:sp macro="" textlink="">
      <xdr:nvSpPr>
        <xdr:cNvPr id="4" name="Flecha arriba 16">
          <a:extLst>
            <a:ext uri="{FF2B5EF4-FFF2-40B4-BE49-F238E27FC236}">
              <a16:creationId xmlns:a16="http://schemas.microsoft.com/office/drawing/2014/main" id="{4A7891F3-86D5-459A-94C8-7755344FA268}"/>
            </a:ext>
          </a:extLst>
        </xdr:cNvPr>
        <xdr:cNvSpPr/>
      </xdr:nvSpPr>
      <xdr:spPr>
        <a:xfrm>
          <a:off x="125634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1200150</xdr:colOff>
      <xdr:row>7</xdr:row>
      <xdr:rowOff>66675</xdr:rowOff>
    </xdr:from>
    <xdr:to>
      <xdr:col>3</xdr:col>
      <xdr:colOff>1314450</xdr:colOff>
      <xdr:row>7</xdr:row>
      <xdr:rowOff>190500</xdr:rowOff>
    </xdr:to>
    <xdr:sp macro="" textlink="">
      <xdr:nvSpPr>
        <xdr:cNvPr id="5" name="Flecha arriba 17">
          <a:extLst>
            <a:ext uri="{FF2B5EF4-FFF2-40B4-BE49-F238E27FC236}">
              <a16:creationId xmlns:a16="http://schemas.microsoft.com/office/drawing/2014/main" id="{5B0F2D2F-1842-496C-BDF7-1243DAE13890}"/>
            </a:ext>
          </a:extLst>
        </xdr:cNvPr>
        <xdr:cNvSpPr/>
      </xdr:nvSpPr>
      <xdr:spPr>
        <a:xfrm>
          <a:off x="7105650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7</xdr:row>
      <xdr:rowOff>66675</xdr:rowOff>
    </xdr:from>
    <xdr:to>
      <xdr:col>4</xdr:col>
      <xdr:colOff>1400175</xdr:colOff>
      <xdr:row>7</xdr:row>
      <xdr:rowOff>190500</xdr:rowOff>
    </xdr:to>
    <xdr:sp macro="" textlink="">
      <xdr:nvSpPr>
        <xdr:cNvPr id="6" name="Flecha arriba 18">
          <a:extLst>
            <a:ext uri="{FF2B5EF4-FFF2-40B4-BE49-F238E27FC236}">
              <a16:creationId xmlns:a16="http://schemas.microsoft.com/office/drawing/2014/main" id="{96615ADB-844C-4A61-BB4A-CB4E8F5DED40}"/>
            </a:ext>
          </a:extLst>
        </xdr:cNvPr>
        <xdr:cNvSpPr/>
      </xdr:nvSpPr>
      <xdr:spPr>
        <a:xfrm>
          <a:off x="8982075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7</xdr:row>
      <xdr:rowOff>95250</xdr:rowOff>
    </xdr:from>
    <xdr:to>
      <xdr:col>1</xdr:col>
      <xdr:colOff>0</xdr:colOff>
      <xdr:row>7</xdr:row>
      <xdr:rowOff>219075</xdr:rowOff>
    </xdr:to>
    <xdr:sp macro="" textlink="">
      <xdr:nvSpPr>
        <xdr:cNvPr id="7" name="Flecha arriba 11">
          <a:extLst>
            <a:ext uri="{FF2B5EF4-FFF2-40B4-BE49-F238E27FC236}">
              <a16:creationId xmlns:a16="http://schemas.microsoft.com/office/drawing/2014/main" id="{C011995F-2B56-42EB-A192-E7F0EAA69CA7}"/>
            </a:ext>
          </a:extLst>
        </xdr:cNvPr>
        <xdr:cNvSpPr/>
      </xdr:nvSpPr>
      <xdr:spPr>
        <a:xfrm>
          <a:off x="2324100" y="2076450"/>
          <a:ext cx="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1285875</xdr:colOff>
      <xdr:row>7</xdr:row>
      <xdr:rowOff>66675</xdr:rowOff>
    </xdr:from>
    <xdr:to>
      <xdr:col>2</xdr:col>
      <xdr:colOff>1438275</xdr:colOff>
      <xdr:row>7</xdr:row>
      <xdr:rowOff>190500</xdr:rowOff>
    </xdr:to>
    <xdr:sp macro="" textlink="">
      <xdr:nvSpPr>
        <xdr:cNvPr id="8" name="Flecha abajo 19">
          <a:extLst>
            <a:ext uri="{FF2B5EF4-FFF2-40B4-BE49-F238E27FC236}">
              <a16:creationId xmlns:a16="http://schemas.microsoft.com/office/drawing/2014/main" id="{A50C5B94-F7C6-47FC-9A8B-5ACFD3148B35}"/>
            </a:ext>
          </a:extLst>
        </xdr:cNvPr>
        <xdr:cNvSpPr/>
      </xdr:nvSpPr>
      <xdr:spPr>
        <a:xfrm>
          <a:off x="5400675" y="2047875"/>
          <a:ext cx="152400" cy="123825"/>
        </a:xfrm>
        <a:prstGeom prst="downArrow">
          <a:avLst/>
        </a:prstGeom>
        <a:solidFill>
          <a:srgbClr val="5DE33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1343025</xdr:colOff>
      <xdr:row>7</xdr:row>
      <xdr:rowOff>57150</xdr:rowOff>
    </xdr:from>
    <xdr:to>
      <xdr:col>1</xdr:col>
      <xdr:colOff>1457325</xdr:colOff>
      <xdr:row>7</xdr:row>
      <xdr:rowOff>180975</xdr:rowOff>
    </xdr:to>
    <xdr:sp macro="" textlink="">
      <xdr:nvSpPr>
        <xdr:cNvPr id="9" name="Flecha arriba 11">
          <a:extLst>
            <a:ext uri="{FF2B5EF4-FFF2-40B4-BE49-F238E27FC236}">
              <a16:creationId xmlns:a16="http://schemas.microsoft.com/office/drawing/2014/main" id="{8C08F0D7-7547-4890-BCF2-15E938BB1791}"/>
            </a:ext>
          </a:extLst>
        </xdr:cNvPr>
        <xdr:cNvSpPr/>
      </xdr:nvSpPr>
      <xdr:spPr>
        <a:xfrm>
          <a:off x="366712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1352550</xdr:colOff>
      <xdr:row>7</xdr:row>
      <xdr:rowOff>57150</xdr:rowOff>
    </xdr:from>
    <xdr:to>
      <xdr:col>5</xdr:col>
      <xdr:colOff>1466850</xdr:colOff>
      <xdr:row>7</xdr:row>
      <xdr:rowOff>180975</xdr:rowOff>
    </xdr:to>
    <xdr:sp macro="" textlink="">
      <xdr:nvSpPr>
        <xdr:cNvPr id="10" name="Flecha arriba 18">
          <a:extLst>
            <a:ext uri="{FF2B5EF4-FFF2-40B4-BE49-F238E27FC236}">
              <a16:creationId xmlns:a16="http://schemas.microsoft.com/office/drawing/2014/main" id="{1F5D6C07-73EB-47E5-B51D-EC4BCAB23A9A}"/>
            </a:ext>
          </a:extLst>
        </xdr:cNvPr>
        <xdr:cNvSpPr/>
      </xdr:nvSpPr>
      <xdr:spPr>
        <a:xfrm>
          <a:off x="108394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7</xdr:row>
      <xdr:rowOff>66675</xdr:rowOff>
    </xdr:from>
    <xdr:to>
      <xdr:col>1</xdr:col>
      <xdr:colOff>0</xdr:colOff>
      <xdr:row>7</xdr:row>
      <xdr:rowOff>190500</xdr:rowOff>
    </xdr:to>
    <xdr:sp macro="" textlink="">
      <xdr:nvSpPr>
        <xdr:cNvPr id="17" name="Flecha arriba 3">
          <a:extLst>
            <a:ext uri="{FF2B5EF4-FFF2-40B4-BE49-F238E27FC236}">
              <a16:creationId xmlns:a16="http://schemas.microsoft.com/office/drawing/2014/main" id="{43F314E4-A6C9-4762-9598-02689C35BFDA}"/>
            </a:ext>
          </a:extLst>
        </xdr:cNvPr>
        <xdr:cNvSpPr/>
      </xdr:nvSpPr>
      <xdr:spPr>
        <a:xfrm>
          <a:off x="2324100" y="2047875"/>
          <a:ext cx="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7</xdr:row>
      <xdr:rowOff>66675</xdr:rowOff>
    </xdr:from>
    <xdr:to>
      <xdr:col>4</xdr:col>
      <xdr:colOff>1400175</xdr:colOff>
      <xdr:row>7</xdr:row>
      <xdr:rowOff>190500</xdr:rowOff>
    </xdr:to>
    <xdr:sp macro="" textlink="">
      <xdr:nvSpPr>
        <xdr:cNvPr id="18" name="Flecha arriba 12">
          <a:extLst>
            <a:ext uri="{FF2B5EF4-FFF2-40B4-BE49-F238E27FC236}">
              <a16:creationId xmlns:a16="http://schemas.microsoft.com/office/drawing/2014/main" id="{40170AC2-3832-4C39-A6B5-49E203692947}"/>
            </a:ext>
          </a:extLst>
        </xdr:cNvPr>
        <xdr:cNvSpPr/>
      </xdr:nvSpPr>
      <xdr:spPr>
        <a:xfrm>
          <a:off x="8982075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1285875</xdr:colOff>
      <xdr:row>7</xdr:row>
      <xdr:rowOff>57150</xdr:rowOff>
    </xdr:from>
    <xdr:to>
      <xdr:col>6</xdr:col>
      <xdr:colOff>1400175</xdr:colOff>
      <xdr:row>7</xdr:row>
      <xdr:rowOff>180975</xdr:rowOff>
    </xdr:to>
    <xdr:sp macro="" textlink="">
      <xdr:nvSpPr>
        <xdr:cNvPr id="19" name="Flecha arriba 16">
          <a:extLst>
            <a:ext uri="{FF2B5EF4-FFF2-40B4-BE49-F238E27FC236}">
              <a16:creationId xmlns:a16="http://schemas.microsoft.com/office/drawing/2014/main" id="{4B11B020-8B14-443F-A7EE-D6B887AB6936}"/>
            </a:ext>
          </a:extLst>
        </xdr:cNvPr>
        <xdr:cNvSpPr/>
      </xdr:nvSpPr>
      <xdr:spPr>
        <a:xfrm>
          <a:off x="1256347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1200150</xdr:colOff>
      <xdr:row>7</xdr:row>
      <xdr:rowOff>66675</xdr:rowOff>
    </xdr:from>
    <xdr:to>
      <xdr:col>3</xdr:col>
      <xdr:colOff>1314450</xdr:colOff>
      <xdr:row>7</xdr:row>
      <xdr:rowOff>190500</xdr:rowOff>
    </xdr:to>
    <xdr:sp macro="" textlink="">
      <xdr:nvSpPr>
        <xdr:cNvPr id="20" name="Flecha arriba 17">
          <a:extLst>
            <a:ext uri="{FF2B5EF4-FFF2-40B4-BE49-F238E27FC236}">
              <a16:creationId xmlns:a16="http://schemas.microsoft.com/office/drawing/2014/main" id="{C5D026EC-D588-4D62-842E-A7AC959B0BBC}"/>
            </a:ext>
          </a:extLst>
        </xdr:cNvPr>
        <xdr:cNvSpPr/>
      </xdr:nvSpPr>
      <xdr:spPr>
        <a:xfrm>
          <a:off x="7105650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1285875</xdr:colOff>
      <xdr:row>7</xdr:row>
      <xdr:rowOff>66675</xdr:rowOff>
    </xdr:from>
    <xdr:to>
      <xdr:col>4</xdr:col>
      <xdr:colOff>1400175</xdr:colOff>
      <xdr:row>7</xdr:row>
      <xdr:rowOff>190500</xdr:rowOff>
    </xdr:to>
    <xdr:sp macro="" textlink="">
      <xdr:nvSpPr>
        <xdr:cNvPr id="21" name="Flecha arriba 18">
          <a:extLst>
            <a:ext uri="{FF2B5EF4-FFF2-40B4-BE49-F238E27FC236}">
              <a16:creationId xmlns:a16="http://schemas.microsoft.com/office/drawing/2014/main" id="{DF294CB7-3BE0-4CB1-9B1C-4E7FD5904656}"/>
            </a:ext>
          </a:extLst>
        </xdr:cNvPr>
        <xdr:cNvSpPr/>
      </xdr:nvSpPr>
      <xdr:spPr>
        <a:xfrm>
          <a:off x="8982075" y="2047875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7</xdr:row>
      <xdr:rowOff>95250</xdr:rowOff>
    </xdr:from>
    <xdr:to>
      <xdr:col>1</xdr:col>
      <xdr:colOff>0</xdr:colOff>
      <xdr:row>7</xdr:row>
      <xdr:rowOff>219075</xdr:rowOff>
    </xdr:to>
    <xdr:sp macro="" textlink="">
      <xdr:nvSpPr>
        <xdr:cNvPr id="22" name="Flecha arriba 11">
          <a:extLst>
            <a:ext uri="{FF2B5EF4-FFF2-40B4-BE49-F238E27FC236}">
              <a16:creationId xmlns:a16="http://schemas.microsoft.com/office/drawing/2014/main" id="{70A1049C-4EC7-478B-9647-58A91E460570}"/>
            </a:ext>
          </a:extLst>
        </xdr:cNvPr>
        <xdr:cNvSpPr/>
      </xdr:nvSpPr>
      <xdr:spPr>
        <a:xfrm>
          <a:off x="2324100" y="2076450"/>
          <a:ext cx="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1285875</xdr:colOff>
      <xdr:row>7</xdr:row>
      <xdr:rowOff>66675</xdr:rowOff>
    </xdr:from>
    <xdr:to>
      <xdr:col>2</xdr:col>
      <xdr:colOff>1438275</xdr:colOff>
      <xdr:row>7</xdr:row>
      <xdr:rowOff>190500</xdr:rowOff>
    </xdr:to>
    <xdr:sp macro="" textlink="">
      <xdr:nvSpPr>
        <xdr:cNvPr id="23" name="Flecha abajo 19">
          <a:extLst>
            <a:ext uri="{FF2B5EF4-FFF2-40B4-BE49-F238E27FC236}">
              <a16:creationId xmlns:a16="http://schemas.microsoft.com/office/drawing/2014/main" id="{A9A913BC-B175-4839-B52D-5C8228067CDB}"/>
            </a:ext>
          </a:extLst>
        </xdr:cNvPr>
        <xdr:cNvSpPr/>
      </xdr:nvSpPr>
      <xdr:spPr>
        <a:xfrm>
          <a:off x="5400675" y="2047875"/>
          <a:ext cx="152400" cy="123825"/>
        </a:xfrm>
        <a:prstGeom prst="downArrow">
          <a:avLst/>
        </a:prstGeom>
        <a:solidFill>
          <a:srgbClr val="5DE33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1343025</xdr:colOff>
      <xdr:row>7</xdr:row>
      <xdr:rowOff>57150</xdr:rowOff>
    </xdr:from>
    <xdr:to>
      <xdr:col>1</xdr:col>
      <xdr:colOff>1457325</xdr:colOff>
      <xdr:row>7</xdr:row>
      <xdr:rowOff>180975</xdr:rowOff>
    </xdr:to>
    <xdr:sp macro="" textlink="">
      <xdr:nvSpPr>
        <xdr:cNvPr id="24" name="Flecha arriba 11">
          <a:extLst>
            <a:ext uri="{FF2B5EF4-FFF2-40B4-BE49-F238E27FC236}">
              <a16:creationId xmlns:a16="http://schemas.microsoft.com/office/drawing/2014/main" id="{F18E7C68-6046-4613-96B3-B75819B9162A}"/>
            </a:ext>
          </a:extLst>
        </xdr:cNvPr>
        <xdr:cNvSpPr/>
      </xdr:nvSpPr>
      <xdr:spPr>
        <a:xfrm>
          <a:off x="3667125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1352550</xdr:colOff>
      <xdr:row>7</xdr:row>
      <xdr:rowOff>57150</xdr:rowOff>
    </xdr:from>
    <xdr:to>
      <xdr:col>5</xdr:col>
      <xdr:colOff>1466850</xdr:colOff>
      <xdr:row>7</xdr:row>
      <xdr:rowOff>180975</xdr:rowOff>
    </xdr:to>
    <xdr:sp macro="" textlink="">
      <xdr:nvSpPr>
        <xdr:cNvPr id="25" name="Flecha arriba 18">
          <a:extLst>
            <a:ext uri="{FF2B5EF4-FFF2-40B4-BE49-F238E27FC236}">
              <a16:creationId xmlns:a16="http://schemas.microsoft.com/office/drawing/2014/main" id="{BAC558C5-B246-4BB3-B2CD-FA987AF8A03C}"/>
            </a:ext>
          </a:extLst>
        </xdr:cNvPr>
        <xdr:cNvSpPr/>
      </xdr:nvSpPr>
      <xdr:spPr>
        <a:xfrm>
          <a:off x="1083945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1343025</xdr:colOff>
      <xdr:row>7</xdr:row>
      <xdr:rowOff>57150</xdr:rowOff>
    </xdr:from>
    <xdr:to>
      <xdr:col>2</xdr:col>
      <xdr:colOff>1457325</xdr:colOff>
      <xdr:row>7</xdr:row>
      <xdr:rowOff>180975</xdr:rowOff>
    </xdr:to>
    <xdr:sp macro="" textlink="">
      <xdr:nvSpPr>
        <xdr:cNvPr id="44" name="Flecha arriba 11">
          <a:extLst>
            <a:ext uri="{FF2B5EF4-FFF2-40B4-BE49-F238E27FC236}">
              <a16:creationId xmlns:a16="http://schemas.microsoft.com/office/drawing/2014/main" id="{A74B3D29-4405-4F24-8572-61FA69BD567B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1343025</xdr:colOff>
      <xdr:row>7</xdr:row>
      <xdr:rowOff>57150</xdr:rowOff>
    </xdr:from>
    <xdr:to>
      <xdr:col>2</xdr:col>
      <xdr:colOff>1457325</xdr:colOff>
      <xdr:row>7</xdr:row>
      <xdr:rowOff>180975</xdr:rowOff>
    </xdr:to>
    <xdr:sp macro="" textlink="">
      <xdr:nvSpPr>
        <xdr:cNvPr id="45" name="Flecha arriba 11">
          <a:extLst>
            <a:ext uri="{FF2B5EF4-FFF2-40B4-BE49-F238E27FC236}">
              <a16:creationId xmlns:a16="http://schemas.microsoft.com/office/drawing/2014/main" id="{CB13F7A1-2005-4818-AAD4-AEB0C17469FC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1343025</xdr:colOff>
      <xdr:row>7</xdr:row>
      <xdr:rowOff>57150</xdr:rowOff>
    </xdr:from>
    <xdr:to>
      <xdr:col>3</xdr:col>
      <xdr:colOff>1457325</xdr:colOff>
      <xdr:row>7</xdr:row>
      <xdr:rowOff>180975</xdr:rowOff>
    </xdr:to>
    <xdr:sp macro="" textlink="">
      <xdr:nvSpPr>
        <xdr:cNvPr id="46" name="Flecha arriba 11">
          <a:extLst>
            <a:ext uri="{FF2B5EF4-FFF2-40B4-BE49-F238E27FC236}">
              <a16:creationId xmlns:a16="http://schemas.microsoft.com/office/drawing/2014/main" id="{804823DE-E3ED-47F3-8D8B-83B92189504C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1343025</xdr:colOff>
      <xdr:row>7</xdr:row>
      <xdr:rowOff>57150</xdr:rowOff>
    </xdr:from>
    <xdr:to>
      <xdr:col>3</xdr:col>
      <xdr:colOff>1457325</xdr:colOff>
      <xdr:row>7</xdr:row>
      <xdr:rowOff>180975</xdr:rowOff>
    </xdr:to>
    <xdr:sp macro="" textlink="">
      <xdr:nvSpPr>
        <xdr:cNvPr id="47" name="Flecha arriba 11">
          <a:extLst>
            <a:ext uri="{FF2B5EF4-FFF2-40B4-BE49-F238E27FC236}">
              <a16:creationId xmlns:a16="http://schemas.microsoft.com/office/drawing/2014/main" id="{CB6C0C1C-4D22-430C-8813-4AEBFAEC295C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1343025</xdr:colOff>
      <xdr:row>7</xdr:row>
      <xdr:rowOff>57150</xdr:rowOff>
    </xdr:from>
    <xdr:to>
      <xdr:col>4</xdr:col>
      <xdr:colOff>1457325</xdr:colOff>
      <xdr:row>7</xdr:row>
      <xdr:rowOff>180975</xdr:rowOff>
    </xdr:to>
    <xdr:sp macro="" textlink="">
      <xdr:nvSpPr>
        <xdr:cNvPr id="48" name="Flecha arriba 11">
          <a:extLst>
            <a:ext uri="{FF2B5EF4-FFF2-40B4-BE49-F238E27FC236}">
              <a16:creationId xmlns:a16="http://schemas.microsoft.com/office/drawing/2014/main" id="{67E42E8F-9C36-47F6-B2F0-9547CA855998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1343025</xdr:colOff>
      <xdr:row>7</xdr:row>
      <xdr:rowOff>57150</xdr:rowOff>
    </xdr:from>
    <xdr:to>
      <xdr:col>4</xdr:col>
      <xdr:colOff>1457325</xdr:colOff>
      <xdr:row>7</xdr:row>
      <xdr:rowOff>180975</xdr:rowOff>
    </xdr:to>
    <xdr:sp macro="" textlink="">
      <xdr:nvSpPr>
        <xdr:cNvPr id="49" name="Flecha arriba 11">
          <a:extLst>
            <a:ext uri="{FF2B5EF4-FFF2-40B4-BE49-F238E27FC236}">
              <a16:creationId xmlns:a16="http://schemas.microsoft.com/office/drawing/2014/main" id="{191F91AD-30D2-49C3-BA75-D594C0189BB7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1343025</xdr:colOff>
      <xdr:row>7</xdr:row>
      <xdr:rowOff>57150</xdr:rowOff>
    </xdr:from>
    <xdr:to>
      <xdr:col>5</xdr:col>
      <xdr:colOff>1457325</xdr:colOff>
      <xdr:row>7</xdr:row>
      <xdr:rowOff>180975</xdr:rowOff>
    </xdr:to>
    <xdr:sp macro="" textlink="">
      <xdr:nvSpPr>
        <xdr:cNvPr id="50" name="Flecha arriba 11">
          <a:extLst>
            <a:ext uri="{FF2B5EF4-FFF2-40B4-BE49-F238E27FC236}">
              <a16:creationId xmlns:a16="http://schemas.microsoft.com/office/drawing/2014/main" id="{6589808E-8380-4BF2-95D2-A270A1B301BA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1343025</xdr:colOff>
      <xdr:row>7</xdr:row>
      <xdr:rowOff>57150</xdr:rowOff>
    </xdr:from>
    <xdr:to>
      <xdr:col>5</xdr:col>
      <xdr:colOff>1457325</xdr:colOff>
      <xdr:row>7</xdr:row>
      <xdr:rowOff>180975</xdr:rowOff>
    </xdr:to>
    <xdr:sp macro="" textlink="">
      <xdr:nvSpPr>
        <xdr:cNvPr id="51" name="Flecha arriba 11">
          <a:extLst>
            <a:ext uri="{FF2B5EF4-FFF2-40B4-BE49-F238E27FC236}">
              <a16:creationId xmlns:a16="http://schemas.microsoft.com/office/drawing/2014/main" id="{09BD57B7-961A-400C-B9BC-07A52A58B724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1343025</xdr:colOff>
      <xdr:row>7</xdr:row>
      <xdr:rowOff>57150</xdr:rowOff>
    </xdr:from>
    <xdr:to>
      <xdr:col>6</xdr:col>
      <xdr:colOff>1457325</xdr:colOff>
      <xdr:row>7</xdr:row>
      <xdr:rowOff>180975</xdr:rowOff>
    </xdr:to>
    <xdr:sp macro="" textlink="">
      <xdr:nvSpPr>
        <xdr:cNvPr id="52" name="Flecha arriba 11">
          <a:extLst>
            <a:ext uri="{FF2B5EF4-FFF2-40B4-BE49-F238E27FC236}">
              <a16:creationId xmlns:a16="http://schemas.microsoft.com/office/drawing/2014/main" id="{C6B61E3A-B6FD-4799-BDB9-D460BD2A529A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1343025</xdr:colOff>
      <xdr:row>7</xdr:row>
      <xdr:rowOff>57150</xdr:rowOff>
    </xdr:from>
    <xdr:to>
      <xdr:col>6</xdr:col>
      <xdr:colOff>1457325</xdr:colOff>
      <xdr:row>7</xdr:row>
      <xdr:rowOff>180975</xdr:rowOff>
    </xdr:to>
    <xdr:sp macro="" textlink="">
      <xdr:nvSpPr>
        <xdr:cNvPr id="53" name="Flecha arriba 11">
          <a:extLst>
            <a:ext uri="{FF2B5EF4-FFF2-40B4-BE49-F238E27FC236}">
              <a16:creationId xmlns:a16="http://schemas.microsoft.com/office/drawing/2014/main" id="{06610B85-125E-4D59-8621-00BA0B2BFEF2}"/>
            </a:ext>
          </a:extLst>
        </xdr:cNvPr>
        <xdr:cNvSpPr/>
      </xdr:nvSpPr>
      <xdr:spPr>
        <a:xfrm>
          <a:off x="4572000" y="2038350"/>
          <a:ext cx="114300" cy="123825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CF057-BFA8-4714-B54A-0C36BC2E7523}">
  <dimension ref="A1:G35"/>
  <sheetViews>
    <sheetView topLeftCell="C17" workbookViewId="0">
      <selection sqref="A1:G35"/>
    </sheetView>
  </sheetViews>
  <sheetFormatPr baseColWidth="10" defaultRowHeight="15" x14ac:dyDescent="0.25"/>
  <cols>
    <col min="1" max="1" width="34.85546875" customWidth="1"/>
    <col min="2" max="7" width="26.85546875" bestFit="1" customWidth="1"/>
    <col min="8" max="13" width="23.85546875" bestFit="1" customWidth="1"/>
  </cols>
  <sheetData>
    <row r="1" spans="1:7" ht="19.5" thickBot="1" x14ac:dyDescent="0.35">
      <c r="A1" s="1" t="s">
        <v>0</v>
      </c>
      <c r="B1" s="2"/>
      <c r="C1" s="2"/>
      <c r="D1" s="2"/>
      <c r="E1" s="2"/>
      <c r="F1" s="2"/>
      <c r="G1" s="2"/>
    </row>
    <row r="2" spans="1:7" ht="19.5" thickBot="1" x14ac:dyDescent="0.3">
      <c r="A2" s="30" t="s">
        <v>2</v>
      </c>
      <c r="B2" s="4" t="s">
        <v>3</v>
      </c>
      <c r="C2" s="4" t="s">
        <v>4</v>
      </c>
      <c r="D2" s="5" t="s">
        <v>5</v>
      </c>
      <c r="E2" s="4" t="s">
        <v>6</v>
      </c>
      <c r="F2" s="4" t="s">
        <v>7</v>
      </c>
      <c r="G2" s="4" t="s">
        <v>8</v>
      </c>
    </row>
    <row r="3" spans="1:7" ht="19.5" thickBot="1" x14ac:dyDescent="0.3">
      <c r="A3" s="31"/>
      <c r="B3" s="6">
        <v>120</v>
      </c>
      <c r="C3" s="6">
        <f>+B3+30</f>
        <v>150</v>
      </c>
      <c r="D3" s="6">
        <f>+C3+30</f>
        <v>180</v>
      </c>
      <c r="E3" s="6">
        <f>+D3+30</f>
        <v>210</v>
      </c>
      <c r="F3" s="6">
        <f>+E3+30</f>
        <v>240</v>
      </c>
      <c r="G3" s="6">
        <f>+F3+30</f>
        <v>270</v>
      </c>
    </row>
    <row r="4" spans="1:7" ht="19.5" thickBot="1" x14ac:dyDescent="0.3">
      <c r="A4" s="7" t="s">
        <v>15</v>
      </c>
      <c r="B4" s="8">
        <v>415201720517.53967</v>
      </c>
      <c r="C4" s="8">
        <v>377443871327.15979</v>
      </c>
      <c r="D4" s="8">
        <v>340644512278.41992</v>
      </c>
      <c r="E4" s="8">
        <v>334956950006.89935</v>
      </c>
      <c r="F4" s="8">
        <v>342037575185.48682</v>
      </c>
      <c r="G4" s="8">
        <v>339957558883.32275</v>
      </c>
    </row>
    <row r="5" spans="1:7" ht="19.5" thickBot="1" x14ac:dyDescent="0.3">
      <c r="A5" s="7" t="s">
        <v>16</v>
      </c>
      <c r="B5" s="8">
        <v>1247801279299.9399</v>
      </c>
      <c r="C5" s="8">
        <v>1232030581707.2397</v>
      </c>
      <c r="D5" s="8">
        <v>1198710741869.6299</v>
      </c>
      <c r="E5" s="8">
        <v>1212711404299.4194</v>
      </c>
      <c r="F5" s="8">
        <v>1208734399238.427</v>
      </c>
      <c r="G5" s="8">
        <v>1195610378270.5688</v>
      </c>
    </row>
    <row r="6" spans="1:7" ht="19.5" thickBot="1" x14ac:dyDescent="0.3">
      <c r="A6" s="7" t="s">
        <v>17</v>
      </c>
      <c r="B6" s="8">
        <v>-832599558782.40027</v>
      </c>
      <c r="C6" s="8">
        <v>-854586710380.07996</v>
      </c>
      <c r="D6" s="8">
        <v>-858066229591.20996</v>
      </c>
      <c r="E6" s="8">
        <v>-877754454292.52002</v>
      </c>
      <c r="F6" s="8">
        <v>-866696824052.94019</v>
      </c>
      <c r="G6" s="8">
        <v>-855652819387.24609</v>
      </c>
    </row>
    <row r="7" spans="1:7" ht="19.5" thickBot="1" x14ac:dyDescent="0.3">
      <c r="A7" s="7" t="s">
        <v>18</v>
      </c>
      <c r="B7" s="8">
        <v>15673151820.419708</v>
      </c>
      <c r="C7" s="8">
        <v>18700869502.929962</v>
      </c>
      <c r="D7" s="8">
        <v>16573848410.230011</v>
      </c>
      <c r="E7" s="8">
        <v>18296790895.580017</v>
      </c>
      <c r="F7" s="8">
        <v>6646295786.7797241</v>
      </c>
      <c r="G7" s="8">
        <v>6456013134.7696838</v>
      </c>
    </row>
    <row r="8" spans="1:7" ht="19.5" thickBot="1" x14ac:dyDescent="0.3">
      <c r="A8" s="7" t="s">
        <v>19</v>
      </c>
      <c r="B8" s="8">
        <v>-816926406961.98059</v>
      </c>
      <c r="C8" s="8">
        <v>-835885840877.15002</v>
      </c>
      <c r="D8" s="8">
        <v>-841492381180.97998</v>
      </c>
      <c r="E8" s="8">
        <v>-859457663396.93994</v>
      </c>
      <c r="F8" s="8">
        <v>-860050528266.1604</v>
      </c>
      <c r="G8" s="8">
        <v>-849196806252.47644</v>
      </c>
    </row>
    <row r="9" spans="1:7" ht="19.5" thickBot="1" x14ac:dyDescent="0.3">
      <c r="A9" s="10" t="s">
        <v>20</v>
      </c>
      <c r="B9" s="11">
        <v>-0.65469271470879142</v>
      </c>
      <c r="C9" s="11">
        <v>-0.67846192561133734</v>
      </c>
      <c r="D9" s="11">
        <v>-0.70199786469628511</v>
      </c>
      <c r="E9" s="11">
        <v>-0.70870749656506005</v>
      </c>
      <c r="F9" s="11">
        <v>-0.71152978587193538</v>
      </c>
      <c r="G9" s="11">
        <v>-0.71026215704218454</v>
      </c>
    </row>
    <row r="12" spans="1:7" ht="23.25" x14ac:dyDescent="0.35">
      <c r="A12" s="13" t="s">
        <v>21</v>
      </c>
      <c r="B12" s="14" t="s">
        <v>22</v>
      </c>
      <c r="C12" s="14" t="s">
        <v>23</v>
      </c>
      <c r="D12" s="14" t="s">
        <v>24</v>
      </c>
      <c r="E12" s="14" t="s">
        <v>25</v>
      </c>
      <c r="F12" s="14" t="s">
        <v>26</v>
      </c>
    </row>
    <row r="13" spans="1:7" x14ac:dyDescent="0.25">
      <c r="A13" s="15" t="s">
        <v>27</v>
      </c>
      <c r="B13" s="16">
        <v>13939528441.190001</v>
      </c>
      <c r="C13" s="16">
        <v>5047035857.8399992</v>
      </c>
      <c r="D13" s="16">
        <v>7377570256.3261719</v>
      </c>
      <c r="E13" s="16">
        <v>2366283490.1284184</v>
      </c>
      <c r="F13" s="16">
        <v>9186516112.3188477</v>
      </c>
    </row>
    <row r="14" spans="1:7" x14ac:dyDescent="0.25">
      <c r="A14" s="15" t="s">
        <v>28</v>
      </c>
      <c r="B14" s="19">
        <v>2340688042493.3379</v>
      </c>
      <c r="C14" s="19">
        <v>2527943085892.8052</v>
      </c>
      <c r="D14" s="19">
        <v>2730178532764.2295</v>
      </c>
      <c r="E14" s="19">
        <v>2893989244730.084</v>
      </c>
      <c r="F14" s="19">
        <v>3067628599413.8896</v>
      </c>
    </row>
    <row r="15" spans="1:7" ht="15.75" thickBot="1" x14ac:dyDescent="0.3">
      <c r="A15" s="15" t="s">
        <v>29</v>
      </c>
      <c r="B15" s="19">
        <v>59293636102.580002</v>
      </c>
      <c r="C15" s="19">
        <v>63885305312.141624</v>
      </c>
      <c r="D15" s="19">
        <v>66953222219.557358</v>
      </c>
      <c r="E15" s="19">
        <v>70970281076.92041</v>
      </c>
      <c r="F15" s="19">
        <v>75228356069.555664</v>
      </c>
    </row>
    <row r="16" spans="1:7" ht="16.5" thickBot="1" x14ac:dyDescent="0.3">
      <c r="A16" s="20" t="s">
        <v>30</v>
      </c>
      <c r="B16" s="21">
        <f>+B15+B14+B13</f>
        <v>2413921207037.1079</v>
      </c>
      <c r="C16" s="21">
        <f>+C15+C14+C13</f>
        <v>2596875427062.7866</v>
      </c>
      <c r="D16" s="21">
        <f>+D15+D14+D13</f>
        <v>2804509325240.1128</v>
      </c>
      <c r="E16" s="21">
        <f>+E15+E14+E13</f>
        <v>2967325809297.1328</v>
      </c>
      <c r="F16" s="21">
        <f>+F15+F14+F13</f>
        <v>3152043471595.7642</v>
      </c>
    </row>
    <row r="17" spans="1:7" ht="15.75" x14ac:dyDescent="0.25">
      <c r="A17" s="22" t="s">
        <v>31</v>
      </c>
      <c r="B17" s="23">
        <v>55286307846.749054</v>
      </c>
      <c r="C17" s="23">
        <v>58865212448.472984</v>
      </c>
      <c r="D17" s="23">
        <v>62803782172.806633</v>
      </c>
      <c r="E17" s="23">
        <v>65990395968.45816</v>
      </c>
      <c r="F17" s="23">
        <v>69412822914.894424</v>
      </c>
    </row>
    <row r="18" spans="1:7" ht="15.75" x14ac:dyDescent="0.25">
      <c r="A18" s="22" t="s">
        <v>32</v>
      </c>
      <c r="B18" s="23">
        <v>67106012122.809998</v>
      </c>
      <c r="C18" s="23">
        <v>45883557618.479286</v>
      </c>
      <c r="D18" s="23">
        <v>67971519807.499077</v>
      </c>
      <c r="E18" s="23">
        <v>67976453498.978584</v>
      </c>
      <c r="F18" s="23">
        <v>68033717222.421349</v>
      </c>
    </row>
    <row r="19" spans="1:7" x14ac:dyDescent="0.25">
      <c r="A19" s="24" t="s">
        <v>33</v>
      </c>
      <c r="B19" s="18">
        <v>148029940228.89044</v>
      </c>
      <c r="C19" s="18">
        <v>153017587176.30099</v>
      </c>
      <c r="D19" s="18">
        <v>158113503728.15717</v>
      </c>
      <c r="E19" s="18">
        <v>163062998243.63144</v>
      </c>
      <c r="F19" s="18">
        <v>167837976674.4444</v>
      </c>
    </row>
    <row r="20" spans="1:7" x14ac:dyDescent="0.25">
      <c r="A20" s="25" t="s">
        <v>34</v>
      </c>
      <c r="B20" s="17">
        <v>2026824400165.5515</v>
      </c>
      <c r="C20" s="17">
        <v>2188970352178.7959</v>
      </c>
      <c r="D20" s="17">
        <v>2364087980353.1001</v>
      </c>
      <c r="E20" s="17">
        <v>2505933259174.2861</v>
      </c>
      <c r="F20" s="17">
        <v>2656289254724.7437</v>
      </c>
    </row>
    <row r="21" spans="1:7" x14ac:dyDescent="0.25">
      <c r="A21" s="26" t="s">
        <v>35</v>
      </c>
      <c r="B21" s="17">
        <v>-34094633989.474609</v>
      </c>
      <c r="C21" s="17">
        <v>-110506603616.56812</v>
      </c>
      <c r="D21" s="17">
        <v>-119347131905.89331</v>
      </c>
      <c r="E21" s="17">
        <v>-126507959820.24731</v>
      </c>
      <c r="F21" s="17">
        <v>-134098437409.46143</v>
      </c>
    </row>
    <row r="22" spans="1:7" x14ac:dyDescent="0.25">
      <c r="A22" s="26" t="s">
        <v>36</v>
      </c>
      <c r="B22" s="17">
        <v>-9385270001.7243652</v>
      </c>
      <c r="C22" s="17">
        <v>-12121800264.292664</v>
      </c>
      <c r="D22" s="17">
        <v>-13091544285.436218</v>
      </c>
      <c r="E22" s="17">
        <v>-13877036942.562164</v>
      </c>
      <c r="F22" s="17">
        <v>-14709659159.115936</v>
      </c>
    </row>
    <row r="23" spans="1:7" ht="15.75" thickBot="1" x14ac:dyDescent="0.3">
      <c r="A23" s="24" t="s">
        <v>37</v>
      </c>
      <c r="B23" s="17">
        <v>2138451910983.6899</v>
      </c>
      <c r="C23" s="17">
        <v>2331731499563.207</v>
      </c>
      <c r="D23" s="17">
        <v>2513254236041.5215</v>
      </c>
      <c r="E23" s="17">
        <v>2661109445473.7461</v>
      </c>
      <c r="F23" s="17">
        <v>2817373029940.8999</v>
      </c>
    </row>
    <row r="24" spans="1:7" ht="16.5" thickBot="1" x14ac:dyDescent="0.3">
      <c r="A24" s="20" t="s">
        <v>38</v>
      </c>
      <c r="B24" s="21">
        <f>+B23+B19+B18+B17</f>
        <v>2408874171182.1396</v>
      </c>
      <c r="C24" s="21">
        <f>+C23+C19+C18+C17</f>
        <v>2589497856806.4604</v>
      </c>
      <c r="D24" s="21">
        <f>+D23+D19+D18+D17</f>
        <v>2802143041749.9844</v>
      </c>
      <c r="E24" s="21">
        <f>+E23+E19+E18+E17</f>
        <v>2958139293184.814</v>
      </c>
      <c r="F24" s="21">
        <f>+F23+F19+F18+F17</f>
        <v>3122657546752.6602</v>
      </c>
    </row>
    <row r="25" spans="1:7" ht="15.75" x14ac:dyDescent="0.25">
      <c r="A25" s="27" t="s">
        <v>39</v>
      </c>
      <c r="B25" s="28">
        <v>5047035857.8399992</v>
      </c>
      <c r="C25" s="28">
        <v>7377570256.3261719</v>
      </c>
      <c r="D25" s="28">
        <v>2366283490.1284184</v>
      </c>
      <c r="E25" s="28">
        <v>9186516112.3188477</v>
      </c>
      <c r="F25" s="29">
        <v>29385924843.104008</v>
      </c>
    </row>
    <row r="26" spans="1:7" ht="15.75" thickBot="1" x14ac:dyDescent="0.3"/>
    <row r="27" spans="1:7" ht="19.5" thickBot="1" x14ac:dyDescent="0.35">
      <c r="A27" s="1" t="s">
        <v>0</v>
      </c>
      <c r="B27" s="3" t="s">
        <v>1</v>
      </c>
      <c r="C27" s="3">
        <v>150000000000</v>
      </c>
      <c r="D27" s="2"/>
      <c r="E27" s="2"/>
      <c r="F27" s="2"/>
      <c r="G27" s="2"/>
    </row>
    <row r="28" spans="1:7" ht="19.5" thickBot="1" x14ac:dyDescent="0.3">
      <c r="A28" s="30" t="s">
        <v>2</v>
      </c>
      <c r="B28" s="4" t="s">
        <v>9</v>
      </c>
      <c r="C28" s="4" t="s">
        <v>10</v>
      </c>
      <c r="D28" s="4" t="s">
        <v>11</v>
      </c>
      <c r="E28" s="4" t="s">
        <v>12</v>
      </c>
      <c r="F28" s="4" t="s">
        <v>13</v>
      </c>
      <c r="G28" s="4" t="s">
        <v>14</v>
      </c>
    </row>
    <row r="29" spans="1:7" ht="19.5" thickBot="1" x14ac:dyDescent="0.3">
      <c r="A29" s="31"/>
      <c r="B29" s="6">
        <f>+G3+30</f>
        <v>300</v>
      </c>
      <c r="C29" s="6">
        <f>+B29+30</f>
        <v>330</v>
      </c>
      <c r="D29" s="6">
        <f>+C29+30</f>
        <v>360</v>
      </c>
      <c r="E29" s="6">
        <f>+D29+30</f>
        <v>390</v>
      </c>
      <c r="F29" s="6">
        <f>+E29+30</f>
        <v>420</v>
      </c>
      <c r="G29" s="6">
        <f>+F29+30</f>
        <v>450</v>
      </c>
    </row>
    <row r="30" spans="1:7" ht="19.5" thickBot="1" x14ac:dyDescent="0.3">
      <c r="A30" s="7" t="s">
        <v>15</v>
      </c>
      <c r="B30" s="9">
        <v>340826796043.52167</v>
      </c>
      <c r="C30" s="9">
        <v>494388454861.56879</v>
      </c>
      <c r="D30" s="9">
        <v>496032128201.80566</v>
      </c>
      <c r="E30" s="9">
        <v>499143823938.32544</v>
      </c>
      <c r="F30" s="9">
        <v>501313926146.48914</v>
      </c>
      <c r="G30" s="9">
        <v>503468593938.17181</v>
      </c>
    </row>
    <row r="31" spans="1:7" ht="19.5" thickBot="1" x14ac:dyDescent="0.3">
      <c r="A31" s="7" t="s">
        <v>16</v>
      </c>
      <c r="B31" s="9">
        <v>1197414199349.4185</v>
      </c>
      <c r="C31" s="9">
        <v>1196704346187.1245</v>
      </c>
      <c r="D31" s="9">
        <v>1196889090965.644</v>
      </c>
      <c r="E31" s="9">
        <v>1194269863570.749</v>
      </c>
      <c r="F31" s="9">
        <v>1197843980710.5393</v>
      </c>
      <c r="G31" s="9">
        <v>1196022286722.4341</v>
      </c>
    </row>
    <row r="32" spans="1:7" ht="19.5" thickBot="1" x14ac:dyDescent="0.3">
      <c r="A32" s="7" t="s">
        <v>17</v>
      </c>
      <c r="B32" s="9">
        <v>-856587403305.89673</v>
      </c>
      <c r="C32" s="9">
        <v>-702315891325.55566</v>
      </c>
      <c r="D32" s="9">
        <v>-700856962763.83838</v>
      </c>
      <c r="E32" s="9">
        <v>-695126039632.42358</v>
      </c>
      <c r="F32" s="9">
        <v>-696530054564.05017</v>
      </c>
      <c r="G32" s="9">
        <v>-692553692784.26221</v>
      </c>
    </row>
    <row r="33" spans="1:7" ht="19.5" thickBot="1" x14ac:dyDescent="0.3">
      <c r="A33" s="7" t="s">
        <v>18</v>
      </c>
      <c r="B33" s="9">
        <v>4970914246.2297058</v>
      </c>
      <c r="C33" s="9">
        <v>4245174675.7797546</v>
      </c>
      <c r="D33" s="9">
        <v>2271939340.6096802</v>
      </c>
      <c r="E33" s="9">
        <v>4382406651.5803223</v>
      </c>
      <c r="F33" s="9">
        <v>4103591636.4196777</v>
      </c>
      <c r="G33" s="9">
        <v>5091692677.1797791</v>
      </c>
    </row>
    <row r="34" spans="1:7" ht="19.5" thickBot="1" x14ac:dyDescent="0.3">
      <c r="A34" s="7" t="s">
        <v>19</v>
      </c>
      <c r="B34" s="9">
        <v>-851616489059.66699</v>
      </c>
      <c r="C34" s="9">
        <v>-698070716649.77588</v>
      </c>
      <c r="D34" s="9">
        <v>-698585023423.22876</v>
      </c>
      <c r="E34" s="9">
        <v>-690743632980.84326</v>
      </c>
      <c r="F34" s="9">
        <v>-692426462927.63049</v>
      </c>
      <c r="G34" s="9">
        <v>-687462000107.0824</v>
      </c>
    </row>
    <row r="35" spans="1:7" ht="19.5" thickBot="1" x14ac:dyDescent="0.3">
      <c r="A35" s="10" t="s">
        <v>20</v>
      </c>
      <c r="B35" s="12">
        <v>-0.71121295331420742</v>
      </c>
      <c r="C35" s="12">
        <v>-0.58332763549654643</v>
      </c>
      <c r="D35" s="12">
        <v>-0.58366729941503093</v>
      </c>
      <c r="E35" s="12">
        <v>-0.578381531721472</v>
      </c>
      <c r="F35" s="12">
        <v>-0.57806064402218371</v>
      </c>
      <c r="G35" s="12">
        <v>-0.57479029257138303</v>
      </c>
    </row>
  </sheetData>
  <mergeCells count="2">
    <mergeCell ref="A2:A3"/>
    <mergeCell ref="A28:A2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7A00-BB92-4976-A519-616DD14B97F2}">
  <dimension ref="A1:G21"/>
  <sheetViews>
    <sheetView tabSelected="1" topLeftCell="A4" workbookViewId="0">
      <selection activeCell="A23" sqref="A23"/>
    </sheetView>
  </sheetViews>
  <sheetFormatPr baseColWidth="10" defaultRowHeight="15" x14ac:dyDescent="0.25"/>
  <cols>
    <col min="1" max="1" width="48.42578125" bestFit="1" customWidth="1"/>
    <col min="2" max="7" width="26.85546875" bestFit="1" customWidth="1"/>
    <col min="9" max="9" width="12" bestFit="1" customWidth="1"/>
  </cols>
  <sheetData>
    <row r="1" spans="1:7" ht="19.5" thickBot="1" x14ac:dyDescent="0.3">
      <c r="A1" s="30" t="s">
        <v>2</v>
      </c>
      <c r="B1" s="4" t="s">
        <v>40</v>
      </c>
      <c r="C1" s="4" t="s">
        <v>41</v>
      </c>
      <c r="D1" s="5" t="s">
        <v>42</v>
      </c>
      <c r="E1" s="4" t="s">
        <v>43</v>
      </c>
      <c r="F1" s="4" t="s">
        <v>44</v>
      </c>
      <c r="G1" s="4" t="s">
        <v>45</v>
      </c>
    </row>
    <row r="2" spans="1:7" ht="19.5" thickBot="1" x14ac:dyDescent="0.3">
      <c r="A2" s="31"/>
      <c r="B2" s="6">
        <v>120</v>
      </c>
      <c r="C2" s="6">
        <f>+B2+30</f>
        <v>150</v>
      </c>
      <c r="D2" s="6">
        <f>+C2+30</f>
        <v>180</v>
      </c>
      <c r="E2" s="6">
        <f>+D2+30</f>
        <v>210</v>
      </c>
      <c r="F2" s="6">
        <f>+E2+30</f>
        <v>240</v>
      </c>
      <c r="G2" s="6">
        <f>+F2+30</f>
        <v>270</v>
      </c>
    </row>
    <row r="3" spans="1:7" ht="19.5" thickBot="1" x14ac:dyDescent="0.3">
      <c r="A3" s="7" t="s">
        <v>46</v>
      </c>
      <c r="B3" s="8">
        <v>138400573505.84656</v>
      </c>
      <c r="C3" s="8">
        <v>125814623775.71992</v>
      </c>
      <c r="D3" s="8">
        <v>113548170759.47331</v>
      </c>
      <c r="E3" s="8">
        <v>111652316668.96645</v>
      </c>
      <c r="F3" s="8">
        <v>114012525061.82893</v>
      </c>
      <c r="G3" s="8">
        <v>113319186294.44092</v>
      </c>
    </row>
    <row r="4" spans="1:7" ht="19.5" thickBot="1" x14ac:dyDescent="0.3">
      <c r="A4" s="7" t="s">
        <v>47</v>
      </c>
      <c r="B4" s="8">
        <v>415933759766.64667</v>
      </c>
      <c r="C4" s="8">
        <v>410676860569.0799</v>
      </c>
      <c r="D4" s="8">
        <v>399570247289.87665</v>
      </c>
      <c r="E4" s="8">
        <v>404237134766.47314</v>
      </c>
      <c r="F4" s="8">
        <v>402911466412.80902</v>
      </c>
      <c r="G4" s="8">
        <v>398536792756.85626</v>
      </c>
    </row>
    <row r="5" spans="1:7" ht="19.5" thickBot="1" x14ac:dyDescent="0.3">
      <c r="A5" s="7" t="s">
        <v>48</v>
      </c>
      <c r="B5" s="8">
        <v>-277533186260.80011</v>
      </c>
      <c r="C5" s="8">
        <v>-284862236793.35999</v>
      </c>
      <c r="D5" s="8">
        <v>-286022076530.40332</v>
      </c>
      <c r="E5" s="8">
        <v>-292584818097.50665</v>
      </c>
      <c r="F5" s="8">
        <v>-288898941350.98004</v>
      </c>
      <c r="G5" s="8">
        <v>-285217606462.41534</v>
      </c>
    </row>
    <row r="6" spans="1:7" ht="19.5" thickBot="1" x14ac:dyDescent="0.3">
      <c r="A6" s="7" t="s">
        <v>49</v>
      </c>
      <c r="B6" s="8">
        <v>5224383940.1399031</v>
      </c>
      <c r="C6" s="8">
        <v>6233623167.643321</v>
      </c>
      <c r="D6" s="8">
        <v>5524616136.7433367</v>
      </c>
      <c r="E6" s="8">
        <v>6098930298.5266724</v>
      </c>
      <c r="F6" s="8">
        <v>2215431928.9265747</v>
      </c>
      <c r="G6" s="8">
        <v>2152004378.2565613</v>
      </c>
    </row>
    <row r="7" spans="1:7" ht="19.5" thickBot="1" x14ac:dyDescent="0.3">
      <c r="A7" s="7" t="s">
        <v>50</v>
      </c>
      <c r="B7" s="8">
        <v>-272308802320.66019</v>
      </c>
      <c r="C7" s="8">
        <v>-278628613625.71667</v>
      </c>
      <c r="D7" s="8">
        <v>-280497460393.65997</v>
      </c>
      <c r="E7" s="8">
        <v>-286485887798.97998</v>
      </c>
      <c r="F7" s="8">
        <v>-286683509422.05347</v>
      </c>
      <c r="G7" s="8">
        <v>-283065602084.15881</v>
      </c>
    </row>
    <row r="8" spans="1:7" ht="19.5" thickBot="1" x14ac:dyDescent="0.3">
      <c r="A8" s="10" t="s">
        <v>51</v>
      </c>
      <c r="B8" s="11">
        <f>+B7/B4</f>
        <v>-0.65469271470879142</v>
      </c>
      <c r="C8" s="11">
        <f t="shared" ref="C8:G8" si="0">+C7/C4</f>
        <v>-0.67846192561133745</v>
      </c>
      <c r="D8" s="11">
        <f t="shared" si="0"/>
        <v>-0.701997864696285</v>
      </c>
      <c r="E8" s="11">
        <f t="shared" si="0"/>
        <v>-0.70870749656506005</v>
      </c>
      <c r="F8" s="11">
        <f t="shared" si="0"/>
        <v>-0.71152978587193538</v>
      </c>
      <c r="G8" s="11">
        <f t="shared" si="0"/>
        <v>-0.71026215704218454</v>
      </c>
    </row>
    <row r="11" spans="1:7" ht="23.25" x14ac:dyDescent="0.35">
      <c r="A11" s="13" t="s">
        <v>52</v>
      </c>
      <c r="B11" s="14" t="s">
        <v>22</v>
      </c>
      <c r="C11" s="14" t="s">
        <v>23</v>
      </c>
      <c r="D11" s="14" t="s">
        <v>24</v>
      </c>
      <c r="E11" s="14" t="s">
        <v>25</v>
      </c>
      <c r="F11" s="14" t="s">
        <v>26</v>
      </c>
    </row>
    <row r="12" spans="1:7" x14ac:dyDescent="0.25">
      <c r="A12" s="15" t="s">
        <v>53</v>
      </c>
      <c r="B12" s="16">
        <v>4646509480.3966665</v>
      </c>
      <c r="C12" s="16">
        <v>1682345285.9466665</v>
      </c>
      <c r="D12" s="16">
        <v>2459190085.4420571</v>
      </c>
      <c r="E12" s="16">
        <v>788761163.37613952</v>
      </c>
      <c r="F12" s="16">
        <v>3062172037.4396157</v>
      </c>
    </row>
    <row r="13" spans="1:7" x14ac:dyDescent="0.25">
      <c r="A13" s="15" t="s">
        <v>54</v>
      </c>
      <c r="B13" s="19">
        <v>780229347497.7793</v>
      </c>
      <c r="C13" s="19">
        <v>842647695297.60168</v>
      </c>
      <c r="D13" s="19">
        <v>910059510921.40979</v>
      </c>
      <c r="E13" s="19">
        <v>964663081576.6947</v>
      </c>
      <c r="F13" s="19">
        <v>1022542866471.2965</v>
      </c>
    </row>
    <row r="14" spans="1:7" ht="15.75" thickBot="1" x14ac:dyDescent="0.3">
      <c r="A14" s="15" t="s">
        <v>55</v>
      </c>
      <c r="B14" s="19">
        <v>19764545367.526669</v>
      </c>
      <c r="C14" s="19">
        <v>21295101770.713875</v>
      </c>
      <c r="D14" s="19">
        <v>22317740739.852451</v>
      </c>
      <c r="E14" s="19">
        <v>23656760358.973469</v>
      </c>
      <c r="F14" s="19">
        <v>25076118689.851887</v>
      </c>
    </row>
    <row r="15" spans="1:7" ht="16.5" thickBot="1" x14ac:dyDescent="0.3">
      <c r="A15" s="20" t="s">
        <v>56</v>
      </c>
      <c r="B15" s="21">
        <v>804640402345.70264</v>
      </c>
      <c r="C15" s="21">
        <v>865625142354.26221</v>
      </c>
      <c r="D15" s="21">
        <v>934836441746.70422</v>
      </c>
      <c r="E15" s="21">
        <v>989108603099.04431</v>
      </c>
      <c r="F15" s="21">
        <v>1050681157198.588</v>
      </c>
    </row>
    <row r="16" spans="1:7" ht="15.75" x14ac:dyDescent="0.25">
      <c r="A16" s="22" t="s">
        <v>57</v>
      </c>
      <c r="B16" s="23">
        <v>18428769282.249683</v>
      </c>
      <c r="C16" s="23">
        <v>19621737482.824329</v>
      </c>
      <c r="D16" s="23">
        <v>20934594057.602211</v>
      </c>
      <c r="E16" s="23">
        <v>21996798656.152721</v>
      </c>
      <c r="F16" s="23">
        <v>23137607638.298141</v>
      </c>
    </row>
    <row r="17" spans="1:6" ht="15.75" x14ac:dyDescent="0.25">
      <c r="A17" s="22" t="s">
        <v>58</v>
      </c>
      <c r="B17" s="23">
        <v>22368670707.603333</v>
      </c>
      <c r="C17" s="23">
        <v>15294519206.159761</v>
      </c>
      <c r="D17" s="23">
        <v>22657173269.166359</v>
      </c>
      <c r="E17" s="23">
        <v>22658817832.992863</v>
      </c>
      <c r="F17" s="23">
        <v>22677905740.807117</v>
      </c>
    </row>
    <row r="18" spans="1:6" x14ac:dyDescent="0.25">
      <c r="A18" s="24" t="s">
        <v>59</v>
      </c>
      <c r="B18" s="18">
        <v>49343313409.63015</v>
      </c>
      <c r="C18" s="18">
        <v>51005862392.100334</v>
      </c>
      <c r="D18" s="18">
        <v>52704501242.719055</v>
      </c>
      <c r="E18" s="18">
        <v>54354332747.877144</v>
      </c>
      <c r="F18" s="18">
        <v>55945992224.814796</v>
      </c>
    </row>
    <row r="19" spans="1:6" ht="15.75" thickBot="1" x14ac:dyDescent="0.3">
      <c r="A19" s="24" t="s">
        <v>60</v>
      </c>
      <c r="B19" s="17">
        <v>712817303661.22998</v>
      </c>
      <c r="C19" s="17">
        <v>777243833187.73572</v>
      </c>
      <c r="D19" s="17">
        <v>837751412013.84045</v>
      </c>
      <c r="E19" s="17">
        <v>887036481824.58203</v>
      </c>
      <c r="F19" s="17">
        <v>939124343313.6333</v>
      </c>
    </row>
    <row r="20" spans="1:6" ht="16.5" thickBot="1" x14ac:dyDescent="0.3">
      <c r="A20" s="20" t="s">
        <v>61</v>
      </c>
      <c r="B20" s="21">
        <v>802958057060.71326</v>
      </c>
      <c r="C20" s="21">
        <v>863165952268.82019</v>
      </c>
      <c r="D20" s="21">
        <v>934047680583.32813</v>
      </c>
      <c r="E20" s="21">
        <v>986046431061.60461</v>
      </c>
      <c r="F20" s="21">
        <v>1040885848917.5533</v>
      </c>
    </row>
    <row r="21" spans="1:6" ht="15.75" x14ac:dyDescent="0.25">
      <c r="A21" s="27" t="s">
        <v>62</v>
      </c>
      <c r="B21" s="28">
        <v>1682345285.9466665</v>
      </c>
      <c r="C21" s="28">
        <v>2459190085.4420571</v>
      </c>
      <c r="D21" s="28">
        <v>788761163.37613952</v>
      </c>
      <c r="E21" s="28">
        <v>3062172037.4396157</v>
      </c>
      <c r="F21" s="29">
        <v>9795308281.0346699</v>
      </c>
    </row>
  </sheetData>
  <mergeCells count="1">
    <mergeCell ref="A1:A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Andres Ordoñez Castro</dc:creator>
  <cp:lastModifiedBy>Mario Andres Ordoñez Castro</cp:lastModifiedBy>
  <dcterms:created xsi:type="dcterms:W3CDTF">2022-08-08T15:12:14Z</dcterms:created>
  <dcterms:modified xsi:type="dcterms:W3CDTF">2022-08-26T15:20:09Z</dcterms:modified>
</cp:coreProperties>
</file>