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Set" sheetId="1" r:id="rId1"/>
    <sheet name="sql" sheetId="2" r:id="rId2"/>
  </sheets>
  <calcPr calcId="145621"/>
</workbook>
</file>

<file path=xl/calcChain.xml><?xml version="1.0" encoding="utf-8"?>
<calcChain xmlns="http://schemas.openxmlformats.org/spreadsheetml/2006/main">
  <c r="F17" i="1" l="1"/>
  <c r="F16" i="1"/>
  <c r="F18" i="1"/>
  <c r="F19" i="1"/>
  <c r="F20" i="1"/>
  <c r="F21" i="1"/>
  <c r="F22" i="1"/>
  <c r="F23" i="1"/>
  <c r="M4" i="1" l="1"/>
  <c r="M5" i="1"/>
  <c r="M6" i="1"/>
  <c r="M7" i="1"/>
  <c r="M8" i="1"/>
  <c r="M9" i="1"/>
  <c r="M10" i="1"/>
  <c r="M11" i="1"/>
  <c r="M12" i="1"/>
  <c r="M3" i="1"/>
  <c r="L11" i="1"/>
  <c r="L3" i="1"/>
  <c r="L4" i="1"/>
  <c r="L5" i="1"/>
  <c r="L6" i="1"/>
  <c r="L7" i="1"/>
  <c r="L8" i="1"/>
  <c r="L9" i="1"/>
  <c r="L10" i="1"/>
  <c r="L12" i="1"/>
  <c r="F42" i="1" l="1"/>
  <c r="F41" i="1"/>
  <c r="F40" i="1"/>
  <c r="F39" i="1"/>
  <c r="F38" i="1"/>
  <c r="F37" i="1"/>
  <c r="F36" i="1"/>
  <c r="F33" i="1"/>
  <c r="F34" i="1"/>
  <c r="F35" i="1"/>
  <c r="F32" i="1"/>
  <c r="E30" i="1"/>
  <c r="E29" i="1"/>
  <c r="E28" i="1"/>
  <c r="E27" i="1"/>
  <c r="E26" i="1"/>
  <c r="F30" i="1"/>
  <c r="F29" i="1"/>
  <c r="F28" i="1"/>
  <c r="F27" i="1"/>
  <c r="F26" i="1"/>
  <c r="F25" i="1"/>
  <c r="F14" i="1"/>
  <c r="F13" i="1"/>
  <c r="F12" i="1"/>
  <c r="F11" i="1"/>
  <c r="F10" i="1"/>
  <c r="F8" i="1"/>
  <c r="F7" i="1"/>
  <c r="F6" i="1"/>
  <c r="F5" i="1"/>
  <c r="F4" i="1"/>
  <c r="F3" i="1"/>
  <c r="E37" i="1" l="1"/>
  <c r="E38" i="1"/>
  <c r="E39" i="1"/>
  <c r="E40" i="1"/>
  <c r="E41" i="1"/>
  <c r="E42" i="1"/>
  <c r="E36" i="1"/>
  <c r="E33" i="1"/>
  <c r="E34" i="1"/>
  <c r="E35" i="1"/>
  <c r="E32" i="1"/>
  <c r="E25" i="1"/>
</calcChain>
</file>

<file path=xl/sharedStrings.xml><?xml version="1.0" encoding="utf-8"?>
<sst xmlns="http://schemas.openxmlformats.org/spreadsheetml/2006/main" count="169" uniqueCount="88">
  <si>
    <t>ARCIDB10</t>
  </si>
  <si>
    <t>fu</t>
  </si>
  <si>
    <t>tcacdb</t>
  </si>
  <si>
    <t>ccare</t>
  </si>
  <si>
    <t>trcdb</t>
  </si>
  <si>
    <t>tcfa_Web</t>
  </si>
  <si>
    <t>TIC</t>
  </si>
  <si>
    <t>TRC</t>
  </si>
  <si>
    <t>ARCIDB09</t>
  </si>
  <si>
    <t>Toyota_app_form</t>
  </si>
  <si>
    <t>clever_decision_log</t>
  </si>
  <si>
    <t>clever_logging</t>
  </si>
  <si>
    <t>lexis</t>
  </si>
  <si>
    <t>SELECt @@SERVERNAME as servidor ,getdate() as dia, 'Toyota_app_form' as base,     SUM(sPTN.Rows) AS [RowCount]</t>
  </si>
  <si>
    <t>FROM  toyota_appform.sys.objects AS sOBJ INNER JOIN toyota_appform.sys.partitions AS sPTN ON sOBJ.object_id = sPTN.object_id</t>
  </si>
  <si>
    <t xml:space="preserve">WHERE sOBJ.type = 'U' AND sOBJ.is_ms_shipped = 0x0  AND index_id &lt; 2 </t>
  </si>
  <si>
    <t>union all</t>
  </si>
  <si>
    <t>SELECT @@SERVERNAME ,getdate(), 'clever_decision_log', SUM(sPTN.Rows) AS [RowCount]</t>
  </si>
  <si>
    <t>FROM       clever_decision_log.sys.objects AS sOBJ     INNER JOIN clever_decision_log.sys.partitions AS sPTN            ON sOBJ.object_id = sPTN.object_id</t>
  </si>
  <si>
    <t>SELECT @@SERVERNAME ,getdate(), 'clever_logging',      SUM(sPTN.Rows) AS [RowCount]</t>
  </si>
  <si>
    <t>FROM Clever_Logging.sys.objects AS sOBJ      INNER JOIN clever_logging.sys.partitions AS sPTN            ON sOBJ.object_id = sPTN.object_id</t>
  </si>
  <si>
    <t>SELECT @@SERVERNAME ,getdate(), 'lexis',      SUM(sPTN.Rows) AS [RowCount]</t>
  </si>
  <si>
    <t>FROM lexis.sys.objects AS sOBJ      INNER JOIN lexis.sys.partitions AS sPTN            ON sOBJ.object_id = sPTN.object_id</t>
  </si>
  <si>
    <t>SELECt @@SERVERNAME as servidor,getdate() as dia, 'ck_web' as base,     SUM(sPTN.Rows) AS [RowCount]</t>
  </si>
  <si>
    <t>FROM  ck_web.sys.objects AS sOBJ INNER JOIN ck_web.sys.partitions AS sPTN ON sOBJ.object_id = sPTN.object_id</t>
  </si>
  <si>
    <t>SELECT @@SERVERNAME ,getdate(), 'piryp', SUM(sPTN.Rows) AS [RowCount]</t>
  </si>
  <si>
    <t>FROM       piryp.sys.objects AS sOBJ     INNER JOIN piryp.sys.partitions AS sPTN            ON sOBJ.object_id = sPTN.object_id</t>
  </si>
  <si>
    <t>SELECT @@SERVERNAME ,getdate(), 'addi',      SUM(sPTN.Rows) AS [RowCount]</t>
  </si>
  <si>
    <t>FROM addisql.sys.objects AS sOBJ      INNER JOIN addisql.sys.partitions AS sPTN            ON sOBJ.object_id = sPTN.object_id</t>
  </si>
  <si>
    <t>SELECT @@SERVERNAME ,getdate(), 'itau',      SUM(sPTN.Rows) AS [RowCount]</t>
  </si>
  <si>
    <t>FROM itau.sys.objects AS sOBJ      INNER JOIN itau.sys.partitions AS sPTN            ON sOBJ.object_id = sPTN.object_id</t>
  </si>
  <si>
    <t>SELECT @@SERVERNAME ,getdate(), 'sos',      SUM(sPTN.Rows) AS [RowCount]</t>
  </si>
  <si>
    <t>FROM sos_lavado.sys.objects AS sOBJ      INNER JOIN sos_lavado.sys.partitions AS sPTN            ON sOBJ.object_id = sPTN.object_id</t>
  </si>
  <si>
    <t>SELECT @@SERVERNAME ,getdate(), 'sos_seguridad',      SUM(sPTN.Rows) AS [RowCount]</t>
  </si>
  <si>
    <t>FROM sos_seguridad_lavado.sys.objects AS sOBJ      INNER JOIN sos_seguridad_lavado.sys.partitions AS sPTN            ON sOBJ.object_id = sPTN.object_id</t>
  </si>
  <si>
    <t>SELECT @@SERVERNAME ,getdate(), 'customer_care_db',      SUM(sPTN.Rows) AS [RowCount]</t>
  </si>
  <si>
    <t>FROM customer_care_db.sys.objects AS sOBJ      INNER JOIN customer_care_db.sys.partitions AS sPTN            ON sOBJ.object_id = sPTN.object_id</t>
  </si>
  <si>
    <t xml:space="preserve">select  @@servername, getdate(), "fu", sum(st.rowcnt ) from fu..sysobjects ob, fu..systabstats st </t>
  </si>
  <si>
    <t xml:space="preserve">where ob.type="U"  and st.id=ob.id </t>
  </si>
  <si>
    <t xml:space="preserve">select @@servername,getdate(), "tcacdb", sum(st.rowcnt ) from tcacdb..sysobjects ob, tcacdb..systabstats st </t>
  </si>
  <si>
    <t xml:space="preserve">select @@servername,getdate(), "ccare", sum(st.rowcnt ) from customer_care_db..sysobjects ob, customer_care_db..systabstats st </t>
  </si>
  <si>
    <t xml:space="preserve">select @@servername,getdate(), "trcdb", sum(st.rowcnt ) from trcdb..sysobjects ob, trcdb..systabstats st </t>
  </si>
  <si>
    <t xml:space="preserve">select @@servername,getdate(), "tcfa_Web", sum(st.rowcnt ) from tcfa_web..sysobjects ob, tcfa_web..systabstats st </t>
  </si>
  <si>
    <t xml:space="preserve">where ob.type="U"   and st.id=ob.id </t>
  </si>
  <si>
    <t xml:space="preserve">select @@servername,getdate(), "TIC", sum(st.rowcnt ) from toyota_insurance_center..sysobjects ob, toyota_insurance_center..systabstats st </t>
  </si>
  <si>
    <t xml:space="preserve">select @@servername,getdate(), "TRC", sum(st.rowcnt ) from toyota_risk_center..sysobjects ob, toyota_risk_center..systabstats st </t>
  </si>
  <si>
    <t xml:space="preserve">select @@servername, getdate(), "Solicitudes", count(1) from tcacdb..tb_solicitudes </t>
  </si>
  <si>
    <t>select @@servername, getdate(), "Contratos", count(1) from fu..con_contrato</t>
  </si>
  <si>
    <t>select @@servername, getdate(), "Clientes", count(1) from fu..cliente3</t>
  </si>
  <si>
    <t>select @@servername, getdate(), "Usuarios Web", count(1) from tcfa_web..Usuario</t>
  </si>
  <si>
    <t>select @@servername, getdate(), "Usuarios Web TB", count(1) from tcfa_web..Usuario_ToyotaDirect</t>
  </si>
  <si>
    <t xml:space="preserve">union all </t>
  </si>
  <si>
    <t xml:space="preserve">select @@SERVERNAME as servidor ,getdate() as dia, 'Toyota_app_form' as base, COUNT(1)as 'Cant.' from Toyota_AppForm..SOLICITUDES  </t>
  </si>
  <si>
    <t>Solicitudes</t>
  </si>
  <si>
    <t>Contratos</t>
  </si>
  <si>
    <t>Clientes</t>
  </si>
  <si>
    <t>Usuarios Web</t>
  </si>
  <si>
    <t>Usuarios Web TB</t>
  </si>
  <si>
    <t>Incremento</t>
  </si>
  <si>
    <t>Solicitudes beClever</t>
  </si>
  <si>
    <t>Solicitudes APS</t>
  </si>
  <si>
    <t>Contratos FU</t>
  </si>
  <si>
    <t>Clientes FU</t>
  </si>
  <si>
    <t>Usuarios WEB</t>
  </si>
  <si>
    <t>Usuarios Tdirect</t>
  </si>
  <si>
    <t>Incr. Registros x Base</t>
  </si>
  <si>
    <t>Registros tabla solicitudes</t>
  </si>
  <si>
    <t>Cuadro 2</t>
  </si>
  <si>
    <t>Cuadro 1</t>
  </si>
  <si>
    <t>Cuadro3</t>
  </si>
  <si>
    <t>Cuadro4</t>
  </si>
  <si>
    <t>Cuadro5</t>
  </si>
  <si>
    <t>tcfautos</t>
  </si>
  <si>
    <t>ARCIDB02</t>
  </si>
  <si>
    <t>ck_web</t>
  </si>
  <si>
    <t>piryp</t>
  </si>
  <si>
    <t>addi</t>
  </si>
  <si>
    <t>itau</t>
  </si>
  <si>
    <t>sos</t>
  </si>
  <si>
    <t>sos_seguridad</t>
  </si>
  <si>
    <t>customer_care_db</t>
  </si>
  <si>
    <t>cdt_interfaces</t>
  </si>
  <si>
    <t>cdt_importacion</t>
  </si>
  <si>
    <t>cdt_seguridad</t>
  </si>
  <si>
    <t>incremento</t>
  </si>
  <si>
    <t>Arcidb09</t>
  </si>
  <si>
    <t>arcidb10</t>
  </si>
  <si>
    <t>fu_h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</si>
</sst>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22" fontId="2" fillId="0" borderId="0" xfId="0" applyNumberFormat="1" applyFont="1"/>
    <xf numFmtId="164" fontId="2" fillId="0" borderId="0" xfId="1" applyNumberFormat="1" applyFont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7" xfId="1" applyFont="1" applyBorder="1"/>
    <xf numFmtId="0" fontId="3" fillId="0" borderId="0" xfId="0" applyFont="1"/>
    <xf numFmtId="10" fontId="3" fillId="0" borderId="0" xfId="2" applyNumberFormat="1" applyFont="1"/>
    <xf numFmtId="22" fontId="3" fillId="0" borderId="2" xfId="0" applyNumberFormat="1" applyFont="1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2" fillId="0" borderId="12" xfId="0" applyFont="1" applyBorder="1"/>
    <xf numFmtId="0" fontId="2" fillId="0" borderId="13" xfId="0" applyFont="1" applyBorder="1"/>
    <xf numFmtId="164" fontId="2" fillId="0" borderId="11" xfId="0" applyNumberFormat="1" applyFont="1" applyBorder="1"/>
    <xf numFmtId="0" fontId="4" fillId="3" borderId="0" xfId="0" applyFont="1" applyFill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16" fontId="3" fillId="2" borderId="9" xfId="0" applyNumberFormat="1" applyFont="1" applyFill="1" applyBorder="1"/>
    <xf numFmtId="16" fontId="3" fillId="2" borderId="10" xfId="0" applyNumberFormat="1" applyFont="1" applyFill="1" applyBorder="1"/>
    <xf numFmtId="0" fontId="3" fillId="0" borderId="1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8" xfId="0" applyNumberFormat="1" applyFont="1" applyBorder="1"/>
    <xf numFmtId="10" fontId="2" fillId="0" borderId="11" xfId="2" applyNumberFormat="1" applyFont="1" applyBorder="1"/>
    <xf numFmtId="10" fontId="2" fillId="0" borderId="12" xfId="2" applyNumberFormat="1" applyFont="1" applyBorder="1"/>
    <xf numFmtId="10" fontId="2" fillId="0" borderId="13" xfId="2" applyNumberFormat="1" applyFont="1" applyBorder="1"/>
    <xf numFmtId="164" fontId="2" fillId="0" borderId="3" xfId="1" applyNumberFormat="1" applyFont="1" applyBorder="1"/>
    <xf numFmtId="164" fontId="2" fillId="0" borderId="5" xfId="1" applyNumberFormat="1" applyFont="1" applyBorder="1"/>
    <xf numFmtId="164" fontId="2" fillId="0" borderId="8" xfId="1" applyNumberFormat="1" applyFont="1" applyBorder="1"/>
    <xf numFmtId="14" fontId="2" fillId="0" borderId="0" xfId="0" applyNumberFormat="1" applyFont="1"/>
    <xf numFmtId="47" fontId="2" fillId="0" borderId="0" xfId="0" applyNumberFormat="1" applyFont="1"/>
    <xf numFmtId="16" fontId="3" fillId="2" borderId="1" xfId="0" applyNumberFormat="1" applyFont="1" applyFill="1" applyBorder="1"/>
    <xf numFmtId="16" fontId="3" fillId="2" borderId="3" xfId="0" applyNumberFormat="1" applyFont="1" applyFill="1" applyBorder="1"/>
    <xf numFmtId="0" fontId="2" fillId="0" borderId="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3" fillId="2" borderId="14" xfId="0" applyFont="1" applyFill="1" applyBorder="1" applyAlignment="1">
      <alignment horizontal="center"/>
    </xf>
    <xf numFmtId="164" fontId="2" fillId="0" borderId="11" xfId="1" applyNumberFormat="1" applyFont="1" applyBorder="1"/>
    <xf numFmtId="164" fontId="2" fillId="0" borderId="12" xfId="1" applyNumberFormat="1" applyFont="1" applyBorder="1"/>
    <xf numFmtId="164" fontId="2" fillId="0" borderId="13" xfId="1" applyNumberFormat="1" applyFont="1" applyBorder="1"/>
    <xf numFmtId="164" fontId="2" fillId="0" borderId="1" xfId="1" applyNumberFormat="1" applyFont="1" applyBorder="1"/>
    <xf numFmtId="164" fontId="2" fillId="0" borderId="4" xfId="1" applyNumberFormat="1" applyFont="1" applyBorder="1"/>
    <xf numFmtId="164" fontId="2" fillId="0" borderId="6" xfId="1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workbookViewId="0">
      <selection activeCell="J19" sqref="J19"/>
    </sheetView>
  </sheetViews>
  <sheetFormatPr baseColWidth="10" defaultRowHeight="12" x14ac:dyDescent="0.2"/>
  <cols>
    <col min="1" max="1" width="3.140625" style="1" customWidth="1"/>
    <col min="2" max="2" width="19.5703125" style="1" customWidth="1"/>
    <col min="3" max="3" width="22.28515625" style="1" bestFit="1" customWidth="1"/>
    <col min="4" max="4" width="17.42578125" style="1" customWidth="1"/>
    <col min="5" max="5" width="16.5703125" style="1" customWidth="1"/>
    <col min="6" max="6" width="12.7109375" style="1" customWidth="1"/>
    <col min="7" max="7" width="3.7109375" style="1" customWidth="1"/>
    <col min="8" max="9" width="11.42578125" style="1"/>
    <col min="10" max="10" width="14.5703125" style="1" bestFit="1" customWidth="1"/>
    <col min="11" max="11" width="12" style="1" customWidth="1"/>
    <col min="12" max="16384" width="11.42578125" style="1"/>
  </cols>
  <sheetData>
    <row r="1" spans="2:13" ht="12.75" thickBot="1" x14ac:dyDescent="0.25"/>
    <row r="2" spans="2:13" ht="12.75" thickBot="1" x14ac:dyDescent="0.25">
      <c r="B2" s="19" t="s">
        <v>68</v>
      </c>
      <c r="D2" s="23">
        <v>42979</v>
      </c>
      <c r="E2" s="24">
        <v>43008</v>
      </c>
      <c r="G2" s="2"/>
      <c r="H2" s="19" t="s">
        <v>68</v>
      </c>
      <c r="J2" s="39">
        <v>42979</v>
      </c>
      <c r="K2" s="40">
        <v>43008</v>
      </c>
      <c r="M2" s="52" t="s">
        <v>84</v>
      </c>
    </row>
    <row r="3" spans="2:13" ht="12.75" customHeight="1" x14ac:dyDescent="0.2">
      <c r="B3" s="4" t="s">
        <v>8</v>
      </c>
      <c r="C3" s="20" t="s">
        <v>66</v>
      </c>
      <c r="D3" s="45">
        <v>71449</v>
      </c>
      <c r="E3" s="46">
        <v>76114</v>
      </c>
      <c r="F3" s="53">
        <f>E3-D3</f>
        <v>4665</v>
      </c>
      <c r="G3" s="3"/>
      <c r="H3" s="42" t="s">
        <v>73</v>
      </c>
      <c r="I3" s="20" t="s">
        <v>74</v>
      </c>
      <c r="J3" s="56">
        <v>28876352</v>
      </c>
      <c r="K3" s="34">
        <v>28941294</v>
      </c>
      <c r="L3" s="18">
        <f>K3-J3</f>
        <v>64942</v>
      </c>
      <c r="M3" s="31">
        <f>K3/J3-1</f>
        <v>2.2489682907314013E-3</v>
      </c>
    </row>
    <row r="4" spans="2:13" ht="12.75" customHeight="1" x14ac:dyDescent="0.2">
      <c r="B4" s="5" t="s">
        <v>8</v>
      </c>
      <c r="C4" s="21" t="s">
        <v>9</v>
      </c>
      <c r="D4" s="41">
        <v>7147196</v>
      </c>
      <c r="E4" s="47">
        <v>7447003</v>
      </c>
      <c r="F4" s="54">
        <f t="shared" ref="F4:F14" si="0">E4-D4</f>
        <v>299807</v>
      </c>
      <c r="G4" s="3"/>
      <c r="H4" s="43" t="s">
        <v>73</v>
      </c>
      <c r="I4" s="21" t="s">
        <v>75</v>
      </c>
      <c r="J4" s="57">
        <v>6849059</v>
      </c>
      <c r="K4" s="35">
        <v>6987687</v>
      </c>
      <c r="L4" s="50">
        <f t="shared" ref="L4:L12" si="1">K4-J4</f>
        <v>138628</v>
      </c>
      <c r="M4" s="32">
        <f t="shared" ref="M4:M12" si="2">K4/J4-1</f>
        <v>2.0240444709265892E-2</v>
      </c>
    </row>
    <row r="5" spans="2:13" ht="12.75" customHeight="1" x14ac:dyDescent="0.2">
      <c r="B5" s="5" t="s">
        <v>8</v>
      </c>
      <c r="C5" s="21" t="s">
        <v>10</v>
      </c>
      <c r="D5" s="41">
        <v>160631437</v>
      </c>
      <c r="E5" s="47">
        <v>147297728</v>
      </c>
      <c r="F5" s="54">
        <f t="shared" si="0"/>
        <v>-13333709</v>
      </c>
      <c r="G5" s="3"/>
      <c r="H5" s="43" t="s">
        <v>73</v>
      </c>
      <c r="I5" s="21" t="s">
        <v>76</v>
      </c>
      <c r="J5" s="57">
        <v>441378</v>
      </c>
      <c r="K5" s="35">
        <v>441378</v>
      </c>
      <c r="L5" s="50">
        <f t="shared" si="1"/>
        <v>0</v>
      </c>
      <c r="M5" s="32">
        <f t="shared" si="2"/>
        <v>0</v>
      </c>
    </row>
    <row r="6" spans="2:13" ht="12.75" customHeight="1" x14ac:dyDescent="0.2">
      <c r="B6" s="5" t="s">
        <v>8</v>
      </c>
      <c r="C6" s="21" t="s">
        <v>11</v>
      </c>
      <c r="D6" s="41">
        <v>122017242</v>
      </c>
      <c r="E6" s="47">
        <v>112609613</v>
      </c>
      <c r="F6" s="54">
        <f t="shared" si="0"/>
        <v>-9407629</v>
      </c>
      <c r="G6" s="3"/>
      <c r="H6" s="43" t="s">
        <v>73</v>
      </c>
      <c r="I6" s="21" t="s">
        <v>77</v>
      </c>
      <c r="J6" s="57">
        <v>998993</v>
      </c>
      <c r="K6" s="35">
        <v>1046689</v>
      </c>
      <c r="L6" s="50">
        <f t="shared" si="1"/>
        <v>47696</v>
      </c>
      <c r="M6" s="32">
        <f t="shared" si="2"/>
        <v>4.7744078286834801E-2</v>
      </c>
    </row>
    <row r="7" spans="2:13" ht="12.75" customHeight="1" x14ac:dyDescent="0.2">
      <c r="B7" s="5" t="s">
        <v>8</v>
      </c>
      <c r="C7" s="21" t="s">
        <v>12</v>
      </c>
      <c r="D7" s="41">
        <v>730382</v>
      </c>
      <c r="E7" s="47">
        <v>747509</v>
      </c>
      <c r="F7" s="54">
        <f t="shared" si="0"/>
        <v>17127</v>
      </c>
      <c r="G7" s="3"/>
      <c r="H7" s="43" t="s">
        <v>73</v>
      </c>
      <c r="I7" s="21" t="s">
        <v>78</v>
      </c>
      <c r="J7" s="57">
        <v>6590872</v>
      </c>
      <c r="K7" s="35">
        <v>6772321</v>
      </c>
      <c r="L7" s="50">
        <f t="shared" si="1"/>
        <v>181449</v>
      </c>
      <c r="M7" s="32">
        <f t="shared" si="2"/>
        <v>2.7530348032855034E-2</v>
      </c>
    </row>
    <row r="8" spans="2:13" ht="12.75" customHeight="1" thickBot="1" x14ac:dyDescent="0.25">
      <c r="B8" s="6" t="s">
        <v>8</v>
      </c>
      <c r="C8" s="22" t="s">
        <v>72</v>
      </c>
      <c r="D8" s="48">
        <v>14682</v>
      </c>
      <c r="E8" s="49">
        <v>15069</v>
      </c>
      <c r="F8" s="55">
        <f t="shared" si="0"/>
        <v>387</v>
      </c>
      <c r="G8" s="3"/>
      <c r="H8" s="43" t="s">
        <v>73</v>
      </c>
      <c r="I8" s="21" t="s">
        <v>79</v>
      </c>
      <c r="J8" s="57">
        <v>578258</v>
      </c>
      <c r="K8" s="35">
        <v>578325</v>
      </c>
      <c r="L8" s="50">
        <f t="shared" si="1"/>
        <v>67</v>
      </c>
      <c r="M8" s="32">
        <f t="shared" si="2"/>
        <v>1.1586523662443504E-4</v>
      </c>
    </row>
    <row r="9" spans="2:13" ht="12.75" thickBot="1" x14ac:dyDescent="0.25">
      <c r="B9" s="19" t="s">
        <v>67</v>
      </c>
      <c r="D9" s="3"/>
      <c r="E9" s="3"/>
      <c r="G9" s="3"/>
      <c r="H9" s="43" t="s">
        <v>73</v>
      </c>
      <c r="I9" s="21" t="s">
        <v>80</v>
      </c>
      <c r="J9" s="57">
        <v>2774015</v>
      </c>
      <c r="K9" s="35">
        <v>2816422</v>
      </c>
      <c r="L9" s="50">
        <f t="shared" si="1"/>
        <v>42407</v>
      </c>
      <c r="M9" s="32">
        <f t="shared" si="2"/>
        <v>1.5287228079156057E-2</v>
      </c>
    </row>
    <row r="10" spans="2:13" x14ac:dyDescent="0.2">
      <c r="B10" s="4" t="s">
        <v>0</v>
      </c>
      <c r="C10" s="20" t="s">
        <v>53</v>
      </c>
      <c r="D10" s="45">
        <v>143932</v>
      </c>
      <c r="E10" s="46">
        <v>146729</v>
      </c>
      <c r="F10" s="18">
        <f t="shared" si="0"/>
        <v>2797</v>
      </c>
      <c r="G10" s="3"/>
      <c r="H10" s="43" t="s">
        <v>73</v>
      </c>
      <c r="I10" s="21" t="s">
        <v>81</v>
      </c>
      <c r="J10" s="57">
        <v>8601985</v>
      </c>
      <c r="K10" s="35">
        <v>8831497</v>
      </c>
      <c r="L10" s="50">
        <f t="shared" si="1"/>
        <v>229512</v>
      </c>
      <c r="M10" s="32">
        <f t="shared" si="2"/>
        <v>2.6681283447948401E-2</v>
      </c>
    </row>
    <row r="11" spans="2:13" x14ac:dyDescent="0.2">
      <c r="B11" s="5" t="s">
        <v>0</v>
      </c>
      <c r="C11" s="21" t="s">
        <v>54</v>
      </c>
      <c r="D11" s="41">
        <v>132524</v>
      </c>
      <c r="E11" s="47">
        <v>134825</v>
      </c>
      <c r="F11" s="16">
        <f t="shared" si="0"/>
        <v>2301</v>
      </c>
      <c r="G11" s="3"/>
      <c r="H11" s="43" t="s">
        <v>73</v>
      </c>
      <c r="I11" s="21" t="s">
        <v>82</v>
      </c>
      <c r="J11" s="57">
        <v>24691107</v>
      </c>
      <c r="K11" s="35">
        <v>26457298</v>
      </c>
      <c r="L11" s="50">
        <f>K11-J11</f>
        <v>1766191</v>
      </c>
      <c r="M11" s="32">
        <f t="shared" si="2"/>
        <v>7.1531462724615746E-2</v>
      </c>
    </row>
    <row r="12" spans="2:13" ht="12.75" thickBot="1" x14ac:dyDescent="0.25">
      <c r="B12" s="5" t="s">
        <v>0</v>
      </c>
      <c r="C12" s="21" t="s">
        <v>55</v>
      </c>
      <c r="D12" s="41">
        <v>180405</v>
      </c>
      <c r="E12" s="47">
        <v>183667</v>
      </c>
      <c r="F12" s="16">
        <f t="shared" si="0"/>
        <v>3262</v>
      </c>
      <c r="G12" s="3"/>
      <c r="H12" s="44" t="s">
        <v>73</v>
      </c>
      <c r="I12" s="22" t="s">
        <v>83</v>
      </c>
      <c r="J12" s="58">
        <v>220750894</v>
      </c>
      <c r="K12" s="36">
        <v>220765491</v>
      </c>
      <c r="L12" s="51">
        <f t="shared" si="1"/>
        <v>14597</v>
      </c>
      <c r="M12" s="33">
        <f t="shared" si="2"/>
        <v>6.612430751928855E-5</v>
      </c>
    </row>
    <row r="13" spans="2:13" x14ac:dyDescent="0.2">
      <c r="B13" s="5" t="s">
        <v>0</v>
      </c>
      <c r="C13" s="21" t="s">
        <v>56</v>
      </c>
      <c r="D13" s="41">
        <v>63123</v>
      </c>
      <c r="E13" s="47">
        <v>65022</v>
      </c>
      <c r="F13" s="16">
        <f t="shared" si="0"/>
        <v>1899</v>
      </c>
      <c r="G13" s="3"/>
    </row>
    <row r="14" spans="2:13" ht="12.75" thickBot="1" x14ac:dyDescent="0.25">
      <c r="B14" s="6" t="s">
        <v>0</v>
      </c>
      <c r="C14" s="22" t="s">
        <v>57</v>
      </c>
      <c r="D14" s="48">
        <v>52223</v>
      </c>
      <c r="E14" s="49">
        <v>54122</v>
      </c>
      <c r="F14" s="17">
        <f t="shared" si="0"/>
        <v>1899</v>
      </c>
      <c r="G14" s="3"/>
    </row>
    <row r="15" spans="2:13" ht="12.75" thickBot="1" x14ac:dyDescent="0.25">
      <c r="B15" s="19" t="s">
        <v>69</v>
      </c>
      <c r="D15" s="3"/>
      <c r="E15" s="3"/>
      <c r="G15" s="3"/>
    </row>
    <row r="16" spans="2:13" x14ac:dyDescent="0.2">
      <c r="B16" s="4" t="s">
        <v>0</v>
      </c>
      <c r="C16" s="20" t="s">
        <v>1</v>
      </c>
      <c r="D16" s="45">
        <v>305847108</v>
      </c>
      <c r="E16" s="46">
        <v>310186811</v>
      </c>
      <c r="F16" s="53">
        <f>E16-D16</f>
        <v>4339703</v>
      </c>
      <c r="G16" s="3"/>
    </row>
    <row r="17" spans="2:12" x14ac:dyDescent="0.2">
      <c r="B17" s="5" t="s">
        <v>0</v>
      </c>
      <c r="C17" s="21" t="s">
        <v>2</v>
      </c>
      <c r="D17" s="41">
        <v>45312062</v>
      </c>
      <c r="E17" s="47">
        <v>46420061</v>
      </c>
      <c r="F17" s="54">
        <f>E17-D17</f>
        <v>1107999</v>
      </c>
      <c r="G17" s="3"/>
    </row>
    <row r="18" spans="2:12" x14ac:dyDescent="0.2">
      <c r="B18" s="5" t="s">
        <v>0</v>
      </c>
      <c r="C18" s="21" t="s">
        <v>3</v>
      </c>
      <c r="D18" s="41">
        <v>1094597</v>
      </c>
      <c r="E18" s="47">
        <v>1126080</v>
      </c>
      <c r="F18" s="54">
        <f t="shared" ref="F17:F23" si="3">E18-D18</f>
        <v>31483</v>
      </c>
      <c r="G18" s="3"/>
    </row>
    <row r="19" spans="2:12" x14ac:dyDescent="0.2">
      <c r="B19" s="5" t="s">
        <v>0</v>
      </c>
      <c r="C19" s="21" t="s">
        <v>4</v>
      </c>
      <c r="D19" s="41">
        <v>56629023</v>
      </c>
      <c r="E19" s="47">
        <v>57626504</v>
      </c>
      <c r="F19" s="54">
        <f t="shared" si="3"/>
        <v>997481</v>
      </c>
      <c r="G19" s="3"/>
    </row>
    <row r="20" spans="2:12" x14ac:dyDescent="0.2">
      <c r="B20" s="5" t="s">
        <v>0</v>
      </c>
      <c r="C20" s="21" t="s">
        <v>5</v>
      </c>
      <c r="D20" s="41">
        <v>8829478</v>
      </c>
      <c r="E20" s="47">
        <v>9231365</v>
      </c>
      <c r="F20" s="54">
        <f t="shared" si="3"/>
        <v>401887</v>
      </c>
      <c r="G20" s="3"/>
    </row>
    <row r="21" spans="2:12" x14ac:dyDescent="0.2">
      <c r="B21" s="5" t="s">
        <v>0</v>
      </c>
      <c r="C21" s="21" t="s">
        <v>6</v>
      </c>
      <c r="D21" s="41">
        <v>17028275</v>
      </c>
      <c r="E21" s="47">
        <v>17179496</v>
      </c>
      <c r="F21" s="54">
        <f t="shared" si="3"/>
        <v>151221</v>
      </c>
      <c r="G21" s="3"/>
    </row>
    <row r="22" spans="2:12" x14ac:dyDescent="0.2">
      <c r="B22" s="5" t="s">
        <v>0</v>
      </c>
      <c r="C22" s="21" t="s">
        <v>7</v>
      </c>
      <c r="D22" s="41">
        <v>32940810</v>
      </c>
      <c r="E22" s="47">
        <v>33001595</v>
      </c>
      <c r="F22" s="54">
        <f t="shared" si="3"/>
        <v>60785</v>
      </c>
      <c r="G22" s="3"/>
    </row>
    <row r="23" spans="2:12" ht="12.75" thickBot="1" x14ac:dyDescent="0.25">
      <c r="B23" s="6" t="s">
        <v>0</v>
      </c>
      <c r="C23" s="22" t="s">
        <v>87</v>
      </c>
      <c r="D23" s="48">
        <v>450713623</v>
      </c>
      <c r="E23" s="49">
        <v>457627475</v>
      </c>
      <c r="F23" s="55">
        <f t="shared" si="3"/>
        <v>6913852</v>
      </c>
      <c r="G23" s="3"/>
    </row>
    <row r="24" spans="2:12" ht="12.75" thickBot="1" x14ac:dyDescent="0.25">
      <c r="B24" s="19" t="s">
        <v>70</v>
      </c>
      <c r="D24" s="2"/>
      <c r="G24" s="3"/>
    </row>
    <row r="25" spans="2:12" x14ac:dyDescent="0.2">
      <c r="B25" s="13" t="s">
        <v>58</v>
      </c>
      <c r="C25" s="25" t="s">
        <v>59</v>
      </c>
      <c r="D25" s="7"/>
      <c r="E25" s="26">
        <f>E3-D3</f>
        <v>4665</v>
      </c>
      <c r="F25" s="31">
        <f>E3/D3-1</f>
        <v>6.529132668056925E-2</v>
      </c>
      <c r="G25" s="3"/>
    </row>
    <row r="26" spans="2:12" x14ac:dyDescent="0.2">
      <c r="B26" s="14"/>
      <c r="C26" s="27" t="s">
        <v>60</v>
      </c>
      <c r="D26" s="8"/>
      <c r="E26" s="28">
        <f>+E10-D10</f>
        <v>2797</v>
      </c>
      <c r="F26" s="32">
        <f>E4/D4-1</f>
        <v>4.1947499410957878E-2</v>
      </c>
      <c r="G26" s="3"/>
    </row>
    <row r="27" spans="2:12" x14ac:dyDescent="0.2">
      <c r="B27" s="14"/>
      <c r="C27" s="27" t="s">
        <v>61</v>
      </c>
      <c r="D27" s="8"/>
      <c r="E27" s="28">
        <f>+E11-D11</f>
        <v>2301</v>
      </c>
      <c r="F27" s="32">
        <f>E5/D5-1</f>
        <v>-8.3008091373795057E-2</v>
      </c>
      <c r="G27" s="3"/>
    </row>
    <row r="28" spans="2:12" x14ac:dyDescent="0.2">
      <c r="B28" s="14"/>
      <c r="C28" s="27" t="s">
        <v>62</v>
      </c>
      <c r="D28" s="8"/>
      <c r="E28" s="28">
        <f>+E12-D12</f>
        <v>3262</v>
      </c>
      <c r="F28" s="32">
        <f>E6/D6-1</f>
        <v>-7.7100816620654267E-2</v>
      </c>
      <c r="G28" s="3"/>
    </row>
    <row r="29" spans="2:12" x14ac:dyDescent="0.2">
      <c r="B29" s="14"/>
      <c r="C29" s="27" t="s">
        <v>63</v>
      </c>
      <c r="D29" s="8"/>
      <c r="E29" s="28">
        <f>+E13-D13</f>
        <v>1899</v>
      </c>
      <c r="F29" s="32">
        <f>E7/D7-1</f>
        <v>2.3449373067791823E-2</v>
      </c>
      <c r="G29" s="3"/>
    </row>
    <row r="30" spans="2:12" ht="12.75" thickBot="1" x14ac:dyDescent="0.25">
      <c r="B30" s="15"/>
      <c r="C30" s="29" t="s">
        <v>64</v>
      </c>
      <c r="D30" s="9"/>
      <c r="E30" s="30">
        <f>+E14-D14</f>
        <v>1899</v>
      </c>
      <c r="F30" s="33">
        <f>E8/D8-1</f>
        <v>2.6358806702084125E-2</v>
      </c>
      <c r="G30" s="3"/>
    </row>
    <row r="31" spans="2:12" ht="12.75" thickBot="1" x14ac:dyDescent="0.25">
      <c r="B31" s="19" t="s">
        <v>71</v>
      </c>
      <c r="C31" s="10"/>
      <c r="D31" s="11"/>
      <c r="E31" s="10"/>
      <c r="G31" s="3"/>
    </row>
    <row r="32" spans="2:12" x14ac:dyDescent="0.2">
      <c r="B32" s="13" t="s">
        <v>65</v>
      </c>
      <c r="C32" s="25" t="s">
        <v>9</v>
      </c>
      <c r="D32" s="12" t="s">
        <v>85</v>
      </c>
      <c r="E32" s="26">
        <f>+E4-D4</f>
        <v>299807</v>
      </c>
      <c r="F32" s="31">
        <f>E4/D4-1</f>
        <v>4.1947499410957878E-2</v>
      </c>
      <c r="G32" s="3"/>
      <c r="K32" s="37"/>
      <c r="L32" s="38"/>
    </row>
    <row r="33" spans="2:12" x14ac:dyDescent="0.2">
      <c r="B33" s="14"/>
      <c r="C33" s="27" t="s">
        <v>10</v>
      </c>
      <c r="D33" s="8" t="s">
        <v>85</v>
      </c>
      <c r="E33" s="28">
        <f>+E5-D5</f>
        <v>-13333709</v>
      </c>
      <c r="F33" s="32">
        <f>E5/D5-1</f>
        <v>-8.3008091373795057E-2</v>
      </c>
      <c r="G33" s="3"/>
      <c r="K33" s="37"/>
      <c r="L33" s="38"/>
    </row>
    <row r="34" spans="2:12" x14ac:dyDescent="0.2">
      <c r="B34" s="14"/>
      <c r="C34" s="27" t="s">
        <v>11</v>
      </c>
      <c r="D34" s="8" t="s">
        <v>85</v>
      </c>
      <c r="E34" s="28">
        <f>+E6-D6</f>
        <v>-9407629</v>
      </c>
      <c r="F34" s="32">
        <f>E6/D6-1</f>
        <v>-7.7100816620654267E-2</v>
      </c>
      <c r="K34" s="37"/>
      <c r="L34" s="38"/>
    </row>
    <row r="35" spans="2:12" x14ac:dyDescent="0.2">
      <c r="B35" s="14"/>
      <c r="C35" s="27" t="s">
        <v>12</v>
      </c>
      <c r="D35" s="8" t="s">
        <v>85</v>
      </c>
      <c r="E35" s="28">
        <f t="shared" ref="E35" si="4">+E8-D8</f>
        <v>387</v>
      </c>
      <c r="F35" s="32">
        <f>E7/D7-1</f>
        <v>2.3449373067791823E-2</v>
      </c>
      <c r="K35" s="37"/>
      <c r="L35" s="38"/>
    </row>
    <row r="36" spans="2:12" x14ac:dyDescent="0.2">
      <c r="B36" s="14"/>
      <c r="C36" s="27" t="s">
        <v>1</v>
      </c>
      <c r="D36" s="8" t="s">
        <v>86</v>
      </c>
      <c r="E36" s="28">
        <f>+E16-D16</f>
        <v>4339703</v>
      </c>
      <c r="F36" s="32">
        <f>E16/D16-1</f>
        <v>1.4189125502537037E-2</v>
      </c>
      <c r="K36" s="37"/>
      <c r="L36" s="38"/>
    </row>
    <row r="37" spans="2:12" x14ac:dyDescent="0.2">
      <c r="B37" s="14"/>
      <c r="C37" s="27" t="s">
        <v>2</v>
      </c>
      <c r="D37" s="8" t="s">
        <v>86</v>
      </c>
      <c r="E37" s="28">
        <f t="shared" ref="E37:E42" si="5">+E18-D18</f>
        <v>31483</v>
      </c>
      <c r="F37" s="32">
        <f t="shared" ref="F37:F42" si="6">E18/D18-1</f>
        <v>2.876218370779382E-2</v>
      </c>
      <c r="K37" s="37"/>
      <c r="L37" s="38"/>
    </row>
    <row r="38" spans="2:12" x14ac:dyDescent="0.2">
      <c r="B38" s="14"/>
      <c r="C38" s="27" t="s">
        <v>3</v>
      </c>
      <c r="D38" s="8" t="s">
        <v>86</v>
      </c>
      <c r="E38" s="28">
        <f t="shared" si="5"/>
        <v>997481</v>
      </c>
      <c r="F38" s="32">
        <f t="shared" si="6"/>
        <v>1.7614307066537327E-2</v>
      </c>
      <c r="K38" s="37"/>
      <c r="L38" s="38"/>
    </row>
    <row r="39" spans="2:12" x14ac:dyDescent="0.2">
      <c r="B39" s="14"/>
      <c r="C39" s="27" t="s">
        <v>4</v>
      </c>
      <c r="D39" s="8" t="s">
        <v>86</v>
      </c>
      <c r="E39" s="28">
        <f t="shared" si="5"/>
        <v>401887</v>
      </c>
      <c r="F39" s="32">
        <f t="shared" si="6"/>
        <v>4.5516507317873156E-2</v>
      </c>
      <c r="K39" s="37"/>
      <c r="L39" s="38"/>
    </row>
    <row r="40" spans="2:12" x14ac:dyDescent="0.2">
      <c r="B40" s="14"/>
      <c r="C40" s="27" t="s">
        <v>5</v>
      </c>
      <c r="D40" s="8" t="s">
        <v>86</v>
      </c>
      <c r="E40" s="28">
        <f t="shared" si="5"/>
        <v>151221</v>
      </c>
      <c r="F40" s="32">
        <f t="shared" si="6"/>
        <v>8.8805824430249203E-3</v>
      </c>
      <c r="K40" s="37"/>
      <c r="L40" s="38"/>
    </row>
    <row r="41" spans="2:12" x14ac:dyDescent="0.2">
      <c r="B41" s="14"/>
      <c r="C41" s="27" t="s">
        <v>6</v>
      </c>
      <c r="D41" s="8" t="s">
        <v>86</v>
      </c>
      <c r="E41" s="28">
        <f t="shared" si="5"/>
        <v>60785</v>
      </c>
      <c r="F41" s="32">
        <f t="shared" si="6"/>
        <v>1.8452794573053932E-3</v>
      </c>
      <c r="K41" s="37"/>
      <c r="L41" s="38"/>
    </row>
    <row r="42" spans="2:12" ht="12.75" thickBot="1" x14ac:dyDescent="0.25">
      <c r="B42" s="15"/>
      <c r="C42" s="29" t="s">
        <v>7</v>
      </c>
      <c r="D42" s="9" t="s">
        <v>86</v>
      </c>
      <c r="E42" s="30">
        <f t="shared" si="5"/>
        <v>6913852</v>
      </c>
      <c r="F42" s="33">
        <f t="shared" si="6"/>
        <v>1.5339789274574578E-2</v>
      </c>
      <c r="K42" s="37"/>
      <c r="L42" s="38"/>
    </row>
    <row r="43" spans="2:12" x14ac:dyDescent="0.2">
      <c r="K43" s="37"/>
      <c r="L43" s="38"/>
    </row>
    <row r="44" spans="2:12" x14ac:dyDescent="0.2">
      <c r="K44" s="37"/>
      <c r="L44" s="38"/>
    </row>
    <row r="45" spans="2:12" x14ac:dyDescent="0.2">
      <c r="K45" s="37"/>
      <c r="L45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abSelected="1" workbookViewId="0"/>
  </sheetViews>
  <sheetFormatPr baseColWidth="10" defaultRowHeight="12" x14ac:dyDescent="0.2"/>
  <cols>
    <col min="1" max="16384" width="11.42578125" style="1"/>
  </cols>
  <sheetData>
    <row r="1" spans="1:1" x14ac:dyDescent="0.2">
      <c r="A1" s="1" t="s">
        <v>52</v>
      </c>
    </row>
    <row r="2" spans="1:1" x14ac:dyDescent="0.2">
      <c r="A2" s="1" t="s">
        <v>16</v>
      </c>
    </row>
    <row r="3" spans="1:1" x14ac:dyDescent="0.2">
      <c r="A3" s="1" t="s">
        <v>13</v>
      </c>
    </row>
    <row r="4" spans="1:1" x14ac:dyDescent="0.2">
      <c r="A4" s="1" t="s">
        <v>14</v>
      </c>
    </row>
    <row r="5" spans="1:1" x14ac:dyDescent="0.2">
      <c r="A5" s="1" t="s">
        <v>15</v>
      </c>
    </row>
    <row r="6" spans="1:1" x14ac:dyDescent="0.2">
      <c r="A6" s="1" t="s">
        <v>16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15</v>
      </c>
    </row>
    <row r="10" spans="1:1" x14ac:dyDescent="0.2">
      <c r="A10" s="1" t="s">
        <v>16</v>
      </c>
    </row>
    <row r="11" spans="1:1" x14ac:dyDescent="0.2">
      <c r="A11" s="1" t="s">
        <v>19</v>
      </c>
    </row>
    <row r="12" spans="1:1" x14ac:dyDescent="0.2">
      <c r="A12" s="1" t="s">
        <v>20</v>
      </c>
    </row>
    <row r="13" spans="1:1" x14ac:dyDescent="0.2">
      <c r="A13" s="1" t="s">
        <v>15</v>
      </c>
    </row>
    <row r="14" spans="1:1" x14ac:dyDescent="0.2">
      <c r="A14" s="1" t="s">
        <v>16</v>
      </c>
    </row>
    <row r="15" spans="1:1" x14ac:dyDescent="0.2">
      <c r="A15" s="1" t="s">
        <v>21</v>
      </c>
    </row>
    <row r="16" spans="1:1" x14ac:dyDescent="0.2">
      <c r="A16" s="1" t="s">
        <v>22</v>
      </c>
    </row>
    <row r="17" spans="1:1" x14ac:dyDescent="0.2">
      <c r="A17" s="1" t="s">
        <v>15</v>
      </c>
    </row>
    <row r="20" spans="1:1" x14ac:dyDescent="0.2">
      <c r="A20" s="1" t="s">
        <v>23</v>
      </c>
    </row>
    <row r="21" spans="1:1" x14ac:dyDescent="0.2">
      <c r="A21" s="1" t="s">
        <v>24</v>
      </c>
    </row>
    <row r="22" spans="1:1" x14ac:dyDescent="0.2">
      <c r="A22" s="1" t="s">
        <v>15</v>
      </c>
    </row>
    <row r="23" spans="1:1" x14ac:dyDescent="0.2">
      <c r="A23" s="1" t="s">
        <v>16</v>
      </c>
    </row>
    <row r="24" spans="1:1" x14ac:dyDescent="0.2">
      <c r="A24" s="1" t="s">
        <v>25</v>
      </c>
    </row>
    <row r="25" spans="1:1" x14ac:dyDescent="0.2">
      <c r="A25" s="1" t="s">
        <v>26</v>
      </c>
    </row>
    <row r="26" spans="1:1" x14ac:dyDescent="0.2">
      <c r="A26" s="1" t="s">
        <v>15</v>
      </c>
    </row>
    <row r="27" spans="1:1" x14ac:dyDescent="0.2">
      <c r="A27" s="1" t="s">
        <v>16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15</v>
      </c>
    </row>
    <row r="31" spans="1:1" x14ac:dyDescent="0.2">
      <c r="A31" s="1" t="s">
        <v>16</v>
      </c>
    </row>
    <row r="32" spans="1:1" x14ac:dyDescent="0.2">
      <c r="A32" s="1" t="s">
        <v>29</v>
      </c>
    </row>
    <row r="33" spans="1:1" x14ac:dyDescent="0.2">
      <c r="A33" s="1" t="s">
        <v>30</v>
      </c>
    </row>
    <row r="34" spans="1:1" x14ac:dyDescent="0.2">
      <c r="A34" s="1" t="s">
        <v>15</v>
      </c>
    </row>
    <row r="35" spans="1:1" x14ac:dyDescent="0.2">
      <c r="A35" s="1" t="s">
        <v>16</v>
      </c>
    </row>
    <row r="36" spans="1:1" x14ac:dyDescent="0.2">
      <c r="A36" s="1" t="s">
        <v>31</v>
      </c>
    </row>
    <row r="37" spans="1:1" x14ac:dyDescent="0.2">
      <c r="A37" s="1" t="s">
        <v>32</v>
      </c>
    </row>
    <row r="38" spans="1:1" x14ac:dyDescent="0.2">
      <c r="A38" s="1" t="s">
        <v>15</v>
      </c>
    </row>
    <row r="39" spans="1:1" x14ac:dyDescent="0.2">
      <c r="A39" s="1" t="s">
        <v>16</v>
      </c>
    </row>
    <row r="40" spans="1:1" x14ac:dyDescent="0.2">
      <c r="A40" s="1" t="s">
        <v>33</v>
      </c>
    </row>
    <row r="41" spans="1:1" x14ac:dyDescent="0.2">
      <c r="A41" s="1" t="s">
        <v>34</v>
      </c>
    </row>
    <row r="42" spans="1:1" x14ac:dyDescent="0.2">
      <c r="A42" s="1" t="s">
        <v>15</v>
      </c>
    </row>
    <row r="43" spans="1:1" x14ac:dyDescent="0.2">
      <c r="A43" s="1" t="s">
        <v>16</v>
      </c>
    </row>
    <row r="44" spans="1:1" x14ac:dyDescent="0.2">
      <c r="A44" s="1" t="s">
        <v>35</v>
      </c>
    </row>
    <row r="45" spans="1:1" x14ac:dyDescent="0.2">
      <c r="A45" s="1" t="s">
        <v>36</v>
      </c>
    </row>
    <row r="46" spans="1:1" x14ac:dyDescent="0.2">
      <c r="A46" s="1" t="s">
        <v>15</v>
      </c>
    </row>
    <row r="48" spans="1:1" x14ac:dyDescent="0.2">
      <c r="A48" s="1" t="s">
        <v>46</v>
      </c>
    </row>
    <row r="49" spans="1:1" x14ac:dyDescent="0.2">
      <c r="A49" s="1" t="s">
        <v>16</v>
      </c>
    </row>
    <row r="50" spans="1:1" x14ac:dyDescent="0.2">
      <c r="A50" s="1" t="s">
        <v>47</v>
      </c>
    </row>
    <row r="51" spans="1:1" x14ac:dyDescent="0.2">
      <c r="A51" s="1" t="s">
        <v>16</v>
      </c>
    </row>
    <row r="52" spans="1:1" x14ac:dyDescent="0.2">
      <c r="A52" s="1" t="s">
        <v>48</v>
      </c>
    </row>
    <row r="53" spans="1:1" x14ac:dyDescent="0.2">
      <c r="A53" s="1" t="s">
        <v>16</v>
      </c>
    </row>
    <row r="54" spans="1:1" x14ac:dyDescent="0.2">
      <c r="A54" s="1" t="s">
        <v>49</v>
      </c>
    </row>
    <row r="55" spans="1:1" x14ac:dyDescent="0.2">
      <c r="A55" s="1" t="s">
        <v>16</v>
      </c>
    </row>
    <row r="56" spans="1:1" x14ac:dyDescent="0.2">
      <c r="A56" s="1" t="s">
        <v>50</v>
      </c>
    </row>
    <row r="57" spans="1:1" x14ac:dyDescent="0.2">
      <c r="A57" s="1" t="s">
        <v>51</v>
      </c>
    </row>
    <row r="58" spans="1:1" x14ac:dyDescent="0.2">
      <c r="A58" s="1" t="s">
        <v>37</v>
      </c>
    </row>
    <row r="59" spans="1:1" x14ac:dyDescent="0.2">
      <c r="A59" s="1" t="s">
        <v>38</v>
      </c>
    </row>
    <row r="60" spans="1:1" x14ac:dyDescent="0.2">
      <c r="A60" s="1" t="s">
        <v>16</v>
      </c>
    </row>
    <row r="61" spans="1:1" x14ac:dyDescent="0.2">
      <c r="A61" s="1" t="s">
        <v>39</v>
      </c>
    </row>
    <row r="62" spans="1:1" x14ac:dyDescent="0.2">
      <c r="A62" s="1" t="s">
        <v>38</v>
      </c>
    </row>
    <row r="63" spans="1:1" x14ac:dyDescent="0.2">
      <c r="A63" s="1" t="s">
        <v>16</v>
      </c>
    </row>
    <row r="64" spans="1:1" x14ac:dyDescent="0.2">
      <c r="A64" s="1" t="s">
        <v>40</v>
      </c>
    </row>
    <row r="65" spans="1:1" x14ac:dyDescent="0.2">
      <c r="A65" s="1" t="s">
        <v>38</v>
      </c>
    </row>
    <row r="66" spans="1:1" x14ac:dyDescent="0.2">
      <c r="A66" s="1" t="s">
        <v>16</v>
      </c>
    </row>
    <row r="67" spans="1:1" x14ac:dyDescent="0.2">
      <c r="A67" s="1" t="s">
        <v>41</v>
      </c>
    </row>
    <row r="68" spans="1:1" x14ac:dyDescent="0.2">
      <c r="A68" s="1" t="s">
        <v>38</v>
      </c>
    </row>
    <row r="69" spans="1:1" x14ac:dyDescent="0.2">
      <c r="A69" s="1" t="s">
        <v>16</v>
      </c>
    </row>
    <row r="70" spans="1:1" x14ac:dyDescent="0.2">
      <c r="A70" s="1" t="s">
        <v>42</v>
      </c>
    </row>
    <row r="71" spans="1:1" x14ac:dyDescent="0.2">
      <c r="A71" s="1" t="s">
        <v>43</v>
      </c>
    </row>
    <row r="72" spans="1:1" x14ac:dyDescent="0.2">
      <c r="A72" s="1" t="s">
        <v>16</v>
      </c>
    </row>
    <row r="73" spans="1:1" x14ac:dyDescent="0.2">
      <c r="A73" s="1" t="s">
        <v>44</v>
      </c>
    </row>
    <row r="74" spans="1:1" x14ac:dyDescent="0.2">
      <c r="A74" s="1" t="s">
        <v>43</v>
      </c>
    </row>
    <row r="75" spans="1:1" x14ac:dyDescent="0.2">
      <c r="A75" s="1" t="s">
        <v>16</v>
      </c>
    </row>
    <row r="76" spans="1:1" x14ac:dyDescent="0.2">
      <c r="A76" s="1" t="s">
        <v>45</v>
      </c>
    </row>
    <row r="77" spans="1:1" x14ac:dyDescent="0.2">
      <c r="A77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Set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Umana</dc:creator>
  <cp:lastModifiedBy>Mario Umana</cp:lastModifiedBy>
  <dcterms:created xsi:type="dcterms:W3CDTF">2017-06-23T14:34:22Z</dcterms:created>
  <dcterms:modified xsi:type="dcterms:W3CDTF">2017-10-03T14:51:38Z</dcterms:modified>
</cp:coreProperties>
</file>