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2017" sheetId="4" r:id="rId1"/>
    <sheet name="sql" sheetId="2" r:id="rId2"/>
  </sheets>
  <definedNames>
    <definedName name="_xlnm.Print_Area" localSheetId="0">'2017'!$A$3:$L$38</definedName>
  </definedNames>
  <calcPr calcId="145621"/>
</workbook>
</file>

<file path=xl/calcChain.xml><?xml version="1.0" encoding="utf-8"?>
<calcChain xmlns="http://schemas.openxmlformats.org/spreadsheetml/2006/main">
  <c r="G42" i="4" l="1"/>
  <c r="D42" i="4"/>
  <c r="E42" i="4"/>
  <c r="F42" i="4"/>
  <c r="D43" i="4"/>
  <c r="E43" i="4"/>
  <c r="F43" i="4"/>
  <c r="G43" i="4"/>
  <c r="D45" i="4"/>
  <c r="E45" i="4"/>
  <c r="F45" i="4"/>
  <c r="G45" i="4"/>
  <c r="D46" i="4"/>
  <c r="E46" i="4"/>
  <c r="F46" i="4"/>
  <c r="G46" i="4"/>
  <c r="C46" i="4"/>
  <c r="C45" i="4"/>
  <c r="C43" i="4"/>
  <c r="C42" i="4"/>
  <c r="I38" i="4"/>
  <c r="I37" i="4"/>
  <c r="I36" i="4"/>
  <c r="I35" i="4"/>
  <c r="I34" i="4"/>
  <c r="I33" i="4"/>
  <c r="I32" i="4"/>
  <c r="I31" i="4"/>
  <c r="I30" i="4"/>
  <c r="I29" i="4"/>
  <c r="I26" i="4"/>
  <c r="I25" i="4"/>
  <c r="I24" i="4"/>
  <c r="I23" i="4"/>
  <c r="I22" i="4"/>
  <c r="I21" i="4"/>
  <c r="I20" i="4"/>
  <c r="I19" i="4"/>
  <c r="I16" i="4"/>
  <c r="I15" i="4"/>
  <c r="I14" i="4"/>
  <c r="I13" i="4"/>
  <c r="I12" i="4"/>
  <c r="I5" i="4"/>
  <c r="I9" i="4"/>
  <c r="I8" i="4"/>
  <c r="I7" i="4"/>
  <c r="I6" i="4"/>
  <c r="I4" i="4"/>
  <c r="J37" i="4" l="1"/>
  <c r="J38" i="4"/>
  <c r="J36" i="4"/>
  <c r="J35" i="4"/>
  <c r="J34" i="4"/>
  <c r="J33" i="4"/>
  <c r="J32" i="4"/>
  <c r="J31" i="4"/>
  <c r="J30" i="4"/>
  <c r="J29" i="4"/>
  <c r="J20" i="4"/>
  <c r="J21" i="4"/>
  <c r="J22" i="4"/>
  <c r="J23" i="4"/>
  <c r="J24" i="4"/>
  <c r="J25" i="4"/>
  <c r="J26" i="4"/>
  <c r="J19" i="4"/>
  <c r="J16" i="4"/>
  <c r="J15" i="4"/>
  <c r="J14" i="4"/>
  <c r="J13" i="4"/>
  <c r="J12" i="4"/>
  <c r="J6" i="4"/>
  <c r="J5" i="4"/>
  <c r="J9" i="4"/>
  <c r="J8" i="4"/>
  <c r="J7" i="4"/>
  <c r="J4" i="4"/>
  <c r="K12" i="4" l="1"/>
  <c r="K5" i="4"/>
  <c r="K38" i="4"/>
  <c r="K37" i="4"/>
  <c r="K36" i="4"/>
  <c r="K35" i="4"/>
  <c r="K34" i="4"/>
  <c r="K33" i="4"/>
  <c r="K32" i="4"/>
  <c r="K31" i="4"/>
  <c r="K30" i="4"/>
  <c r="K29" i="4"/>
  <c r="K26" i="4"/>
  <c r="K25" i="4"/>
  <c r="K24" i="4"/>
  <c r="K23" i="4"/>
  <c r="K22" i="4"/>
  <c r="K21" i="4"/>
  <c r="K20" i="4"/>
  <c r="K19" i="4"/>
  <c r="K16" i="4"/>
  <c r="K15" i="4"/>
  <c r="K14" i="4"/>
  <c r="K13" i="4"/>
  <c r="K9" i="4"/>
  <c r="K8" i="4"/>
  <c r="K7" i="4"/>
  <c r="K6" i="4"/>
  <c r="K4" i="4"/>
  <c r="M12" i="4" l="1"/>
  <c r="M13" i="4"/>
  <c r="M14" i="4"/>
  <c r="M15" i="4"/>
  <c r="M16" i="4"/>
  <c r="M19" i="4"/>
  <c r="M20" i="4"/>
  <c r="M21" i="4"/>
  <c r="M22" i="4"/>
  <c r="M23" i="4"/>
  <c r="M24" i="4"/>
  <c r="M25" i="4"/>
  <c r="M29" i="4"/>
  <c r="M30" i="4"/>
  <c r="M31" i="4"/>
  <c r="M32" i="4"/>
  <c r="M33" i="4"/>
  <c r="M34" i="4"/>
  <c r="M35" i="4"/>
  <c r="M36" i="4"/>
  <c r="M37" i="4"/>
  <c r="M38" i="4"/>
  <c r="M5" i="4"/>
  <c r="M6" i="4"/>
  <c r="M7" i="4"/>
  <c r="M8" i="4"/>
  <c r="M9" i="4"/>
  <c r="M4" i="4"/>
  <c r="L29" i="4"/>
  <c r="L38" i="4"/>
  <c r="L37" i="4"/>
  <c r="L36" i="4"/>
  <c r="L35" i="4"/>
  <c r="L34" i="4"/>
  <c r="L33" i="4"/>
  <c r="L32" i="4"/>
  <c r="L31" i="4"/>
  <c r="L30" i="4"/>
  <c r="L25" i="4"/>
  <c r="L24" i="4"/>
  <c r="L23" i="4"/>
  <c r="L22" i="4"/>
  <c r="L21" i="4"/>
  <c r="L20" i="4"/>
  <c r="L19" i="4"/>
  <c r="L16" i="4"/>
  <c r="L15" i="4"/>
  <c r="L14" i="4"/>
  <c r="L13" i="4"/>
  <c r="L12" i="4"/>
  <c r="L5" i="4"/>
  <c r="L6" i="4"/>
  <c r="L7" i="4"/>
  <c r="L8" i="4"/>
  <c r="L9" i="4"/>
  <c r="L4" i="4"/>
</calcChain>
</file>

<file path=xl/sharedStrings.xml><?xml version="1.0" encoding="utf-8"?>
<sst xmlns="http://schemas.openxmlformats.org/spreadsheetml/2006/main" count="190" uniqueCount="87">
  <si>
    <t>ARCIDB10</t>
  </si>
  <si>
    <t>fu</t>
  </si>
  <si>
    <t>tcacdb</t>
  </si>
  <si>
    <t>ccare</t>
  </si>
  <si>
    <t>trcdb</t>
  </si>
  <si>
    <t>tcfa_Web</t>
  </si>
  <si>
    <t>TIC</t>
  </si>
  <si>
    <t>TRC</t>
  </si>
  <si>
    <t>ARCIDB09</t>
  </si>
  <si>
    <t>Toyota_app_form</t>
  </si>
  <si>
    <t>clever_decision_log</t>
  </si>
  <si>
    <t>clever_logging</t>
  </si>
  <si>
    <t>lexis</t>
  </si>
  <si>
    <t>SELECt @@SERVERNAME as servidor ,getdate() as dia, 'Toyota_app_form' as base,     SUM(sPTN.Rows) AS [RowCount]</t>
  </si>
  <si>
    <t>FROM  toyota_appform.sys.objects AS sOBJ INNER JOIN toyota_appform.sys.partitions AS sPTN ON sOBJ.object_id = sPTN.object_id</t>
  </si>
  <si>
    <t xml:space="preserve">WHERE sOBJ.type = 'U' AND sOBJ.is_ms_shipped = 0x0  AND index_id &lt; 2 </t>
  </si>
  <si>
    <t>union all</t>
  </si>
  <si>
    <t>SELECT @@SERVERNAME ,getdate(), 'clever_decision_log', SUM(sPTN.Rows) AS [RowCount]</t>
  </si>
  <si>
    <t>FROM       clever_decision_log.sys.objects AS sOBJ     INNER JOIN clever_decision_log.sys.partitions AS sPTN            ON sOBJ.object_id = sPTN.object_id</t>
  </si>
  <si>
    <t>SELECT @@SERVERNAME ,getdate(), 'clever_logging',      SUM(sPTN.Rows) AS [RowCount]</t>
  </si>
  <si>
    <t>FROM Clever_Logging.sys.objects AS sOBJ      INNER JOIN clever_logging.sys.partitions AS sPTN            ON sOBJ.object_id = sPTN.object_id</t>
  </si>
  <si>
    <t>SELECT @@SERVERNAME ,getdate(), 'lexis',      SUM(sPTN.Rows) AS [RowCount]</t>
  </si>
  <si>
    <t>FROM lexis.sys.objects AS sOBJ      INNER JOIN lexis.sys.partitions AS sPTN            ON sOBJ.object_id = sPTN.object_id</t>
  </si>
  <si>
    <t>SELECt @@SERVERNAME as servidor,getdate() as dia, 'ck_web' as base,     SUM(sPTN.Rows) AS [RowCount]</t>
  </si>
  <si>
    <t>FROM  ck_web.sys.objects AS sOBJ INNER JOIN ck_web.sys.partitions AS sPTN ON sOBJ.object_id = sPTN.object_id</t>
  </si>
  <si>
    <t>SELECT @@SERVERNAME ,getdate(), 'piryp', SUM(sPTN.Rows) AS [RowCount]</t>
  </si>
  <si>
    <t>FROM       piryp.sys.objects AS sOBJ     INNER JOIN piryp.sys.partitions AS sPTN            ON sOBJ.object_id = sPTN.object_id</t>
  </si>
  <si>
    <t>SELECT @@SERVERNAME ,getdate(), 'addi',      SUM(sPTN.Rows) AS [RowCount]</t>
  </si>
  <si>
    <t>FROM addisql.sys.objects AS sOBJ      INNER JOIN addisql.sys.partitions AS sPTN            ON sOBJ.object_id = sPTN.object_id</t>
  </si>
  <si>
    <t>SELECT @@SERVERNAME ,getdate(), 'itau',      SUM(sPTN.Rows) AS [RowCount]</t>
  </si>
  <si>
    <t>FROM itau.sys.objects AS sOBJ      INNER JOIN itau.sys.partitions AS sPTN            ON sOBJ.object_id = sPTN.object_id</t>
  </si>
  <si>
    <t>SELECT @@SERVERNAME ,getdate(), 'sos',      SUM(sPTN.Rows) AS [RowCount]</t>
  </si>
  <si>
    <t>FROM sos_lavado.sys.objects AS sOBJ      INNER JOIN sos_lavado.sys.partitions AS sPTN            ON sOBJ.object_id = sPTN.object_id</t>
  </si>
  <si>
    <t>SELECT @@SERVERNAME ,getdate(), 'sos_seguridad',      SUM(sPTN.Rows) AS [RowCount]</t>
  </si>
  <si>
    <t>FROM sos_seguridad_lavado.sys.objects AS sOBJ      INNER JOIN sos_seguridad_lavado.sys.partitions AS sPTN            ON sOBJ.object_id = sPTN.object_id</t>
  </si>
  <si>
    <t>SELECT @@SERVERNAME ,getdate(), 'customer_care_db',      SUM(sPTN.Rows) AS [RowCount]</t>
  </si>
  <si>
    <t>FROM customer_care_db.sys.objects AS sOBJ      INNER JOIN customer_care_db.sys.partitions AS sPTN            ON sOBJ.object_id = sPTN.object_id</t>
  </si>
  <si>
    <t xml:space="preserve">select  @@servername, getdate(), "fu", sum(st.rowcnt ) from fu..sysobjects ob, fu..systabstats st </t>
  </si>
  <si>
    <t xml:space="preserve">where ob.type="U"  and st.id=ob.id </t>
  </si>
  <si>
    <t xml:space="preserve">select @@servername,getdate(), "tcacdb", sum(st.rowcnt ) from tcacdb..sysobjects ob, tcacdb..systabstats st </t>
  </si>
  <si>
    <t xml:space="preserve">select @@servername,getdate(), "ccare", sum(st.rowcnt ) from customer_care_db..sysobjects ob, customer_care_db..systabstats st </t>
  </si>
  <si>
    <t xml:space="preserve">select @@servername,getdate(), "trcdb", sum(st.rowcnt ) from trcdb..sysobjects ob, trcdb..systabstats st </t>
  </si>
  <si>
    <t xml:space="preserve">select @@servername,getdate(), "tcfa_Web", sum(st.rowcnt ) from tcfa_web..sysobjects ob, tcfa_web..systabstats st </t>
  </si>
  <si>
    <t xml:space="preserve">where ob.type="U"   and st.id=ob.id </t>
  </si>
  <si>
    <t xml:space="preserve">select @@servername,getdate(), "TIC", sum(st.rowcnt ) from toyota_insurance_center..sysobjects ob, toyota_insurance_center..systabstats st </t>
  </si>
  <si>
    <t xml:space="preserve">select @@servername,getdate(), "TRC", sum(st.rowcnt ) from toyota_risk_center..sysobjects ob, toyota_risk_center..systabstats st </t>
  </si>
  <si>
    <t xml:space="preserve">select @@servername, getdate(), "Solicitudes", count(1) from tcacdb..tb_solicitudes </t>
  </si>
  <si>
    <t>select @@servername, getdate(), "Contratos", count(1) from fu..con_contrato</t>
  </si>
  <si>
    <t>select @@servername, getdate(), "Clientes", count(1) from fu..cliente3</t>
  </si>
  <si>
    <t>select @@servername, getdate(), "Usuarios Web", count(1) from tcfa_web..Usuario</t>
  </si>
  <si>
    <t>select @@servername, getdate(), "Usuarios Web TB", count(1) from tcfa_web..Usuario_ToyotaDirect</t>
  </si>
  <si>
    <t xml:space="preserve">union all </t>
  </si>
  <si>
    <t xml:space="preserve">select @@SERVERNAME as servidor ,getdate() as dia, 'Toyota_app_form' as base, COUNT(1)as 'Cant.' from Toyota_AppForm..SOLICITUDES  </t>
  </si>
  <si>
    <t>Solicitudes</t>
  </si>
  <si>
    <t>Contratos</t>
  </si>
  <si>
    <t>Clientes</t>
  </si>
  <si>
    <t>Usuarios Web</t>
  </si>
  <si>
    <t>Usuarios Web TB</t>
  </si>
  <si>
    <t>Registros tabla solicitudes</t>
  </si>
  <si>
    <t>tcfautos</t>
  </si>
  <si>
    <t>ARCIDB02</t>
  </si>
  <si>
    <t>ck_web</t>
  </si>
  <si>
    <t>piryp</t>
  </si>
  <si>
    <t>addi</t>
  </si>
  <si>
    <t>itau</t>
  </si>
  <si>
    <t>sos</t>
  </si>
  <si>
    <t>sos_seguridad</t>
  </si>
  <si>
    <t>customer_care_db</t>
  </si>
  <si>
    <t>cdt_interfaces</t>
  </si>
  <si>
    <t>cdt_importacion</t>
  </si>
  <si>
    <t>cdt_seguridad</t>
  </si>
  <si>
    <t>fu_h</t>
  </si>
  <si>
    <t>30-set /31-ago</t>
  </si>
  <si>
    <t>31-ago/31-jul</t>
  </si>
  <si>
    <t>31-oct/30-set</t>
  </si>
  <si>
    <t>Expresado en cantidad de registros</t>
  </si>
  <si>
    <t>30-nov/31-oct</t>
  </si>
  <si>
    <t xml:space="preserve"> ARCIDB02                                                                      </t>
  </si>
  <si>
    <t xml:space="preserve">                                                   </t>
  </si>
  <si>
    <t xml:space="preserve"> ARCIDB02                                                                     </t>
  </si>
  <si>
    <t xml:space="preserve"> ARCIDB02                                                                                                                         </t>
  </si>
  <si>
    <t xml:space="preserve"> ARCIDB09                                                                      </t>
  </si>
  <si>
    <t xml:space="preserve"> ARCIDB09                                                                       </t>
  </si>
  <si>
    <t>31-dic/30-nov</t>
  </si>
  <si>
    <t>Solicitud</t>
  </si>
  <si>
    <t>Incr. en tcacdb x solicitud</t>
  </si>
  <si>
    <t>Incr. reg en fu x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</si>
</sst>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2" fillId="0" borderId="7" xfId="1" applyNumberFormat="1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10" fontId="2" fillId="0" borderId="9" xfId="2" applyNumberFormat="1" applyFont="1" applyBorder="1"/>
    <xf numFmtId="10" fontId="2" fillId="0" borderId="10" xfId="2" applyNumberFormat="1" applyFont="1" applyBorder="1"/>
    <xf numFmtId="10" fontId="2" fillId="0" borderId="11" xfId="2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10" fontId="2" fillId="0" borderId="0" xfId="2" applyNumberFormat="1" applyFont="1"/>
    <xf numFmtId="16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0" fontId="2" fillId="0" borderId="0" xfId="2" quotePrefix="1" applyNumberFormat="1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0" fontId="2" fillId="2" borderId="9" xfId="2" applyNumberFormat="1" applyFont="1" applyFill="1" applyBorder="1"/>
    <xf numFmtId="164" fontId="2" fillId="3" borderId="2" xfId="1" applyNumberFormat="1" applyFont="1" applyFill="1" applyBorder="1"/>
    <xf numFmtId="164" fontId="2" fillId="3" borderId="0" xfId="1" applyNumberFormat="1" applyFont="1" applyFill="1" applyBorder="1"/>
    <xf numFmtId="164" fontId="2" fillId="3" borderId="7" xfId="1" applyNumberFormat="1" applyFont="1" applyFill="1" applyBorder="1"/>
    <xf numFmtId="16" fontId="2" fillId="0" borderId="0" xfId="0" applyNumberFormat="1" applyFont="1"/>
    <xf numFmtId="10" fontId="2" fillId="3" borderId="9" xfId="2" applyNumberFormat="1" applyFont="1" applyFill="1" applyBorder="1"/>
    <xf numFmtId="10" fontId="2" fillId="3" borderId="5" xfId="2" applyNumberFormat="1" applyFont="1" applyFill="1" applyBorder="1"/>
    <xf numFmtId="10" fontId="2" fillId="3" borderId="8" xfId="2" applyNumberFormat="1" applyFont="1" applyFill="1" applyBorder="1"/>
    <xf numFmtId="0" fontId="2" fillId="3" borderId="0" xfId="0" applyFont="1" applyFill="1"/>
    <xf numFmtId="10" fontId="2" fillId="3" borderId="3" xfId="2" applyNumberFormat="1" applyFont="1" applyFill="1" applyBorder="1"/>
    <xf numFmtId="10" fontId="2" fillId="3" borderId="2" xfId="2" applyNumberFormat="1" applyFont="1" applyFill="1" applyBorder="1"/>
    <xf numFmtId="10" fontId="2" fillId="3" borderId="0" xfId="2" applyNumberFormat="1" applyFont="1" applyFill="1" applyBorder="1"/>
    <xf numFmtId="10" fontId="2" fillId="3" borderId="7" xfId="2" applyNumberFormat="1" applyFont="1" applyFill="1" applyBorder="1"/>
    <xf numFmtId="0" fontId="2" fillId="3" borderId="0" xfId="0" applyFont="1" applyFill="1" applyBorder="1"/>
    <xf numFmtId="10" fontId="2" fillId="2" borderId="10" xfId="2" applyNumberFormat="1" applyFont="1" applyFill="1" applyBorder="1"/>
    <xf numFmtId="10" fontId="2" fillId="2" borderId="11" xfId="2" applyNumberFormat="1" applyFont="1" applyFill="1" applyBorder="1"/>
    <xf numFmtId="14" fontId="2" fillId="0" borderId="0" xfId="0" applyNumberFormat="1" applyFont="1"/>
    <xf numFmtId="47" fontId="2" fillId="0" borderId="0" xfId="0" applyNumberFormat="1" applyFont="1"/>
    <xf numFmtId="164" fontId="2" fillId="3" borderId="1" xfId="1" applyNumberFormat="1" applyFont="1" applyFill="1" applyBorder="1"/>
    <xf numFmtId="164" fontId="2" fillId="3" borderId="4" xfId="1" applyNumberFormat="1" applyFont="1" applyFill="1" applyBorder="1"/>
    <xf numFmtId="164" fontId="2" fillId="3" borderId="6" xfId="1" applyNumberFormat="1" applyFont="1" applyFill="1" applyBorder="1"/>
    <xf numFmtId="164" fontId="2" fillId="2" borderId="9" xfId="1" applyNumberFormat="1" applyFont="1" applyFill="1" applyBorder="1"/>
    <xf numFmtId="164" fontId="2" fillId="2" borderId="10" xfId="1" applyNumberFormat="1" applyFont="1" applyFill="1" applyBorder="1"/>
    <xf numFmtId="164" fontId="2" fillId="2" borderId="11" xfId="1" applyNumberFormat="1" applyFont="1" applyFill="1" applyBorder="1"/>
    <xf numFmtId="10" fontId="2" fillId="3" borderId="10" xfId="2" applyNumberFormat="1" applyFont="1" applyFill="1" applyBorder="1"/>
    <xf numFmtId="10" fontId="2" fillId="3" borderId="11" xfId="2" applyNumberFormat="1" applyFont="1" applyFill="1" applyBorder="1"/>
    <xf numFmtId="164" fontId="2" fillId="3" borderId="0" xfId="1" applyNumberFormat="1" applyFont="1" applyFill="1"/>
    <xf numFmtId="43" fontId="2" fillId="0" borderId="0" xfId="0" applyNumberFormat="1" applyFont="1"/>
    <xf numFmtId="43" fontId="2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6"/>
  <sheetViews>
    <sheetView tabSelected="1" workbookViewId="0">
      <selection activeCell="D13" sqref="D13"/>
    </sheetView>
  </sheetViews>
  <sheetFormatPr baseColWidth="10" defaultRowHeight="12" x14ac:dyDescent="0.2"/>
  <cols>
    <col min="1" max="1" width="11.42578125" style="1"/>
    <col min="2" max="2" width="22.28515625" style="1" customWidth="1"/>
    <col min="3" max="3" width="12.42578125" style="1" customWidth="1"/>
    <col min="4" max="6" width="14.42578125" style="1" customWidth="1"/>
    <col min="7" max="7" width="14.28515625" style="1" customWidth="1"/>
    <col min="8" max="8" width="14.42578125" style="1" hidden="1" customWidth="1"/>
    <col min="9" max="9" width="12" style="1" customWidth="1"/>
    <col min="10" max="11" width="14.42578125" style="1" customWidth="1"/>
    <col min="12" max="12" width="14.28515625" style="1" customWidth="1"/>
    <col min="13" max="13" width="0.140625" style="15" hidden="1" customWidth="1"/>
    <col min="14" max="15" width="11.42578125" style="1"/>
    <col min="16" max="17" width="13.5703125" style="1" customWidth="1"/>
    <col min="18" max="16384" width="11.42578125" style="1"/>
  </cols>
  <sheetData>
    <row r="3" spans="1:21" ht="12.75" thickBot="1" x14ac:dyDescent="0.25">
      <c r="C3" s="24">
        <v>43465</v>
      </c>
      <c r="D3" s="24">
        <v>43069</v>
      </c>
      <c r="E3" s="16">
        <v>43039</v>
      </c>
      <c r="F3" s="16">
        <v>43008</v>
      </c>
      <c r="G3" s="16">
        <v>42978</v>
      </c>
      <c r="H3" s="16">
        <v>42947</v>
      </c>
      <c r="I3" s="16" t="s">
        <v>83</v>
      </c>
      <c r="J3" s="16" t="s">
        <v>76</v>
      </c>
      <c r="K3" s="19" t="s">
        <v>74</v>
      </c>
      <c r="L3" s="17" t="s">
        <v>72</v>
      </c>
      <c r="M3" s="18" t="s">
        <v>73</v>
      </c>
    </row>
    <row r="4" spans="1:21" x14ac:dyDescent="0.2">
      <c r="A4" s="6" t="s">
        <v>8</v>
      </c>
      <c r="B4" s="13" t="s">
        <v>58</v>
      </c>
      <c r="C4" s="41">
        <v>92844</v>
      </c>
      <c r="D4" s="38">
        <v>86729</v>
      </c>
      <c r="E4" s="21">
        <v>81207</v>
      </c>
      <c r="F4" s="3">
        <v>76114</v>
      </c>
      <c r="G4" s="3">
        <v>71273</v>
      </c>
      <c r="H4" s="3">
        <v>66582</v>
      </c>
      <c r="I4" s="20">
        <f>C4/D4-1</f>
        <v>7.0506981517139522E-2</v>
      </c>
      <c r="J4" s="25">
        <f>D4/E4-1</f>
        <v>6.7999064120088271E-2</v>
      </c>
      <c r="K4" s="25">
        <f>E4/F4-1</f>
        <v>6.6912788711669391E-2</v>
      </c>
      <c r="L4" s="9">
        <f>F4/G4-1</f>
        <v>6.7921933972191484E-2</v>
      </c>
      <c r="M4" s="9">
        <f>G4/H4-1</f>
        <v>7.0454477186026265E-2</v>
      </c>
    </row>
    <row r="5" spans="1:21" x14ac:dyDescent="0.2">
      <c r="A5" s="7" t="s">
        <v>8</v>
      </c>
      <c r="B5" s="12" t="s">
        <v>9</v>
      </c>
      <c r="C5" s="42">
        <v>8424206</v>
      </c>
      <c r="D5" s="39">
        <v>8041735</v>
      </c>
      <c r="E5" s="22">
        <v>7740736</v>
      </c>
      <c r="F5" s="4">
        <v>7447003</v>
      </c>
      <c r="G5" s="4">
        <v>7136619</v>
      </c>
      <c r="H5" s="4">
        <v>6794870</v>
      </c>
      <c r="I5" s="34">
        <f>C5/D5-1</f>
        <v>4.7560756478546073E-2</v>
      </c>
      <c r="J5" s="44">
        <f>D5/E5-1</f>
        <v>3.8885062092286926E-2</v>
      </c>
      <c r="K5" s="26">
        <f>E5/F5-1</f>
        <v>3.9443115572801668E-2</v>
      </c>
      <c r="L5" s="10">
        <f>F5/G5-1</f>
        <v>4.349174307890058E-2</v>
      </c>
      <c r="M5" s="10">
        <f t="shared" ref="M5:M38" si="0">G5/H5-1</f>
        <v>5.0295149134567785E-2</v>
      </c>
    </row>
    <row r="6" spans="1:21" x14ac:dyDescent="0.2">
      <c r="A6" s="7" t="s">
        <v>8</v>
      </c>
      <c r="B6" s="12" t="s">
        <v>10</v>
      </c>
      <c r="C6" s="42">
        <v>129171585</v>
      </c>
      <c r="D6" s="39">
        <v>139412219</v>
      </c>
      <c r="E6" s="22">
        <v>138307079</v>
      </c>
      <c r="F6" s="4">
        <v>147297728</v>
      </c>
      <c r="G6" s="4">
        <v>160390214</v>
      </c>
      <c r="H6" s="4">
        <v>160378185</v>
      </c>
      <c r="I6" s="34">
        <f t="shared" ref="I5:I9" si="1">C6/D6-1</f>
        <v>-7.3455785105895233E-2</v>
      </c>
      <c r="J6" s="44">
        <f>D6/E6-1</f>
        <v>7.9904803715795669E-3</v>
      </c>
      <c r="K6" s="26">
        <f t="shared" ref="J6:K38" si="2">E6/F6-1</f>
        <v>-6.1037255102807886E-2</v>
      </c>
      <c r="L6" s="10">
        <f>F6/G6-1</f>
        <v>-8.1628957736785579E-2</v>
      </c>
      <c r="M6" s="10">
        <f t="shared" si="0"/>
        <v>7.500396640613971E-5</v>
      </c>
      <c r="P6" s="1" t="s">
        <v>77</v>
      </c>
      <c r="Q6" s="1" t="s">
        <v>78</v>
      </c>
      <c r="R6" s="36">
        <v>43107</v>
      </c>
      <c r="S6" s="37">
        <v>0.68751504629629634</v>
      </c>
      <c r="T6" s="1" t="s">
        <v>61</v>
      </c>
      <c r="U6" s="1">
        <v>29281275</v>
      </c>
    </row>
    <row r="7" spans="1:21" x14ac:dyDescent="0.2">
      <c r="A7" s="7" t="s">
        <v>8</v>
      </c>
      <c r="B7" s="12" t="s">
        <v>11</v>
      </c>
      <c r="C7" s="42">
        <v>99768771</v>
      </c>
      <c r="D7" s="39">
        <v>106761956</v>
      </c>
      <c r="E7" s="22">
        <v>105052031</v>
      </c>
      <c r="F7" s="4">
        <v>112609613</v>
      </c>
      <c r="G7" s="4">
        <v>121822393</v>
      </c>
      <c r="H7" s="4">
        <v>120924027</v>
      </c>
      <c r="I7" s="34">
        <f t="shared" si="1"/>
        <v>-6.5502593451922109E-2</v>
      </c>
      <c r="J7" s="44">
        <f t="shared" ref="J7:J9" si="3">D7/E7-1</f>
        <v>1.6276934236521434E-2</v>
      </c>
      <c r="K7" s="26">
        <f t="shared" si="2"/>
        <v>-6.7113115822536429E-2</v>
      </c>
      <c r="L7" s="10">
        <f>F7/G7-1</f>
        <v>-7.5624684207278747E-2</v>
      </c>
      <c r="M7" s="10">
        <f t="shared" si="0"/>
        <v>7.4291769988772405E-3</v>
      </c>
      <c r="P7" s="1" t="s">
        <v>79</v>
      </c>
      <c r="Q7" s="1" t="s">
        <v>78</v>
      </c>
      <c r="R7" s="36">
        <v>43107</v>
      </c>
      <c r="S7" s="37">
        <v>0.68751504629629634</v>
      </c>
      <c r="T7" s="1" t="s">
        <v>62</v>
      </c>
      <c r="U7" s="1">
        <v>7491340</v>
      </c>
    </row>
    <row r="8" spans="1:21" x14ac:dyDescent="0.2">
      <c r="A8" s="7" t="s">
        <v>8</v>
      </c>
      <c r="B8" s="12" t="s">
        <v>12</v>
      </c>
      <c r="C8" s="42">
        <v>811358</v>
      </c>
      <c r="D8" s="39">
        <v>790902</v>
      </c>
      <c r="E8" s="22">
        <v>773875</v>
      </c>
      <c r="F8" s="4">
        <v>747509</v>
      </c>
      <c r="G8" s="4">
        <v>729689</v>
      </c>
      <c r="H8" s="4">
        <v>712343</v>
      </c>
      <c r="I8" s="34">
        <f t="shared" si="1"/>
        <v>2.586413993136949E-2</v>
      </c>
      <c r="J8" s="44">
        <f t="shared" si="3"/>
        <v>2.2002261347116692E-2</v>
      </c>
      <c r="K8" s="26">
        <f t="shared" si="2"/>
        <v>3.5271816125290734E-2</v>
      </c>
      <c r="L8" s="10">
        <f>F8/G8-1</f>
        <v>2.4421363073857449E-2</v>
      </c>
      <c r="M8" s="10">
        <f t="shared" si="0"/>
        <v>2.435062884031991E-2</v>
      </c>
      <c r="P8" s="1" t="s">
        <v>77</v>
      </c>
      <c r="Q8" s="1" t="s">
        <v>78</v>
      </c>
      <c r="R8" s="36">
        <v>43107</v>
      </c>
      <c r="S8" s="37">
        <v>0.68751504629629634</v>
      </c>
      <c r="T8" s="1" t="s">
        <v>63</v>
      </c>
      <c r="U8" s="1">
        <v>441378</v>
      </c>
    </row>
    <row r="9" spans="1:21" ht="12.75" thickBot="1" x14ac:dyDescent="0.25">
      <c r="A9" s="8" t="s">
        <v>8</v>
      </c>
      <c r="B9" s="14" t="s">
        <v>59</v>
      </c>
      <c r="C9" s="43">
        <v>15506</v>
      </c>
      <c r="D9" s="40">
        <v>15507</v>
      </c>
      <c r="E9" s="23">
        <v>15148</v>
      </c>
      <c r="F9" s="5">
        <v>15069</v>
      </c>
      <c r="G9" s="5">
        <v>14668</v>
      </c>
      <c r="H9" s="5">
        <v>14310</v>
      </c>
      <c r="I9" s="35">
        <f t="shared" si="1"/>
        <v>-6.4487005868363312E-5</v>
      </c>
      <c r="J9" s="45">
        <f t="shared" si="3"/>
        <v>2.369949828360185E-2</v>
      </c>
      <c r="K9" s="27">
        <f t="shared" si="2"/>
        <v>5.2425509323776875E-3</v>
      </c>
      <c r="L9" s="11">
        <f>F9/G9-1</f>
        <v>2.733842377965634E-2</v>
      </c>
      <c r="M9" s="11">
        <f t="shared" si="0"/>
        <v>2.5017470300489064E-2</v>
      </c>
      <c r="P9" s="1" t="s">
        <v>77</v>
      </c>
      <c r="Q9" s="1" t="s">
        <v>78</v>
      </c>
      <c r="R9" s="36">
        <v>43107</v>
      </c>
      <c r="S9" s="37">
        <v>0.68751504629629634</v>
      </c>
      <c r="T9" s="1" t="s">
        <v>64</v>
      </c>
      <c r="U9" s="1">
        <v>1225160</v>
      </c>
    </row>
    <row r="10" spans="1:21" x14ac:dyDescent="0.2">
      <c r="A10" s="12" t="s">
        <v>75</v>
      </c>
      <c r="B10" s="12"/>
      <c r="C10" s="4"/>
      <c r="D10" s="33"/>
      <c r="E10" s="4"/>
      <c r="F10" s="4"/>
      <c r="G10" s="4"/>
      <c r="H10" s="4"/>
      <c r="I10" s="4"/>
      <c r="J10" s="22"/>
      <c r="K10" s="22"/>
      <c r="L10" s="4"/>
      <c r="M10" s="4"/>
      <c r="P10" s="1" t="s">
        <v>77</v>
      </c>
      <c r="Q10" s="1" t="s">
        <v>78</v>
      </c>
      <c r="R10" s="36">
        <v>43107</v>
      </c>
      <c r="S10" s="37">
        <v>0.68751504629629634</v>
      </c>
      <c r="T10" s="1" t="s">
        <v>65</v>
      </c>
      <c r="U10" s="1">
        <v>7134693</v>
      </c>
    </row>
    <row r="11" spans="1:21" ht="12.75" thickBot="1" x14ac:dyDescent="0.25">
      <c r="C11" s="2"/>
      <c r="D11" s="28"/>
      <c r="E11" s="12"/>
      <c r="J11" s="28"/>
      <c r="K11" s="28"/>
      <c r="P11" s="1" t="s">
        <v>77</v>
      </c>
      <c r="Q11" s="1" t="s">
        <v>78</v>
      </c>
      <c r="R11" s="36">
        <v>43107</v>
      </c>
      <c r="S11" s="37">
        <v>0.68751504629629634</v>
      </c>
      <c r="T11" s="1" t="s">
        <v>66</v>
      </c>
      <c r="U11" s="1">
        <v>585340</v>
      </c>
    </row>
    <row r="12" spans="1:21" x14ac:dyDescent="0.2">
      <c r="A12" s="6" t="s">
        <v>0</v>
      </c>
      <c r="B12" s="13" t="s">
        <v>53</v>
      </c>
      <c r="C12" s="41">
        <v>71220</v>
      </c>
      <c r="D12" s="38">
        <v>67596</v>
      </c>
      <c r="E12" s="21">
        <v>149812</v>
      </c>
      <c r="F12" s="3">
        <v>146729</v>
      </c>
      <c r="G12" s="3">
        <v>143815</v>
      </c>
      <c r="H12" s="3">
        <v>140764</v>
      </c>
      <c r="I12" s="20">
        <f>C12/D12-1</f>
        <v>5.3612639801171591E-2</v>
      </c>
      <c r="J12" s="25">
        <f>D12/E12-1</f>
        <v>-0.54879448909299655</v>
      </c>
      <c r="K12" s="29">
        <f>E12/F12-1</f>
        <v>2.1011524647479352E-2</v>
      </c>
      <c r="L12" s="9">
        <f>F12/G12-1</f>
        <v>2.0262142335639499E-2</v>
      </c>
      <c r="M12" s="9">
        <f t="shared" si="0"/>
        <v>2.1674575885879843E-2</v>
      </c>
      <c r="P12" s="1" t="s">
        <v>77</v>
      </c>
      <c r="Q12" s="1" t="s">
        <v>78</v>
      </c>
      <c r="R12" s="36">
        <v>43107</v>
      </c>
      <c r="S12" s="37">
        <v>0.68751504629629634</v>
      </c>
      <c r="T12" s="1" t="s">
        <v>67</v>
      </c>
      <c r="U12" s="1">
        <v>2962555</v>
      </c>
    </row>
    <row r="13" spans="1:21" x14ac:dyDescent="0.2">
      <c r="A13" s="7" t="s">
        <v>0</v>
      </c>
      <c r="B13" s="12" t="s">
        <v>54</v>
      </c>
      <c r="C13" s="42">
        <v>143910</v>
      </c>
      <c r="D13" s="39">
        <v>141728</v>
      </c>
      <c r="E13" s="22">
        <v>138221</v>
      </c>
      <c r="F13" s="4">
        <v>134825</v>
      </c>
      <c r="G13" s="4">
        <v>132388</v>
      </c>
      <c r="H13" s="4">
        <v>130773</v>
      </c>
      <c r="I13" s="34">
        <f>C13/D13-1</f>
        <v>1.5395687514111467E-2</v>
      </c>
      <c r="J13" s="44">
        <f t="shared" ref="J13:J16" si="4">D13/E13-1</f>
        <v>2.5372410849292093E-2</v>
      </c>
      <c r="K13" s="26">
        <f t="shared" si="2"/>
        <v>2.5188206934915636E-2</v>
      </c>
      <c r="L13" s="10">
        <f>F13/G13-1</f>
        <v>1.8408012810828822E-2</v>
      </c>
      <c r="M13" s="10">
        <f t="shared" si="0"/>
        <v>1.2349644039671759E-2</v>
      </c>
      <c r="P13" s="1" t="s">
        <v>77</v>
      </c>
      <c r="Q13" s="1" t="s">
        <v>78</v>
      </c>
      <c r="R13" s="36">
        <v>43107</v>
      </c>
      <c r="S13" s="37">
        <v>0.68751504629629634</v>
      </c>
      <c r="T13" s="1" t="s">
        <v>68</v>
      </c>
      <c r="U13" s="1">
        <v>9322878</v>
      </c>
    </row>
    <row r="14" spans="1:21" x14ac:dyDescent="0.2">
      <c r="A14" s="7" t="s">
        <v>0</v>
      </c>
      <c r="B14" s="12" t="s">
        <v>55</v>
      </c>
      <c r="C14" s="42">
        <v>194432</v>
      </c>
      <c r="D14" s="39">
        <v>190213</v>
      </c>
      <c r="E14" s="22">
        <v>187196</v>
      </c>
      <c r="F14" s="4">
        <v>183667</v>
      </c>
      <c r="G14" s="4">
        <v>180286</v>
      </c>
      <c r="H14" s="4">
        <v>176686</v>
      </c>
      <c r="I14" s="34">
        <f t="shared" ref="I14:I16" si="5">C14/D14-1</f>
        <v>2.2180397764611337E-2</v>
      </c>
      <c r="J14" s="44">
        <f t="shared" si="4"/>
        <v>1.6116797367465185E-2</v>
      </c>
      <c r="K14" s="26">
        <f t="shared" si="2"/>
        <v>1.921412120849153E-2</v>
      </c>
      <c r="L14" s="10">
        <f>F14/G14-1</f>
        <v>1.8753536048278896E-2</v>
      </c>
      <c r="M14" s="10">
        <f t="shared" si="0"/>
        <v>2.037512875949421E-2</v>
      </c>
      <c r="P14" s="1" t="s">
        <v>80</v>
      </c>
      <c r="R14" s="36">
        <v>43107</v>
      </c>
      <c r="S14" s="37">
        <v>0.68751504629629634</v>
      </c>
      <c r="T14" s="1" t="s">
        <v>69</v>
      </c>
      <c r="U14" s="1">
        <v>32499883</v>
      </c>
    </row>
    <row r="15" spans="1:21" x14ac:dyDescent="0.2">
      <c r="A15" s="7" t="s">
        <v>0</v>
      </c>
      <c r="B15" s="12" t="s">
        <v>56</v>
      </c>
      <c r="C15" s="42">
        <v>71033</v>
      </c>
      <c r="D15" s="39">
        <v>68778</v>
      </c>
      <c r="E15" s="22">
        <v>67027</v>
      </c>
      <c r="F15" s="4">
        <v>65022</v>
      </c>
      <c r="G15" s="4">
        <v>63035</v>
      </c>
      <c r="H15" s="4">
        <v>60758</v>
      </c>
      <c r="I15" s="34">
        <f t="shared" si="5"/>
        <v>3.2786646892901894E-2</v>
      </c>
      <c r="J15" s="44">
        <f t="shared" si="4"/>
        <v>2.6123800856371338E-2</v>
      </c>
      <c r="K15" s="26">
        <f t="shared" si="2"/>
        <v>3.0835717141890484E-2</v>
      </c>
      <c r="L15" s="10">
        <f>F15/G15-1</f>
        <v>3.1522170222892054E-2</v>
      </c>
      <c r="M15" s="10">
        <f t="shared" si="0"/>
        <v>3.7476546298429891E-2</v>
      </c>
      <c r="P15" s="1" t="s">
        <v>77</v>
      </c>
      <c r="Q15" s="1" t="s">
        <v>78</v>
      </c>
      <c r="R15" s="36">
        <v>43107</v>
      </c>
      <c r="S15" s="37">
        <v>0.68751504629629634</v>
      </c>
      <c r="T15" s="1" t="s">
        <v>70</v>
      </c>
      <c r="U15" s="1">
        <v>220810028</v>
      </c>
    </row>
    <row r="16" spans="1:21" ht="12.75" thickBot="1" x14ac:dyDescent="0.25">
      <c r="A16" s="8" t="s">
        <v>0</v>
      </c>
      <c r="B16" s="14" t="s">
        <v>57</v>
      </c>
      <c r="C16" s="43">
        <v>60118</v>
      </c>
      <c r="D16" s="40">
        <v>57865</v>
      </c>
      <c r="E16" s="23">
        <v>56121</v>
      </c>
      <c r="F16" s="5">
        <v>54122</v>
      </c>
      <c r="G16" s="5">
        <v>52135</v>
      </c>
      <c r="H16" s="5">
        <v>49858</v>
      </c>
      <c r="I16" s="35">
        <f t="shared" si="5"/>
        <v>3.8935453210057869E-2</v>
      </c>
      <c r="J16" s="45">
        <f t="shared" si="4"/>
        <v>3.1075711409276341E-2</v>
      </c>
      <c r="K16" s="27">
        <f t="shared" si="2"/>
        <v>3.6935072613724529E-2</v>
      </c>
      <c r="L16" s="11">
        <f>F16/G16-1</f>
        <v>3.8112592308430004E-2</v>
      </c>
      <c r="M16" s="11">
        <f t="shared" si="0"/>
        <v>4.5669701953548136E-2</v>
      </c>
    </row>
    <row r="17" spans="1:21" x14ac:dyDescent="0.2">
      <c r="A17" s="12" t="s">
        <v>75</v>
      </c>
      <c r="B17" s="12"/>
      <c r="C17" s="4"/>
      <c r="D17" s="33"/>
      <c r="E17" s="12"/>
      <c r="F17" s="12"/>
      <c r="G17" s="4"/>
      <c r="H17" s="4"/>
      <c r="I17" s="4"/>
      <c r="J17" s="22"/>
      <c r="K17" s="22"/>
      <c r="L17" s="4"/>
      <c r="M17" s="4"/>
    </row>
    <row r="18" spans="1:21" ht="12.75" thickBot="1" x14ac:dyDescent="0.25">
      <c r="C18" s="2"/>
      <c r="D18" s="28"/>
      <c r="E18" s="12"/>
      <c r="J18" s="28"/>
      <c r="K18" s="28"/>
      <c r="L18" s="15"/>
    </row>
    <row r="19" spans="1:21" x14ac:dyDescent="0.2">
      <c r="A19" s="6" t="s">
        <v>0</v>
      </c>
      <c r="B19" s="13" t="s">
        <v>1</v>
      </c>
      <c r="C19" s="41">
        <v>326048014</v>
      </c>
      <c r="D19" s="38">
        <v>319374843</v>
      </c>
      <c r="E19" s="21">
        <v>314579057</v>
      </c>
      <c r="F19" s="3">
        <v>310186811</v>
      </c>
      <c r="G19" s="3">
        <v>304444083</v>
      </c>
      <c r="H19" s="3">
        <v>301254666</v>
      </c>
      <c r="I19" s="20">
        <f t="shared" ref="I19:I26" si="6">C19/D19-1</f>
        <v>2.0894479155955326E-2</v>
      </c>
      <c r="J19" s="25">
        <f t="shared" si="2"/>
        <v>1.5245089885306706E-2</v>
      </c>
      <c r="K19" s="30">
        <f t="shared" si="2"/>
        <v>1.4160002438014629E-2</v>
      </c>
      <c r="L19" s="9">
        <f t="shared" ref="L19:L25" si="7">F19/G19-1</f>
        <v>1.8862997577128171E-2</v>
      </c>
      <c r="M19" s="9">
        <f t="shared" si="0"/>
        <v>1.0587112366916784E-2</v>
      </c>
      <c r="P19" s="1" t="s">
        <v>81</v>
      </c>
      <c r="Q19" s="1" t="s">
        <v>78</v>
      </c>
      <c r="R19" s="36">
        <v>43107</v>
      </c>
      <c r="S19" s="37">
        <v>0.68756096064814809</v>
      </c>
      <c r="T19" s="1" t="s">
        <v>9</v>
      </c>
      <c r="U19" s="1">
        <v>92844</v>
      </c>
    </row>
    <row r="20" spans="1:21" x14ac:dyDescent="0.2">
      <c r="A20" s="7" t="s">
        <v>0</v>
      </c>
      <c r="B20" s="12" t="s">
        <v>2</v>
      </c>
      <c r="C20" s="42">
        <v>27745211</v>
      </c>
      <c r="D20" s="39">
        <v>26330004</v>
      </c>
      <c r="E20" s="22">
        <v>47687353</v>
      </c>
      <c r="F20" s="4">
        <v>46420061</v>
      </c>
      <c r="G20" s="4">
        <v>45261093</v>
      </c>
      <c r="H20" s="4">
        <v>44064891</v>
      </c>
      <c r="I20" s="34">
        <f t="shared" si="6"/>
        <v>5.3748833460108836E-2</v>
      </c>
      <c r="J20" s="44">
        <f t="shared" si="2"/>
        <v>-0.44786191005401366</v>
      </c>
      <c r="K20" s="31">
        <f t="shared" si="2"/>
        <v>2.7300524228091705E-2</v>
      </c>
      <c r="L20" s="10">
        <f t="shared" si="7"/>
        <v>2.5606275129060663E-2</v>
      </c>
      <c r="M20" s="10">
        <f t="shared" si="0"/>
        <v>2.7146373742306551E-2</v>
      </c>
      <c r="P20" s="1" t="s">
        <v>81</v>
      </c>
      <c r="Q20" s="1" t="s">
        <v>78</v>
      </c>
      <c r="R20" s="36">
        <v>43107</v>
      </c>
      <c r="S20" s="37">
        <v>0.68756096064814809</v>
      </c>
      <c r="T20" s="1" t="s">
        <v>9</v>
      </c>
      <c r="U20" s="1">
        <v>8424206</v>
      </c>
    </row>
    <row r="21" spans="1:21" x14ac:dyDescent="0.2">
      <c r="A21" s="7" t="s">
        <v>0</v>
      </c>
      <c r="B21" s="12" t="s">
        <v>3</v>
      </c>
      <c r="C21" s="42">
        <v>1026548</v>
      </c>
      <c r="D21" s="39">
        <v>988735</v>
      </c>
      <c r="E21" s="22">
        <v>1161685</v>
      </c>
      <c r="F21" s="4">
        <v>1126080</v>
      </c>
      <c r="G21" s="4">
        <v>1093221</v>
      </c>
      <c r="H21" s="4">
        <v>1060375</v>
      </c>
      <c r="I21" s="34">
        <f t="shared" si="6"/>
        <v>3.8243816593930724E-2</v>
      </c>
      <c r="J21" s="44">
        <f t="shared" si="2"/>
        <v>-0.14887856863091109</v>
      </c>
      <c r="K21" s="31">
        <f t="shared" si="2"/>
        <v>3.1618535095197409E-2</v>
      </c>
      <c r="L21" s="10">
        <f t="shared" si="7"/>
        <v>3.0057051593410655E-2</v>
      </c>
      <c r="M21" s="10">
        <f t="shared" si="0"/>
        <v>3.097583402098314E-2</v>
      </c>
      <c r="P21" s="1" t="s">
        <v>81</v>
      </c>
      <c r="Q21" s="1" t="s">
        <v>78</v>
      </c>
      <c r="R21" s="36">
        <v>43107</v>
      </c>
      <c r="S21" s="37">
        <v>0.68756096064814809</v>
      </c>
      <c r="T21" s="1" t="s">
        <v>10</v>
      </c>
      <c r="U21" s="1">
        <v>129171585</v>
      </c>
    </row>
    <row r="22" spans="1:21" x14ac:dyDescent="0.2">
      <c r="A22" s="7" t="s">
        <v>0</v>
      </c>
      <c r="B22" s="12" t="s">
        <v>4</v>
      </c>
      <c r="C22" s="42">
        <v>60905656</v>
      </c>
      <c r="D22" s="39">
        <v>60146407</v>
      </c>
      <c r="E22" s="22">
        <v>58608433</v>
      </c>
      <c r="F22" s="4">
        <v>57626504</v>
      </c>
      <c r="G22" s="4">
        <v>56598957</v>
      </c>
      <c r="H22" s="4">
        <v>55808485</v>
      </c>
      <c r="I22" s="34">
        <f t="shared" si="6"/>
        <v>1.2623347559231668E-2</v>
      </c>
      <c r="J22" s="44">
        <f t="shared" si="2"/>
        <v>2.6241513742570222E-2</v>
      </c>
      <c r="K22" s="31">
        <f t="shared" si="2"/>
        <v>1.7039537918177361E-2</v>
      </c>
      <c r="L22" s="10">
        <f t="shared" si="7"/>
        <v>1.8154875186127573E-2</v>
      </c>
      <c r="M22" s="10">
        <f t="shared" si="0"/>
        <v>1.4164011081827521E-2</v>
      </c>
      <c r="P22" s="1" t="s">
        <v>81</v>
      </c>
      <c r="Q22" s="1" t="s">
        <v>78</v>
      </c>
      <c r="R22" s="36">
        <v>43107</v>
      </c>
      <c r="S22" s="37">
        <v>0.68756096064814809</v>
      </c>
      <c r="T22" s="1" t="s">
        <v>11</v>
      </c>
      <c r="U22" s="1">
        <v>99768771</v>
      </c>
    </row>
    <row r="23" spans="1:21" x14ac:dyDescent="0.2">
      <c r="A23" s="7" t="s">
        <v>0</v>
      </c>
      <c r="B23" s="12" t="s">
        <v>5</v>
      </c>
      <c r="C23" s="42">
        <v>10676836</v>
      </c>
      <c r="D23" s="39">
        <v>10134655</v>
      </c>
      <c r="E23" s="22">
        <v>9705701</v>
      </c>
      <c r="F23" s="4">
        <v>9231365</v>
      </c>
      <c r="G23" s="4">
        <v>8812847</v>
      </c>
      <c r="H23" s="4">
        <v>8404437</v>
      </c>
      <c r="I23" s="34">
        <f t="shared" si="6"/>
        <v>5.3497726365623777E-2</v>
      </c>
      <c r="J23" s="44">
        <f t="shared" si="2"/>
        <v>4.4196086403238688E-2</v>
      </c>
      <c r="K23" s="31">
        <f t="shared" si="2"/>
        <v>5.1383083650142769E-2</v>
      </c>
      <c r="L23" s="10">
        <f t="shared" si="7"/>
        <v>4.7489534312805004E-2</v>
      </c>
      <c r="M23" s="10">
        <f t="shared" si="0"/>
        <v>4.8594569749288441E-2</v>
      </c>
      <c r="P23" s="1" t="s">
        <v>81</v>
      </c>
      <c r="Q23" s="1" t="s">
        <v>78</v>
      </c>
      <c r="R23" s="36">
        <v>43107</v>
      </c>
      <c r="S23" s="37">
        <v>0.68756096064814809</v>
      </c>
      <c r="T23" s="1" t="s">
        <v>12</v>
      </c>
      <c r="U23" s="1">
        <v>811358</v>
      </c>
    </row>
    <row r="24" spans="1:21" x14ac:dyDescent="0.2">
      <c r="A24" s="7" t="s">
        <v>0</v>
      </c>
      <c r="B24" s="12" t="s">
        <v>6</v>
      </c>
      <c r="C24" s="42">
        <v>17594369</v>
      </c>
      <c r="D24" s="39">
        <v>17457930</v>
      </c>
      <c r="E24" s="22">
        <v>17339587</v>
      </c>
      <c r="F24" s="4">
        <v>17179496</v>
      </c>
      <c r="G24" s="4">
        <v>17028275</v>
      </c>
      <c r="H24" s="4">
        <v>16888043</v>
      </c>
      <c r="I24" s="34">
        <f t="shared" si="6"/>
        <v>7.8153022723770338E-3</v>
      </c>
      <c r="J24" s="44">
        <f t="shared" si="2"/>
        <v>6.8250183813489684E-3</v>
      </c>
      <c r="K24" s="31">
        <f t="shared" si="2"/>
        <v>9.31872506620679E-3</v>
      </c>
      <c r="L24" s="10">
        <f t="shared" si="7"/>
        <v>8.8805824430249203E-3</v>
      </c>
      <c r="M24" s="10">
        <f t="shared" si="0"/>
        <v>8.3036264178153463E-3</v>
      </c>
      <c r="P24" s="1" t="s">
        <v>82</v>
      </c>
      <c r="R24" s="36">
        <v>43107</v>
      </c>
      <c r="S24" s="37">
        <v>0.68756096064814809</v>
      </c>
      <c r="T24" s="1" t="s">
        <v>59</v>
      </c>
      <c r="U24" s="1">
        <v>15506</v>
      </c>
    </row>
    <row r="25" spans="1:21" x14ac:dyDescent="0.2">
      <c r="A25" s="7" t="s">
        <v>0</v>
      </c>
      <c r="B25" s="12" t="s">
        <v>7</v>
      </c>
      <c r="C25" s="42">
        <v>33049044</v>
      </c>
      <c r="D25" s="39">
        <v>33001913</v>
      </c>
      <c r="E25" s="22">
        <v>33014686</v>
      </c>
      <c r="F25" s="4">
        <v>33001595</v>
      </c>
      <c r="G25" s="4">
        <v>31708579</v>
      </c>
      <c r="H25" s="4">
        <v>32917422</v>
      </c>
      <c r="I25" s="34">
        <f t="shared" si="6"/>
        <v>1.4281293329874156E-3</v>
      </c>
      <c r="J25" s="44">
        <f t="shared" si="2"/>
        <v>-3.8688842898582099E-4</v>
      </c>
      <c r="K25" s="31">
        <f t="shared" si="2"/>
        <v>3.9667779693686178E-4</v>
      </c>
      <c r="L25" s="10">
        <f t="shared" si="7"/>
        <v>4.0778112447107828E-2</v>
      </c>
      <c r="M25" s="10">
        <f t="shared" si="0"/>
        <v>-3.6723501615648968E-2</v>
      </c>
    </row>
    <row r="26" spans="1:21" ht="12.75" thickBot="1" x14ac:dyDescent="0.25">
      <c r="A26" s="8" t="s">
        <v>0</v>
      </c>
      <c r="B26" s="14" t="s">
        <v>71</v>
      </c>
      <c r="C26" s="43">
        <v>480329239</v>
      </c>
      <c r="D26" s="40">
        <v>470887658</v>
      </c>
      <c r="E26" s="23">
        <v>465033526</v>
      </c>
      <c r="F26" s="5">
        <v>457627475</v>
      </c>
      <c r="G26" s="5"/>
      <c r="H26" s="5"/>
      <c r="I26" s="35">
        <f t="shared" si="6"/>
        <v>2.0050601963324421E-2</v>
      </c>
      <c r="J26" s="45">
        <f t="shared" si="2"/>
        <v>1.258862355657353E-2</v>
      </c>
      <c r="K26" s="32">
        <f t="shared" si="2"/>
        <v>1.6183580323712032E-2</v>
      </c>
      <c r="L26" s="11"/>
      <c r="M26" s="11"/>
    </row>
    <row r="27" spans="1:21" x14ac:dyDescent="0.2">
      <c r="A27" s="12"/>
      <c r="B27" s="12"/>
      <c r="C27" s="4"/>
      <c r="D27" s="33"/>
      <c r="E27" s="12"/>
      <c r="F27" s="12"/>
      <c r="G27" s="12"/>
      <c r="H27" s="12"/>
      <c r="I27" s="12"/>
      <c r="J27" s="33"/>
      <c r="K27" s="33"/>
      <c r="L27" s="12"/>
      <c r="M27" s="12"/>
    </row>
    <row r="28" spans="1:21" ht="12.75" thickBot="1" x14ac:dyDescent="0.25">
      <c r="C28" s="2"/>
      <c r="D28" s="28"/>
      <c r="E28" s="4"/>
      <c r="F28" s="2"/>
      <c r="G28" s="2"/>
      <c r="H28" s="2"/>
      <c r="I28" s="2"/>
      <c r="J28" s="46"/>
      <c r="K28" s="28"/>
      <c r="L28" s="15"/>
    </row>
    <row r="29" spans="1:21" x14ac:dyDescent="0.2">
      <c r="A29" s="6" t="s">
        <v>60</v>
      </c>
      <c r="B29" s="13" t="s">
        <v>61</v>
      </c>
      <c r="C29" s="41">
        <v>29281275</v>
      </c>
      <c r="D29" s="38">
        <v>29184384</v>
      </c>
      <c r="E29" s="21">
        <v>28986550</v>
      </c>
      <c r="F29" s="3">
        <v>28941294</v>
      </c>
      <c r="G29" s="3">
        <v>28874012</v>
      </c>
      <c r="H29" s="3">
        <v>28757739</v>
      </c>
      <c r="I29" s="20">
        <f t="shared" ref="I29:I38" si="8">C29/D29-1</f>
        <v>3.3199604281521911E-3</v>
      </c>
      <c r="J29" s="25">
        <f t="shared" si="2"/>
        <v>6.8250274696368685E-3</v>
      </c>
      <c r="K29" s="29">
        <f t="shared" si="2"/>
        <v>1.563717227018202E-3</v>
      </c>
      <c r="L29" s="9">
        <f t="shared" ref="L29:L38" si="9">F29/G29-1</f>
        <v>2.33019228502096E-3</v>
      </c>
      <c r="M29" s="9">
        <f t="shared" si="0"/>
        <v>4.0431899044637287E-3</v>
      </c>
    </row>
    <row r="30" spans="1:21" x14ac:dyDescent="0.2">
      <c r="A30" s="7" t="s">
        <v>60</v>
      </c>
      <c r="B30" s="12" t="s">
        <v>62</v>
      </c>
      <c r="C30" s="42">
        <v>7491340</v>
      </c>
      <c r="D30" s="39">
        <v>7301625</v>
      </c>
      <c r="E30" s="22">
        <v>7144447</v>
      </c>
      <c r="F30" s="4">
        <v>6987687</v>
      </c>
      <c r="G30" s="4">
        <v>6845668</v>
      </c>
      <c r="H30" s="4">
        <v>6735781</v>
      </c>
      <c r="I30" s="34">
        <f t="shared" si="8"/>
        <v>2.5982572372588386E-2</v>
      </c>
      <c r="J30" s="44">
        <f t="shared" si="2"/>
        <v>2.2000023234828303E-2</v>
      </c>
      <c r="K30" s="26">
        <f t="shared" si="2"/>
        <v>2.243374667468645E-2</v>
      </c>
      <c r="L30" s="10">
        <f t="shared" si="9"/>
        <v>2.0745820568569773E-2</v>
      </c>
      <c r="M30" s="10">
        <f t="shared" si="0"/>
        <v>1.631392113253094E-2</v>
      </c>
    </row>
    <row r="31" spans="1:21" x14ac:dyDescent="0.2">
      <c r="A31" s="7" t="s">
        <v>60</v>
      </c>
      <c r="B31" s="12" t="s">
        <v>63</v>
      </c>
      <c r="C31" s="42">
        <v>441378</v>
      </c>
      <c r="D31" s="39">
        <v>441378</v>
      </c>
      <c r="E31" s="22">
        <v>441378</v>
      </c>
      <c r="F31" s="4">
        <v>441378</v>
      </c>
      <c r="G31" s="4">
        <v>441378</v>
      </c>
      <c r="H31" s="4">
        <v>441378</v>
      </c>
      <c r="I31" s="34">
        <f t="shared" si="8"/>
        <v>0</v>
      </c>
      <c r="J31" s="44">
        <f t="shared" si="2"/>
        <v>0</v>
      </c>
      <c r="K31" s="26">
        <f t="shared" si="2"/>
        <v>0</v>
      </c>
      <c r="L31" s="10">
        <f t="shared" si="9"/>
        <v>0</v>
      </c>
      <c r="M31" s="10">
        <f t="shared" si="0"/>
        <v>0</v>
      </c>
    </row>
    <row r="32" spans="1:21" x14ac:dyDescent="0.2">
      <c r="A32" s="7" t="s">
        <v>60</v>
      </c>
      <c r="B32" s="12" t="s">
        <v>64</v>
      </c>
      <c r="C32" s="42">
        <v>1225160</v>
      </c>
      <c r="D32" s="39">
        <v>1154198</v>
      </c>
      <c r="E32" s="22">
        <v>1099459</v>
      </c>
      <c r="F32" s="4">
        <v>1046689</v>
      </c>
      <c r="G32" s="4">
        <v>994845</v>
      </c>
      <c r="H32" s="4">
        <v>947549</v>
      </c>
      <c r="I32" s="34">
        <f t="shared" si="8"/>
        <v>6.148165219485735E-2</v>
      </c>
      <c r="J32" s="44">
        <f t="shared" si="2"/>
        <v>4.9787213529563168E-2</v>
      </c>
      <c r="K32" s="26">
        <f t="shared" si="2"/>
        <v>5.0416121694218718E-2</v>
      </c>
      <c r="L32" s="10">
        <f t="shared" si="9"/>
        <v>5.2112640662615783E-2</v>
      </c>
      <c r="M32" s="10">
        <f t="shared" si="0"/>
        <v>4.9914041384667263E-2</v>
      </c>
    </row>
    <row r="33" spans="1:13" x14ac:dyDescent="0.2">
      <c r="A33" s="7" t="s">
        <v>60</v>
      </c>
      <c r="B33" s="12" t="s">
        <v>65</v>
      </c>
      <c r="C33" s="42">
        <v>7134693</v>
      </c>
      <c r="D33" s="39">
        <v>7022129</v>
      </c>
      <c r="E33" s="22">
        <v>6891660</v>
      </c>
      <c r="F33" s="4">
        <v>6772321</v>
      </c>
      <c r="G33" s="4">
        <v>6569577</v>
      </c>
      <c r="H33" s="4">
        <v>6546622</v>
      </c>
      <c r="I33" s="34">
        <f t="shared" si="8"/>
        <v>1.6029896346250627E-2</v>
      </c>
      <c r="J33" s="44">
        <f t="shared" si="2"/>
        <v>1.8931433065473291E-2</v>
      </c>
      <c r="K33" s="26">
        <f t="shared" si="2"/>
        <v>1.7621580548234483E-2</v>
      </c>
      <c r="L33" s="10">
        <f t="shared" si="9"/>
        <v>3.0861043260471677E-2</v>
      </c>
      <c r="M33" s="10">
        <f t="shared" si="0"/>
        <v>3.506388485542633E-3</v>
      </c>
    </row>
    <row r="34" spans="1:13" x14ac:dyDescent="0.2">
      <c r="A34" s="7" t="s">
        <v>60</v>
      </c>
      <c r="B34" s="12" t="s">
        <v>66</v>
      </c>
      <c r="C34" s="42">
        <v>585340</v>
      </c>
      <c r="D34" s="39">
        <v>585291</v>
      </c>
      <c r="E34" s="22">
        <v>585121</v>
      </c>
      <c r="F34" s="4">
        <v>578325</v>
      </c>
      <c r="G34" s="4">
        <v>578252</v>
      </c>
      <c r="H34" s="4">
        <v>578245</v>
      </c>
      <c r="I34" s="34">
        <f t="shared" si="8"/>
        <v>8.3719038905361032E-5</v>
      </c>
      <c r="J34" s="44">
        <f t="shared" si="2"/>
        <v>2.9053819637314682E-4</v>
      </c>
      <c r="K34" s="26">
        <f t="shared" si="2"/>
        <v>1.1751177970864113E-2</v>
      </c>
      <c r="L34" s="10">
        <f t="shared" si="9"/>
        <v>1.262425378554255E-4</v>
      </c>
      <c r="M34" s="10">
        <f t="shared" si="0"/>
        <v>1.2105595379230394E-5</v>
      </c>
    </row>
    <row r="35" spans="1:13" x14ac:dyDescent="0.2">
      <c r="A35" s="7" t="s">
        <v>60</v>
      </c>
      <c r="B35" s="12" t="s">
        <v>67</v>
      </c>
      <c r="C35" s="42">
        <v>2962555</v>
      </c>
      <c r="D35" s="39">
        <v>2905471</v>
      </c>
      <c r="E35" s="22">
        <v>2861663</v>
      </c>
      <c r="F35" s="4">
        <v>2816422</v>
      </c>
      <c r="G35" s="4">
        <v>2772169</v>
      </c>
      <c r="H35" s="4">
        <v>2724805</v>
      </c>
      <c r="I35" s="34">
        <f t="shared" si="8"/>
        <v>1.9647072712135172E-2</v>
      </c>
      <c r="J35" s="44">
        <f t="shared" si="2"/>
        <v>1.5308581059334969E-2</v>
      </c>
      <c r="K35" s="26">
        <f t="shared" si="2"/>
        <v>1.6063288811122733E-2</v>
      </c>
      <c r="L35" s="10">
        <f t="shared" si="9"/>
        <v>1.5963312482031311E-2</v>
      </c>
      <c r="M35" s="10">
        <f t="shared" si="0"/>
        <v>1.7382528291015387E-2</v>
      </c>
    </row>
    <row r="36" spans="1:13" x14ac:dyDescent="0.2">
      <c r="A36" s="7" t="s">
        <v>60</v>
      </c>
      <c r="B36" s="12" t="s">
        <v>68</v>
      </c>
      <c r="C36" s="42">
        <v>9322878</v>
      </c>
      <c r="D36" s="39">
        <v>9165493</v>
      </c>
      <c r="E36" s="22">
        <v>8989234</v>
      </c>
      <c r="F36" s="4">
        <v>8831497</v>
      </c>
      <c r="G36" s="4">
        <v>8571478</v>
      </c>
      <c r="H36" s="4">
        <v>8515693</v>
      </c>
      <c r="I36" s="34">
        <f t="shared" si="8"/>
        <v>1.7171471300016172E-2</v>
      </c>
      <c r="J36" s="44">
        <f t="shared" si="2"/>
        <v>1.9607788605792154E-2</v>
      </c>
      <c r="K36" s="26">
        <f t="shared" si="2"/>
        <v>1.7860731878185598E-2</v>
      </c>
      <c r="L36" s="10">
        <f t="shared" si="9"/>
        <v>3.0335375066003811E-2</v>
      </c>
      <c r="M36" s="10">
        <f t="shared" si="0"/>
        <v>6.5508467719539443E-3</v>
      </c>
    </row>
    <row r="37" spans="1:13" x14ac:dyDescent="0.2">
      <c r="A37" s="7" t="s">
        <v>60</v>
      </c>
      <c r="B37" s="12" t="s">
        <v>69</v>
      </c>
      <c r="C37" s="42">
        <v>32499883</v>
      </c>
      <c r="D37" s="39">
        <v>30142716</v>
      </c>
      <c r="E37" s="22">
        <v>28256341</v>
      </c>
      <c r="F37" s="4">
        <v>26457298</v>
      </c>
      <c r="G37" s="4">
        <v>24689503</v>
      </c>
      <c r="H37" s="4">
        <v>22949804</v>
      </c>
      <c r="I37" s="34">
        <f t="shared" si="8"/>
        <v>7.8200219250315728E-2</v>
      </c>
      <c r="J37" s="44">
        <f t="shared" si="2"/>
        <v>6.6759351467339689E-2</v>
      </c>
      <c r="K37" s="26">
        <f t="shared" si="2"/>
        <v>6.7997986793662646E-2</v>
      </c>
      <c r="L37" s="10">
        <f t="shared" si="9"/>
        <v>7.1601076781496964E-2</v>
      </c>
      <c r="M37" s="10">
        <f t="shared" si="0"/>
        <v>7.5804525389410626E-2</v>
      </c>
    </row>
    <row r="38" spans="1:13" ht="12.75" thickBot="1" x14ac:dyDescent="0.25">
      <c r="A38" s="8" t="s">
        <v>60</v>
      </c>
      <c r="B38" s="14" t="s">
        <v>70</v>
      </c>
      <c r="C38" s="43">
        <v>220810028</v>
      </c>
      <c r="D38" s="40">
        <v>220795922</v>
      </c>
      <c r="E38" s="23">
        <v>220782489</v>
      </c>
      <c r="F38" s="5">
        <v>220765491</v>
      </c>
      <c r="G38" s="5">
        <v>220750468</v>
      </c>
      <c r="H38" s="5">
        <v>220735752</v>
      </c>
      <c r="I38" s="35">
        <f t="shared" si="8"/>
        <v>6.388704950799351E-5</v>
      </c>
      <c r="J38" s="45">
        <f t="shared" si="2"/>
        <v>6.0842687573892107E-5</v>
      </c>
      <c r="K38" s="27">
        <f t="shared" si="2"/>
        <v>7.6995729373363631E-5</v>
      </c>
      <c r="L38" s="11">
        <f t="shared" si="9"/>
        <v>6.8054215857982214E-5</v>
      </c>
      <c r="M38" s="11">
        <f t="shared" si="0"/>
        <v>6.6667949648602232E-5</v>
      </c>
    </row>
    <row r="41" spans="1:13" x14ac:dyDescent="0.2">
      <c r="B41" s="1" t="s">
        <v>84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</row>
    <row r="42" spans="1:13" x14ac:dyDescent="0.2">
      <c r="B42" s="1" t="s">
        <v>54</v>
      </c>
      <c r="C42" s="47">
        <f>+C13/C12</f>
        <v>2.0206402695871946</v>
      </c>
      <c r="D42" s="47">
        <f t="shared" ref="D42:G42" si="10">+D13/D12</f>
        <v>2.0966921119592876</v>
      </c>
      <c r="E42" s="47">
        <f t="shared" si="10"/>
        <v>0.9226296958855098</v>
      </c>
      <c r="F42" s="47">
        <f t="shared" si="10"/>
        <v>0.9188708435278643</v>
      </c>
      <c r="G42" s="47">
        <f>+G13/G12</f>
        <v>0.92054375412856793</v>
      </c>
    </row>
    <row r="43" spans="1:13" x14ac:dyDescent="0.2">
      <c r="B43" s="1" t="s">
        <v>55</v>
      </c>
      <c r="C43" s="47">
        <f>C14/C12</f>
        <v>2.7300196573996067</v>
      </c>
      <c r="D43" s="47">
        <f t="shared" ref="D43:G43" si="11">D14/D12</f>
        <v>2.8139682821468726</v>
      </c>
      <c r="E43" s="47">
        <f t="shared" si="11"/>
        <v>1.2495394227431715</v>
      </c>
      <c r="F43" s="47">
        <f t="shared" si="11"/>
        <v>1.2517430092210811</v>
      </c>
      <c r="G43" s="47">
        <f t="shared" si="11"/>
        <v>1.2535966345652401</v>
      </c>
    </row>
    <row r="45" spans="1:13" x14ac:dyDescent="0.2">
      <c r="B45" s="1" t="s">
        <v>85</v>
      </c>
      <c r="C45" s="48">
        <f>C20/C12</f>
        <v>389.57049985959003</v>
      </c>
      <c r="D45" s="48">
        <f t="shared" ref="D45:G45" si="12">D20/D12</f>
        <v>389.5201491212498</v>
      </c>
      <c r="E45" s="48">
        <f t="shared" si="12"/>
        <v>318.31464101674101</v>
      </c>
      <c r="F45" s="48">
        <f t="shared" si="12"/>
        <v>316.36596037593114</v>
      </c>
      <c r="G45" s="48">
        <f t="shared" si="12"/>
        <v>314.71747036122798</v>
      </c>
    </row>
    <row r="46" spans="1:13" x14ac:dyDescent="0.2">
      <c r="B46" s="1" t="s">
        <v>86</v>
      </c>
      <c r="C46" s="48">
        <f>+C19/C12</f>
        <v>4578.0400730131987</v>
      </c>
      <c r="D46" s="48">
        <f t="shared" ref="D46:G46" si="13">+D19/D12</f>
        <v>4724.7594976034088</v>
      </c>
      <c r="E46" s="48">
        <f t="shared" si="13"/>
        <v>2099.8254946199236</v>
      </c>
      <c r="F46" s="48">
        <f t="shared" si="13"/>
        <v>2114.0116200614739</v>
      </c>
      <c r="G46" s="48">
        <f t="shared" si="13"/>
        <v>2116.9146681500538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baseColWidth="10" defaultRowHeight="12" x14ac:dyDescent="0.2"/>
  <cols>
    <col min="1" max="16384" width="11.42578125" style="1"/>
  </cols>
  <sheetData>
    <row r="1" spans="1:1" x14ac:dyDescent="0.2">
      <c r="A1" s="1" t="s">
        <v>52</v>
      </c>
    </row>
    <row r="2" spans="1:1" x14ac:dyDescent="0.2">
      <c r="A2" s="1" t="s">
        <v>16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15</v>
      </c>
    </row>
    <row r="10" spans="1:1" x14ac:dyDescent="0.2">
      <c r="A10" s="1" t="s">
        <v>16</v>
      </c>
    </row>
    <row r="11" spans="1:1" x14ac:dyDescent="0.2">
      <c r="A11" s="1" t="s">
        <v>19</v>
      </c>
    </row>
    <row r="12" spans="1:1" x14ac:dyDescent="0.2">
      <c r="A12" s="1" t="s">
        <v>20</v>
      </c>
    </row>
    <row r="13" spans="1:1" x14ac:dyDescent="0.2">
      <c r="A13" s="1" t="s">
        <v>15</v>
      </c>
    </row>
    <row r="14" spans="1:1" x14ac:dyDescent="0.2">
      <c r="A14" s="1" t="s">
        <v>16</v>
      </c>
    </row>
    <row r="15" spans="1:1" x14ac:dyDescent="0.2">
      <c r="A15" s="1" t="s">
        <v>21</v>
      </c>
    </row>
    <row r="16" spans="1:1" x14ac:dyDescent="0.2">
      <c r="A16" s="1" t="s">
        <v>22</v>
      </c>
    </row>
    <row r="17" spans="1:1" x14ac:dyDescent="0.2">
      <c r="A17" s="1" t="s">
        <v>15</v>
      </c>
    </row>
    <row r="20" spans="1:1" x14ac:dyDescent="0.2">
      <c r="A20" s="1" t="s">
        <v>23</v>
      </c>
    </row>
    <row r="21" spans="1:1" x14ac:dyDescent="0.2">
      <c r="A21" s="1" t="s">
        <v>24</v>
      </c>
    </row>
    <row r="22" spans="1:1" x14ac:dyDescent="0.2">
      <c r="A22" s="1" t="s">
        <v>15</v>
      </c>
    </row>
    <row r="23" spans="1:1" x14ac:dyDescent="0.2">
      <c r="A23" s="1" t="s">
        <v>16</v>
      </c>
    </row>
    <row r="24" spans="1:1" x14ac:dyDescent="0.2">
      <c r="A24" s="1" t="s">
        <v>25</v>
      </c>
    </row>
    <row r="25" spans="1:1" x14ac:dyDescent="0.2">
      <c r="A25" s="1" t="s">
        <v>26</v>
      </c>
    </row>
    <row r="26" spans="1:1" x14ac:dyDescent="0.2">
      <c r="A26" s="1" t="s">
        <v>15</v>
      </c>
    </row>
    <row r="27" spans="1:1" x14ac:dyDescent="0.2">
      <c r="A27" s="1" t="s">
        <v>16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15</v>
      </c>
    </row>
    <row r="31" spans="1:1" x14ac:dyDescent="0.2">
      <c r="A31" s="1" t="s">
        <v>16</v>
      </c>
    </row>
    <row r="32" spans="1:1" x14ac:dyDescent="0.2">
      <c r="A32" s="1" t="s">
        <v>29</v>
      </c>
    </row>
    <row r="33" spans="1:1" x14ac:dyDescent="0.2">
      <c r="A33" s="1" t="s">
        <v>30</v>
      </c>
    </row>
    <row r="34" spans="1:1" x14ac:dyDescent="0.2">
      <c r="A34" s="1" t="s">
        <v>15</v>
      </c>
    </row>
    <row r="35" spans="1:1" x14ac:dyDescent="0.2">
      <c r="A35" s="1" t="s">
        <v>16</v>
      </c>
    </row>
    <row r="36" spans="1:1" x14ac:dyDescent="0.2">
      <c r="A36" s="1" t="s">
        <v>31</v>
      </c>
    </row>
    <row r="37" spans="1:1" x14ac:dyDescent="0.2">
      <c r="A37" s="1" t="s">
        <v>32</v>
      </c>
    </row>
    <row r="38" spans="1:1" x14ac:dyDescent="0.2">
      <c r="A38" s="1" t="s">
        <v>15</v>
      </c>
    </row>
    <row r="39" spans="1:1" x14ac:dyDescent="0.2">
      <c r="A39" s="1" t="s">
        <v>16</v>
      </c>
    </row>
    <row r="40" spans="1:1" x14ac:dyDescent="0.2">
      <c r="A40" s="1" t="s">
        <v>33</v>
      </c>
    </row>
    <row r="41" spans="1:1" x14ac:dyDescent="0.2">
      <c r="A41" s="1" t="s">
        <v>34</v>
      </c>
    </row>
    <row r="42" spans="1:1" x14ac:dyDescent="0.2">
      <c r="A42" s="1" t="s">
        <v>15</v>
      </c>
    </row>
    <row r="43" spans="1:1" x14ac:dyDescent="0.2">
      <c r="A43" s="1" t="s">
        <v>16</v>
      </c>
    </row>
    <row r="44" spans="1:1" x14ac:dyDescent="0.2">
      <c r="A44" s="1" t="s">
        <v>35</v>
      </c>
    </row>
    <row r="45" spans="1:1" x14ac:dyDescent="0.2">
      <c r="A45" s="1" t="s">
        <v>36</v>
      </c>
    </row>
    <row r="46" spans="1:1" x14ac:dyDescent="0.2">
      <c r="A46" s="1" t="s">
        <v>15</v>
      </c>
    </row>
    <row r="48" spans="1:1" x14ac:dyDescent="0.2">
      <c r="A48" s="1" t="s">
        <v>46</v>
      </c>
    </row>
    <row r="49" spans="1:1" x14ac:dyDescent="0.2">
      <c r="A49" s="1" t="s">
        <v>16</v>
      </c>
    </row>
    <row r="50" spans="1:1" x14ac:dyDescent="0.2">
      <c r="A50" s="1" t="s">
        <v>47</v>
      </c>
    </row>
    <row r="51" spans="1:1" x14ac:dyDescent="0.2">
      <c r="A51" s="1" t="s">
        <v>16</v>
      </c>
    </row>
    <row r="52" spans="1:1" x14ac:dyDescent="0.2">
      <c r="A52" s="1" t="s">
        <v>48</v>
      </c>
    </row>
    <row r="53" spans="1:1" x14ac:dyDescent="0.2">
      <c r="A53" s="1" t="s">
        <v>16</v>
      </c>
    </row>
    <row r="54" spans="1:1" x14ac:dyDescent="0.2">
      <c r="A54" s="1" t="s">
        <v>49</v>
      </c>
    </row>
    <row r="55" spans="1:1" x14ac:dyDescent="0.2">
      <c r="A55" s="1" t="s">
        <v>16</v>
      </c>
    </row>
    <row r="56" spans="1:1" x14ac:dyDescent="0.2">
      <c r="A56" s="1" t="s">
        <v>50</v>
      </c>
    </row>
    <row r="57" spans="1:1" x14ac:dyDescent="0.2">
      <c r="A57" s="1" t="s">
        <v>51</v>
      </c>
    </row>
    <row r="58" spans="1:1" x14ac:dyDescent="0.2">
      <c r="A58" s="1" t="s">
        <v>37</v>
      </c>
    </row>
    <row r="59" spans="1:1" x14ac:dyDescent="0.2">
      <c r="A59" s="1" t="s">
        <v>38</v>
      </c>
    </row>
    <row r="60" spans="1:1" x14ac:dyDescent="0.2">
      <c r="A60" s="1" t="s">
        <v>16</v>
      </c>
    </row>
    <row r="61" spans="1:1" x14ac:dyDescent="0.2">
      <c r="A61" s="1" t="s">
        <v>39</v>
      </c>
    </row>
    <row r="62" spans="1:1" x14ac:dyDescent="0.2">
      <c r="A62" s="1" t="s">
        <v>38</v>
      </c>
    </row>
    <row r="63" spans="1:1" x14ac:dyDescent="0.2">
      <c r="A63" s="1" t="s">
        <v>16</v>
      </c>
    </row>
    <row r="64" spans="1:1" x14ac:dyDescent="0.2">
      <c r="A64" s="1" t="s">
        <v>40</v>
      </c>
    </row>
    <row r="65" spans="1:1" x14ac:dyDescent="0.2">
      <c r="A65" s="1" t="s">
        <v>38</v>
      </c>
    </row>
    <row r="66" spans="1:1" x14ac:dyDescent="0.2">
      <c r="A66" s="1" t="s">
        <v>16</v>
      </c>
    </row>
    <row r="67" spans="1:1" x14ac:dyDescent="0.2">
      <c r="A67" s="1" t="s">
        <v>41</v>
      </c>
    </row>
    <row r="68" spans="1:1" x14ac:dyDescent="0.2">
      <c r="A68" s="1" t="s">
        <v>38</v>
      </c>
    </row>
    <row r="69" spans="1:1" x14ac:dyDescent="0.2">
      <c r="A69" s="1" t="s">
        <v>16</v>
      </c>
    </row>
    <row r="70" spans="1:1" x14ac:dyDescent="0.2">
      <c r="A70" s="1" t="s">
        <v>42</v>
      </c>
    </row>
    <row r="71" spans="1:1" x14ac:dyDescent="0.2">
      <c r="A71" s="1" t="s">
        <v>43</v>
      </c>
    </row>
    <row r="72" spans="1:1" x14ac:dyDescent="0.2">
      <c r="A72" s="1" t="s">
        <v>16</v>
      </c>
    </row>
    <row r="73" spans="1:1" x14ac:dyDescent="0.2">
      <c r="A73" s="1" t="s">
        <v>44</v>
      </c>
    </row>
    <row r="74" spans="1:1" x14ac:dyDescent="0.2">
      <c r="A74" s="1" t="s">
        <v>43</v>
      </c>
    </row>
    <row r="75" spans="1:1" x14ac:dyDescent="0.2">
      <c r="A75" s="1" t="s">
        <v>16</v>
      </c>
    </row>
    <row r="76" spans="1:1" x14ac:dyDescent="0.2">
      <c r="A76" s="1" t="s">
        <v>45</v>
      </c>
    </row>
    <row r="77" spans="1:1" x14ac:dyDescent="0.2">
      <c r="A77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2017</vt:lpstr>
      <vt:lpstr>sql</vt:lpstr>
      <vt:lpstr>'2017'!Área_de_impresión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Umana</dc:creator>
  <cp:lastModifiedBy>Mario Umana</cp:lastModifiedBy>
  <dcterms:created xsi:type="dcterms:W3CDTF">2017-06-23T14:34:22Z</dcterms:created>
  <dcterms:modified xsi:type="dcterms:W3CDTF">2018-01-08T12:37:33Z</dcterms:modified>
</cp:coreProperties>
</file>