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lina/ITMO/ITMO_homework/DMM/"/>
    </mc:Choice>
  </mc:AlternateContent>
  <bookViews>
    <workbookView xWindow="0" yWindow="460" windowWidth="28800" windowHeight="1746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" i="1" l="1"/>
  <c r="H78" i="1"/>
  <c r="I100" i="1"/>
  <c r="I79" i="1"/>
  <c r="J100" i="1"/>
  <c r="J80" i="1"/>
  <c r="K100" i="1"/>
  <c r="K81" i="1"/>
  <c r="I78" i="1"/>
  <c r="J79" i="1"/>
  <c r="K80" i="1"/>
  <c r="L100" i="1"/>
  <c r="L81" i="1"/>
  <c r="J78" i="1"/>
  <c r="K79" i="1"/>
  <c r="L80" i="1"/>
  <c r="M100" i="1"/>
  <c r="M81" i="1"/>
  <c r="K78" i="1"/>
  <c r="L79" i="1"/>
  <c r="M80" i="1"/>
  <c r="N100" i="1"/>
  <c r="N81" i="1"/>
  <c r="G81" i="1"/>
  <c r="H82" i="1"/>
  <c r="I83" i="1"/>
  <c r="J84" i="1"/>
  <c r="K85" i="1"/>
  <c r="L78" i="1"/>
  <c r="M79" i="1"/>
  <c r="N80" i="1"/>
  <c r="G80" i="1"/>
  <c r="H81" i="1"/>
  <c r="I82" i="1"/>
  <c r="J83" i="1"/>
  <c r="K84" i="1"/>
  <c r="L85" i="1"/>
  <c r="M78" i="1"/>
  <c r="N79" i="1"/>
  <c r="G79" i="1"/>
  <c r="H80" i="1"/>
  <c r="I81" i="1"/>
  <c r="J82" i="1"/>
  <c r="K83" i="1"/>
  <c r="L84" i="1"/>
  <c r="M85" i="1"/>
  <c r="N78" i="1"/>
  <c r="G78" i="1"/>
  <c r="H79" i="1"/>
  <c r="I80" i="1"/>
  <c r="J81" i="1"/>
  <c r="K82" i="1"/>
  <c r="L83" i="1"/>
  <c r="M84" i="1"/>
  <c r="N85" i="1"/>
  <c r="G85" i="1"/>
  <c r="H86" i="1"/>
  <c r="I87" i="1"/>
  <c r="J88" i="1"/>
  <c r="K89" i="1"/>
  <c r="L82" i="1"/>
  <c r="M83" i="1"/>
  <c r="N84" i="1"/>
  <c r="G84" i="1"/>
  <c r="H85" i="1"/>
  <c r="I86" i="1"/>
  <c r="J87" i="1"/>
  <c r="K88" i="1"/>
  <c r="L89" i="1"/>
  <c r="M82" i="1"/>
  <c r="N83" i="1"/>
  <c r="G83" i="1"/>
  <c r="H84" i="1"/>
  <c r="I85" i="1"/>
  <c r="J86" i="1"/>
  <c r="K87" i="1"/>
  <c r="L88" i="1"/>
  <c r="M89" i="1"/>
  <c r="N82" i="1"/>
  <c r="G82" i="1"/>
  <c r="H83" i="1"/>
  <c r="I84" i="1"/>
  <c r="J85" i="1"/>
  <c r="K86" i="1"/>
  <c r="L87" i="1"/>
  <c r="M88" i="1"/>
  <c r="N89" i="1"/>
  <c r="G89" i="1"/>
  <c r="H90" i="1"/>
  <c r="I91" i="1"/>
  <c r="J92" i="1"/>
  <c r="K93" i="1"/>
  <c r="L86" i="1"/>
  <c r="M87" i="1"/>
  <c r="N88" i="1"/>
  <c r="G88" i="1"/>
  <c r="H89" i="1"/>
  <c r="I90" i="1"/>
  <c r="J91" i="1"/>
  <c r="K92" i="1"/>
  <c r="L93" i="1"/>
  <c r="M86" i="1"/>
  <c r="N87" i="1"/>
  <c r="G87" i="1"/>
  <c r="H88" i="1"/>
  <c r="I89" i="1"/>
  <c r="J90" i="1"/>
  <c r="K91" i="1"/>
  <c r="L92" i="1"/>
  <c r="M93" i="1"/>
  <c r="N86" i="1"/>
  <c r="G86" i="1"/>
  <c r="H87" i="1"/>
  <c r="I88" i="1"/>
  <c r="J89" i="1"/>
  <c r="K90" i="1"/>
  <c r="L91" i="1"/>
  <c r="M92" i="1"/>
  <c r="N93" i="1"/>
  <c r="G93" i="1"/>
  <c r="H94" i="1"/>
  <c r="I95" i="1"/>
  <c r="J96" i="1"/>
  <c r="K97" i="1"/>
  <c r="L90" i="1"/>
  <c r="M91" i="1"/>
  <c r="N92" i="1"/>
  <c r="G92" i="1"/>
  <c r="H93" i="1"/>
  <c r="I94" i="1"/>
  <c r="J95" i="1"/>
  <c r="K96" i="1"/>
  <c r="L97" i="1"/>
  <c r="M90" i="1"/>
  <c r="N91" i="1"/>
  <c r="G91" i="1"/>
  <c r="H92" i="1"/>
  <c r="I93" i="1"/>
  <c r="J94" i="1"/>
  <c r="K95" i="1"/>
  <c r="L96" i="1"/>
  <c r="M97" i="1"/>
  <c r="N90" i="1"/>
  <c r="G90" i="1"/>
  <c r="H91" i="1"/>
  <c r="I92" i="1"/>
  <c r="J93" i="1"/>
  <c r="K94" i="1"/>
  <c r="L95" i="1"/>
  <c r="M96" i="1"/>
  <c r="N97" i="1"/>
  <c r="G97" i="1"/>
  <c r="L94" i="1"/>
  <c r="M95" i="1"/>
  <c r="N96" i="1"/>
  <c r="G96" i="1"/>
  <c r="H97" i="1"/>
  <c r="M94" i="1"/>
  <c r="N95" i="1"/>
  <c r="G95" i="1"/>
  <c r="H96" i="1"/>
  <c r="I97" i="1"/>
  <c r="N94" i="1"/>
  <c r="G94" i="1"/>
  <c r="H95" i="1"/>
  <c r="I96" i="1"/>
  <c r="J97" i="1"/>
  <c r="O100" i="1"/>
  <c r="O97" i="1"/>
  <c r="O96" i="1"/>
  <c r="P100" i="1"/>
  <c r="P97" i="1"/>
  <c r="O95" i="1"/>
  <c r="P96" i="1"/>
  <c r="Q100" i="1"/>
  <c r="Q97" i="1"/>
  <c r="O94" i="1"/>
  <c r="P95" i="1"/>
  <c r="Q96" i="1"/>
  <c r="R100" i="1"/>
  <c r="R97" i="1"/>
  <c r="O93" i="1"/>
  <c r="P94" i="1"/>
  <c r="Q95" i="1"/>
  <c r="R96" i="1"/>
  <c r="S100" i="1"/>
  <c r="S97" i="1"/>
  <c r="O92" i="1"/>
  <c r="P93" i="1"/>
  <c r="Q94" i="1"/>
  <c r="R95" i="1"/>
  <c r="S96" i="1"/>
  <c r="T100" i="1"/>
  <c r="T97" i="1"/>
  <c r="O91" i="1"/>
  <c r="P92" i="1"/>
  <c r="Q93" i="1"/>
  <c r="R94" i="1"/>
  <c r="S95" i="1"/>
  <c r="T96" i="1"/>
  <c r="U100" i="1"/>
  <c r="U97" i="1"/>
  <c r="O90" i="1"/>
  <c r="P91" i="1"/>
  <c r="Q92" i="1"/>
  <c r="R93" i="1"/>
  <c r="S94" i="1"/>
  <c r="T95" i="1"/>
  <c r="U96" i="1"/>
  <c r="V100" i="1"/>
  <c r="V97" i="1"/>
  <c r="O89" i="1"/>
  <c r="P90" i="1"/>
  <c r="Q91" i="1"/>
  <c r="R92" i="1"/>
  <c r="S93" i="1"/>
  <c r="T94" i="1"/>
  <c r="U95" i="1"/>
  <c r="V96" i="1"/>
  <c r="W100" i="1"/>
  <c r="W97" i="1"/>
  <c r="O88" i="1"/>
  <c r="P89" i="1"/>
  <c r="Q90" i="1"/>
  <c r="R91" i="1"/>
  <c r="S92" i="1"/>
  <c r="T93" i="1"/>
  <c r="U94" i="1"/>
  <c r="V95" i="1"/>
  <c r="W96" i="1"/>
  <c r="X100" i="1"/>
  <c r="X97" i="1"/>
  <c r="O87" i="1"/>
  <c r="P88" i="1"/>
  <c r="Q89" i="1"/>
  <c r="R90" i="1"/>
  <c r="S91" i="1"/>
  <c r="T92" i="1"/>
  <c r="U93" i="1"/>
  <c r="V94" i="1"/>
  <c r="W95" i="1"/>
  <c r="X96" i="1"/>
  <c r="Y100" i="1"/>
  <c r="Y97" i="1"/>
  <c r="O86" i="1"/>
  <c r="P87" i="1"/>
  <c r="Q88" i="1"/>
  <c r="R89" i="1"/>
  <c r="S90" i="1"/>
  <c r="T91" i="1"/>
  <c r="U92" i="1"/>
  <c r="V93" i="1"/>
  <c r="W94" i="1"/>
  <c r="X95" i="1"/>
  <c r="Y96" i="1"/>
  <c r="Z100" i="1"/>
  <c r="Z97" i="1"/>
  <c r="O85" i="1"/>
  <c r="P86" i="1"/>
  <c r="Q87" i="1"/>
  <c r="R88" i="1"/>
  <c r="S89" i="1"/>
  <c r="T90" i="1"/>
  <c r="U91" i="1"/>
  <c r="V92" i="1"/>
  <c r="W93" i="1"/>
  <c r="X94" i="1"/>
  <c r="Y95" i="1"/>
  <c r="Z96" i="1"/>
  <c r="AA100" i="1"/>
  <c r="AA97" i="1"/>
  <c r="G99" i="1"/>
  <c r="O84" i="1"/>
  <c r="P85" i="1"/>
  <c r="Q86" i="1"/>
  <c r="R87" i="1"/>
  <c r="S88" i="1"/>
  <c r="T89" i="1"/>
  <c r="U90" i="1"/>
  <c r="V91" i="1"/>
  <c r="W92" i="1"/>
  <c r="X93" i="1"/>
  <c r="Y94" i="1"/>
  <c r="Z95" i="1"/>
  <c r="AA96" i="1"/>
  <c r="O83" i="1"/>
  <c r="P84" i="1"/>
  <c r="Q85" i="1"/>
  <c r="R86" i="1"/>
  <c r="S87" i="1"/>
  <c r="T88" i="1"/>
  <c r="U89" i="1"/>
  <c r="V90" i="1"/>
  <c r="W91" i="1"/>
  <c r="X92" i="1"/>
  <c r="Y93" i="1"/>
  <c r="Z94" i="1"/>
  <c r="AA95" i="1"/>
  <c r="O82" i="1"/>
  <c r="P83" i="1"/>
  <c r="Q84" i="1"/>
  <c r="R85" i="1"/>
  <c r="S86" i="1"/>
  <c r="T87" i="1"/>
  <c r="U88" i="1"/>
  <c r="V89" i="1"/>
  <c r="W90" i="1"/>
  <c r="X91" i="1"/>
  <c r="Y92" i="1"/>
  <c r="Z93" i="1"/>
  <c r="AA94" i="1"/>
  <c r="O81" i="1"/>
  <c r="P82" i="1"/>
  <c r="Q83" i="1"/>
  <c r="R84" i="1"/>
  <c r="S85" i="1"/>
  <c r="T86" i="1"/>
  <c r="U87" i="1"/>
  <c r="V88" i="1"/>
  <c r="W89" i="1"/>
  <c r="X90" i="1"/>
  <c r="Y91" i="1"/>
  <c r="Z92" i="1"/>
  <c r="AA93" i="1"/>
  <c r="O80" i="1"/>
  <c r="P81" i="1"/>
  <c r="Q82" i="1"/>
  <c r="R83" i="1"/>
  <c r="S84" i="1"/>
  <c r="T85" i="1"/>
  <c r="U86" i="1"/>
  <c r="V87" i="1"/>
  <c r="W88" i="1"/>
  <c r="X89" i="1"/>
  <c r="Y90" i="1"/>
  <c r="Z91" i="1"/>
  <c r="AA92" i="1"/>
  <c r="O79" i="1"/>
  <c r="P80" i="1"/>
  <c r="Q81" i="1"/>
  <c r="R82" i="1"/>
  <c r="S83" i="1"/>
  <c r="T84" i="1"/>
  <c r="U85" i="1"/>
  <c r="V86" i="1"/>
  <c r="W87" i="1"/>
  <c r="X88" i="1"/>
  <c r="Y89" i="1"/>
  <c r="Z90" i="1"/>
  <c r="AA91" i="1"/>
  <c r="O78" i="1"/>
  <c r="P79" i="1"/>
  <c r="Q80" i="1"/>
  <c r="R81" i="1"/>
  <c r="S82" i="1"/>
  <c r="T83" i="1"/>
  <c r="U84" i="1"/>
  <c r="V85" i="1"/>
  <c r="W86" i="1"/>
  <c r="X87" i="1"/>
  <c r="Y88" i="1"/>
  <c r="Z89" i="1"/>
  <c r="AA90" i="1"/>
  <c r="P78" i="1"/>
  <c r="Q79" i="1"/>
  <c r="R80" i="1"/>
  <c r="S81" i="1"/>
  <c r="T82" i="1"/>
  <c r="U83" i="1"/>
  <c r="V84" i="1"/>
  <c r="W85" i="1"/>
  <c r="X86" i="1"/>
  <c r="Y87" i="1"/>
  <c r="Z88" i="1"/>
  <c r="AA89" i="1"/>
  <c r="Q78" i="1"/>
  <c r="R79" i="1"/>
  <c r="S80" i="1"/>
  <c r="T81" i="1"/>
  <c r="U82" i="1"/>
  <c r="V83" i="1"/>
  <c r="W84" i="1"/>
  <c r="X85" i="1"/>
  <c r="Y86" i="1"/>
  <c r="Z87" i="1"/>
  <c r="AA88" i="1"/>
  <c r="R78" i="1"/>
  <c r="S79" i="1"/>
  <c r="T80" i="1"/>
  <c r="U81" i="1"/>
  <c r="V82" i="1"/>
  <c r="W83" i="1"/>
  <c r="X84" i="1"/>
  <c r="Y85" i="1"/>
  <c r="Z86" i="1"/>
  <c r="AA87" i="1"/>
  <c r="S78" i="1"/>
  <c r="T79" i="1"/>
  <c r="U80" i="1"/>
  <c r="V81" i="1"/>
  <c r="W82" i="1"/>
  <c r="X83" i="1"/>
  <c r="Y84" i="1"/>
  <c r="Z85" i="1"/>
  <c r="AA86" i="1"/>
  <c r="T78" i="1"/>
  <c r="U79" i="1"/>
  <c r="V80" i="1"/>
  <c r="W81" i="1"/>
  <c r="X82" i="1"/>
  <c r="Y83" i="1"/>
  <c r="Z84" i="1"/>
  <c r="AA85" i="1"/>
  <c r="U78" i="1"/>
  <c r="V79" i="1"/>
  <c r="W80" i="1"/>
  <c r="X81" i="1"/>
  <c r="Y82" i="1"/>
  <c r="Z83" i="1"/>
  <c r="AA84" i="1"/>
  <c r="V78" i="1"/>
  <c r="W79" i="1"/>
  <c r="X80" i="1"/>
  <c r="Y81" i="1"/>
  <c r="Z82" i="1"/>
  <c r="AA83" i="1"/>
  <c r="W78" i="1"/>
  <c r="X79" i="1"/>
  <c r="Y80" i="1"/>
  <c r="Z81" i="1"/>
  <c r="AA82" i="1"/>
  <c r="X78" i="1"/>
  <c r="Y79" i="1"/>
  <c r="Z80" i="1"/>
  <c r="AA81" i="1"/>
  <c r="Y78" i="1"/>
  <c r="Z79" i="1"/>
  <c r="AA80" i="1"/>
  <c r="Z78" i="1"/>
  <c r="AA79" i="1"/>
  <c r="AA78" i="1"/>
  <c r="I37" i="1"/>
  <c r="I36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G103" i="1"/>
  <c r="I103" i="1"/>
  <c r="G104" i="1"/>
  <c r="I104" i="1"/>
  <c r="G105" i="1"/>
  <c r="I105" i="1"/>
  <c r="G106" i="1"/>
  <c r="I106" i="1"/>
  <c r="G107" i="1"/>
  <c r="I107" i="1"/>
  <c r="G108" i="1"/>
  <c r="I108" i="1"/>
  <c r="G109" i="1"/>
  <c r="I109" i="1"/>
  <c r="G110" i="1"/>
  <c r="I110" i="1"/>
  <c r="G111" i="1"/>
  <c r="I111" i="1"/>
  <c r="G112" i="1"/>
  <c r="I112" i="1"/>
  <c r="G113" i="1"/>
  <c r="I113" i="1"/>
  <c r="G114" i="1"/>
  <c r="I11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H37" i="1"/>
</calcChain>
</file>

<file path=xl/sharedStrings.xml><?xml version="1.0" encoding="utf-8"?>
<sst xmlns="http://schemas.openxmlformats.org/spreadsheetml/2006/main" count="295" uniqueCount="40">
  <si>
    <r>
      <t xml:space="preserve">source: </t>
    </r>
    <r>
      <rPr>
        <sz val="9"/>
        <rFont val="Arial Narrow"/>
        <family val="2"/>
      </rPr>
      <t xml:space="preserve">United Nations, Population Division, Department of Economic and Social Affairs (2005) </t>
    </r>
    <r>
      <rPr>
        <i/>
        <sz val="9"/>
        <rFont val="Arial Narrow"/>
        <family val="2"/>
      </rPr>
      <t>World Population Prospects: The 2004 Revision.</t>
    </r>
  </si>
  <si>
    <r>
      <t xml:space="preserve">description: </t>
    </r>
    <r>
      <rPr>
        <sz val="9"/>
        <rFont val="Arial Narrow"/>
        <family val="2"/>
      </rPr>
      <t>Male population by five-year age groups, major area, region and country, 1950-2050 (thousands)</t>
    </r>
  </si>
  <si>
    <t>Estimates, 1950-2005</t>
  </si>
  <si>
    <t>Index</t>
  </si>
  <si>
    <t>Variant</t>
  </si>
  <si>
    <t>Major area, region, country or area*</t>
  </si>
  <si>
    <t>Notes</t>
  </si>
  <si>
    <t>Country code</t>
  </si>
  <si>
    <t>Reference date (as of 1 July)</t>
  </si>
  <si>
    <t>Male population by five-year age groups (thousands)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</si>
  <si>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</si>
  <si>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</si>
  <si>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</si>
  <si>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</si>
  <si>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</si>
  <si>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</si>
  <si>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</si>
  <si>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</si>
  <si>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</si>
  <si>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</si>
  <si>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</si>
  <si>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</si>
  <si>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</si>
  <si>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</si>
  <si>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</si>
  <si>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</si>
  <si>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</si>
  <si>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</si>
  <si>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</si>
  <si>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95 - 99</t>
  </si>
  <si>
    <t>100+</t>
  </si>
  <si>
    <t>Estimates</t>
  </si>
  <si>
    <t>Russian Federation</t>
  </si>
  <si>
    <t/>
  </si>
  <si>
    <t>-</t>
  </si>
  <si>
    <t>Total population by five-year age groups (thousands)</t>
  </si>
  <si>
    <t>Female population by five-year age groups (thousands)</t>
  </si>
  <si>
    <t>moratality</t>
  </si>
  <si>
    <t>boys to girs</t>
  </si>
  <si>
    <t>2005/2000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</si>
</sst>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i/>
      <sz val="9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3" borderId="0" xfId="0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Sheet1!$I$103:$I$114</c:f>
              <c:numCache>
                <c:formatCode>General</c:formatCode>
                <c:ptCount val="12"/>
                <c:pt idx="0">
                  <c:v>0.522161422345795</c:v>
                </c:pt>
                <c:pt idx="1">
                  <c:v>0.663556287265387</c:v>
                </c:pt>
                <c:pt idx="2">
                  <c:v>0.630583082761672</c:v>
                </c:pt>
                <c:pt idx="3">
                  <c:v>0.593823568433492</c:v>
                </c:pt>
                <c:pt idx="4">
                  <c:v>0.492433351864601</c:v>
                </c:pt>
                <c:pt idx="5">
                  <c:v>0.499488569195194</c:v>
                </c:pt>
                <c:pt idx="6">
                  <c:v>0.516671271341871</c:v>
                </c:pt>
                <c:pt idx="7">
                  <c:v>0.502496823956697</c:v>
                </c:pt>
                <c:pt idx="8">
                  <c:v>0.503459294695295</c:v>
                </c:pt>
                <c:pt idx="9">
                  <c:v>0.360390785425097</c:v>
                </c:pt>
                <c:pt idx="10">
                  <c:v>0.308874944821538</c:v>
                </c:pt>
                <c:pt idx="11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03551504"/>
        <c:axId val="-1104721376"/>
      </c:lineChart>
      <c:catAx>
        <c:axId val="-110355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4721376"/>
        <c:crosses val="autoZero"/>
        <c:auto val="1"/>
        <c:lblAlgn val="ctr"/>
        <c:lblOffset val="100"/>
        <c:noMultiLvlLbl val="0"/>
      </c:catAx>
      <c:valAx>
        <c:axId val="-11047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355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491227</xdr:colOff>
      <xdr:row>102</xdr:row>
      <xdr:rowOff>31150</xdr:rowOff>
    </xdr:from>
    <xdr:to>
      <xdr:col>32</xdr:col>
      <xdr:colOff>527170</xdr:colOff>
      <xdr:row>116</xdr:row>
      <xdr:rowOff>179716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3"/>
  <sheetViews>
    <sheetView tabSelected="1" topLeftCell="A69" zoomScale="106" zoomScaleNormal="70" workbookViewId="0">
      <selection activeCell="I114" sqref="I114"/>
    </sheetView>
  </sheetViews>
  <sheetFormatPr baseColWidth="10" defaultColWidth="8.83203125" defaultRowHeight="15" x14ac:dyDescent="0.2"/>
  <sheetData>
    <row r="1" spans="1:27" s="2" customFormat="1" ht="12" x14ac:dyDescent="0.15">
      <c r="A1" s="1" t="s">
        <v>0</v>
      </c>
    </row>
    <row r="2" spans="1:27" s="2" customFormat="1" ht="12" x14ac:dyDescent="0.15">
      <c r="A2" s="1" t="s">
        <v>1</v>
      </c>
    </row>
    <row r="3" spans="1:27" s="2" customFormat="1" ht="12" x14ac:dyDescent="0.15"/>
    <row r="4" spans="1:27" s="2" customFormat="1" ht="12" x14ac:dyDescent="0.15">
      <c r="A4" s="2" t="s">
        <v>2</v>
      </c>
    </row>
    <row r="5" spans="1:27" s="2" customFormat="1" ht="12" x14ac:dyDescent="0.15"/>
    <row r="6" spans="1:27" s="3" customFormat="1" ht="12" x14ac:dyDescent="0.1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35</v>
      </c>
    </row>
    <row r="7" spans="1:27" s="2" customFormat="1" ht="12" x14ac:dyDescent="0.15"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  <c r="N7" s="2" t="s">
        <v>17</v>
      </c>
      <c r="O7" s="2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2" t="s">
        <v>28</v>
      </c>
      <c r="Z7" s="2" t="s">
        <v>29</v>
      </c>
      <c r="AA7" s="2" t="s">
        <v>30</v>
      </c>
    </row>
    <row r="8" spans="1:27" s="2" customFormat="1" ht="12" x14ac:dyDescent="0.15">
      <c r="A8" s="2">
        <v>134</v>
      </c>
      <c r="B8" s="2" t="s">
        <v>31</v>
      </c>
      <c r="C8" s="2" t="s">
        <v>32</v>
      </c>
      <c r="D8" s="2" t="s">
        <v>33</v>
      </c>
      <c r="E8" s="2">
        <v>643</v>
      </c>
      <c r="F8" s="2">
        <v>1950</v>
      </c>
      <c r="G8" s="2">
        <v>10040.654</v>
      </c>
      <c r="H8" s="2">
        <v>7404.6509999999998</v>
      </c>
      <c r="I8" s="2">
        <v>12243.902</v>
      </c>
      <c r="J8" s="2">
        <v>9911.1849999999995</v>
      </c>
      <c r="K8" s="2">
        <v>11714.593000000001</v>
      </c>
      <c r="L8" s="2">
        <v>7326.393</v>
      </c>
      <c r="M8" s="2">
        <v>5952.4579999999996</v>
      </c>
      <c r="N8" s="2">
        <v>8134.3289999999997</v>
      </c>
      <c r="O8" s="2">
        <v>7007.098</v>
      </c>
      <c r="P8" s="2">
        <v>5823.5870000000004</v>
      </c>
      <c r="Q8" s="2">
        <v>4286.8720000000003</v>
      </c>
      <c r="R8" s="2">
        <v>3416.8890000000001</v>
      </c>
      <c r="S8" s="2">
        <v>3086.2579999999998</v>
      </c>
      <c r="T8" s="2">
        <v>2421.9119999999998</v>
      </c>
      <c r="U8" s="2">
        <v>1781.9280000000001</v>
      </c>
      <c r="V8" s="2">
        <v>1183.114</v>
      </c>
      <c r="W8" s="2">
        <v>966.63799999999992</v>
      </c>
      <c r="X8" s="2" t="s">
        <v>34</v>
      </c>
      <c r="Y8" s="2" t="s">
        <v>34</v>
      </c>
      <c r="Z8" s="2" t="s">
        <v>34</v>
      </c>
      <c r="AA8" s="2" t="s">
        <v>34</v>
      </c>
    </row>
    <row r="9" spans="1:27" s="2" customFormat="1" ht="12" x14ac:dyDescent="0.15">
      <c r="A9" s="2">
        <v>134</v>
      </c>
      <c r="B9" s="2" t="s">
        <v>31</v>
      </c>
      <c r="C9" s="2" t="s">
        <v>32</v>
      </c>
      <c r="D9" s="2" t="s">
        <v>33</v>
      </c>
      <c r="E9" s="2">
        <v>643</v>
      </c>
      <c r="F9" s="2">
        <v>1955</v>
      </c>
      <c r="G9" s="2">
        <v>12636.752</v>
      </c>
      <c r="H9" s="2">
        <v>10005.433000000001</v>
      </c>
      <c r="I9" s="2">
        <v>7398.4459999999999</v>
      </c>
      <c r="J9" s="2">
        <v>12220.918</v>
      </c>
      <c r="K9" s="2">
        <v>9851.4650000000001</v>
      </c>
      <c r="L9" s="2">
        <v>11616.414000000001</v>
      </c>
      <c r="M9" s="2">
        <v>7257.741</v>
      </c>
      <c r="N9" s="2">
        <v>5872.0280000000002</v>
      </c>
      <c r="O9" s="2">
        <v>7976.6239999999998</v>
      </c>
      <c r="P9" s="2">
        <v>6795.9359999999997</v>
      </c>
      <c r="Q9" s="2">
        <v>5571.0720000000001</v>
      </c>
      <c r="R9" s="2">
        <v>4022.2170000000001</v>
      </c>
      <c r="S9" s="2">
        <v>3108.48</v>
      </c>
      <c r="T9" s="2">
        <v>2695.5390000000002</v>
      </c>
      <c r="U9" s="2">
        <v>1982.14</v>
      </c>
      <c r="V9" s="2">
        <v>1314.5129999999999</v>
      </c>
      <c r="W9" s="2">
        <v>1075.7820000000002</v>
      </c>
      <c r="X9" s="2" t="s">
        <v>34</v>
      </c>
      <c r="Y9" s="2" t="s">
        <v>34</v>
      </c>
      <c r="Z9" s="2" t="s">
        <v>34</v>
      </c>
      <c r="AA9" s="2" t="s">
        <v>34</v>
      </c>
    </row>
    <row r="10" spans="1:27" s="2" customFormat="1" ht="12" x14ac:dyDescent="0.15">
      <c r="A10" s="2">
        <v>134</v>
      </c>
      <c r="B10" s="2" t="s">
        <v>31</v>
      </c>
      <c r="C10" s="2" t="s">
        <v>32</v>
      </c>
      <c r="D10" s="2" t="s">
        <v>33</v>
      </c>
      <c r="E10" s="2">
        <v>643</v>
      </c>
      <c r="F10" s="2">
        <v>1960</v>
      </c>
      <c r="G10" s="2">
        <v>13462.433000000001</v>
      </c>
      <c r="H10" s="2">
        <v>12522.356</v>
      </c>
      <c r="I10" s="2">
        <v>9937.3919999999998</v>
      </c>
      <c r="J10" s="2">
        <v>7332.9639999999999</v>
      </c>
      <c r="K10" s="2">
        <v>12085.257</v>
      </c>
      <c r="L10" s="2">
        <v>9706.7139999999999</v>
      </c>
      <c r="M10" s="2">
        <v>11438.741</v>
      </c>
      <c r="N10" s="2">
        <v>7118.6570000000002</v>
      </c>
      <c r="O10" s="2">
        <v>5723.2129999999997</v>
      </c>
      <c r="P10" s="2">
        <v>7701.5889999999999</v>
      </c>
      <c r="Q10" s="2">
        <v>6462.6589999999997</v>
      </c>
      <c r="R10" s="2">
        <v>5208.2569999999996</v>
      </c>
      <c r="S10" s="2">
        <v>3651.1089999999999</v>
      </c>
      <c r="T10" s="2">
        <v>2704.5450000000001</v>
      </c>
      <c r="U10" s="2">
        <v>2197.674</v>
      </c>
      <c r="V10" s="2">
        <v>1457.13</v>
      </c>
      <c r="W10" s="2">
        <v>1195.011</v>
      </c>
      <c r="X10" s="2" t="s">
        <v>34</v>
      </c>
      <c r="Y10" s="2" t="s">
        <v>34</v>
      </c>
      <c r="Z10" s="2" t="s">
        <v>34</v>
      </c>
      <c r="AA10" s="2" t="s">
        <v>34</v>
      </c>
    </row>
    <row r="11" spans="1:27" s="2" customFormat="1" ht="12" x14ac:dyDescent="0.15">
      <c r="A11" s="2">
        <v>134</v>
      </c>
      <c r="B11" s="2" t="s">
        <v>31</v>
      </c>
      <c r="C11" s="2" t="s">
        <v>32</v>
      </c>
      <c r="D11" s="2" t="s">
        <v>33</v>
      </c>
      <c r="E11" s="2">
        <v>643</v>
      </c>
      <c r="F11" s="2">
        <v>1965</v>
      </c>
      <c r="G11" s="2">
        <v>12124.98</v>
      </c>
      <c r="H11" s="2">
        <v>13344.161</v>
      </c>
      <c r="I11" s="2">
        <v>12434.071</v>
      </c>
      <c r="J11" s="2">
        <v>9856.4470000000001</v>
      </c>
      <c r="K11" s="2">
        <v>7237.9650000000001</v>
      </c>
      <c r="L11" s="2">
        <v>11927.177</v>
      </c>
      <c r="M11" s="2">
        <v>9549.9539999999997</v>
      </c>
      <c r="N11" s="2">
        <v>11230.174000000001</v>
      </c>
      <c r="O11" s="2">
        <v>6950.2529999999997</v>
      </c>
      <c r="P11" s="2">
        <v>5529.5730000000003</v>
      </c>
      <c r="Q11" s="2">
        <v>7349.4530000000004</v>
      </c>
      <c r="R11" s="2">
        <v>6054.348</v>
      </c>
      <c r="S11" s="2">
        <v>4757.6440000000002</v>
      </c>
      <c r="T11" s="2">
        <v>3204.9969999999998</v>
      </c>
      <c r="U11" s="2">
        <v>2222.4780000000001</v>
      </c>
      <c r="V11" s="2">
        <v>1630.47</v>
      </c>
      <c r="W11" s="2">
        <v>1344.9570000000001</v>
      </c>
      <c r="X11" s="2" t="s">
        <v>34</v>
      </c>
      <c r="Y11" s="2" t="s">
        <v>34</v>
      </c>
      <c r="Z11" s="2" t="s">
        <v>34</v>
      </c>
      <c r="AA11" s="2" t="s">
        <v>34</v>
      </c>
    </row>
    <row r="12" spans="1:27" s="2" customFormat="1" ht="12" x14ac:dyDescent="0.15">
      <c r="A12" s="2">
        <v>134</v>
      </c>
      <c r="B12" s="2" t="s">
        <v>31</v>
      </c>
      <c r="C12" s="2" t="s">
        <v>32</v>
      </c>
      <c r="D12" s="2" t="s">
        <v>33</v>
      </c>
      <c r="E12" s="2">
        <v>643</v>
      </c>
      <c r="F12" s="2">
        <v>1970</v>
      </c>
      <c r="G12" s="2">
        <v>9362.5910000000003</v>
      </c>
      <c r="H12" s="2">
        <v>12021.941000000001</v>
      </c>
      <c r="I12" s="2">
        <v>13253.94</v>
      </c>
      <c r="J12" s="2">
        <v>12338.287</v>
      </c>
      <c r="K12" s="2">
        <v>9744.4249999999993</v>
      </c>
      <c r="L12" s="2">
        <v>7129.7340000000004</v>
      </c>
      <c r="M12" s="2">
        <v>11753.99</v>
      </c>
      <c r="N12" s="2">
        <v>9363.5720000000001</v>
      </c>
      <c r="O12" s="2">
        <v>10967.713</v>
      </c>
      <c r="P12" s="2">
        <v>6724.1809999999996</v>
      </c>
      <c r="Q12" s="2">
        <v>5273.6959999999999</v>
      </c>
      <c r="R12" s="2">
        <v>6900.6779999999999</v>
      </c>
      <c r="S12" s="2">
        <v>5531.3220000000001</v>
      </c>
      <c r="T12" s="2">
        <v>4197.1090000000004</v>
      </c>
      <c r="U12" s="2">
        <v>2653.16</v>
      </c>
      <c r="V12" s="2">
        <v>1655.4780000000001</v>
      </c>
      <c r="W12" s="2">
        <v>1519.9870000000003</v>
      </c>
      <c r="X12" s="2" t="s">
        <v>34</v>
      </c>
      <c r="Y12" s="2" t="s">
        <v>34</v>
      </c>
      <c r="Z12" s="2" t="s">
        <v>34</v>
      </c>
      <c r="AA12" s="2" t="s">
        <v>34</v>
      </c>
    </row>
    <row r="13" spans="1:27" s="2" customFormat="1" ht="12" x14ac:dyDescent="0.15">
      <c r="A13" s="2">
        <v>134</v>
      </c>
      <c r="B13" s="2" t="s">
        <v>31</v>
      </c>
      <c r="C13" s="2" t="s">
        <v>32</v>
      </c>
      <c r="D13" s="2" t="s">
        <v>33</v>
      </c>
      <c r="E13" s="2">
        <v>643</v>
      </c>
      <c r="F13" s="2">
        <v>1975</v>
      </c>
      <c r="G13" s="2">
        <v>10102.460999999999</v>
      </c>
      <c r="H13" s="2">
        <v>9353.0259999999998</v>
      </c>
      <c r="I13" s="2">
        <v>11824.665999999999</v>
      </c>
      <c r="J13" s="2">
        <v>12879.968000000001</v>
      </c>
      <c r="K13" s="2">
        <v>12157.342000000001</v>
      </c>
      <c r="L13" s="2">
        <v>9646.768</v>
      </c>
      <c r="M13" s="2">
        <v>7086.2690000000002</v>
      </c>
      <c r="N13" s="2">
        <v>11556.195</v>
      </c>
      <c r="O13" s="2">
        <v>9087.5380000000005</v>
      </c>
      <c r="P13" s="2">
        <v>10615.392</v>
      </c>
      <c r="Q13" s="2">
        <v>6612.576</v>
      </c>
      <c r="R13" s="2">
        <v>5057.6120000000001</v>
      </c>
      <c r="S13" s="2">
        <v>6369.3050000000003</v>
      </c>
      <c r="T13" s="2">
        <v>4886.8310000000001</v>
      </c>
      <c r="U13" s="2">
        <v>3428.375</v>
      </c>
      <c r="V13" s="2">
        <v>1904.1369999999999</v>
      </c>
      <c r="W13" s="2">
        <v>1664.0439999999999</v>
      </c>
      <c r="X13" s="2" t="s">
        <v>34</v>
      </c>
      <c r="Y13" s="2" t="s">
        <v>34</v>
      </c>
      <c r="Z13" s="2" t="s">
        <v>34</v>
      </c>
      <c r="AA13" s="2" t="s">
        <v>34</v>
      </c>
    </row>
    <row r="14" spans="1:27" s="2" customFormat="1" ht="12" x14ac:dyDescent="0.15">
      <c r="A14" s="2">
        <v>134</v>
      </c>
      <c r="B14" s="2" t="s">
        <v>31</v>
      </c>
      <c r="C14" s="2" t="s">
        <v>32</v>
      </c>
      <c r="D14" s="2" t="s">
        <v>33</v>
      </c>
      <c r="E14" s="2">
        <v>643</v>
      </c>
      <c r="F14" s="2">
        <v>1980</v>
      </c>
      <c r="G14" s="2">
        <v>10676.382</v>
      </c>
      <c r="H14" s="2">
        <v>10078.103999999999</v>
      </c>
      <c r="I14" s="2">
        <v>9263.4459999999999</v>
      </c>
      <c r="J14" s="2">
        <v>11510.375</v>
      </c>
      <c r="K14" s="2">
        <v>13022.2</v>
      </c>
      <c r="L14" s="2">
        <v>12207.244000000001</v>
      </c>
      <c r="M14" s="2">
        <v>10044.501</v>
      </c>
      <c r="N14" s="2">
        <v>6446.8440000000001</v>
      </c>
      <c r="O14" s="2">
        <v>11313.35</v>
      </c>
      <c r="P14" s="2">
        <v>8596.4150000000009</v>
      </c>
      <c r="Q14" s="2">
        <v>10236.255999999999</v>
      </c>
      <c r="R14" s="2">
        <v>6548.1210000000001</v>
      </c>
      <c r="S14" s="2">
        <v>4557.7020000000002</v>
      </c>
      <c r="T14" s="2">
        <v>5534.7529999999997</v>
      </c>
      <c r="U14" s="2">
        <v>4126.25</v>
      </c>
      <c r="V14" s="2">
        <v>2606.9569999999999</v>
      </c>
      <c r="W14" s="2">
        <v>1890.6930000000002</v>
      </c>
      <c r="X14" s="2" t="s">
        <v>34</v>
      </c>
      <c r="Y14" s="2" t="s">
        <v>34</v>
      </c>
      <c r="Z14" s="2" t="s">
        <v>34</v>
      </c>
      <c r="AA14" s="2" t="s">
        <v>34</v>
      </c>
    </row>
    <row r="15" spans="1:27" s="2" customFormat="1" ht="12" x14ac:dyDescent="0.15">
      <c r="A15" s="2">
        <v>134</v>
      </c>
      <c r="B15" s="2" t="s">
        <v>31</v>
      </c>
      <c r="C15" s="2" t="s">
        <v>32</v>
      </c>
      <c r="D15" s="2" t="s">
        <v>33</v>
      </c>
      <c r="E15" s="2">
        <v>643</v>
      </c>
      <c r="F15" s="2">
        <v>1985</v>
      </c>
      <c r="G15" s="2">
        <v>11640.253000000001</v>
      </c>
      <c r="H15" s="2">
        <v>10718.877</v>
      </c>
      <c r="I15" s="2">
        <v>10118.611000000001</v>
      </c>
      <c r="J15" s="2">
        <v>9342.0990000000002</v>
      </c>
      <c r="K15" s="2">
        <v>11681.805</v>
      </c>
      <c r="L15" s="2">
        <v>13039.49</v>
      </c>
      <c r="M15" s="2">
        <v>12125.472</v>
      </c>
      <c r="N15" s="2">
        <v>9847.7279999999992</v>
      </c>
      <c r="O15" s="2">
        <v>6302.915</v>
      </c>
      <c r="P15" s="2">
        <v>10885.348</v>
      </c>
      <c r="Q15" s="2">
        <v>8178.7650000000003</v>
      </c>
      <c r="R15" s="2">
        <v>9567.0939999999991</v>
      </c>
      <c r="S15" s="2">
        <v>5972.3469999999998</v>
      </c>
      <c r="T15" s="2">
        <v>3995.1550000000002</v>
      </c>
      <c r="U15" s="2">
        <v>4550.5640000000003</v>
      </c>
      <c r="V15" s="2">
        <v>3014.8760000000002</v>
      </c>
      <c r="W15" s="2">
        <v>2347.5050000000001</v>
      </c>
      <c r="X15" s="2" t="s">
        <v>34</v>
      </c>
      <c r="Y15" s="2" t="s">
        <v>34</v>
      </c>
      <c r="Z15" s="2" t="s">
        <v>34</v>
      </c>
      <c r="AA15" s="2" t="s">
        <v>34</v>
      </c>
    </row>
    <row r="16" spans="1:27" s="2" customFormat="1" ht="12" x14ac:dyDescent="0.15">
      <c r="A16" s="2">
        <v>134</v>
      </c>
      <c r="B16" s="2" t="s">
        <v>31</v>
      </c>
      <c r="C16" s="2" t="s">
        <v>32</v>
      </c>
      <c r="D16" s="2" t="s">
        <v>33</v>
      </c>
      <c r="E16" s="2">
        <v>643</v>
      </c>
      <c r="F16" s="2">
        <v>1990</v>
      </c>
      <c r="G16" s="2">
        <v>11550.634</v>
      </c>
      <c r="H16" s="2">
        <v>11727.313</v>
      </c>
      <c r="I16" s="2">
        <v>10788.407999999999</v>
      </c>
      <c r="J16" s="2">
        <v>10216.219999999999</v>
      </c>
      <c r="K16" s="2">
        <v>9553.9650000000001</v>
      </c>
      <c r="L16" s="2">
        <v>11760.531999999999</v>
      </c>
      <c r="M16" s="2">
        <v>12991.181</v>
      </c>
      <c r="N16" s="2">
        <v>12060.358</v>
      </c>
      <c r="O16" s="2">
        <v>9683.1970000000001</v>
      </c>
      <c r="P16" s="2">
        <v>6146.835</v>
      </c>
      <c r="Q16" s="2">
        <v>10452.992</v>
      </c>
      <c r="R16" s="2">
        <v>7737.4290000000001</v>
      </c>
      <c r="S16" s="2">
        <v>8815.7250000000004</v>
      </c>
      <c r="T16" s="2">
        <v>5308.76</v>
      </c>
      <c r="U16" s="2">
        <v>3327.1750000000002</v>
      </c>
      <c r="V16" s="2">
        <v>3407.2890000000002</v>
      </c>
      <c r="W16" s="2">
        <v>2841.82</v>
      </c>
      <c r="X16" s="2" t="s">
        <v>34</v>
      </c>
      <c r="Y16" s="2" t="s">
        <v>34</v>
      </c>
      <c r="Z16" s="2" t="s">
        <v>34</v>
      </c>
      <c r="AA16" s="2" t="s">
        <v>34</v>
      </c>
    </row>
    <row r="17" spans="1:27" s="2" customFormat="1" ht="12" x14ac:dyDescent="0.15">
      <c r="A17" s="2">
        <v>134</v>
      </c>
      <c r="B17" s="2" t="s">
        <v>31</v>
      </c>
      <c r="C17" s="2" t="s">
        <v>32</v>
      </c>
      <c r="D17" s="2" t="s">
        <v>33</v>
      </c>
      <c r="E17" s="2">
        <v>643</v>
      </c>
      <c r="F17" s="2">
        <v>1995</v>
      </c>
      <c r="G17" s="2">
        <v>7908.6409999999996</v>
      </c>
      <c r="H17" s="2">
        <v>11686.166999999999</v>
      </c>
      <c r="I17" s="2">
        <v>11855.674000000001</v>
      </c>
      <c r="J17" s="2">
        <v>10859.8</v>
      </c>
      <c r="K17" s="2">
        <v>10270.300999999999</v>
      </c>
      <c r="L17" s="2">
        <v>9545.0859999999993</v>
      </c>
      <c r="M17" s="2">
        <v>11720.487999999999</v>
      </c>
      <c r="N17" s="2">
        <v>12865.819</v>
      </c>
      <c r="O17" s="2">
        <v>11832.093000000001</v>
      </c>
      <c r="P17" s="2">
        <v>9371.7929999999997</v>
      </c>
      <c r="Q17" s="2">
        <v>5815.8190000000004</v>
      </c>
      <c r="R17" s="2">
        <v>9735.7240000000002</v>
      </c>
      <c r="S17" s="2">
        <v>6973.3680000000004</v>
      </c>
      <c r="T17" s="2">
        <v>7639.9250000000002</v>
      </c>
      <c r="U17" s="2">
        <v>4369.5789999999997</v>
      </c>
      <c r="V17" s="2">
        <v>2457.2179999999998</v>
      </c>
      <c r="W17" s="2">
        <v>2111.54</v>
      </c>
      <c r="X17" s="2">
        <v>883.024</v>
      </c>
      <c r="Y17" s="2">
        <v>251.16</v>
      </c>
      <c r="Z17" s="2">
        <v>28.835999999999999</v>
      </c>
      <c r="AA17" s="2">
        <v>7.1440000000000001</v>
      </c>
    </row>
    <row r="18" spans="1:27" s="2" customFormat="1" ht="12" x14ac:dyDescent="0.15">
      <c r="A18" s="2">
        <v>134</v>
      </c>
      <c r="B18" s="2" t="s">
        <v>31</v>
      </c>
      <c r="C18" s="2" t="s">
        <v>32</v>
      </c>
      <c r="D18" s="2" t="s">
        <v>33</v>
      </c>
      <c r="E18" s="2">
        <v>643</v>
      </c>
      <c r="F18" s="2">
        <v>2000</v>
      </c>
      <c r="G18" s="2">
        <v>6594.8429999999998</v>
      </c>
      <c r="H18" s="2">
        <v>8093.1310000000003</v>
      </c>
      <c r="I18" s="2">
        <v>12015.536</v>
      </c>
      <c r="J18" s="2">
        <v>12363.438</v>
      </c>
      <c r="K18" s="2">
        <v>11074.626</v>
      </c>
      <c r="L18" s="2">
        <v>10374.659</v>
      </c>
      <c r="M18" s="2">
        <v>9604.5759999999991</v>
      </c>
      <c r="N18" s="2">
        <v>11590.571</v>
      </c>
      <c r="O18" s="2">
        <v>12515.154</v>
      </c>
      <c r="P18" s="2">
        <v>11257.159</v>
      </c>
      <c r="Q18" s="2">
        <v>8872.5370000000003</v>
      </c>
      <c r="R18" s="2">
        <v>5317.0829999999996</v>
      </c>
      <c r="S18" s="2">
        <v>8805.9930000000004</v>
      </c>
      <c r="T18" s="2">
        <v>5920.29</v>
      </c>
      <c r="U18" s="2">
        <v>6065.8990000000003</v>
      </c>
      <c r="V18" s="2">
        <v>3159.7170000000001</v>
      </c>
      <c r="W18" s="2">
        <v>1518.796</v>
      </c>
      <c r="X18" s="2">
        <v>1038.194</v>
      </c>
      <c r="Y18" s="2">
        <v>314.46800000000002</v>
      </c>
      <c r="Z18" s="2">
        <v>58.719000000000001</v>
      </c>
      <c r="AA18" s="2">
        <v>4.6779999999999999</v>
      </c>
    </row>
    <row r="19" spans="1:27" s="2" customFormat="1" ht="12" x14ac:dyDescent="0.15">
      <c r="A19" s="2">
        <v>134</v>
      </c>
      <c r="B19" s="2" t="s">
        <v>31</v>
      </c>
      <c r="C19" s="2" t="s">
        <v>32</v>
      </c>
      <c r="D19" s="2" t="s">
        <v>33</v>
      </c>
      <c r="E19" s="2">
        <v>643</v>
      </c>
      <c r="F19" s="2">
        <v>2005</v>
      </c>
      <c r="G19" s="2">
        <v>7225.4260000000004</v>
      </c>
      <c r="H19" s="2">
        <v>6579.3490000000002</v>
      </c>
      <c r="I19" s="2">
        <v>8081.2950000000001</v>
      </c>
      <c r="J19" s="2">
        <v>12003.862999999999</v>
      </c>
      <c r="K19" s="2">
        <v>12299.27</v>
      </c>
      <c r="L19" s="2">
        <v>10936.772000000001</v>
      </c>
      <c r="M19" s="2">
        <v>10191.686</v>
      </c>
      <c r="N19" s="2">
        <v>9383.4</v>
      </c>
      <c r="O19" s="2">
        <v>11231.119000000001</v>
      </c>
      <c r="P19" s="2">
        <v>11982.732</v>
      </c>
      <c r="Q19" s="2">
        <v>10614.142</v>
      </c>
      <c r="R19" s="2">
        <v>8197.7659999999996</v>
      </c>
      <c r="S19" s="2">
        <v>4758.1040000000003</v>
      </c>
      <c r="T19" s="2">
        <v>7502.6959999999999</v>
      </c>
      <c r="U19" s="2">
        <v>4699.9750000000004</v>
      </c>
      <c r="V19" s="2">
        <v>4348.4880000000003</v>
      </c>
      <c r="W19" s="2">
        <v>1962.095</v>
      </c>
      <c r="X19" s="2">
        <v>749.45100000000002</v>
      </c>
      <c r="Y19" s="2">
        <v>371.70100000000002</v>
      </c>
      <c r="Z19" s="2">
        <v>74.043000000000006</v>
      </c>
      <c r="AA19" s="2">
        <v>8.1989999999999998</v>
      </c>
    </row>
    <row r="21" spans="1:27" ht="15.5" customHeight="1" x14ac:dyDescent="0.2"/>
    <row r="22" spans="1:27" s="3" customFormat="1" ht="12" x14ac:dyDescent="0.15">
      <c r="A22" s="3" t="s">
        <v>3</v>
      </c>
      <c r="B22" s="3" t="s">
        <v>4</v>
      </c>
      <c r="C22" s="3" t="s">
        <v>5</v>
      </c>
      <c r="D22" s="3" t="s">
        <v>6</v>
      </c>
      <c r="E22" s="3" t="s">
        <v>7</v>
      </c>
      <c r="F22" s="3" t="s">
        <v>8</v>
      </c>
      <c r="G22" s="3" t="s">
        <v>9</v>
      </c>
    </row>
    <row r="23" spans="1:27" s="2" customFormat="1" ht="12" x14ac:dyDescent="0.15">
      <c r="G23" s="2" t="s">
        <v>10</v>
      </c>
      <c r="H23" s="2" t="s">
        <v>11</v>
      </c>
      <c r="I23" s="2" t="s">
        <v>12</v>
      </c>
      <c r="J23" s="2" t="s">
        <v>13</v>
      </c>
      <c r="K23" s="2" t="s">
        <v>14</v>
      </c>
      <c r="L23" s="2" t="s">
        <v>15</v>
      </c>
      <c r="M23" s="2" t="s">
        <v>16</v>
      </c>
      <c r="N23" s="2" t="s">
        <v>17</v>
      </c>
      <c r="O23" s="2" t="s">
        <v>18</v>
      </c>
      <c r="P23" s="2" t="s">
        <v>19</v>
      </c>
      <c r="Q23" s="2" t="s">
        <v>20</v>
      </c>
      <c r="R23" s="2" t="s">
        <v>21</v>
      </c>
      <c r="S23" s="2" t="s">
        <v>22</v>
      </c>
      <c r="T23" s="2" t="s">
        <v>23</v>
      </c>
      <c r="U23" s="2" t="s">
        <v>24</v>
      </c>
      <c r="V23" s="2" t="s">
        <v>25</v>
      </c>
      <c r="W23" s="2" t="s">
        <v>26</v>
      </c>
      <c r="X23" s="2" t="s">
        <v>27</v>
      </c>
      <c r="Y23" s="2" t="s">
        <v>28</v>
      </c>
      <c r="Z23" s="2" t="s">
        <v>29</v>
      </c>
      <c r="AA23" s="2" t="s">
        <v>30</v>
      </c>
    </row>
    <row r="24" spans="1:27" s="2" customFormat="1" ht="12" x14ac:dyDescent="0.15">
      <c r="A24" s="2">
        <v>134</v>
      </c>
      <c r="B24" s="2" t="s">
        <v>31</v>
      </c>
      <c r="C24" s="2" t="s">
        <v>32</v>
      </c>
      <c r="D24" s="2">
        <v>0</v>
      </c>
      <c r="E24" s="2">
        <v>643</v>
      </c>
      <c r="F24" s="2">
        <v>1950</v>
      </c>
      <c r="G24" s="2">
        <v>5181.317</v>
      </c>
      <c r="H24" s="2">
        <v>3742.25</v>
      </c>
      <c r="I24" s="2">
        <v>6156.8040000000001</v>
      </c>
      <c r="J24" s="2">
        <v>4980.3530000000001</v>
      </c>
      <c r="K24" s="2">
        <v>5558.7839999999997</v>
      </c>
      <c r="L24" s="2">
        <v>2888.9720000000002</v>
      </c>
      <c r="M24" s="2">
        <v>2356.7800000000002</v>
      </c>
      <c r="N24" s="2">
        <v>3094.2139999999999</v>
      </c>
      <c r="O24" s="2">
        <v>2629.9360000000001</v>
      </c>
      <c r="P24" s="2">
        <v>1962.31</v>
      </c>
      <c r="Q24" s="2">
        <v>1467.1079999999999</v>
      </c>
      <c r="R24" s="2">
        <v>1225.971</v>
      </c>
      <c r="S24" s="2">
        <v>1058.617</v>
      </c>
      <c r="T24" s="2">
        <v>764.28</v>
      </c>
      <c r="U24" s="2">
        <v>509.61900000000003</v>
      </c>
      <c r="V24" s="2">
        <v>298.71199999999999</v>
      </c>
      <c r="W24" s="2">
        <v>202.05800000000005</v>
      </c>
      <c r="X24" s="2" t="s">
        <v>34</v>
      </c>
      <c r="Y24" s="2" t="s">
        <v>34</v>
      </c>
      <c r="Z24" s="2" t="s">
        <v>34</v>
      </c>
      <c r="AA24" s="2" t="s">
        <v>34</v>
      </c>
    </row>
    <row r="25" spans="1:27" s="2" customFormat="1" ht="12" x14ac:dyDescent="0.15">
      <c r="A25" s="2">
        <v>134</v>
      </c>
      <c r="B25" s="2" t="s">
        <v>31</v>
      </c>
      <c r="C25" s="2" t="s">
        <v>32</v>
      </c>
      <c r="D25" s="2">
        <v>1</v>
      </c>
      <c r="E25" s="2">
        <v>643</v>
      </c>
      <c r="F25" s="2">
        <v>1955</v>
      </c>
      <c r="G25" s="2">
        <v>6486.7039999999997</v>
      </c>
      <c r="H25" s="2">
        <v>5161.0219999999999</v>
      </c>
      <c r="I25" s="2">
        <v>3736.7179999999998</v>
      </c>
      <c r="J25" s="2">
        <v>6138.68</v>
      </c>
      <c r="K25" s="2">
        <v>4934.0590000000002</v>
      </c>
      <c r="L25" s="2">
        <v>5479.23</v>
      </c>
      <c r="M25" s="2">
        <v>2838.6370000000002</v>
      </c>
      <c r="N25" s="2">
        <v>2301.7429999999999</v>
      </c>
      <c r="O25" s="2">
        <v>2994.799</v>
      </c>
      <c r="P25" s="2">
        <v>2504.5740000000001</v>
      </c>
      <c r="Q25" s="2">
        <v>1826.576</v>
      </c>
      <c r="R25" s="2">
        <v>1329.3710000000001</v>
      </c>
      <c r="S25" s="2">
        <v>1065.511</v>
      </c>
      <c r="T25" s="2">
        <v>871.35599999999999</v>
      </c>
      <c r="U25" s="2">
        <v>582.76499999999999</v>
      </c>
      <c r="V25" s="2">
        <v>342.041</v>
      </c>
      <c r="W25" s="2">
        <v>232.14799999999997</v>
      </c>
      <c r="X25" s="2" t="s">
        <v>34</v>
      </c>
      <c r="Y25" s="2" t="s">
        <v>34</v>
      </c>
      <c r="Z25" s="2" t="s">
        <v>34</v>
      </c>
      <c r="AA25" s="2" t="s">
        <v>34</v>
      </c>
    </row>
    <row r="26" spans="1:27" s="2" customFormat="1" ht="12" x14ac:dyDescent="0.15">
      <c r="A26" s="2">
        <v>134</v>
      </c>
      <c r="B26" s="2" t="s">
        <v>31</v>
      </c>
      <c r="C26" s="2" t="s">
        <v>32</v>
      </c>
      <c r="D26" s="2">
        <v>2</v>
      </c>
      <c r="E26" s="2">
        <v>643</v>
      </c>
      <c r="F26" s="2">
        <v>1960</v>
      </c>
      <c r="G26" s="2">
        <v>6856.2370000000001</v>
      </c>
      <c r="H26" s="2">
        <v>6424.9279999999999</v>
      </c>
      <c r="I26" s="2">
        <v>5122.6139999999996</v>
      </c>
      <c r="J26" s="2">
        <v>3699.5210000000002</v>
      </c>
      <c r="K26" s="2">
        <v>6050.6139999999996</v>
      </c>
      <c r="L26" s="2">
        <v>4834.8410000000003</v>
      </c>
      <c r="M26" s="2">
        <v>5358.5820000000003</v>
      </c>
      <c r="N26" s="2">
        <v>2756.15</v>
      </c>
      <c r="O26" s="2">
        <v>2215.7399999999998</v>
      </c>
      <c r="P26" s="2">
        <v>2840.3960000000002</v>
      </c>
      <c r="Q26" s="2">
        <v>2321.7460000000001</v>
      </c>
      <c r="R26" s="2">
        <v>1648.18</v>
      </c>
      <c r="S26" s="2">
        <v>1150.7909999999999</v>
      </c>
      <c r="T26" s="2">
        <v>873.7</v>
      </c>
      <c r="U26" s="2">
        <v>662.18700000000001</v>
      </c>
      <c r="V26" s="2">
        <v>389.98500000000001</v>
      </c>
      <c r="W26" s="2">
        <v>265.71300000000002</v>
      </c>
      <c r="X26" s="2" t="s">
        <v>34</v>
      </c>
      <c r="Y26" s="2" t="s">
        <v>34</v>
      </c>
      <c r="Z26" s="2" t="s">
        <v>34</v>
      </c>
      <c r="AA26" s="2" t="s">
        <v>34</v>
      </c>
    </row>
    <row r="27" spans="1:27" s="2" customFormat="1" ht="12" x14ac:dyDescent="0.15">
      <c r="A27" s="2">
        <v>134</v>
      </c>
      <c r="B27" s="2" t="s">
        <v>31</v>
      </c>
      <c r="C27" s="2" t="s">
        <v>32</v>
      </c>
      <c r="D27" s="2">
        <v>3</v>
      </c>
      <c r="E27" s="2">
        <v>643</v>
      </c>
      <c r="F27" s="2">
        <v>1965</v>
      </c>
      <c r="G27" s="2">
        <v>6183.2190000000001</v>
      </c>
      <c r="H27" s="2">
        <v>6791.8109999999997</v>
      </c>
      <c r="I27" s="2">
        <v>6376.0259999999998</v>
      </c>
      <c r="J27" s="2">
        <v>5076.0259999999998</v>
      </c>
      <c r="K27" s="2">
        <v>3639.8620000000001</v>
      </c>
      <c r="L27" s="2">
        <v>5940.0619999999999</v>
      </c>
      <c r="M27" s="2">
        <v>4727.9740000000002</v>
      </c>
      <c r="N27" s="2">
        <v>5218.8829999999998</v>
      </c>
      <c r="O27" s="2">
        <v>2657.5430000000001</v>
      </c>
      <c r="P27" s="2">
        <v>2104.6959999999999</v>
      </c>
      <c r="Q27" s="2">
        <v>2642.7579999999998</v>
      </c>
      <c r="R27" s="2">
        <v>2102.6979999999999</v>
      </c>
      <c r="S27" s="2">
        <v>1432.568</v>
      </c>
      <c r="T27" s="2">
        <v>947.85299999999995</v>
      </c>
      <c r="U27" s="2">
        <v>667.23299999999995</v>
      </c>
      <c r="V27" s="2">
        <v>445.85399999999998</v>
      </c>
      <c r="W27" s="2">
        <v>305.79399999999998</v>
      </c>
      <c r="X27" s="2" t="s">
        <v>34</v>
      </c>
      <c r="Y27" s="2" t="s">
        <v>34</v>
      </c>
      <c r="Z27" s="2" t="s">
        <v>34</v>
      </c>
      <c r="AA27" s="2" t="s">
        <v>34</v>
      </c>
    </row>
    <row r="28" spans="1:27" s="2" customFormat="1" ht="12" x14ac:dyDescent="0.15">
      <c r="A28" s="2">
        <v>134</v>
      </c>
      <c r="B28" s="2" t="s">
        <v>31</v>
      </c>
      <c r="C28" s="2" t="s">
        <v>32</v>
      </c>
      <c r="D28" s="2">
        <v>4</v>
      </c>
      <c r="E28" s="2">
        <v>643</v>
      </c>
      <c r="F28" s="2">
        <v>1970</v>
      </c>
      <c r="G28" s="2">
        <v>4767.4009999999998</v>
      </c>
      <c r="H28" s="2">
        <v>6124.7550000000001</v>
      </c>
      <c r="I28" s="2">
        <v>6740.4</v>
      </c>
      <c r="J28" s="2">
        <v>6319.0990000000002</v>
      </c>
      <c r="K28" s="2">
        <v>5001.0219999999999</v>
      </c>
      <c r="L28" s="2">
        <v>3565.1280000000002</v>
      </c>
      <c r="M28" s="2">
        <v>5815.0330000000004</v>
      </c>
      <c r="N28" s="2">
        <v>4597.6279999999997</v>
      </c>
      <c r="O28" s="2">
        <v>5039.3289999999997</v>
      </c>
      <c r="P28" s="2">
        <v>2522.59</v>
      </c>
      <c r="Q28" s="2">
        <v>1954.7249999999999</v>
      </c>
      <c r="R28" s="2">
        <v>2392.9810000000002</v>
      </c>
      <c r="S28" s="2">
        <v>1826.749</v>
      </c>
      <c r="T28" s="2">
        <v>1179.1289999999999</v>
      </c>
      <c r="U28" s="2">
        <v>723.08299999999997</v>
      </c>
      <c r="V28" s="2">
        <v>448.64299999999997</v>
      </c>
      <c r="W28" s="2">
        <v>350.17099999999999</v>
      </c>
      <c r="X28" s="2" t="s">
        <v>34</v>
      </c>
      <c r="Y28" s="2" t="s">
        <v>34</v>
      </c>
      <c r="Z28" s="2" t="s">
        <v>34</v>
      </c>
      <c r="AA28" s="2" t="s">
        <v>34</v>
      </c>
    </row>
    <row r="29" spans="1:27" s="2" customFormat="1" ht="12" x14ac:dyDescent="0.15">
      <c r="A29" s="2">
        <v>134</v>
      </c>
      <c r="B29" s="2" t="s">
        <v>31</v>
      </c>
      <c r="C29" s="2" t="s">
        <v>32</v>
      </c>
      <c r="D29" s="2">
        <v>5</v>
      </c>
      <c r="E29" s="2">
        <v>643</v>
      </c>
      <c r="F29" s="2">
        <v>1975</v>
      </c>
      <c r="G29" s="2">
        <v>5132.1450000000004</v>
      </c>
      <c r="H29" s="2">
        <v>4746.4380000000001</v>
      </c>
      <c r="I29" s="2">
        <v>6032.8270000000002</v>
      </c>
      <c r="J29" s="2">
        <v>6539.69</v>
      </c>
      <c r="K29" s="2">
        <v>6164.0259999999998</v>
      </c>
      <c r="L29" s="2">
        <v>4895.8469999999998</v>
      </c>
      <c r="M29" s="2">
        <v>3511.817</v>
      </c>
      <c r="N29" s="2">
        <v>5649.2740000000003</v>
      </c>
      <c r="O29" s="2">
        <v>4390.9049999999997</v>
      </c>
      <c r="P29" s="2">
        <v>4810.0780000000004</v>
      </c>
      <c r="Q29" s="2">
        <v>2378.7350000000001</v>
      </c>
      <c r="R29" s="2">
        <v>1794.0429999999999</v>
      </c>
      <c r="S29" s="2">
        <v>2123.6909999999998</v>
      </c>
      <c r="T29" s="2">
        <v>1485.567</v>
      </c>
      <c r="U29" s="2">
        <v>878.28499999999997</v>
      </c>
      <c r="V29" s="2">
        <v>461.392</v>
      </c>
      <c r="W29" s="2">
        <v>367.25299999999999</v>
      </c>
      <c r="X29" s="2" t="s">
        <v>34</v>
      </c>
      <c r="Y29" s="2" t="s">
        <v>34</v>
      </c>
      <c r="Z29" s="2" t="s">
        <v>34</v>
      </c>
      <c r="AA29" s="2" t="s">
        <v>34</v>
      </c>
    </row>
    <row r="30" spans="1:27" s="2" customFormat="1" ht="12" x14ac:dyDescent="0.15">
      <c r="A30" s="2">
        <v>134</v>
      </c>
      <c r="B30" s="2" t="s">
        <v>31</v>
      </c>
      <c r="C30" s="2" t="s">
        <v>32</v>
      </c>
      <c r="D30" s="2">
        <v>6</v>
      </c>
      <c r="E30" s="2">
        <v>643</v>
      </c>
      <c r="F30" s="2">
        <v>1980</v>
      </c>
      <c r="G30" s="2">
        <v>5427.1149999999998</v>
      </c>
      <c r="H30" s="2">
        <v>5118.1130000000003</v>
      </c>
      <c r="I30" s="2">
        <v>4703.4560000000001</v>
      </c>
      <c r="J30" s="2">
        <v>5860.15</v>
      </c>
      <c r="K30" s="2">
        <v>6673.4049999999997</v>
      </c>
      <c r="L30" s="2">
        <v>6177.1270000000004</v>
      </c>
      <c r="M30" s="2">
        <v>5047.4960000000001</v>
      </c>
      <c r="N30" s="2">
        <v>3158.98</v>
      </c>
      <c r="O30" s="2">
        <v>5446.3270000000002</v>
      </c>
      <c r="P30" s="2">
        <v>4071.895</v>
      </c>
      <c r="Q30" s="2">
        <v>4574.2809999999999</v>
      </c>
      <c r="R30" s="2">
        <v>2292.0859999999998</v>
      </c>
      <c r="S30" s="2">
        <v>1525.932</v>
      </c>
      <c r="T30" s="2">
        <v>1709.662</v>
      </c>
      <c r="U30" s="2">
        <v>1137.377</v>
      </c>
      <c r="V30" s="2">
        <v>586.33699999999999</v>
      </c>
      <c r="W30" s="2">
        <v>384.79500000000002</v>
      </c>
      <c r="X30" s="2" t="s">
        <v>34</v>
      </c>
      <c r="Y30" s="2" t="s">
        <v>34</v>
      </c>
      <c r="Z30" s="2" t="s">
        <v>34</v>
      </c>
      <c r="AA30" s="2" t="s">
        <v>34</v>
      </c>
    </row>
    <row r="31" spans="1:27" s="2" customFormat="1" ht="12" x14ac:dyDescent="0.15">
      <c r="A31" s="2">
        <v>134</v>
      </c>
      <c r="B31" s="2" t="s">
        <v>31</v>
      </c>
      <c r="C31" s="2" t="s">
        <v>32</v>
      </c>
      <c r="D31" s="2">
        <v>7</v>
      </c>
      <c r="E31" s="2">
        <v>643</v>
      </c>
      <c r="F31" s="2">
        <v>1985</v>
      </c>
      <c r="G31" s="2">
        <v>5925.0649999999996</v>
      </c>
      <c r="H31" s="2">
        <v>5443.009</v>
      </c>
      <c r="I31" s="2">
        <v>5147.6360000000004</v>
      </c>
      <c r="J31" s="2">
        <v>4761.6459999999997</v>
      </c>
      <c r="K31" s="2">
        <v>5928.585</v>
      </c>
      <c r="L31" s="2">
        <v>6622.5749999999998</v>
      </c>
      <c r="M31" s="2">
        <v>6084.2070000000003</v>
      </c>
      <c r="N31" s="2">
        <v>4894.299</v>
      </c>
      <c r="O31" s="2">
        <v>3047.0479999999998</v>
      </c>
      <c r="P31" s="2">
        <v>5145.5150000000003</v>
      </c>
      <c r="Q31" s="2">
        <v>3762.2020000000002</v>
      </c>
      <c r="R31" s="2">
        <v>4098.9340000000002</v>
      </c>
      <c r="S31" s="2">
        <v>1972.567</v>
      </c>
      <c r="T31" s="2">
        <v>1234.1199999999999</v>
      </c>
      <c r="U31" s="2">
        <v>1263.4359999999999</v>
      </c>
      <c r="V31" s="2">
        <v>727.83500000000004</v>
      </c>
      <c r="W31" s="2">
        <v>438.50600000000003</v>
      </c>
      <c r="X31" s="2" t="s">
        <v>34</v>
      </c>
      <c r="Y31" s="2" t="s">
        <v>34</v>
      </c>
      <c r="Z31" s="2" t="s">
        <v>34</v>
      </c>
      <c r="AA31" s="2" t="s">
        <v>34</v>
      </c>
    </row>
    <row r="32" spans="1:27" s="2" customFormat="1" ht="12" x14ac:dyDescent="0.15">
      <c r="A32" s="2">
        <v>134</v>
      </c>
      <c r="B32" s="2" t="s">
        <v>31</v>
      </c>
      <c r="C32" s="2" t="s">
        <v>32</v>
      </c>
      <c r="D32" s="2">
        <v>8</v>
      </c>
      <c r="E32" s="2">
        <v>643</v>
      </c>
      <c r="F32" s="2">
        <v>1990</v>
      </c>
      <c r="G32" s="2">
        <v>5894.81</v>
      </c>
      <c r="H32" s="2">
        <v>5958.9610000000002</v>
      </c>
      <c r="I32" s="2">
        <v>5473.2740000000003</v>
      </c>
      <c r="J32" s="2">
        <v>5195.8580000000002</v>
      </c>
      <c r="K32" s="2">
        <v>4894.8689999999997</v>
      </c>
      <c r="L32" s="2">
        <v>5973.8109999999997</v>
      </c>
      <c r="M32" s="2">
        <v>6542.6310000000003</v>
      </c>
      <c r="N32" s="2">
        <v>6012.1869999999999</v>
      </c>
      <c r="O32" s="2">
        <v>4768.4750000000004</v>
      </c>
      <c r="P32" s="2">
        <v>2928.471</v>
      </c>
      <c r="Q32" s="2">
        <v>4843.0069999999996</v>
      </c>
      <c r="R32" s="2">
        <v>3443.4929999999999</v>
      </c>
      <c r="S32" s="2">
        <v>3591.1419999999998</v>
      </c>
      <c r="T32" s="2">
        <v>1636.55</v>
      </c>
      <c r="U32" s="2">
        <v>935.87099999999998</v>
      </c>
      <c r="V32" s="2">
        <v>834.95100000000002</v>
      </c>
      <c r="W32" s="2">
        <v>551.75299999999993</v>
      </c>
      <c r="X32" s="2" t="s">
        <v>34</v>
      </c>
      <c r="Y32" s="2" t="s">
        <v>34</v>
      </c>
      <c r="Z32" s="2" t="s">
        <v>34</v>
      </c>
      <c r="AA32" s="2" t="s">
        <v>34</v>
      </c>
    </row>
    <row r="33" spans="1:27" s="2" customFormat="1" ht="12" x14ac:dyDescent="0.15">
      <c r="A33" s="2">
        <v>134</v>
      </c>
      <c r="B33" s="2" t="s">
        <v>31</v>
      </c>
      <c r="C33" s="2" t="s">
        <v>32</v>
      </c>
      <c r="D33" s="2">
        <v>9</v>
      </c>
      <c r="E33" s="2">
        <v>643</v>
      </c>
      <c r="F33" s="2">
        <v>1995</v>
      </c>
      <c r="G33" s="2">
        <v>4058.7060000000001</v>
      </c>
      <c r="H33" s="2">
        <v>5966.38</v>
      </c>
      <c r="I33" s="2">
        <v>6024.357</v>
      </c>
      <c r="J33" s="2">
        <v>5509.1239999999998</v>
      </c>
      <c r="K33" s="2">
        <v>5269.4620000000004</v>
      </c>
      <c r="L33" s="2">
        <v>4886.6490000000003</v>
      </c>
      <c r="M33" s="2">
        <v>5902.0680000000002</v>
      </c>
      <c r="N33" s="2">
        <v>6398.8890000000001</v>
      </c>
      <c r="O33" s="2">
        <v>5801.5839999999998</v>
      </c>
      <c r="P33" s="2">
        <v>4512.4880000000003</v>
      </c>
      <c r="Q33" s="2">
        <v>2675.3649999999998</v>
      </c>
      <c r="R33" s="2">
        <v>4308.7619999999997</v>
      </c>
      <c r="S33" s="2">
        <v>2918.06</v>
      </c>
      <c r="T33" s="2">
        <v>2867.27</v>
      </c>
      <c r="U33" s="2">
        <v>1213.1189999999999</v>
      </c>
      <c r="V33" s="2">
        <v>610.98099999999999</v>
      </c>
      <c r="W33" s="2">
        <v>448.86200000000002</v>
      </c>
      <c r="X33" s="2">
        <v>161.78399999999999</v>
      </c>
      <c r="Y33" s="2">
        <v>40.902000000000001</v>
      </c>
      <c r="Z33" s="2">
        <v>5.8849999999999998</v>
      </c>
      <c r="AA33" s="2">
        <v>1.903</v>
      </c>
    </row>
    <row r="34" spans="1:27" s="2" customFormat="1" ht="12" x14ac:dyDescent="0.15">
      <c r="A34" s="2">
        <v>134</v>
      </c>
      <c r="B34" s="2" t="s">
        <v>31</v>
      </c>
      <c r="C34" s="2" t="s">
        <v>32</v>
      </c>
      <c r="D34" s="2">
        <v>10</v>
      </c>
      <c r="E34" s="2">
        <v>643</v>
      </c>
      <c r="F34" s="2">
        <v>2000</v>
      </c>
      <c r="G34" s="2">
        <v>3377.4769999999999</v>
      </c>
      <c r="H34" s="2">
        <v>4138.6440000000002</v>
      </c>
      <c r="I34" s="2">
        <v>6121.473</v>
      </c>
      <c r="J34" s="2">
        <v>6276.5330000000004</v>
      </c>
      <c r="K34" s="2">
        <v>5577.9380000000001</v>
      </c>
      <c r="L34" s="2">
        <v>5217.2280000000001</v>
      </c>
      <c r="M34" s="2">
        <v>4792.1329999999998</v>
      </c>
      <c r="N34" s="2">
        <v>5705.9579999999996</v>
      </c>
      <c r="O34" s="2">
        <v>6065.3670000000002</v>
      </c>
      <c r="P34" s="2">
        <v>5330.058</v>
      </c>
      <c r="Q34" s="2">
        <v>4094.893</v>
      </c>
      <c r="R34" s="2">
        <v>2303.9810000000002</v>
      </c>
      <c r="S34" s="2">
        <v>3621.6889999999999</v>
      </c>
      <c r="T34" s="2">
        <v>2269.241</v>
      </c>
      <c r="U34" s="2">
        <v>2044.9369999999999</v>
      </c>
      <c r="V34" s="2">
        <v>764.53200000000004</v>
      </c>
      <c r="W34" s="2">
        <v>327.27199999999999</v>
      </c>
      <c r="X34" s="2">
        <v>195.11600000000001</v>
      </c>
      <c r="Y34" s="2">
        <v>54.171999999999997</v>
      </c>
      <c r="Z34" s="2">
        <v>10.006</v>
      </c>
      <c r="AA34" s="2">
        <v>1.2350000000000001</v>
      </c>
    </row>
    <row r="35" spans="1:27" s="2" customFormat="1" ht="12" x14ac:dyDescent="0.15">
      <c r="A35" s="2">
        <v>134</v>
      </c>
      <c r="B35" s="2" t="s">
        <v>31</v>
      </c>
      <c r="C35" s="2" t="s">
        <v>32</v>
      </c>
      <c r="D35" s="2">
        <v>11</v>
      </c>
      <c r="E35" s="2">
        <v>643</v>
      </c>
      <c r="F35" s="2">
        <v>2005</v>
      </c>
      <c r="G35" s="2">
        <v>3708.674</v>
      </c>
      <c r="H35" s="2">
        <v>3366.8270000000002</v>
      </c>
      <c r="I35" s="2">
        <v>4129.4669999999996</v>
      </c>
      <c r="J35" s="2">
        <v>6102.2030000000004</v>
      </c>
      <c r="K35" s="2">
        <v>6204.21</v>
      </c>
      <c r="L35" s="2">
        <v>5448.3419999999996</v>
      </c>
      <c r="M35" s="2">
        <v>5057.8440000000001</v>
      </c>
      <c r="N35" s="2">
        <v>4607.8379999999997</v>
      </c>
      <c r="O35" s="2">
        <v>5418.4350000000004</v>
      </c>
      <c r="P35" s="2">
        <v>5653.3370000000004</v>
      </c>
      <c r="Q35" s="2">
        <v>4847.2160000000003</v>
      </c>
      <c r="R35" s="2">
        <v>3605.5659999999998</v>
      </c>
      <c r="S35" s="2">
        <v>1929.557</v>
      </c>
      <c r="T35" s="2">
        <v>2830.7260000000001</v>
      </c>
      <c r="U35" s="2">
        <v>1617.5309999999999</v>
      </c>
      <c r="V35" s="2">
        <v>1287.721</v>
      </c>
      <c r="W35" s="2">
        <v>409.46300000000002</v>
      </c>
      <c r="X35" s="2">
        <v>142.095</v>
      </c>
      <c r="Y35" s="2">
        <v>65.284000000000006</v>
      </c>
      <c r="Z35" s="2">
        <v>13.253</v>
      </c>
      <c r="AA35" s="2">
        <v>1.784</v>
      </c>
    </row>
    <row r="36" spans="1:27" x14ac:dyDescent="0.2">
      <c r="I36" t="e">
        <f>#REF!/I37</f>
        <v>#REF!</v>
      </c>
    </row>
    <row r="37" spans="1:27" x14ac:dyDescent="0.2">
      <c r="F37" t="s">
        <v>37</v>
      </c>
      <c r="H37">
        <f>G34/H35</f>
        <v>1.0031632156924011</v>
      </c>
      <c r="I37">
        <f>H34/I35</f>
        <v>1.0022223207014369</v>
      </c>
      <c r="J37">
        <f>I34/J35</f>
        <v>1.003157875934314</v>
      </c>
      <c r="K37">
        <f>J34/K35</f>
        <v>1.0116570844636144</v>
      </c>
      <c r="L37">
        <f>K34/L35</f>
        <v>1.0237863188470915</v>
      </c>
      <c r="M37">
        <f>L34/M35</f>
        <v>1.0315122411841884</v>
      </c>
      <c r="N37">
        <f>M34/N35</f>
        <v>1.0399959807614765</v>
      </c>
      <c r="O37">
        <f t="shared" ref="O37:AA37" si="0">N34/O35</f>
        <v>1.0530638459259913</v>
      </c>
      <c r="P37">
        <f t="shared" si="0"/>
        <v>1.0728826178237738</v>
      </c>
      <c r="Q37">
        <f t="shared" si="0"/>
        <v>1.099612231020858</v>
      </c>
      <c r="R37">
        <f t="shared" si="0"/>
        <v>1.1357143372219507</v>
      </c>
      <c r="S37">
        <f t="shared" si="0"/>
        <v>1.19404661277174</v>
      </c>
      <c r="T37">
        <f t="shared" si="0"/>
        <v>1.2794205444115749</v>
      </c>
      <c r="U37">
        <f t="shared" si="0"/>
        <v>1.4029041792707528</v>
      </c>
      <c r="V37">
        <f t="shared" si="0"/>
        <v>1.5880279967477426</v>
      </c>
      <c r="W37">
        <f t="shared" si="0"/>
        <v>1.8671577163260173</v>
      </c>
      <c r="X37">
        <f t="shared" si="0"/>
        <v>2.3031915267954539</v>
      </c>
      <c r="Y37">
        <f t="shared" si="0"/>
        <v>2.9887261809938117</v>
      </c>
      <c r="Z37">
        <f t="shared" si="0"/>
        <v>4.0875273522975926</v>
      </c>
      <c r="AA37">
        <f t="shared" si="0"/>
        <v>5.6087443946188342</v>
      </c>
    </row>
    <row r="39" spans="1:27" x14ac:dyDescent="0.2">
      <c r="G39">
        <v>1</v>
      </c>
      <c r="H39">
        <v>2</v>
      </c>
      <c r="I39">
        <v>3</v>
      </c>
      <c r="J39">
        <v>4</v>
      </c>
      <c r="K39">
        <v>5</v>
      </c>
      <c r="L39">
        <v>6</v>
      </c>
      <c r="M39">
        <v>7</v>
      </c>
      <c r="N39">
        <v>8</v>
      </c>
      <c r="O39">
        <v>9</v>
      </c>
      <c r="P39">
        <v>10</v>
      </c>
      <c r="Q39">
        <v>11</v>
      </c>
      <c r="R39">
        <v>12</v>
      </c>
      <c r="S39">
        <v>13</v>
      </c>
      <c r="T39">
        <v>14</v>
      </c>
      <c r="U39">
        <v>15</v>
      </c>
      <c r="V39">
        <v>16</v>
      </c>
      <c r="W39">
        <v>17</v>
      </c>
      <c r="X39">
        <v>18</v>
      </c>
      <c r="Y39">
        <v>19</v>
      </c>
      <c r="Z39">
        <v>20</v>
      </c>
      <c r="AA39">
        <v>21</v>
      </c>
    </row>
    <row r="64" spans="1:7" s="3" customFormat="1" ht="12" x14ac:dyDescent="0.15">
      <c r="A64" s="3" t="s">
        <v>3</v>
      </c>
      <c r="B64" s="3" t="s">
        <v>4</v>
      </c>
      <c r="C64" s="3" t="s">
        <v>5</v>
      </c>
      <c r="D64" s="3" t="s">
        <v>6</v>
      </c>
      <c r="E64" s="3" t="s">
        <v>7</v>
      </c>
      <c r="F64" s="3" t="s">
        <v>8</v>
      </c>
      <c r="G64" s="3" t="s">
        <v>36</v>
      </c>
    </row>
    <row r="65" spans="1:29" s="2" customFormat="1" ht="12" x14ac:dyDescent="0.15">
      <c r="G65" s="2" t="s">
        <v>10</v>
      </c>
      <c r="H65" s="2" t="s">
        <v>11</v>
      </c>
      <c r="I65" s="2" t="s">
        <v>12</v>
      </c>
      <c r="J65" s="2" t="s">
        <v>13</v>
      </c>
      <c r="K65" s="9" t="s">
        <v>14</v>
      </c>
      <c r="L65" s="10" t="s">
        <v>15</v>
      </c>
      <c r="M65" s="10" t="s">
        <v>16</v>
      </c>
      <c r="N65" s="11" t="s">
        <v>17</v>
      </c>
      <c r="O65" s="2" t="s">
        <v>18</v>
      </c>
      <c r="P65" s="2" t="s">
        <v>19</v>
      </c>
      <c r="Q65" s="2" t="s">
        <v>20</v>
      </c>
      <c r="R65" s="2" t="s">
        <v>21</v>
      </c>
      <c r="S65" s="2" t="s">
        <v>22</v>
      </c>
      <c r="T65" s="2" t="s">
        <v>23</v>
      </c>
      <c r="U65" s="2" t="s">
        <v>24</v>
      </c>
      <c r="V65" s="2" t="s">
        <v>25</v>
      </c>
      <c r="W65" s="2" t="s">
        <v>26</v>
      </c>
      <c r="X65" s="2" t="s">
        <v>27</v>
      </c>
      <c r="Y65" s="2" t="s">
        <v>28</v>
      </c>
      <c r="Z65" s="2" t="s">
        <v>29</v>
      </c>
      <c r="AA65" s="2" t="s">
        <v>30</v>
      </c>
    </row>
    <row r="66" spans="1:29" s="2" customFormat="1" ht="12" x14ac:dyDescent="0.15">
      <c r="A66" s="2">
        <v>134</v>
      </c>
      <c r="B66" s="2" t="s">
        <v>31</v>
      </c>
      <c r="C66" s="2" t="s">
        <v>32</v>
      </c>
      <c r="D66" s="2" t="s">
        <v>33</v>
      </c>
      <c r="E66" s="2">
        <v>643</v>
      </c>
      <c r="F66" s="2">
        <v>1950</v>
      </c>
      <c r="G66" s="2">
        <v>4859.3370000000004</v>
      </c>
      <c r="H66" s="2">
        <v>3662.4009999999998</v>
      </c>
      <c r="I66" s="2">
        <v>6087.098</v>
      </c>
      <c r="J66" s="2">
        <v>4930.8320000000003</v>
      </c>
      <c r="K66" s="12">
        <v>6155.8090000000002</v>
      </c>
      <c r="L66" s="13">
        <v>4437.4210000000003</v>
      </c>
      <c r="M66" s="13">
        <v>3595.6779999999999</v>
      </c>
      <c r="N66" s="14">
        <v>5040.1149999999998</v>
      </c>
      <c r="O66" s="2">
        <v>4377.1620000000003</v>
      </c>
      <c r="P66" s="2">
        <v>3861.277</v>
      </c>
      <c r="Q66" s="2">
        <v>2819.7640000000001</v>
      </c>
      <c r="R66" s="2">
        <v>2190.9180000000001</v>
      </c>
      <c r="S66" s="2">
        <v>2027.6410000000001</v>
      </c>
      <c r="T66" s="2">
        <v>1657.6320000000001</v>
      </c>
      <c r="U66" s="2">
        <v>1272.309</v>
      </c>
      <c r="V66" s="2">
        <v>884.40200000000004</v>
      </c>
      <c r="W66" s="2">
        <v>764.58</v>
      </c>
      <c r="X66" s="2" t="s">
        <v>34</v>
      </c>
      <c r="Y66" s="2" t="s">
        <v>34</v>
      </c>
      <c r="Z66" s="2" t="s">
        <v>34</v>
      </c>
      <c r="AA66" s="2" t="s">
        <v>34</v>
      </c>
    </row>
    <row r="67" spans="1:29" s="2" customFormat="1" ht="12" x14ac:dyDescent="0.15">
      <c r="A67" s="2">
        <v>134</v>
      </c>
      <c r="B67" s="2" t="s">
        <v>31</v>
      </c>
      <c r="C67" s="2" t="s">
        <v>32</v>
      </c>
      <c r="D67" s="2" t="s">
        <v>33</v>
      </c>
      <c r="E67" s="2">
        <v>643</v>
      </c>
      <c r="F67" s="2">
        <v>1955</v>
      </c>
      <c r="G67" s="2">
        <v>6150.0479999999998</v>
      </c>
      <c r="H67" s="2">
        <v>4844.4110000000001</v>
      </c>
      <c r="I67" s="2">
        <v>3661.7280000000001</v>
      </c>
      <c r="J67" s="2">
        <v>6082.2380000000003</v>
      </c>
      <c r="K67" s="12">
        <v>4917.4059999999999</v>
      </c>
      <c r="L67" s="13">
        <v>6137.1840000000002</v>
      </c>
      <c r="M67" s="13">
        <v>4419.1040000000003</v>
      </c>
      <c r="N67" s="14">
        <v>3570.2849999999999</v>
      </c>
      <c r="O67" s="2">
        <v>4981.8249999999998</v>
      </c>
      <c r="P67" s="2">
        <v>4291.3620000000001</v>
      </c>
      <c r="Q67" s="2">
        <v>3744.4960000000001</v>
      </c>
      <c r="R67" s="2">
        <v>2692.846</v>
      </c>
      <c r="S67" s="2">
        <v>2042.9690000000001</v>
      </c>
      <c r="T67" s="2">
        <v>1824.183</v>
      </c>
      <c r="U67" s="2">
        <v>1399.375</v>
      </c>
      <c r="V67" s="2">
        <v>972.47199999999998</v>
      </c>
      <c r="W67" s="2">
        <v>843.6339999999999</v>
      </c>
      <c r="X67" s="2" t="s">
        <v>34</v>
      </c>
      <c r="Y67" s="2" t="s">
        <v>34</v>
      </c>
      <c r="Z67" s="2" t="s">
        <v>34</v>
      </c>
      <c r="AA67" s="2" t="s">
        <v>34</v>
      </c>
    </row>
    <row r="68" spans="1:29" s="2" customFormat="1" ht="12" x14ac:dyDescent="0.15">
      <c r="A68" s="2">
        <v>134</v>
      </c>
      <c r="B68" s="2" t="s">
        <v>31</v>
      </c>
      <c r="C68" s="2" t="s">
        <v>32</v>
      </c>
      <c r="D68" s="2" t="s">
        <v>33</v>
      </c>
      <c r="E68" s="2">
        <v>643</v>
      </c>
      <c r="F68" s="2">
        <v>1960</v>
      </c>
      <c r="G68" s="2">
        <v>6606.1959999999999</v>
      </c>
      <c r="H68" s="2">
        <v>6097.4279999999999</v>
      </c>
      <c r="I68" s="2">
        <v>4814.7780000000002</v>
      </c>
      <c r="J68" s="2">
        <v>3633.4430000000002</v>
      </c>
      <c r="K68" s="12">
        <v>6034.643</v>
      </c>
      <c r="L68" s="13">
        <v>4871.8729999999996</v>
      </c>
      <c r="M68" s="13">
        <v>6080.1589999999997</v>
      </c>
      <c r="N68" s="14">
        <v>4362.5069999999996</v>
      </c>
      <c r="O68" s="2">
        <v>3507.473</v>
      </c>
      <c r="P68" s="2">
        <v>4861.1930000000002</v>
      </c>
      <c r="Q68" s="2">
        <v>4140.9129999999996</v>
      </c>
      <c r="R68" s="2">
        <v>3560.0770000000002</v>
      </c>
      <c r="S68" s="2">
        <v>2500.3180000000002</v>
      </c>
      <c r="T68" s="2">
        <v>1830.845</v>
      </c>
      <c r="U68" s="2">
        <v>1535.4870000000001</v>
      </c>
      <c r="V68" s="2">
        <v>1067.145</v>
      </c>
      <c r="W68" s="2">
        <v>929.298</v>
      </c>
      <c r="X68" s="2" t="s">
        <v>34</v>
      </c>
      <c r="Y68" s="2" t="s">
        <v>34</v>
      </c>
      <c r="Z68" s="2" t="s">
        <v>34</v>
      </c>
      <c r="AA68" s="2" t="s">
        <v>34</v>
      </c>
    </row>
    <row r="69" spans="1:29" s="2" customFormat="1" ht="12" x14ac:dyDescent="0.15">
      <c r="A69" s="2">
        <v>134</v>
      </c>
      <c r="B69" s="2" t="s">
        <v>31</v>
      </c>
      <c r="C69" s="2" t="s">
        <v>32</v>
      </c>
      <c r="D69" s="2" t="s">
        <v>33</v>
      </c>
      <c r="E69" s="2">
        <v>643</v>
      </c>
      <c r="F69" s="2">
        <v>1965</v>
      </c>
      <c r="G69" s="7">
        <v>5941.7610000000004</v>
      </c>
      <c r="H69" s="2">
        <v>6552.35</v>
      </c>
      <c r="I69" s="2">
        <v>6058.0450000000001</v>
      </c>
      <c r="J69" s="2">
        <v>4780.4210000000003</v>
      </c>
      <c r="K69" s="12">
        <v>3598.1030000000001</v>
      </c>
      <c r="L69" s="13">
        <v>5987.1149999999998</v>
      </c>
      <c r="M69" s="13">
        <v>4821.9799999999996</v>
      </c>
      <c r="N69" s="14">
        <v>6011.2910000000002</v>
      </c>
      <c r="O69" s="2">
        <v>4292.71</v>
      </c>
      <c r="P69" s="2">
        <v>3424.877</v>
      </c>
      <c r="Q69" s="2">
        <v>4706.6949999999997</v>
      </c>
      <c r="R69" s="2">
        <v>3951.65</v>
      </c>
      <c r="S69" s="2">
        <v>3325.076</v>
      </c>
      <c r="T69" s="2">
        <v>2257.1439999999998</v>
      </c>
      <c r="U69" s="2">
        <v>1555.2449999999999</v>
      </c>
      <c r="V69" s="2">
        <v>1184.616</v>
      </c>
      <c r="W69" s="2">
        <v>1039.163</v>
      </c>
      <c r="X69" s="2" t="s">
        <v>34</v>
      </c>
      <c r="Y69" s="2" t="s">
        <v>34</v>
      </c>
      <c r="Z69" s="2" t="s">
        <v>34</v>
      </c>
      <c r="AA69" s="2" t="s">
        <v>34</v>
      </c>
    </row>
    <row r="70" spans="1:29" s="2" customFormat="1" ht="12" x14ac:dyDescent="0.15">
      <c r="A70" s="2">
        <v>134</v>
      </c>
      <c r="B70" s="2" t="s">
        <v>31</v>
      </c>
      <c r="C70" s="2" t="s">
        <v>32</v>
      </c>
      <c r="D70" s="2" t="s">
        <v>33</v>
      </c>
      <c r="E70" s="2">
        <v>643</v>
      </c>
      <c r="F70" s="2">
        <v>1970</v>
      </c>
      <c r="G70" s="2">
        <v>4595.1899999999996</v>
      </c>
      <c r="H70" s="2">
        <v>5897.1859999999997</v>
      </c>
      <c r="I70" s="2">
        <v>6513.54</v>
      </c>
      <c r="J70" s="2">
        <v>6019.1880000000001</v>
      </c>
      <c r="K70" s="12">
        <v>4743.4030000000002</v>
      </c>
      <c r="L70" s="13">
        <v>3564.6060000000002</v>
      </c>
      <c r="M70" s="13">
        <v>5938.9570000000003</v>
      </c>
      <c r="N70" s="14">
        <v>4765.9440000000004</v>
      </c>
      <c r="O70" s="2">
        <v>5928.384</v>
      </c>
      <c r="P70" s="2">
        <v>4201.5910000000003</v>
      </c>
      <c r="Q70" s="2">
        <v>3318.971</v>
      </c>
      <c r="R70" s="2">
        <v>4507.6970000000001</v>
      </c>
      <c r="S70" s="2">
        <v>3704.5729999999999</v>
      </c>
      <c r="T70" s="2">
        <v>3017.98</v>
      </c>
      <c r="U70" s="2">
        <v>1930.077</v>
      </c>
      <c r="V70" s="2">
        <v>1206.835</v>
      </c>
      <c r="W70" s="2">
        <v>1169.8159999999998</v>
      </c>
      <c r="X70" s="2" t="s">
        <v>34</v>
      </c>
      <c r="Y70" s="2" t="s">
        <v>34</v>
      </c>
      <c r="Z70" s="2" t="s">
        <v>34</v>
      </c>
      <c r="AA70" s="2" t="s">
        <v>34</v>
      </c>
    </row>
    <row r="71" spans="1:29" s="2" customFormat="1" ht="12" x14ac:dyDescent="0.15">
      <c r="A71" s="2">
        <v>134</v>
      </c>
      <c r="B71" s="2" t="s">
        <v>31</v>
      </c>
      <c r="C71" s="2" t="s">
        <v>32</v>
      </c>
      <c r="D71" s="2" t="s">
        <v>33</v>
      </c>
      <c r="E71" s="2">
        <v>643</v>
      </c>
      <c r="F71" s="2">
        <v>1975</v>
      </c>
      <c r="G71" s="2">
        <v>4970.3159999999998</v>
      </c>
      <c r="H71" s="2">
        <v>4606.5879999999997</v>
      </c>
      <c r="I71" s="2">
        <v>5791.8389999999999</v>
      </c>
      <c r="J71" s="2">
        <v>6340.2780000000002</v>
      </c>
      <c r="K71" s="12">
        <v>5993.3159999999998</v>
      </c>
      <c r="L71" s="13">
        <v>4750.9210000000003</v>
      </c>
      <c r="M71" s="13">
        <v>3574.4520000000002</v>
      </c>
      <c r="N71" s="14">
        <v>5906.9210000000003</v>
      </c>
      <c r="O71" s="2">
        <v>4696.6329999999998</v>
      </c>
      <c r="P71" s="2">
        <v>5805.3140000000003</v>
      </c>
      <c r="Q71" s="2">
        <v>4233.8410000000003</v>
      </c>
      <c r="R71" s="2">
        <v>3263.569</v>
      </c>
      <c r="S71" s="2">
        <v>4245.6139999999996</v>
      </c>
      <c r="T71" s="2">
        <v>3401.2640000000001</v>
      </c>
      <c r="U71" s="2">
        <v>2550.09</v>
      </c>
      <c r="V71" s="2">
        <v>1442.7449999999999</v>
      </c>
      <c r="W71" s="2">
        <v>1296.7909999999999</v>
      </c>
      <c r="X71" s="2" t="s">
        <v>34</v>
      </c>
      <c r="Y71" s="2" t="s">
        <v>34</v>
      </c>
      <c r="Z71" s="2" t="s">
        <v>34</v>
      </c>
      <c r="AA71" s="2" t="s">
        <v>34</v>
      </c>
    </row>
    <row r="72" spans="1:29" s="2" customFormat="1" ht="12" x14ac:dyDescent="0.15">
      <c r="A72" s="2">
        <v>134</v>
      </c>
      <c r="B72" s="2" t="s">
        <v>31</v>
      </c>
      <c r="C72" s="2" t="s">
        <v>32</v>
      </c>
      <c r="D72" s="2" t="s">
        <v>33</v>
      </c>
      <c r="E72" s="2">
        <v>643</v>
      </c>
      <c r="F72" s="2">
        <v>1980</v>
      </c>
      <c r="G72" s="2">
        <v>5249.2669999999998</v>
      </c>
      <c r="H72" s="2">
        <v>4959.991</v>
      </c>
      <c r="I72" s="2">
        <v>4559.99</v>
      </c>
      <c r="J72" s="2">
        <v>5650.2250000000004</v>
      </c>
      <c r="K72" s="12">
        <v>6348.7950000000001</v>
      </c>
      <c r="L72" s="13">
        <v>6030.1170000000002</v>
      </c>
      <c r="M72" s="13">
        <v>4997.0050000000001</v>
      </c>
      <c r="N72" s="14">
        <v>3287.864</v>
      </c>
      <c r="O72" s="2">
        <v>5867.0230000000001</v>
      </c>
      <c r="P72" s="2">
        <v>4524.5200000000004</v>
      </c>
      <c r="Q72" s="2">
        <v>5661.9750000000004</v>
      </c>
      <c r="R72" s="2">
        <v>4256.0349999999999</v>
      </c>
      <c r="S72" s="2">
        <v>3031.77</v>
      </c>
      <c r="T72" s="2">
        <v>3825.0909999999999</v>
      </c>
      <c r="U72" s="2">
        <v>2988.873</v>
      </c>
      <c r="V72" s="2">
        <v>2020.62</v>
      </c>
      <c r="W72" s="2">
        <v>1505.8980000000001</v>
      </c>
      <c r="X72" s="2" t="s">
        <v>34</v>
      </c>
      <c r="Y72" s="2" t="s">
        <v>34</v>
      </c>
      <c r="Z72" s="2" t="s">
        <v>34</v>
      </c>
      <c r="AA72" s="2" t="s">
        <v>34</v>
      </c>
    </row>
    <row r="73" spans="1:29" s="2" customFormat="1" ht="12" x14ac:dyDescent="0.15">
      <c r="A73" s="2">
        <v>134</v>
      </c>
      <c r="B73" s="2" t="s">
        <v>31</v>
      </c>
      <c r="C73" s="2" t="s">
        <v>32</v>
      </c>
      <c r="D73" s="2" t="s">
        <v>33</v>
      </c>
      <c r="E73" s="2">
        <v>643</v>
      </c>
      <c r="F73" s="2">
        <v>1985</v>
      </c>
      <c r="G73" s="2">
        <v>5715.1880000000001</v>
      </c>
      <c r="H73" s="2">
        <v>5275.8680000000004</v>
      </c>
      <c r="I73" s="2">
        <v>4970.9750000000004</v>
      </c>
      <c r="J73" s="2">
        <v>4580.4530000000004</v>
      </c>
      <c r="K73" s="12">
        <v>5753.22</v>
      </c>
      <c r="L73" s="13">
        <v>6416.915</v>
      </c>
      <c r="M73" s="13">
        <v>6041.2650000000003</v>
      </c>
      <c r="N73" s="14">
        <v>4953.4290000000001</v>
      </c>
      <c r="O73" s="2">
        <v>3255.8670000000002</v>
      </c>
      <c r="P73" s="2">
        <v>5739.8329999999996</v>
      </c>
      <c r="Q73" s="2">
        <v>4416.5630000000001</v>
      </c>
      <c r="R73" s="2">
        <v>5468.16</v>
      </c>
      <c r="S73" s="2">
        <v>3999.78</v>
      </c>
      <c r="T73" s="2">
        <v>2761.0349999999999</v>
      </c>
      <c r="U73" s="2">
        <v>3287.1280000000002</v>
      </c>
      <c r="V73" s="2">
        <v>2287.0410000000002</v>
      </c>
      <c r="W73" s="2">
        <v>1908.9989999999998</v>
      </c>
      <c r="X73" s="2" t="s">
        <v>34</v>
      </c>
      <c r="Y73" s="2" t="s">
        <v>34</v>
      </c>
      <c r="Z73" s="2" t="s">
        <v>34</v>
      </c>
      <c r="AA73" s="2" t="s">
        <v>34</v>
      </c>
    </row>
    <row r="74" spans="1:29" s="2" customFormat="1" ht="12" x14ac:dyDescent="0.15">
      <c r="A74" s="2">
        <v>134</v>
      </c>
      <c r="B74" s="2" t="s">
        <v>31</v>
      </c>
      <c r="C74" s="2" t="s">
        <v>32</v>
      </c>
      <c r="D74" s="2" t="s">
        <v>33</v>
      </c>
      <c r="E74" s="2">
        <v>643</v>
      </c>
      <c r="F74" s="2">
        <v>1990</v>
      </c>
      <c r="G74" s="2">
        <v>5655.8239999999996</v>
      </c>
      <c r="H74" s="2">
        <v>5768.3519999999999</v>
      </c>
      <c r="I74" s="2">
        <v>5315.134</v>
      </c>
      <c r="J74" s="2">
        <v>5020.3620000000001</v>
      </c>
      <c r="K74" s="12">
        <v>4659.0959999999995</v>
      </c>
      <c r="L74" s="13">
        <v>5786.7209999999995</v>
      </c>
      <c r="M74" s="13">
        <v>6448.55</v>
      </c>
      <c r="N74" s="14">
        <v>6048.1710000000003</v>
      </c>
      <c r="O74" s="2">
        <v>4914.7219999999998</v>
      </c>
      <c r="P74" s="2">
        <v>3218.364</v>
      </c>
      <c r="Q74" s="2">
        <v>5609.9849999999997</v>
      </c>
      <c r="R74" s="2">
        <v>4293.9359999999997</v>
      </c>
      <c r="S74" s="2">
        <v>5224.5829999999996</v>
      </c>
      <c r="T74" s="2">
        <v>3672.21</v>
      </c>
      <c r="U74" s="2">
        <v>2391.3040000000001</v>
      </c>
      <c r="V74" s="2">
        <v>2572.3380000000002</v>
      </c>
      <c r="W74" s="2">
        <v>2290.0670000000005</v>
      </c>
      <c r="X74" s="2" t="s">
        <v>34</v>
      </c>
      <c r="Y74" s="2" t="s">
        <v>34</v>
      </c>
      <c r="Z74" s="2" t="s">
        <v>34</v>
      </c>
      <c r="AA74" s="2" t="s">
        <v>34</v>
      </c>
    </row>
    <row r="75" spans="1:29" s="2" customFormat="1" ht="12" x14ac:dyDescent="0.15">
      <c r="A75" s="2">
        <v>134</v>
      </c>
      <c r="B75" s="2" t="s">
        <v>31</v>
      </c>
      <c r="C75" s="2" t="s">
        <v>32</v>
      </c>
      <c r="D75" s="2" t="s">
        <v>33</v>
      </c>
      <c r="E75" s="2">
        <v>643</v>
      </c>
      <c r="F75" s="2">
        <v>1995</v>
      </c>
      <c r="G75" s="2">
        <v>3849.9349999999999</v>
      </c>
      <c r="H75" s="2">
        <v>5719.7870000000003</v>
      </c>
      <c r="I75" s="2">
        <v>5831.317</v>
      </c>
      <c r="J75" s="2">
        <v>5350.6760000000004</v>
      </c>
      <c r="K75" s="12">
        <v>5000.8389999999999</v>
      </c>
      <c r="L75" s="13">
        <v>4658.4369999999999</v>
      </c>
      <c r="M75" s="13">
        <v>5818.42</v>
      </c>
      <c r="N75" s="14">
        <v>6466.93</v>
      </c>
      <c r="O75" s="2">
        <v>6030.509</v>
      </c>
      <c r="P75" s="2">
        <v>4859.3050000000003</v>
      </c>
      <c r="Q75" s="2">
        <v>3140.4540000000002</v>
      </c>
      <c r="R75" s="2">
        <v>5426.9620000000004</v>
      </c>
      <c r="S75" s="2">
        <v>4055.308</v>
      </c>
      <c r="T75" s="2">
        <v>4772.6549999999997</v>
      </c>
      <c r="U75" s="2">
        <v>3156.46</v>
      </c>
      <c r="V75" s="2">
        <v>1846.2370000000001</v>
      </c>
      <c r="W75" s="2">
        <v>1662.6780000000001</v>
      </c>
      <c r="X75" s="2">
        <v>721.24</v>
      </c>
      <c r="Y75" s="2">
        <v>210.25800000000001</v>
      </c>
      <c r="Z75" s="2">
        <v>22.951000000000001</v>
      </c>
      <c r="AA75" s="2">
        <v>5.2409999999999997</v>
      </c>
    </row>
    <row r="76" spans="1:29" s="2" customFormat="1" ht="12" x14ac:dyDescent="0.15">
      <c r="A76" s="2">
        <v>134</v>
      </c>
      <c r="B76" s="2" t="s">
        <v>31</v>
      </c>
      <c r="C76" s="2" t="s">
        <v>32</v>
      </c>
      <c r="D76" s="2" t="s">
        <v>33</v>
      </c>
      <c r="E76" s="2">
        <v>643</v>
      </c>
      <c r="F76" s="2">
        <v>2000</v>
      </c>
      <c r="G76" s="2">
        <v>3217.366</v>
      </c>
      <c r="H76" s="2">
        <v>3954.4870000000001</v>
      </c>
      <c r="I76" s="2">
        <v>5894.0630000000001</v>
      </c>
      <c r="J76" s="2">
        <v>6086.9049999999997</v>
      </c>
      <c r="K76" s="12">
        <v>5496.6880000000001</v>
      </c>
      <c r="L76" s="13">
        <v>5157.4309999999996</v>
      </c>
      <c r="M76" s="13">
        <v>4812.4430000000002</v>
      </c>
      <c r="N76" s="14">
        <v>5884.6130000000003</v>
      </c>
      <c r="O76" s="2">
        <v>6449.7870000000003</v>
      </c>
      <c r="P76" s="2">
        <v>5927.1009999999997</v>
      </c>
      <c r="Q76" s="2">
        <v>4777.6440000000002</v>
      </c>
      <c r="R76" s="2">
        <v>3013.1019999999999</v>
      </c>
      <c r="S76" s="2">
        <v>5184.3040000000001</v>
      </c>
      <c r="T76" s="2">
        <v>3651.049</v>
      </c>
      <c r="U76" s="2">
        <v>4020.962</v>
      </c>
      <c r="V76" s="2">
        <v>2395.1849999999999</v>
      </c>
      <c r="W76" s="2">
        <v>1191.5239999999999</v>
      </c>
      <c r="X76" s="2">
        <v>843.07799999999997</v>
      </c>
      <c r="Y76" s="2">
        <v>260.29599999999999</v>
      </c>
      <c r="Z76" s="2">
        <v>48.713000000000001</v>
      </c>
      <c r="AA76" s="2">
        <v>3.4430000000000001</v>
      </c>
    </row>
    <row r="77" spans="1:29" s="2" customFormat="1" ht="12" x14ac:dyDescent="0.15">
      <c r="A77" s="2">
        <v>134</v>
      </c>
      <c r="B77" s="2" t="s">
        <v>31</v>
      </c>
      <c r="C77" s="2" t="s">
        <v>32</v>
      </c>
      <c r="D77" s="2" t="s">
        <v>33</v>
      </c>
      <c r="E77" s="2">
        <v>643</v>
      </c>
      <c r="F77" s="2">
        <v>2005</v>
      </c>
      <c r="G77" s="2">
        <v>3516.752</v>
      </c>
      <c r="H77" s="2">
        <v>3212.5219999999999</v>
      </c>
      <c r="I77" s="2">
        <v>3951.828</v>
      </c>
      <c r="J77" s="2">
        <v>5901.66</v>
      </c>
      <c r="K77" s="12">
        <v>6095.06</v>
      </c>
      <c r="L77" s="13">
        <v>5488.43</v>
      </c>
      <c r="M77" s="13">
        <v>5133.8419999999996</v>
      </c>
      <c r="N77" s="14">
        <v>4775.5619999999999</v>
      </c>
      <c r="O77" s="2">
        <v>5812.6840000000002</v>
      </c>
      <c r="P77" s="2">
        <v>6329.3950000000004</v>
      </c>
      <c r="Q77" s="2">
        <v>5766.9260000000004</v>
      </c>
      <c r="R77" s="2">
        <v>4592.2</v>
      </c>
      <c r="S77" s="2">
        <v>2828.547</v>
      </c>
      <c r="T77" s="2">
        <v>4671.97</v>
      </c>
      <c r="U77" s="2">
        <v>3082.444</v>
      </c>
      <c r="V77" s="2">
        <v>3060.7669999999998</v>
      </c>
      <c r="W77" s="2">
        <v>1552.6320000000001</v>
      </c>
      <c r="X77" s="2">
        <v>607.35599999999999</v>
      </c>
      <c r="Y77" s="2">
        <v>306.41699999999997</v>
      </c>
      <c r="Z77" s="2">
        <v>60.79</v>
      </c>
      <c r="AA77" s="2">
        <v>6.415</v>
      </c>
    </row>
    <row r="78" spans="1:29" s="5" customFormat="1" x14ac:dyDescent="0.2">
      <c r="F78" s="4">
        <v>2010</v>
      </c>
      <c r="G78" s="5">
        <f>SUM(K78:N78)*$I$114*0.48</f>
        <v>5412.790758997784</v>
      </c>
      <c r="H78" s="5">
        <f>G77/H$100</f>
        <v>3511.4572506031332</v>
      </c>
      <c r="I78" s="5">
        <f>H77/I$100</f>
        <v>3210.3618978178456</v>
      </c>
      <c r="J78" s="5">
        <f>I77/J$100</f>
        <v>3956.9216064504226</v>
      </c>
      <c r="K78" s="15">
        <f>J77/K$100</f>
        <v>5909.5668159105498</v>
      </c>
      <c r="L78" s="16">
        <f>K77/L$100</f>
        <v>6085.9030302975179</v>
      </c>
      <c r="M78" s="16">
        <f>L77/M$100</f>
        <v>5463.3270804902668</v>
      </c>
      <c r="N78" s="17">
        <f>M77/N$100</f>
        <v>5094.497902459103</v>
      </c>
      <c r="O78" s="5">
        <f>N77/O$100</f>
        <v>4717.1891895708341</v>
      </c>
      <c r="P78" s="5">
        <f>O77/P$100</f>
        <v>5704.1841918469554</v>
      </c>
      <c r="Q78" s="5">
        <f>P77/Q$100</f>
        <v>6158.348337538032</v>
      </c>
      <c r="R78" s="5">
        <f>Q77/R$100</f>
        <v>5543.0830713213454</v>
      </c>
      <c r="S78" s="5">
        <f>R77/S$100</f>
        <v>4310.9239359968569</v>
      </c>
      <c r="T78" s="5">
        <f>S77/T$100</f>
        <v>2549.0184849480274</v>
      </c>
      <c r="U78" s="5">
        <f>T77/U$100</f>
        <v>3944.3693838893973</v>
      </c>
      <c r="V78" s="5">
        <f>U77/V$100</f>
        <v>2346.3645949770225</v>
      </c>
      <c r="W78" s="5">
        <f>V77/W$100</f>
        <v>1984.0825609479018</v>
      </c>
      <c r="X78" s="5">
        <f>W77/X$100</f>
        <v>791.42372372860314</v>
      </c>
      <c r="Y78" s="5">
        <f>X77/Y$100</f>
        <v>220.74375496929107</v>
      </c>
      <c r="Z78" s="5">
        <f>Y77/Z$100</f>
        <v>71.56118200049174</v>
      </c>
      <c r="AA78" s="5">
        <f>Z77/AA$100</f>
        <v>8.0054164186151535</v>
      </c>
    </row>
    <row r="79" spans="1:29" x14ac:dyDescent="0.2">
      <c r="F79" s="2">
        <v>2015</v>
      </c>
      <c r="G79" s="6">
        <f>SUM(K79:N79)*$I$114*0.48</f>
        <v>5122.1848253558182</v>
      </c>
      <c r="H79" s="6">
        <f>G78/H$100</f>
        <v>5404.6413726871851</v>
      </c>
      <c r="I79" s="6">
        <f>H78/I$100</f>
        <v>3509.0961441361364</v>
      </c>
      <c r="J79" s="6">
        <f>I78/J$100</f>
        <v>3214.4998107206634</v>
      </c>
      <c r="K79" s="18">
        <f>J78/K$100</f>
        <v>3962.2229370446416</v>
      </c>
      <c r="L79" s="19">
        <f>K78/L$100</f>
        <v>5900.688523606932</v>
      </c>
      <c r="M79" s="19">
        <f>L78/M$100</f>
        <v>6058.0673953502564</v>
      </c>
      <c r="N79" s="20">
        <f>M78/N$100</f>
        <v>5421.4579163140752</v>
      </c>
      <c r="O79" s="6">
        <f>N78/O$100</f>
        <v>5032.2266639552317</v>
      </c>
      <c r="P79" s="6">
        <f>O78/P$100</f>
        <v>4629.1379344036768</v>
      </c>
      <c r="Q79" s="6">
        <f>P78/Q$100</f>
        <v>5550.0333341293153</v>
      </c>
      <c r="R79" s="6">
        <f>Q78/R$100</f>
        <v>5919.3123714621988</v>
      </c>
      <c r="S79" s="6">
        <f>R78/S$100</f>
        <v>5203.5646294538919</v>
      </c>
      <c r="T79" s="6">
        <f>S78/T$100</f>
        <v>3884.9009049737892</v>
      </c>
      <c r="U79" s="6">
        <f>T78/U$100</f>
        <v>2152.0408887465319</v>
      </c>
      <c r="V79" s="6">
        <f>U78/V$100</f>
        <v>3002.4644963118271</v>
      </c>
      <c r="W79" s="6">
        <f>V78/W$100</f>
        <v>1520.9851238331757</v>
      </c>
      <c r="X79" s="6">
        <f>W78/X$100</f>
        <v>1011.3471888833745</v>
      </c>
      <c r="Y79" s="6">
        <f>X78/Y$100</f>
        <v>287.64323485341498</v>
      </c>
      <c r="Z79" s="6">
        <f>Y78/Z$100</f>
        <v>51.552896950330407</v>
      </c>
      <c r="AA79" s="6">
        <f>Z78/AA$100</f>
        <v>9.4238700661662094</v>
      </c>
      <c r="AB79" s="6"/>
      <c r="AC79" s="6"/>
    </row>
    <row r="80" spans="1:29" x14ac:dyDescent="0.2">
      <c r="F80" s="2">
        <v>2020</v>
      </c>
      <c r="G80" s="6">
        <f>SUM(K80:N80)*$I$114*0.48</f>
        <v>4574.5001000101729</v>
      </c>
      <c r="H80" s="6">
        <f>G79/H$100</f>
        <v>5114.4729693549707</v>
      </c>
      <c r="I80" s="6">
        <f>H79/I$100</f>
        <v>5401.0072878084193</v>
      </c>
      <c r="J80" s="6">
        <f>I79/J$100</f>
        <v>3513.6191028162525</v>
      </c>
      <c r="K80" s="18">
        <f>J79/K$100</f>
        <v>3218.8064732948992</v>
      </c>
      <c r="L80" s="19">
        <f>K79/L$100</f>
        <v>3956.2702548087</v>
      </c>
      <c r="M80" s="19">
        <f>L79/M$100</f>
        <v>5873.7000206907769</v>
      </c>
      <c r="N80" s="20">
        <f>M79/N$100</f>
        <v>6011.640334581346</v>
      </c>
      <c r="O80" s="6">
        <f>N79/O$100</f>
        <v>5355.1901691465791</v>
      </c>
      <c r="P80" s="6">
        <f>O79/P$100</f>
        <v>4938.2949058170325</v>
      </c>
      <c r="Q80" s="6">
        <f>P79/Q$100</f>
        <v>4504.0393122200658</v>
      </c>
      <c r="R80" s="6">
        <f>Q79/R$100</f>
        <v>5334.6090828426395</v>
      </c>
      <c r="S80" s="6">
        <f>R79/S$100</f>
        <v>5556.7495724878518</v>
      </c>
      <c r="T80" s="6">
        <f>S79/T$100</f>
        <v>4689.3272157399906</v>
      </c>
      <c r="U80" s="6">
        <f>T79/U$100</f>
        <v>3279.8764095280635</v>
      </c>
      <c r="V80" s="6">
        <f>U79/V$100</f>
        <v>1638.1392649137335</v>
      </c>
      <c r="W80" s="6">
        <f>V79/W$100</f>
        <v>1946.2890991040881</v>
      </c>
      <c r="X80" s="6">
        <f>W79/X$100</f>
        <v>775.29234901757945</v>
      </c>
      <c r="Y80" s="6">
        <f>X79/Y$100</f>
        <v>367.57449675602612</v>
      </c>
      <c r="Z80" s="6">
        <f>Y79/Z$100</f>
        <v>67.176722833770384</v>
      </c>
      <c r="AA80" s="6">
        <f>Z79/AA$100</f>
        <v>6.7889851566598152</v>
      </c>
      <c r="AB80" s="6"/>
      <c r="AC80" s="6"/>
    </row>
    <row r="81" spans="6:29" x14ac:dyDescent="0.2">
      <c r="F81" s="2">
        <v>2025</v>
      </c>
      <c r="G81" s="6">
        <f>SUM(K81:N81)*$I$114*0.48</f>
        <v>3959.7979645056339</v>
      </c>
      <c r="H81" s="6">
        <f>G80/H$100</f>
        <v>4567.6128268542907</v>
      </c>
      <c r="I81" s="6">
        <f>H80/I$100</f>
        <v>5111.0339939264222</v>
      </c>
      <c r="J81" s="6">
        <f>I80/J$100</f>
        <v>5407.9687764055852</v>
      </c>
      <c r="K81" s="18">
        <f>J80/K$100</f>
        <v>3518.3265138541228</v>
      </c>
      <c r="L81" s="19">
        <f>K80/L$100</f>
        <v>3213.9706696516018</v>
      </c>
      <c r="M81" s="19">
        <f>L80/M$100</f>
        <v>3938.1751103383845</v>
      </c>
      <c r="N81" s="20">
        <f>M80/N$100</f>
        <v>5828.685891596032</v>
      </c>
      <c r="O81" s="6">
        <f>N80/O$100</f>
        <v>5938.1586497830249</v>
      </c>
      <c r="P81" s="6">
        <f>O80/P$100</f>
        <v>5255.2299604072987</v>
      </c>
      <c r="Q81" s="6">
        <f>P80/Q$100</f>
        <v>4804.8415723004891</v>
      </c>
      <c r="R81" s="6">
        <f>Q80/R$100</f>
        <v>4329.2152637528006</v>
      </c>
      <c r="S81" s="6">
        <f>R80/S$100</f>
        <v>5007.8598459153727</v>
      </c>
      <c r="T81" s="6">
        <f>S80/T$100</f>
        <v>5007.6089866983239</v>
      </c>
      <c r="U81" s="6">
        <f>T80/U$100</f>
        <v>3959.0234314013424</v>
      </c>
      <c r="V81" s="6">
        <f>U80/V$100</f>
        <v>2496.6506717452144</v>
      </c>
      <c r="W81" s="6">
        <f>V80/W$100</f>
        <v>1061.8918551851068</v>
      </c>
      <c r="X81" s="6">
        <f>W80/X$100</f>
        <v>992.08271262304629</v>
      </c>
      <c r="Y81" s="6">
        <f>X80/Y$100</f>
        <v>281.78028095730127</v>
      </c>
      <c r="Z81" s="6">
        <f>Y80/Z$100</f>
        <v>85.844014728612152</v>
      </c>
      <c r="AA81" s="6">
        <f>Z80/AA$100</f>
        <v>8.8464819858895378</v>
      </c>
      <c r="AB81" s="6"/>
      <c r="AC81" s="6"/>
    </row>
    <row r="82" spans="6:29" x14ac:dyDescent="0.2">
      <c r="F82" s="2">
        <v>2030</v>
      </c>
      <c r="G82" s="6">
        <f>SUM(K82:N82)*$I$114*0.48</f>
        <v>3848.5247398969232</v>
      </c>
      <c r="H82" s="6">
        <f>G81/H$100</f>
        <v>3953.8361742274792</v>
      </c>
      <c r="I82" s="6">
        <f>H81/I$100</f>
        <v>4564.5415605922935</v>
      </c>
      <c r="J82" s="6">
        <f>I81/J$100</f>
        <v>5117.6217289492506</v>
      </c>
      <c r="K82" s="18">
        <f>J81/K$100</f>
        <v>5415.214163900805</v>
      </c>
      <c r="L82" s="19">
        <f>K81/L$100</f>
        <v>3513.0407235106641</v>
      </c>
      <c r="M82" s="19">
        <f>L81/M$100</f>
        <v>3199.2706466893146</v>
      </c>
      <c r="N82" s="20">
        <f>M81/N$100</f>
        <v>3907.9942154697301</v>
      </c>
      <c r="O82" s="6">
        <f>N81/O$100</f>
        <v>5757.4405017128547</v>
      </c>
      <c r="P82" s="6">
        <f>O81/P$100</f>
        <v>5827.3167264505673</v>
      </c>
      <c r="Q82" s="6">
        <f>P81/Q$100</f>
        <v>5113.2117192961323</v>
      </c>
      <c r="R82" s="6">
        <f>Q81/R$100</f>
        <v>4618.3418999654023</v>
      </c>
      <c r="S82" s="6">
        <f>R81/S$100</f>
        <v>4064.0472332639897</v>
      </c>
      <c r="T82" s="6">
        <f>S81/T$100</f>
        <v>4512.962774621481</v>
      </c>
      <c r="U82" s="6">
        <f>T81/U$100</f>
        <v>4227.7368162942566</v>
      </c>
      <c r="V82" s="6">
        <f>U81/V$100</f>
        <v>3013.6191963664396</v>
      </c>
      <c r="W82" s="6">
        <f>V81/W$100</f>
        <v>1618.4051443930703</v>
      </c>
      <c r="X82" s="6">
        <f>W81/X$100</f>
        <v>541.27855552872268</v>
      </c>
      <c r="Y82" s="6">
        <f>X81/Y$100</f>
        <v>360.57281598359339</v>
      </c>
      <c r="Z82" s="6">
        <f>Y81/Z$100</f>
        <v>65.807477945855268</v>
      </c>
      <c r="AA82" s="6">
        <f>Z81/AA$100</f>
        <v>11.304771918872724</v>
      </c>
    </row>
    <row r="83" spans="6:29" x14ac:dyDescent="0.2">
      <c r="F83" s="2">
        <v>2035</v>
      </c>
      <c r="G83" s="6">
        <f>SUM(K83:N83)*$I$114*0.48</f>
        <v>4128.7876753160017</v>
      </c>
      <c r="H83" s="6">
        <f>G82/H$100</f>
        <v>3842.7304802944841</v>
      </c>
      <c r="I83" s="6">
        <f>H82/I$100</f>
        <v>3951.1776118432126</v>
      </c>
      <c r="J83" s="6">
        <f>I82/J$100</f>
        <v>4570.4249083332015</v>
      </c>
      <c r="K83" s="18">
        <f>J82/K$100</f>
        <v>5124.4781206950702</v>
      </c>
      <c r="L83" s="19">
        <f>K82/L$100</f>
        <v>5407.0785668711951</v>
      </c>
      <c r="M83" s="19">
        <f>L82/M$100</f>
        <v>3496.972817294004</v>
      </c>
      <c r="N83" s="20">
        <f>M82/N$100</f>
        <v>3174.75247562307</v>
      </c>
      <c r="O83" s="6">
        <f>N82/O$100</f>
        <v>3860.2258888313386</v>
      </c>
      <c r="P83" s="6">
        <f>O82/P$100</f>
        <v>5649.9718710616071</v>
      </c>
      <c r="Q83" s="6">
        <f>P82/Q$100</f>
        <v>5669.8383138742984</v>
      </c>
      <c r="R83" s="6">
        <f>Q82/R$100</f>
        <v>4914.742675961561</v>
      </c>
      <c r="S83" s="6">
        <f>R82/S$100</f>
        <v>4335.4646228775</v>
      </c>
      <c r="T83" s="6">
        <f>S82/T$100</f>
        <v>3662.4215617742248</v>
      </c>
      <c r="U83" s="6">
        <f>T82/U$100</f>
        <v>3810.1255356625825</v>
      </c>
      <c r="V83" s="6">
        <f>U82/V$100</f>
        <v>3218.1645417187533</v>
      </c>
      <c r="W83" s="6">
        <f>V82/W$100</f>
        <v>1953.51991603689</v>
      </c>
      <c r="X83" s="6">
        <f>W82/X$100</f>
        <v>824.95029464618221</v>
      </c>
      <c r="Y83" s="6">
        <f>X82/Y$100</f>
        <v>196.72788419273735</v>
      </c>
      <c r="Z83" s="6">
        <f>Y82/Z$100</f>
        <v>84.208829500425068</v>
      </c>
      <c r="AA83" s="6">
        <f>Z82/AA$100</f>
        <v>8.6661665473828666</v>
      </c>
    </row>
    <row r="84" spans="6:29" x14ac:dyDescent="0.2">
      <c r="F84" s="2">
        <v>2040</v>
      </c>
      <c r="G84" s="6">
        <f>SUM(K84:N84)*$I$114*0.48</f>
        <v>4451.0036125686065</v>
      </c>
      <c r="H84" s="6">
        <f>G83/H$100</f>
        <v>4122.5714576089613</v>
      </c>
      <c r="I84" s="6">
        <f>H83/I$100</f>
        <v>3840.1466254614543</v>
      </c>
      <c r="J84" s="6">
        <f>I83/J$100</f>
        <v>3956.2703799926489</v>
      </c>
      <c r="K84" s="18">
        <f>J83/K$100</f>
        <v>4576.5481869333207</v>
      </c>
      <c r="L84" s="19">
        <f>K83/L$100</f>
        <v>5116.7793136460441</v>
      </c>
      <c r="M84" s="19">
        <f>L83/M$100</f>
        <v>5382.3477316328899</v>
      </c>
      <c r="N84" s="20">
        <f>M83/N$100</f>
        <v>3470.1731534902724</v>
      </c>
      <c r="O84" s="6">
        <f>N83/O$100</f>
        <v>3135.9467341377604</v>
      </c>
      <c r="P84" s="6">
        <f>O83/P$100</f>
        <v>3788.1707472881862</v>
      </c>
      <c r="Q84" s="6">
        <f>P83/Q$100</f>
        <v>5497.2860564538778</v>
      </c>
      <c r="R84" s="6">
        <f>Q83/R$100</f>
        <v>5449.7638386145036</v>
      </c>
      <c r="S84" s="6">
        <f>R83/S$100</f>
        <v>4613.7106051713636</v>
      </c>
      <c r="T84" s="6">
        <f>S83/T$100</f>
        <v>3907.0163813975787</v>
      </c>
      <c r="U84" s="6">
        <f>T83/U$100</f>
        <v>3092.0454281938119</v>
      </c>
      <c r="V84" s="6">
        <f>U83/V$100</f>
        <v>2900.2777209566652</v>
      </c>
      <c r="W84" s="6">
        <f>V83/W$100</f>
        <v>2086.1124500770802</v>
      </c>
      <c r="X84" s="6">
        <f>W83/X$100</f>
        <v>995.76847979940101</v>
      </c>
      <c r="Y84" s="6">
        <f>X83/Y$100</f>
        <v>299.82847901925942</v>
      </c>
      <c r="Z84" s="6">
        <f>Y83/Z$100</f>
        <v>45.944186925947783</v>
      </c>
      <c r="AA84" s="6">
        <f>Z83/AA$100</f>
        <v>11.089434878681807</v>
      </c>
    </row>
    <row r="85" spans="6:29" x14ac:dyDescent="0.2">
      <c r="F85" s="2">
        <v>2045</v>
      </c>
      <c r="G85" s="6">
        <f>SUM(K85:N85)*$I$114*0.48</f>
        <v>4551.7725164009007</v>
      </c>
      <c r="H85" s="6">
        <f>G84/H$100</f>
        <v>4444.3022731812689</v>
      </c>
      <c r="I85" s="6">
        <f>H84/I$100</f>
        <v>4119.7994374946502</v>
      </c>
      <c r="J85" s="6">
        <f>I84/J$100</f>
        <v>3845.0962830938261</v>
      </c>
      <c r="K85" s="18">
        <f>J84/K$100</f>
        <v>3961.5708380988362</v>
      </c>
      <c r="L85" s="19">
        <f>K84/L$100</f>
        <v>4569.6725674825366</v>
      </c>
      <c r="M85" s="19">
        <f>L84/M$100</f>
        <v>5093.3762458726505</v>
      </c>
      <c r="N85" s="20">
        <f>M84/N$100</f>
        <v>5341.099166883062</v>
      </c>
      <c r="O85" s="6">
        <f>N84/O$100</f>
        <v>3427.7564160162187</v>
      </c>
      <c r="P85" s="6">
        <f>O84/P$100</f>
        <v>3077.4110182736063</v>
      </c>
      <c r="Q85" s="6">
        <f>P84/Q$100</f>
        <v>3685.7985674574593</v>
      </c>
      <c r="R85" s="6">
        <f>Q84/R$100</f>
        <v>5283.9091879695297</v>
      </c>
      <c r="S85" s="6">
        <f>R84/S$100</f>
        <v>5115.9612772556457</v>
      </c>
      <c r="T85" s="6">
        <f>S84/T$100</f>
        <v>4157.7649644084249</v>
      </c>
      <c r="U85" s="6">
        <f>T84/U$100</f>
        <v>3298.5476784180869</v>
      </c>
      <c r="V85" s="6">
        <f>U84/V$100</f>
        <v>2353.6732277292072</v>
      </c>
      <c r="W85" s="6">
        <f>V84/W$100</f>
        <v>1880.0485133484008</v>
      </c>
      <c r="X85" s="6">
        <f>W84/X$100</f>
        <v>1063.3549246419</v>
      </c>
      <c r="Y85" s="6">
        <f>X84/Y$100</f>
        <v>361.91240937931371</v>
      </c>
      <c r="Z85" s="6">
        <f>Y84/Z$100</f>
        <v>70.022486859501413</v>
      </c>
      <c r="AA85" s="6">
        <f>Z84/AA$100</f>
        <v>6.0503758571624626</v>
      </c>
    </row>
    <row r="86" spans="6:29" x14ac:dyDescent="0.2">
      <c r="F86" s="2">
        <v>2050</v>
      </c>
      <c r="G86" s="6">
        <f>SUM(K86:N86)*$I$114*0.48</f>
        <v>4178.1554508292966</v>
      </c>
      <c r="H86" s="6">
        <f>G85/H$100</f>
        <v>4544.9194614269109</v>
      </c>
      <c r="I86" s="6">
        <f>H85/I$100</f>
        <v>4441.3139210272757</v>
      </c>
      <c r="J86" s="6">
        <f>I85/J$100</f>
        <v>4125.1095463833144</v>
      </c>
      <c r="K86" s="18">
        <f>J85/K$100</f>
        <v>3850.2477944429656</v>
      </c>
      <c r="L86" s="19">
        <f>K85/L$100</f>
        <v>3955.6191355497704</v>
      </c>
      <c r="M86" s="19">
        <f>L85/M$100</f>
        <v>4548.7718504018139</v>
      </c>
      <c r="N86" s="20">
        <f>M85/N$100</f>
        <v>5054.3422647275165</v>
      </c>
      <c r="O86" s="6">
        <f>N85/O$100</f>
        <v>5275.8136634906159</v>
      </c>
      <c r="P86" s="6">
        <f>O85/P$100</f>
        <v>3363.7737681493936</v>
      </c>
      <c r="Q86" s="6">
        <f>P85/Q$100</f>
        <v>2994.2465319839393</v>
      </c>
      <c r="R86" s="6">
        <f>Q85/R$100</f>
        <v>3542.7344903634812</v>
      </c>
      <c r="S86" s="6">
        <f>R85/S$100</f>
        <v>4960.265361711502</v>
      </c>
      <c r="T86" s="6">
        <f>S85/T$100</f>
        <v>4610.3811829900515</v>
      </c>
      <c r="U86" s="6">
        <f>T85/U$100</f>
        <v>3510.2453207149406</v>
      </c>
      <c r="V86" s="6">
        <f>U85/V$100</f>
        <v>2510.8632914284422</v>
      </c>
      <c r="W86" s="6">
        <f>V85/W$100</f>
        <v>1525.7228025875474</v>
      </c>
      <c r="X86" s="6">
        <f>W85/X$100</f>
        <v>958.3178726347362</v>
      </c>
      <c r="Y86" s="6">
        <f>X85/Y$100</f>
        <v>386.47672687936</v>
      </c>
      <c r="Z86" s="6">
        <f>Y85/Z$100</f>
        <v>84.521680571996811</v>
      </c>
      <c r="AA86" s="6">
        <f>Z85/AA$100</f>
        <v>9.2212397759058486</v>
      </c>
    </row>
    <row r="87" spans="6:29" x14ac:dyDescent="0.2">
      <c r="F87" s="2">
        <v>2055</v>
      </c>
      <c r="G87" s="6">
        <f>SUM(K87:N87)*$I$114*0.48</f>
        <v>3942.3691337721252</v>
      </c>
      <c r="H87" s="6">
        <f>G86/H$100</f>
        <v>4171.8649060159878</v>
      </c>
      <c r="I87" s="6">
        <f>H86/I$100</f>
        <v>4541.8634542007057</v>
      </c>
      <c r="J87" s="6">
        <f>I86/J$100</f>
        <v>4447.0384376905758</v>
      </c>
      <c r="K87" s="18">
        <f>J86/K$100</f>
        <v>4130.6362086773306</v>
      </c>
      <c r="L87" s="19">
        <f>K86/L$100</f>
        <v>3844.4633390970357</v>
      </c>
      <c r="M87" s="19">
        <f>L86/M$100</f>
        <v>3937.5269691614103</v>
      </c>
      <c r="N87" s="20">
        <f>M86/N$100</f>
        <v>4513.9115404480808</v>
      </c>
      <c r="O87" s="6">
        <f>N86/O$100</f>
        <v>4992.5618579684669</v>
      </c>
      <c r="P87" s="6">
        <f>O86/P$100</f>
        <v>5177.3351000008506</v>
      </c>
      <c r="Q87" s="6">
        <f>P86/Q$100</f>
        <v>3272.87056550221</v>
      </c>
      <c r="R87" s="6">
        <f>Q86/R$100</f>
        <v>2878.0250106907597</v>
      </c>
      <c r="S87" s="6">
        <f>R86/S$100</f>
        <v>3325.7390604480547</v>
      </c>
      <c r="T87" s="6">
        <f>S86/T$100</f>
        <v>4470.0717708597504</v>
      </c>
      <c r="U87" s="6">
        <f>T86/U$100</f>
        <v>3892.3722511586629</v>
      </c>
      <c r="V87" s="6">
        <f>U86/V$100</f>
        <v>2672.0081014316238</v>
      </c>
      <c r="W87" s="6">
        <f>V86/W$100</f>
        <v>1627.6181981338082</v>
      </c>
      <c r="X87" s="6">
        <f>W86/X$100</f>
        <v>777.70728788372082</v>
      </c>
      <c r="Y87" s="6">
        <f>X86/Y$100</f>
        <v>348.30097283895196</v>
      </c>
      <c r="Z87" s="6">
        <f>Y86/Z$100</f>
        <v>90.258475839030538</v>
      </c>
      <c r="AA87" s="6">
        <f>Z86/AA$100</f>
        <v>11.130634140154775</v>
      </c>
    </row>
    <row r="88" spans="6:29" x14ac:dyDescent="0.2">
      <c r="F88" s="2">
        <v>2060</v>
      </c>
      <c r="G88" s="6">
        <f>SUM(K88:N88)*$I$114*0.48</f>
        <v>3914.7978082446907</v>
      </c>
      <c r="H88" s="6">
        <f>G87/H$100</f>
        <v>3936.4335839826417</v>
      </c>
      <c r="I88" s="6">
        <f>H87/I$100</f>
        <v>4169.0597409503052</v>
      </c>
      <c r="J88" s="6">
        <f>I87/J$100</f>
        <v>4547.7175715831563</v>
      </c>
      <c r="K88" s="18">
        <f>J87/K$100</f>
        <v>4452.9964078674338</v>
      </c>
      <c r="L88" s="19">
        <f>K87/L$100</f>
        <v>4124.4305092068025</v>
      </c>
      <c r="M88" s="19">
        <f>L87/M$100</f>
        <v>3826.8795758424308</v>
      </c>
      <c r="N88" s="20">
        <f>M87/N$100</f>
        <v>3907.3510414362104</v>
      </c>
      <c r="O88" s="6">
        <f>N87/O$100</f>
        <v>4458.7369447367073</v>
      </c>
      <c r="P88" s="6">
        <f>O87/P$100</f>
        <v>4899.370484795284</v>
      </c>
      <c r="Q88" s="6">
        <f>P87/Q$100</f>
        <v>5037.4219030361573</v>
      </c>
      <c r="R88" s="6">
        <f>Q87/R$100</f>
        <v>3145.8342670360635</v>
      </c>
      <c r="S88" s="6">
        <f>R87/S$100</f>
        <v>2701.7435884727161</v>
      </c>
      <c r="T88" s="6">
        <f>S87/T$100</f>
        <v>2997.0760044629901</v>
      </c>
      <c r="U88" s="6">
        <f>T87/U$100</f>
        <v>3773.9142667370425</v>
      </c>
      <c r="V88" s="6">
        <f>U87/V$100</f>
        <v>2962.8841401789286</v>
      </c>
      <c r="W88" s="6">
        <f>V87/W$100</f>
        <v>1732.0771809033479</v>
      </c>
      <c r="X88" s="6">
        <f>W87/X$100</f>
        <v>829.64646817500716</v>
      </c>
      <c r="Y88" s="6">
        <f>X87/Y$100</f>
        <v>282.65799135010769</v>
      </c>
      <c r="Z88" s="6">
        <f>Y87/Z$100</f>
        <v>81.342840992100875</v>
      </c>
      <c r="AA88" s="6">
        <f>Z87/AA$100</f>
        <v>11.886110945894954</v>
      </c>
    </row>
    <row r="89" spans="6:29" x14ac:dyDescent="0.2">
      <c r="F89" s="2">
        <v>2065</v>
      </c>
      <c r="G89" s="6">
        <f>SUM(K89:N89)*$I$114*0.48</f>
        <v>4056.7763242554074</v>
      </c>
      <c r="H89" s="6">
        <f>G88/H$100</f>
        <v>3908.9037692751931</v>
      </c>
      <c r="I89" s="6">
        <f>H88/I$100</f>
        <v>3933.7867231129994</v>
      </c>
      <c r="J89" s="6">
        <f>I88/J$100</f>
        <v>4174.4333426325402</v>
      </c>
      <c r="K89" s="18">
        <f>J88/K$100</f>
        <v>4553.810427771361</v>
      </c>
      <c r="L89" s="19">
        <f>K88/L$100</f>
        <v>4446.3064075734083</v>
      </c>
      <c r="M89" s="19">
        <f>L88/M$100</f>
        <v>4105.5662352530298</v>
      </c>
      <c r="N89" s="20">
        <f>M88/N$100</f>
        <v>3797.5516137997329</v>
      </c>
      <c r="O89" s="6">
        <f>N88/O$100</f>
        <v>3859.5905764643476</v>
      </c>
      <c r="P89" s="6">
        <f>O88/P$100</f>
        <v>4375.5099702256512</v>
      </c>
      <c r="Q89" s="6">
        <f>P88/Q$100</f>
        <v>4766.9690515478869</v>
      </c>
      <c r="R89" s="6">
        <f>Q88/R$100</f>
        <v>4841.8946374243542</v>
      </c>
      <c r="S89" s="6">
        <f>R88/S$100</f>
        <v>2953.1493054407242</v>
      </c>
      <c r="T89" s="6">
        <f>S88/T$100</f>
        <v>2434.7463021143967</v>
      </c>
      <c r="U89" s="6">
        <f>T88/U$100</f>
        <v>2530.3190802152799</v>
      </c>
      <c r="V89" s="6">
        <f>U88/V$100</f>
        <v>2872.7136064598312</v>
      </c>
      <c r="W89" s="6">
        <f>V88/W$100</f>
        <v>1920.6319045644871</v>
      </c>
      <c r="X89" s="6">
        <f>W88/X$100</f>
        <v>882.89238679601408</v>
      </c>
      <c r="Y89" s="6">
        <f>X88/Y$100</f>
        <v>301.53530496440561</v>
      </c>
      <c r="Z89" s="6">
        <f>Y88/Z$100</f>
        <v>66.0124600231008</v>
      </c>
      <c r="AA89" s="6">
        <f>Z88/AA$100</f>
        <v>10.712013732767991</v>
      </c>
    </row>
    <row r="90" spans="6:29" x14ac:dyDescent="0.2">
      <c r="F90" s="2">
        <v>2070</v>
      </c>
      <c r="G90" s="6">
        <f>SUM(K90:N90)*$I$114*0.48</f>
        <v>4134.4962014565317</v>
      </c>
      <c r="H90" s="6">
        <f>G89/H$100</f>
        <v>4050.6685253557198</v>
      </c>
      <c r="I90" s="6">
        <f>H89/I$100</f>
        <v>3906.2754194734357</v>
      </c>
      <c r="J90" s="6">
        <f>I89/J$100</f>
        <v>3938.8570757263815</v>
      </c>
      <c r="K90" s="18">
        <f>J89/K$100</f>
        <v>4180.0260870419197</v>
      </c>
      <c r="L90" s="19">
        <f>K89/L$100</f>
        <v>4546.9689686031252</v>
      </c>
      <c r="M90" s="19">
        <f>L89/M$100</f>
        <v>4425.9699412497193</v>
      </c>
      <c r="N90" s="20">
        <f>M89/N$100</f>
        <v>4074.1025091741194</v>
      </c>
      <c r="O90" s="6">
        <f>N89/O$100</f>
        <v>3751.1332528932462</v>
      </c>
      <c r="P90" s="6">
        <f>O89/P$100</f>
        <v>3787.5472936890096</v>
      </c>
      <c r="Q90" s="6">
        <f>P89/Q$100</f>
        <v>4257.2654339032752</v>
      </c>
      <c r="R90" s="6">
        <f>Q89/R$100</f>
        <v>4581.9393991093111</v>
      </c>
      <c r="S90" s="6">
        <f>R89/S$100</f>
        <v>4545.3245694977295</v>
      </c>
      <c r="T90" s="6">
        <f>S89/T$100</f>
        <v>2661.3070839479897</v>
      </c>
      <c r="U90" s="6">
        <f>T89/U$100</f>
        <v>2055.5651623614772</v>
      </c>
      <c r="V90" s="6">
        <f>U89/V$100</f>
        <v>1926.0856332870792</v>
      </c>
      <c r="W90" s="6">
        <f>V89/W$100</f>
        <v>1862.1806132824568</v>
      </c>
      <c r="X90" s="6">
        <f>W89/X$100</f>
        <v>979.00446069795385</v>
      </c>
      <c r="Y90" s="6">
        <f>X89/Y$100</f>
        <v>320.8875530910239</v>
      </c>
      <c r="Z90" s="6">
        <f>Y89/Z$100</f>
        <v>70.421102086802009</v>
      </c>
      <c r="AA90" s="6">
        <f>Z89/AA$100</f>
        <v>8.6931605741422544</v>
      </c>
      <c r="AB90" s="6"/>
      <c r="AC90" s="6"/>
    </row>
    <row r="91" spans="6:29" x14ac:dyDescent="0.2">
      <c r="F91" s="2">
        <v>2075</v>
      </c>
      <c r="G91" s="6">
        <f>SUM(K91:N91)*$I$114*0.48</f>
        <v>4088.6647748687856</v>
      </c>
      <c r="H91" s="6">
        <f>G90/H$100</f>
        <v>4128.2713891100793</v>
      </c>
      <c r="I91" s="6">
        <f>H90/I$100</f>
        <v>4047.9448528265343</v>
      </c>
      <c r="J91" s="6">
        <f>I90/J$100</f>
        <v>3911.310312103823</v>
      </c>
      <c r="K91" s="18">
        <f>J90/K$100</f>
        <v>3944.134204160709</v>
      </c>
      <c r="L91" s="19">
        <f>K90/L$100</f>
        <v>4173.7461862313239</v>
      </c>
      <c r="M91" s="19">
        <f>L90/M$100</f>
        <v>4526.1720929880403</v>
      </c>
      <c r="N91" s="20">
        <f>M90/N$100</f>
        <v>4392.0507452398688</v>
      </c>
      <c r="O91" s="6">
        <f>N90/O$100</f>
        <v>4024.3038020403815</v>
      </c>
      <c r="P91" s="6">
        <f>O90/P$100</f>
        <v>3681.1144391584166</v>
      </c>
      <c r="Q91" s="6">
        <f>P90/Q$100</f>
        <v>3685.1919621759084</v>
      </c>
      <c r="R91" s="6">
        <f>Q90/R$100</f>
        <v>4092.0199005138552</v>
      </c>
      <c r="S91" s="6">
        <f>R90/S$100</f>
        <v>4301.2918054325564</v>
      </c>
      <c r="T91" s="6">
        <f>S90/T$100</f>
        <v>4096.1371148289736</v>
      </c>
      <c r="U91" s="6">
        <f>T90/U$100</f>
        <v>2246.8419495528483</v>
      </c>
      <c r="V91" s="6">
        <f>U90/V$100</f>
        <v>1564.7016846480149</v>
      </c>
      <c r="W91" s="6">
        <f>V90/W$100</f>
        <v>1248.547477118379</v>
      </c>
      <c r="X91" s="6">
        <f>W90/X$100</f>
        <v>949.21006086388513</v>
      </c>
      <c r="Y91" s="6">
        <f>X90/Y$100</f>
        <v>355.81952065370575</v>
      </c>
      <c r="Z91" s="6">
        <f>Y90/Z$100</f>
        <v>74.940661218010817</v>
      </c>
      <c r="AA91" s="6">
        <f>Z90/AA$100</f>
        <v>9.2737332926905527</v>
      </c>
    </row>
    <row r="92" spans="6:29" x14ac:dyDescent="0.2">
      <c r="F92" s="2">
        <v>2080</v>
      </c>
      <c r="G92" s="6">
        <f>SUM(K92:N92)*$I$114*0.48</f>
        <v>3960.2161356410456</v>
      </c>
      <c r="H92" s="6">
        <f>G91/H$100</f>
        <v>4082.5089653744776</v>
      </c>
      <c r="I92" s="6">
        <f>H91/I$100</f>
        <v>4125.4955363575873</v>
      </c>
      <c r="J92" s="6">
        <f>I91/J$100</f>
        <v>4053.1623466074666</v>
      </c>
      <c r="K92" s="18">
        <f>J91/K$100</f>
        <v>3916.5505344492035</v>
      </c>
      <c r="L92" s="19">
        <f>K91/L$100</f>
        <v>3938.2086976997352</v>
      </c>
      <c r="M92" s="19">
        <f>L91/M$100</f>
        <v>4154.6563527876942</v>
      </c>
      <c r="N92" s="20">
        <f>M91/N$100</f>
        <v>4491.4849802343942</v>
      </c>
      <c r="O92" s="6">
        <f>N91/O$100</f>
        <v>4338.3656825085791</v>
      </c>
      <c r="P92" s="6">
        <f>O91/P$100</f>
        <v>3949.1859751516413</v>
      </c>
      <c r="Q92" s="6">
        <f>P91/Q$100</f>
        <v>3581.6353674685306</v>
      </c>
      <c r="R92" s="6">
        <f>Q91/R$100</f>
        <v>3542.1514304339553</v>
      </c>
      <c r="S92" s="6">
        <f>R91/S$100</f>
        <v>3841.3802830235304</v>
      </c>
      <c r="T92" s="6">
        <f>S91/T$100</f>
        <v>3876.2206607148692</v>
      </c>
      <c r="U92" s="6">
        <f>T91/U$100</f>
        <v>3458.2152342468921</v>
      </c>
      <c r="V92" s="6">
        <f>U91/V$100</f>
        <v>1710.3020852738778</v>
      </c>
      <c r="W92" s="6">
        <f>V91/W$100</f>
        <v>1014.2873748952239</v>
      </c>
      <c r="X92" s="6">
        <f>W91/X$100</f>
        <v>636.42259955545194</v>
      </c>
      <c r="Y92" s="6">
        <f>X91/Y$100</f>
        <v>344.99073540019913</v>
      </c>
      <c r="Z92" s="6">
        <f>Y91/Z$100</f>
        <v>83.098736286914786</v>
      </c>
      <c r="AA92" s="6">
        <f>Z91/AA$100</f>
        <v>9.8689126457729852</v>
      </c>
    </row>
    <row r="93" spans="6:29" x14ac:dyDescent="0.2">
      <c r="F93" s="2">
        <v>2085</v>
      </c>
      <c r="G93" s="6">
        <f>SUM(K93:N93)*$I$114*0.48</f>
        <v>3842.9451994472811</v>
      </c>
      <c r="H93" s="6">
        <f>G92/H$100</f>
        <v>3954.2537157730403</v>
      </c>
      <c r="I93" s="6">
        <f>H92/I$100</f>
        <v>4079.7638833097417</v>
      </c>
      <c r="J93" s="6">
        <f>I92/J$100</f>
        <v>4130.8129870854991</v>
      </c>
      <c r="K93" s="18">
        <f>J92/K$100</f>
        <v>4058.5926168246929</v>
      </c>
      <c r="L93" s="19">
        <f>K92/L$100</f>
        <v>3910.6664685692626</v>
      </c>
      <c r="M93" s="19">
        <f>L92/M$100</f>
        <v>3920.1961629765287</v>
      </c>
      <c r="N93" s="20">
        <f>M92/N$100</f>
        <v>4122.8164159931875</v>
      </c>
      <c r="O93" s="6">
        <f>N92/O$100</f>
        <v>4436.5845096098546</v>
      </c>
      <c r="P93" s="6">
        <f>O92/P$100</f>
        <v>4257.3855631265633</v>
      </c>
      <c r="Q93" s="6">
        <f>P92/Q$100</f>
        <v>3842.4624920239012</v>
      </c>
      <c r="R93" s="6">
        <f>Q92/R$100</f>
        <v>3442.6143794910176</v>
      </c>
      <c r="S93" s="6">
        <f>R92/S$100</f>
        <v>3325.1917134234668</v>
      </c>
      <c r="T93" s="6">
        <f>S92/T$100</f>
        <v>3461.7594648919976</v>
      </c>
      <c r="U93" s="6">
        <f>T92/U$100</f>
        <v>3272.548004230177</v>
      </c>
      <c r="V93" s="6">
        <f>U92/V$100</f>
        <v>2632.4026608259805</v>
      </c>
      <c r="W93" s="6">
        <f>V92/W$100</f>
        <v>1108.6699972081287</v>
      </c>
      <c r="X93" s="6">
        <f>W92/X$100</f>
        <v>517.01310495370944</v>
      </c>
      <c r="Y93" s="6">
        <f>X92/Y$100</f>
        <v>231.30802095177779</v>
      </c>
      <c r="Z93" s="6">
        <f>Y92/Z$100</f>
        <v>80.5697621360993</v>
      </c>
      <c r="AA93" s="6">
        <f>Z92/AA$100</f>
        <v>10.943247044537564</v>
      </c>
    </row>
    <row r="94" spans="6:29" x14ac:dyDescent="0.2">
      <c r="F94" s="2">
        <v>2090</v>
      </c>
      <c r="G94" s="6">
        <f>SUM(K94:N94)*$I$114*0.48</f>
        <v>3833.2260965865353</v>
      </c>
      <c r="H94" s="6">
        <f>G93/H$100</f>
        <v>3837.1593402860535</v>
      </c>
      <c r="I94" s="6">
        <f>H93/I$100</f>
        <v>3951.5948726335278</v>
      </c>
      <c r="J94" s="6">
        <f>I93/J$100</f>
        <v>4085.0223894067249</v>
      </c>
      <c r="K94" s="18">
        <f>J93/K$100</f>
        <v>4136.3472906288735</v>
      </c>
      <c r="L94" s="19">
        <f>K93/L$100</f>
        <v>4052.4951527099865</v>
      </c>
      <c r="M94" s="19">
        <f>L93/M$100</f>
        <v>3892.7799061844084</v>
      </c>
      <c r="N94" s="20">
        <f>M93/N$100</f>
        <v>3890.1530529206298</v>
      </c>
      <c r="O94" s="6">
        <f>N93/O$100</f>
        <v>4072.422267391406</v>
      </c>
      <c r="P94" s="6">
        <f>O93/P$100</f>
        <v>4353.7710334003377</v>
      </c>
      <c r="Q94" s="6">
        <f>P93/Q$100</f>
        <v>4142.3332411611045</v>
      </c>
      <c r="R94" s="6">
        <f>Q93/R$100</f>
        <v>3693.3175129566284</v>
      </c>
      <c r="S94" s="6">
        <f>R93/S$100</f>
        <v>3231.7513895202287</v>
      </c>
      <c r="T94" s="6">
        <f>S93/T$100</f>
        <v>2996.5827484968154</v>
      </c>
      <c r="U94" s="6">
        <f>T93/U$100</f>
        <v>2922.6339312344339</v>
      </c>
      <c r="V94" s="6">
        <f>U93/V$100</f>
        <v>2491.0722700845181</v>
      </c>
      <c r="W94" s="6">
        <f>V93/W$100</f>
        <v>1706.4037258431244</v>
      </c>
      <c r="X94" s="6">
        <f>W93/X$100</f>
        <v>565.12279637199106</v>
      </c>
      <c r="Y94" s="6">
        <f>X93/Y$100</f>
        <v>187.90859752075227</v>
      </c>
      <c r="Z94" s="6">
        <f>Y93/Z$100</f>
        <v>54.020094790771168</v>
      </c>
      <c r="AA94" s="6">
        <f>Z93/AA$100</f>
        <v>10.610207215796134</v>
      </c>
    </row>
    <row r="95" spans="6:29" x14ac:dyDescent="0.2">
      <c r="F95" s="2">
        <v>2095</v>
      </c>
      <c r="G95" s="6">
        <f>SUM(K95:N95)*$I$114*0.48</f>
        <v>3868.2084376407906</v>
      </c>
      <c r="H95" s="6">
        <f>G94/H$100</f>
        <v>3827.4548703064461</v>
      </c>
      <c r="I95" s="6">
        <f>H94/I$100</f>
        <v>3834.5792314917089</v>
      </c>
      <c r="J95" s="6">
        <f>I94/J$100</f>
        <v>3956.6881786004637</v>
      </c>
      <c r="K95" s="18">
        <f>J94/K$100</f>
        <v>4090.4953444775883</v>
      </c>
      <c r="L95" s="19">
        <f>K94/L$100</f>
        <v>4130.1330110616118</v>
      </c>
      <c r="M95" s="19">
        <f>L94/M$100</f>
        <v>4033.9598958820661</v>
      </c>
      <c r="N95" s="20">
        <f>M94/N$100</f>
        <v>3862.9469054153624</v>
      </c>
      <c r="O95" s="6">
        <f>N94/O$100</f>
        <v>3842.6028029817585</v>
      </c>
      <c r="P95" s="6">
        <f>O94/P$100</f>
        <v>3996.4062591703923</v>
      </c>
      <c r="Q95" s="6">
        <f>P94/Q$100</f>
        <v>4236.1139738572501</v>
      </c>
      <c r="R95" s="6">
        <f>Q94/R$100</f>
        <v>3981.5487947741653</v>
      </c>
      <c r="S95" s="6">
        <f>R94/S$100</f>
        <v>3467.0987478422348</v>
      </c>
      <c r="T95" s="6">
        <f>S94/T$100</f>
        <v>2912.3765773181553</v>
      </c>
      <c r="U95" s="6">
        <f>T94/U$100</f>
        <v>2529.9026426672217</v>
      </c>
      <c r="V95" s="6">
        <f>U94/V$100</f>
        <v>2224.7167443518797</v>
      </c>
      <c r="W95" s="6">
        <f>V94/W$100</f>
        <v>1614.7890542258181</v>
      </c>
      <c r="X95" s="6">
        <f>W94/X$100</f>
        <v>869.80584638931043</v>
      </c>
      <c r="Y95" s="6">
        <f>X94/Y$100</f>
        <v>205.39408203738725</v>
      </c>
      <c r="Z95" s="6">
        <f>Y94/Z$100</f>
        <v>43.884514718960453</v>
      </c>
      <c r="AA95" s="6">
        <f>Z94/AA$100</f>
        <v>7.1138896820724868</v>
      </c>
    </row>
    <row r="96" spans="6:29" x14ac:dyDescent="0.2">
      <c r="F96" s="2">
        <v>2100</v>
      </c>
      <c r="G96" s="6">
        <f>SUM(K96:N96)*$I$114*0.48</f>
        <v>3878.5504176145223</v>
      </c>
      <c r="H96" s="6">
        <f>G95/H$100</f>
        <v>3862.3845426683406</v>
      </c>
      <c r="I96" s="6">
        <f>H95/I$100</f>
        <v>3824.8812868049336</v>
      </c>
      <c r="J96" s="6">
        <f>I95/J$100</f>
        <v>3839.5217131756749</v>
      </c>
      <c r="K96" s="18">
        <f>J95/K$100</f>
        <v>3961.9891964570738</v>
      </c>
      <c r="L96" s="19">
        <f>K95/L$100</f>
        <v>4084.3499510052475</v>
      </c>
      <c r="M96" s="19">
        <f>L95/M$100</f>
        <v>4111.2426550688833</v>
      </c>
      <c r="N96" s="20">
        <f>M95/N$100</f>
        <v>4003.0449375293065</v>
      </c>
      <c r="O96" s="6">
        <f>N95/O$100</f>
        <v>3815.7292025758343</v>
      </c>
      <c r="P96" s="6">
        <f>O95/P$100</f>
        <v>3770.8766147128154</v>
      </c>
      <c r="Q96" s="6">
        <f>P95/Q$100</f>
        <v>3888.406686940627</v>
      </c>
      <c r="R96" s="6">
        <f>Q95/R$100</f>
        <v>4071.6894332744887</v>
      </c>
      <c r="S96" s="6">
        <f>R95/S$100</f>
        <v>3737.6756242610049</v>
      </c>
      <c r="T96" s="6">
        <f>S95/T$100</f>
        <v>3124.4659527983863</v>
      </c>
      <c r="U96" s="6">
        <f>T95/U$100</f>
        <v>2458.8105244533513</v>
      </c>
      <c r="V96" s="6">
        <f>U95/V$100</f>
        <v>1925.768639914683</v>
      </c>
      <c r="W96" s="6">
        <f>V95/W$100</f>
        <v>1442.1292752820964</v>
      </c>
      <c r="X96" s="6">
        <f>W95/X$100</f>
        <v>823.10706357436027</v>
      </c>
      <c r="Y96" s="6">
        <f>X95/Y$100</f>
        <v>316.13124530953638</v>
      </c>
      <c r="Z96" s="6">
        <f>Y95/Z$100</f>
        <v>47.968106490506081</v>
      </c>
      <c r="AA96" s="6">
        <f>Z95/AA$100</f>
        <v>5.7791382571825043</v>
      </c>
    </row>
    <row r="97" spans="6:27" x14ac:dyDescent="0.2">
      <c r="F97" s="2">
        <v>2105</v>
      </c>
      <c r="G97" s="6">
        <f>SUM(K97:N97)*$I$114*0.48</f>
        <v>3827.0656908302044</v>
      </c>
      <c r="H97" s="6">
        <f>G96/H$100</f>
        <v>3872.7109519699779</v>
      </c>
      <c r="I97" s="6">
        <f>H96/I$100</f>
        <v>3859.7874724291528</v>
      </c>
      <c r="J97" s="6">
        <f>I96/J$100</f>
        <v>3829.8112685740216</v>
      </c>
      <c r="K97" s="21">
        <f>J96/K$100</f>
        <v>3844.6657559315499</v>
      </c>
      <c r="L97" s="22">
        <f>K96/L$100</f>
        <v>3956.0368653834635</v>
      </c>
      <c r="M97" s="22">
        <f>L96/M$100</f>
        <v>4065.6689970585512</v>
      </c>
      <c r="N97" s="23">
        <f>M96/N$100</f>
        <v>4079.7354267522887</v>
      </c>
      <c r="O97" s="6">
        <f>N96/O$100</f>
        <v>3954.1147837007456</v>
      </c>
      <c r="P97" s="6">
        <f>O96/P$100</f>
        <v>3744.5046380814547</v>
      </c>
      <c r="Q97" s="6">
        <f>P96/Q$100</f>
        <v>3668.971794504484</v>
      </c>
      <c r="R97" s="6">
        <f>Q96/R$100</f>
        <v>3737.4783863696721</v>
      </c>
      <c r="S97" s="6">
        <f>R96/S$100</f>
        <v>3822.2950737878296</v>
      </c>
      <c r="T97" s="6">
        <f>S96/T$100</f>
        <v>3368.3033221583237</v>
      </c>
      <c r="U97" s="6">
        <f>T96/U$100</f>
        <v>2637.8696449726281</v>
      </c>
      <c r="V97" s="6">
        <f>U96/V$100</f>
        <v>1871.6531298976488</v>
      </c>
      <c r="W97" s="6">
        <f>V96/W$100</f>
        <v>1248.3419923421425</v>
      </c>
      <c r="X97" s="6">
        <f>W96/X$100</f>
        <v>735.09712613277873</v>
      </c>
      <c r="Y97" s="6">
        <f>X96/Y$100</f>
        <v>299.15855602834466</v>
      </c>
      <c r="Z97" s="6">
        <f>Y96/Z$100</f>
        <v>73.829864471089522</v>
      </c>
      <c r="AA97" s="6">
        <f>Z96/AA$100</f>
        <v>6.3169052026480923</v>
      </c>
    </row>
    <row r="99" spans="6:27" x14ac:dyDescent="0.2">
      <c r="G99" s="8">
        <f>SUM(G97:AA97)</f>
        <v>60503.417646578993</v>
      </c>
    </row>
    <row r="100" spans="6:27" x14ac:dyDescent="0.2">
      <c r="F100" t="s">
        <v>37</v>
      </c>
      <c r="G100" t="s">
        <v>39</v>
      </c>
      <c r="H100">
        <f>G76/H77</f>
        <v>1.0015078495960494</v>
      </c>
      <c r="I100">
        <f>H76/I77</f>
        <v>1.0006728531707352</v>
      </c>
      <c r="J100">
        <f>I76/J77</f>
        <v>0.9987127350609829</v>
      </c>
      <c r="K100">
        <f>J76/K77</f>
        <v>0.99866203121872454</v>
      </c>
      <c r="L100">
        <f>K76/L77</f>
        <v>1.0015046197182071</v>
      </c>
      <c r="M100">
        <f>L76/M77</f>
        <v>1.0045948044369111</v>
      </c>
      <c r="N100">
        <f>M76/N77</f>
        <v>1.0077228606811095</v>
      </c>
      <c r="O100">
        <f>N76/O77</f>
        <v>1.0123744899946394</v>
      </c>
      <c r="P100">
        <f>O76/P77</f>
        <v>1.0190210912733366</v>
      </c>
      <c r="Q100">
        <f>P76/Q77</f>
        <v>1.0277747624991198</v>
      </c>
      <c r="R100">
        <f>Q76/R77</f>
        <v>1.0403823875266758</v>
      </c>
      <c r="S100">
        <f>R76/S77</f>
        <v>1.0652472806709592</v>
      </c>
      <c r="T100">
        <f>S76/T77</f>
        <v>1.1096612349822452</v>
      </c>
      <c r="U100">
        <f>T76/U77</f>
        <v>1.184465638305189</v>
      </c>
      <c r="V100">
        <f>U76/V77</f>
        <v>1.3137105830009277</v>
      </c>
      <c r="W100">
        <f>V76/W77</f>
        <v>1.5426611070749539</v>
      </c>
      <c r="X100">
        <f>W76/X77</f>
        <v>1.96182140293337</v>
      </c>
      <c r="Y100">
        <f>X76/Y77</f>
        <v>2.7514073958037577</v>
      </c>
      <c r="Z100">
        <f>Y76/Z77</f>
        <v>4.2818884684981082</v>
      </c>
      <c r="AA100">
        <f>Z76/AA77</f>
        <v>7.59360872954014</v>
      </c>
    </row>
    <row r="103" spans="6:27" x14ac:dyDescent="0.2">
      <c r="F103" s="2">
        <v>1950</v>
      </c>
      <c r="G103">
        <f>SUM(K66:N66)</f>
        <v>19229.023000000001</v>
      </c>
      <c r="H103" s="2">
        <v>10040.654</v>
      </c>
      <c r="I103">
        <f>H103/G103</f>
        <v>0.52216142234579466</v>
      </c>
    </row>
    <row r="104" spans="6:27" x14ac:dyDescent="0.2">
      <c r="F104" s="2">
        <v>1955</v>
      </c>
      <c r="G104">
        <f>SUM(K67:N67)</f>
        <v>19043.978999999999</v>
      </c>
      <c r="H104" s="2">
        <v>12636.752</v>
      </c>
      <c r="I104">
        <f>H104/G104</f>
        <v>0.66355628726538718</v>
      </c>
    </row>
    <row r="105" spans="6:27" x14ac:dyDescent="0.2">
      <c r="F105" s="2">
        <v>1960</v>
      </c>
      <c r="G105">
        <f>SUM(K68:N68)</f>
        <v>21349.182000000001</v>
      </c>
      <c r="H105" s="2">
        <v>13462.433000000001</v>
      </c>
      <c r="I105">
        <f>H105/G105</f>
        <v>0.63058308276167208</v>
      </c>
    </row>
    <row r="106" spans="6:27" x14ac:dyDescent="0.2">
      <c r="F106" s="2">
        <v>1965</v>
      </c>
      <c r="G106">
        <f>SUM(K69:N69)</f>
        <v>20418.489000000001</v>
      </c>
      <c r="H106" s="2">
        <v>12124.98</v>
      </c>
      <c r="I106">
        <f>H106/G106</f>
        <v>0.59382356843349171</v>
      </c>
    </row>
    <row r="107" spans="6:27" x14ac:dyDescent="0.2">
      <c r="F107" s="2">
        <v>1970</v>
      </c>
      <c r="G107">
        <f>SUM(K70:N70)</f>
        <v>19012.91</v>
      </c>
      <c r="H107" s="2">
        <v>9362.5910000000003</v>
      </c>
      <c r="I107">
        <f>H107/G107</f>
        <v>0.49243335186460152</v>
      </c>
    </row>
    <row r="108" spans="6:27" x14ac:dyDescent="0.2">
      <c r="F108" s="2">
        <v>1975</v>
      </c>
      <c r="G108">
        <f>SUM(K71:N71)</f>
        <v>20225.61</v>
      </c>
      <c r="H108" s="2">
        <v>10102.460999999999</v>
      </c>
      <c r="I108">
        <f>H108/G108</f>
        <v>0.49948856919519358</v>
      </c>
    </row>
    <row r="109" spans="6:27" x14ac:dyDescent="0.2">
      <c r="F109" s="2">
        <v>1980</v>
      </c>
      <c r="G109">
        <f>SUM(K72:N72)</f>
        <v>20663.781000000003</v>
      </c>
      <c r="H109" s="2">
        <v>10676.382</v>
      </c>
      <c r="I109">
        <f>H109/G109</f>
        <v>0.51667127134187096</v>
      </c>
    </row>
    <row r="110" spans="6:27" x14ac:dyDescent="0.2">
      <c r="F110" s="2">
        <v>1985</v>
      </c>
      <c r="G110">
        <f>SUM(K73:N73)</f>
        <v>23164.829000000002</v>
      </c>
      <c r="H110" s="2">
        <v>11640.253000000001</v>
      </c>
      <c r="I110">
        <f>H110/G110</f>
        <v>0.50249682395669748</v>
      </c>
    </row>
    <row r="111" spans="6:27" x14ac:dyDescent="0.2">
      <c r="F111" s="2">
        <v>1990</v>
      </c>
      <c r="G111">
        <f>SUM(K74:N74)</f>
        <v>22942.538</v>
      </c>
      <c r="H111" s="2">
        <v>11550.634</v>
      </c>
      <c r="I111">
        <f>H111/G111</f>
        <v>0.50345929469529482</v>
      </c>
    </row>
    <row r="112" spans="6:27" x14ac:dyDescent="0.2">
      <c r="F112" s="2">
        <v>1995</v>
      </c>
      <c r="G112">
        <f>SUM(K75:N75)</f>
        <v>21944.626</v>
      </c>
      <c r="H112" s="2">
        <v>7908.6409999999996</v>
      </c>
      <c r="I112">
        <f>H112/G112</f>
        <v>0.36039078542509678</v>
      </c>
    </row>
    <row r="113" spans="5:9" x14ac:dyDescent="0.2">
      <c r="F113" s="2">
        <v>2000</v>
      </c>
      <c r="G113">
        <f>SUM(K76:N76)</f>
        <v>21351.174999999999</v>
      </c>
      <c r="H113" s="2">
        <v>6594.8429999999998</v>
      </c>
      <c r="I113">
        <f>H113/G113</f>
        <v>0.30887494482153793</v>
      </c>
    </row>
    <row r="114" spans="5:9" x14ac:dyDescent="0.2">
      <c r="F114" s="2">
        <v>2005</v>
      </c>
      <c r="G114">
        <f>SUM(K77:N77)</f>
        <v>21492.894</v>
      </c>
      <c r="H114" s="2">
        <v>7225.4260000000004</v>
      </c>
      <c r="I114">
        <v>0.5</v>
      </c>
    </row>
    <row r="116" spans="5:9" x14ac:dyDescent="0.2">
      <c r="I116">
        <f>AVERAGE(I103:I114)</f>
        <v>0.50782828350888665</v>
      </c>
    </row>
    <row r="121" spans="5:9" x14ac:dyDescent="0.2">
      <c r="F121" t="s">
        <v>38</v>
      </c>
    </row>
    <row r="122" spans="5:9" x14ac:dyDescent="0.2">
      <c r="E122" s="2">
        <v>1950</v>
      </c>
      <c r="F122">
        <f>G24/G66</f>
        <v>1.0662600679886989</v>
      </c>
    </row>
    <row r="123" spans="5:9" x14ac:dyDescent="0.2">
      <c r="E123" s="2">
        <v>1955</v>
      </c>
      <c r="F123">
        <f>G25/G67</f>
        <v>1.0547403857660949</v>
      </c>
    </row>
    <row r="124" spans="5:9" x14ac:dyDescent="0.2">
      <c r="E124" s="2">
        <v>1960</v>
      </c>
      <c r="F124">
        <f>G26/G68</f>
        <v>1.0378494673788061</v>
      </c>
    </row>
    <row r="125" spans="5:9" x14ac:dyDescent="0.2">
      <c r="E125" s="2">
        <v>1965</v>
      </c>
      <c r="F125">
        <f>G27/G69</f>
        <v>1.0406374473830233</v>
      </c>
    </row>
    <row r="126" spans="5:9" x14ac:dyDescent="0.2">
      <c r="E126" s="2">
        <v>1970</v>
      </c>
      <c r="F126">
        <f>G28/G70</f>
        <v>1.0374763611515521</v>
      </c>
    </row>
    <row r="127" spans="5:9" x14ac:dyDescent="0.2">
      <c r="E127" s="2">
        <v>1975</v>
      </c>
      <c r="F127">
        <f>G29/G71</f>
        <v>1.0325590968461564</v>
      </c>
    </row>
    <row r="128" spans="5:9" x14ac:dyDescent="0.2">
      <c r="E128" s="2">
        <v>1980</v>
      </c>
      <c r="F128">
        <f>G30/G72</f>
        <v>1.0338805398925222</v>
      </c>
    </row>
    <row r="129" spans="5:6" x14ac:dyDescent="0.2">
      <c r="E129" s="2">
        <v>1985</v>
      </c>
      <c r="F129">
        <f>G31/G73</f>
        <v>1.0367226764893822</v>
      </c>
    </row>
    <row r="130" spans="5:6" x14ac:dyDescent="0.2">
      <c r="E130" s="2">
        <v>1990</v>
      </c>
      <c r="F130">
        <f>G32/G74</f>
        <v>1.0422548509288834</v>
      </c>
    </row>
    <row r="131" spans="5:6" x14ac:dyDescent="0.2">
      <c r="E131" s="2">
        <v>1995</v>
      </c>
      <c r="F131">
        <f>G33/G75</f>
        <v>1.0542271492895334</v>
      </c>
    </row>
    <row r="132" spans="5:6" x14ac:dyDescent="0.2">
      <c r="E132" s="2">
        <v>2000</v>
      </c>
      <c r="F132">
        <f>G34/G76</f>
        <v>1.04976462112175</v>
      </c>
    </row>
    <row r="133" spans="5:6" x14ac:dyDescent="0.2">
      <c r="E133" s="2">
        <v>2005</v>
      </c>
      <c r="F133">
        <f>G35/G77</f>
        <v>1.0545736520516658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E15" sqref="E15"/>
    </sheetView>
  </sheetViews>
  <sheetFormatPr baseColWidth="10" defaultColWidth="8.83203125" defaultRowHeight="15" x14ac:dyDescent="0.2"/>
  <sheetData>
    <row r="1" spans="1:1" x14ac:dyDescent="0.2">
      <c r="A1" s="2">
        <v>1950</v>
      </c>
    </row>
    <row r="2" spans="1:1" x14ac:dyDescent="0.2">
      <c r="A2" s="2">
        <v>1955</v>
      </c>
    </row>
    <row r="3" spans="1:1" x14ac:dyDescent="0.2">
      <c r="A3" s="2">
        <v>1960</v>
      </c>
    </row>
    <row r="4" spans="1:1" x14ac:dyDescent="0.2">
      <c r="A4" s="2">
        <v>1965</v>
      </c>
    </row>
    <row r="5" spans="1:1" x14ac:dyDescent="0.2">
      <c r="A5" s="2">
        <v>1970</v>
      </c>
    </row>
    <row r="6" spans="1:1" x14ac:dyDescent="0.2">
      <c r="A6" s="2">
        <v>1975</v>
      </c>
    </row>
    <row r="7" spans="1:1" x14ac:dyDescent="0.2">
      <c r="A7" s="2">
        <v>1980</v>
      </c>
    </row>
    <row r="8" spans="1:1" x14ac:dyDescent="0.2">
      <c r="A8" s="2">
        <v>1985</v>
      </c>
    </row>
    <row r="9" spans="1:1" x14ac:dyDescent="0.2">
      <c r="A9" s="2">
        <v>1990</v>
      </c>
    </row>
    <row r="10" spans="1:1" x14ac:dyDescent="0.2">
      <c r="A10" s="2">
        <v>1995</v>
      </c>
    </row>
    <row r="11" spans="1:1" x14ac:dyDescent="0.2">
      <c r="A11" s="2">
        <v>2000</v>
      </c>
    </row>
    <row r="12" spans="1:1" x14ac:dyDescent="0.2">
      <c r="A12" s="2">
        <v>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T-Systems RUS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Bizhumanova, Alina</dc:creator>
  <cp:lastModifiedBy>Microsoft Office User</cp:lastModifiedBy>
  <dcterms:created xsi:type="dcterms:W3CDTF">2018-04-06T08:49:48Z</dcterms:created>
  <dcterms:modified xsi:type="dcterms:W3CDTF">2018-04-10T10:51:07Z</dcterms:modified>
</cp:coreProperties>
</file>