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date1904="1" showInkAnnotation="0" autoCompressPictures="0"/>
  <bookViews>
    <workbookView xWindow="0" yWindow="0" windowWidth="15060" windowHeight="15440" tabRatio="500" activeTab="2"/>
  </bookViews>
  <sheets>
    <sheet name="org-I" sheetId="2" r:id="rId1"/>
    <sheet name="org-F" sheetId="1" r:id="rId2"/>
    <sheet name="minz" sheetId="3" r:id="rId3"/>
  </sheets>
  <definedNames>
    <definedName name="_xlnm._FilterDatabase" localSheetId="1" hidden="1">'org-F'!$A$2:$F$2</definedName>
    <definedName name="_xlnm._FilterDatabase" localSheetId="0" hidden="1">'org-I'!$A$2:$F$2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3" l="1"/>
  <c r="N2" i="3"/>
  <c r="T2" i="3"/>
  <c r="O2" i="3"/>
  <c r="N3" i="3"/>
  <c r="R3" i="3"/>
  <c r="S3" i="3"/>
  <c r="T3" i="3"/>
  <c r="N4" i="3"/>
  <c r="R4" i="3"/>
  <c r="S4" i="3"/>
  <c r="T4" i="3"/>
  <c r="N5" i="3"/>
  <c r="R5" i="3"/>
  <c r="S5" i="3"/>
  <c r="T5" i="3"/>
  <c r="N6" i="3"/>
  <c r="R6" i="3"/>
  <c r="S6" i="3"/>
  <c r="T6" i="3"/>
  <c r="N7" i="3"/>
  <c r="R7" i="3"/>
  <c r="S7" i="3"/>
  <c r="T7" i="3"/>
  <c r="N8" i="3"/>
  <c r="R8" i="3"/>
  <c r="S8" i="3"/>
  <c r="T8" i="3"/>
  <c r="N9" i="3"/>
  <c r="R9" i="3"/>
  <c r="S9" i="3"/>
  <c r="T9" i="3"/>
  <c r="N10" i="3"/>
  <c r="R10" i="3"/>
  <c r="S10" i="3"/>
  <c r="T10" i="3"/>
  <c r="N11" i="3"/>
  <c r="R11" i="3"/>
  <c r="S11" i="3"/>
  <c r="T11" i="3"/>
  <c r="N12" i="3"/>
  <c r="R12" i="3"/>
  <c r="S12" i="3"/>
  <c r="T12" i="3"/>
  <c r="N13" i="3"/>
  <c r="R13" i="3"/>
  <c r="S13" i="3"/>
  <c r="T13" i="3"/>
  <c r="N14" i="3"/>
  <c r="R14" i="3"/>
  <c r="S14" i="3"/>
  <c r="T14" i="3"/>
  <c r="N15" i="3"/>
  <c r="R15" i="3"/>
  <c r="S15" i="3"/>
  <c r="T15" i="3"/>
  <c r="N16" i="3"/>
  <c r="R16" i="3"/>
  <c r="S16" i="3"/>
  <c r="T16" i="3"/>
  <c r="N17" i="3"/>
  <c r="R17" i="3"/>
  <c r="S17" i="3"/>
  <c r="T17" i="3"/>
  <c r="N18" i="3"/>
  <c r="R18" i="3"/>
  <c r="S18" i="3"/>
  <c r="T18" i="3"/>
  <c r="N19" i="3"/>
  <c r="R19" i="3"/>
  <c r="S19" i="3"/>
  <c r="T19" i="3"/>
  <c r="N20" i="3"/>
  <c r="R20" i="3"/>
  <c r="S20" i="3"/>
  <c r="T20" i="3"/>
  <c r="N21" i="3"/>
  <c r="R21" i="3"/>
  <c r="S21" i="3"/>
  <c r="T21" i="3"/>
  <c r="N22" i="3"/>
  <c r="R22" i="3"/>
  <c r="S22" i="3"/>
  <c r="T22" i="3"/>
  <c r="N23" i="3"/>
  <c r="R23" i="3"/>
  <c r="S23" i="3"/>
  <c r="T23" i="3"/>
  <c r="N24" i="3"/>
  <c r="R24" i="3"/>
  <c r="S24" i="3"/>
  <c r="T24" i="3"/>
  <c r="N25" i="3"/>
  <c r="R25" i="3"/>
  <c r="S25" i="3"/>
  <c r="T25" i="3"/>
  <c r="N26" i="3"/>
  <c r="R26" i="3"/>
  <c r="S26" i="3"/>
  <c r="T26" i="3"/>
  <c r="N27" i="3"/>
  <c r="R27" i="3"/>
  <c r="S27" i="3"/>
  <c r="T27" i="3"/>
  <c r="N28" i="3"/>
  <c r="R28" i="3"/>
  <c r="S28" i="3"/>
  <c r="T28" i="3"/>
  <c r="N29" i="3"/>
  <c r="R29" i="3"/>
  <c r="S29" i="3"/>
  <c r="T29" i="3"/>
  <c r="N30" i="3"/>
  <c r="R30" i="3"/>
  <c r="S30" i="3"/>
  <c r="T30" i="3"/>
  <c r="N31" i="3"/>
  <c r="R31" i="3"/>
  <c r="S31" i="3"/>
  <c r="T31" i="3"/>
  <c r="N32" i="3"/>
  <c r="R32" i="3"/>
  <c r="S32" i="3"/>
  <c r="T32" i="3"/>
  <c r="N33" i="3"/>
  <c r="R33" i="3"/>
  <c r="S33" i="3"/>
  <c r="T33" i="3"/>
  <c r="N34" i="3"/>
  <c r="R34" i="3"/>
  <c r="S34" i="3"/>
  <c r="T34" i="3"/>
  <c r="N35" i="3"/>
  <c r="R35" i="3"/>
  <c r="S35" i="3"/>
  <c r="T35" i="3"/>
  <c r="N36" i="3"/>
  <c r="R36" i="3"/>
  <c r="S36" i="3"/>
  <c r="T36" i="3"/>
  <c r="N37" i="3"/>
  <c r="R37" i="3"/>
  <c r="S37" i="3"/>
  <c r="T37" i="3"/>
  <c r="N38" i="3"/>
  <c r="R38" i="3"/>
  <c r="S38" i="3"/>
  <c r="T38" i="3"/>
  <c r="N39" i="3"/>
  <c r="R39" i="3"/>
  <c r="S39" i="3"/>
  <c r="T39" i="3"/>
  <c r="N40" i="3"/>
  <c r="R40" i="3"/>
  <c r="S40" i="3"/>
  <c r="T40" i="3"/>
  <c r="N41" i="3"/>
  <c r="R41" i="3"/>
  <c r="S41" i="3"/>
  <c r="T41" i="3"/>
  <c r="N42" i="3"/>
  <c r="R42" i="3"/>
  <c r="S42" i="3"/>
  <c r="T42" i="3"/>
  <c r="N43" i="3"/>
  <c r="R43" i="3"/>
  <c r="S43" i="3"/>
  <c r="T43" i="3"/>
  <c r="N44" i="3"/>
  <c r="R44" i="3"/>
  <c r="S44" i="3"/>
  <c r="T44" i="3"/>
  <c r="N45" i="3"/>
  <c r="R45" i="3"/>
  <c r="S45" i="3"/>
  <c r="T45" i="3"/>
  <c r="N46" i="3"/>
  <c r="R46" i="3"/>
  <c r="S46" i="3"/>
  <c r="T46" i="3"/>
  <c r="N47" i="3"/>
  <c r="R47" i="3"/>
  <c r="S47" i="3"/>
  <c r="T47" i="3"/>
  <c r="N48" i="3"/>
  <c r="R48" i="3"/>
  <c r="S48" i="3"/>
  <c r="T48" i="3"/>
  <c r="N49" i="3"/>
  <c r="R49" i="3"/>
  <c r="S49" i="3"/>
  <c r="T49" i="3"/>
  <c r="N50" i="3"/>
  <c r="R50" i="3"/>
  <c r="S50" i="3"/>
  <c r="T50" i="3"/>
  <c r="N51" i="3"/>
  <c r="R51" i="3"/>
  <c r="S51" i="3"/>
  <c r="T51" i="3"/>
  <c r="N52" i="3"/>
  <c r="R52" i="3"/>
  <c r="S52" i="3"/>
  <c r="T52" i="3"/>
  <c r="N53" i="3"/>
  <c r="R53" i="3"/>
  <c r="S53" i="3"/>
  <c r="T53" i="3"/>
  <c r="N54" i="3"/>
  <c r="R54" i="3"/>
  <c r="S54" i="3"/>
  <c r="T54" i="3"/>
  <c r="N55" i="3"/>
  <c r="R55" i="3"/>
  <c r="S55" i="3"/>
  <c r="T55" i="3"/>
  <c r="N56" i="3"/>
  <c r="R56" i="3"/>
  <c r="S56" i="3"/>
  <c r="T56" i="3"/>
  <c r="N57" i="3"/>
  <c r="R57" i="3"/>
  <c r="S57" i="3"/>
  <c r="T57" i="3"/>
  <c r="N58" i="3"/>
  <c r="R58" i="3"/>
  <c r="S58" i="3"/>
  <c r="T58" i="3"/>
  <c r="N59" i="3"/>
  <c r="R59" i="3"/>
  <c r="S59" i="3"/>
  <c r="T59" i="3"/>
  <c r="N60" i="3"/>
  <c r="R60" i="3"/>
  <c r="S60" i="3"/>
  <c r="T60" i="3"/>
  <c r="N61" i="3"/>
  <c r="R61" i="3"/>
  <c r="S61" i="3"/>
  <c r="T61" i="3"/>
  <c r="N62" i="3"/>
  <c r="R62" i="3"/>
  <c r="S62" i="3"/>
  <c r="T62" i="3"/>
  <c r="N63" i="3"/>
  <c r="R63" i="3"/>
  <c r="S63" i="3"/>
  <c r="T63" i="3"/>
  <c r="N64" i="3"/>
  <c r="R64" i="3"/>
  <c r="S64" i="3"/>
  <c r="T64" i="3"/>
  <c r="N65" i="3"/>
  <c r="R65" i="3"/>
  <c r="S65" i="3"/>
  <c r="T65" i="3"/>
  <c r="N66" i="3"/>
  <c r="R66" i="3"/>
  <c r="S66" i="3"/>
  <c r="T66" i="3"/>
  <c r="N67" i="3"/>
  <c r="R67" i="3"/>
  <c r="S67" i="3"/>
  <c r="T67" i="3"/>
  <c r="N68" i="3"/>
  <c r="R68" i="3"/>
  <c r="S68" i="3"/>
  <c r="T68" i="3"/>
  <c r="N69" i="3"/>
  <c r="R69" i="3"/>
  <c r="S69" i="3"/>
  <c r="T69" i="3"/>
  <c r="N70" i="3"/>
  <c r="R70" i="3"/>
  <c r="S70" i="3"/>
  <c r="T70" i="3"/>
  <c r="N71" i="3"/>
  <c r="R71" i="3"/>
  <c r="S71" i="3"/>
  <c r="T71" i="3"/>
  <c r="N72" i="3"/>
  <c r="R72" i="3"/>
  <c r="S72" i="3"/>
  <c r="T72" i="3"/>
  <c r="N73" i="3"/>
  <c r="R73" i="3"/>
  <c r="S73" i="3"/>
  <c r="T73" i="3"/>
  <c r="N74" i="3"/>
  <c r="R74" i="3"/>
  <c r="S74" i="3"/>
  <c r="T74" i="3"/>
  <c r="N75" i="3"/>
  <c r="R75" i="3"/>
  <c r="S75" i="3"/>
  <c r="T75" i="3"/>
  <c r="N76" i="3"/>
  <c r="R76" i="3"/>
  <c r="S76" i="3"/>
  <c r="T76" i="3"/>
  <c r="N77" i="3"/>
  <c r="R77" i="3"/>
  <c r="S77" i="3"/>
  <c r="T77" i="3"/>
  <c r="N78" i="3"/>
  <c r="R78" i="3"/>
  <c r="S78" i="3"/>
  <c r="T78" i="3"/>
  <c r="N79" i="3"/>
  <c r="R79" i="3"/>
  <c r="S79" i="3"/>
  <c r="T79" i="3"/>
  <c r="N80" i="3"/>
  <c r="R80" i="3"/>
  <c r="S80" i="3"/>
  <c r="T80" i="3"/>
  <c r="N81" i="3"/>
  <c r="R81" i="3"/>
  <c r="S81" i="3"/>
  <c r="T81" i="3"/>
  <c r="N82" i="3"/>
  <c r="R82" i="3"/>
  <c r="S82" i="3"/>
  <c r="T82" i="3"/>
  <c r="N83" i="3"/>
  <c r="R83" i="3"/>
  <c r="S83" i="3"/>
  <c r="T83" i="3"/>
  <c r="N84" i="3"/>
  <c r="R84" i="3"/>
  <c r="S84" i="3"/>
  <c r="T84" i="3"/>
  <c r="N85" i="3"/>
  <c r="R85" i="3"/>
  <c r="S85" i="3"/>
  <c r="T85" i="3"/>
  <c r="N86" i="3"/>
  <c r="R86" i="3"/>
  <c r="S86" i="3"/>
  <c r="T86" i="3"/>
  <c r="N87" i="3"/>
  <c r="R87" i="3"/>
  <c r="S87" i="3"/>
  <c r="T87" i="3"/>
  <c r="N88" i="3"/>
  <c r="R88" i="3"/>
  <c r="S88" i="3"/>
  <c r="T88" i="3"/>
  <c r="N89" i="3"/>
  <c r="R89" i="3"/>
  <c r="S89" i="3"/>
  <c r="T89" i="3"/>
  <c r="N90" i="3"/>
  <c r="R90" i="3"/>
  <c r="S90" i="3"/>
  <c r="T90" i="3"/>
  <c r="N91" i="3"/>
  <c r="R91" i="3"/>
  <c r="S91" i="3"/>
  <c r="T91" i="3"/>
  <c r="N92" i="3"/>
  <c r="R92" i="3"/>
  <c r="S92" i="3"/>
  <c r="T92" i="3"/>
  <c r="N93" i="3"/>
  <c r="R93" i="3"/>
  <c r="S93" i="3"/>
  <c r="T93" i="3"/>
  <c r="N94" i="3"/>
  <c r="R94" i="3"/>
  <c r="S94" i="3"/>
  <c r="T94" i="3"/>
  <c r="N95" i="3"/>
  <c r="R95" i="3"/>
  <c r="S95" i="3"/>
  <c r="T95" i="3"/>
  <c r="N96" i="3"/>
  <c r="R96" i="3"/>
  <c r="S96" i="3"/>
  <c r="T96" i="3"/>
  <c r="N97" i="3"/>
  <c r="R97" i="3"/>
  <c r="S97" i="3"/>
  <c r="T97" i="3"/>
  <c r="N98" i="3"/>
  <c r="R98" i="3"/>
  <c r="S98" i="3"/>
  <c r="T98" i="3"/>
  <c r="N99" i="3"/>
  <c r="R99" i="3"/>
  <c r="S99" i="3"/>
  <c r="T99" i="3"/>
  <c r="N100" i="3"/>
  <c r="R100" i="3"/>
  <c r="S100" i="3"/>
  <c r="T100" i="3"/>
  <c r="N101" i="3"/>
  <c r="R101" i="3"/>
  <c r="S101" i="3"/>
  <c r="T101" i="3"/>
  <c r="N102" i="3"/>
  <c r="R102" i="3"/>
  <c r="S102" i="3"/>
  <c r="T102" i="3"/>
  <c r="N103" i="3"/>
  <c r="R103" i="3"/>
  <c r="S103" i="3"/>
  <c r="T103" i="3"/>
  <c r="N104" i="3"/>
  <c r="R104" i="3"/>
  <c r="S104" i="3"/>
  <c r="T104" i="3"/>
  <c r="N105" i="3"/>
  <c r="R105" i="3"/>
  <c r="S105" i="3"/>
  <c r="T105" i="3"/>
  <c r="N106" i="3"/>
  <c r="R106" i="3"/>
  <c r="S106" i="3"/>
  <c r="T106" i="3"/>
  <c r="N107" i="3"/>
  <c r="R107" i="3"/>
  <c r="S107" i="3"/>
  <c r="T107" i="3"/>
  <c r="N108" i="3"/>
  <c r="R108" i="3"/>
  <c r="S108" i="3"/>
  <c r="T108" i="3"/>
  <c r="N109" i="3"/>
  <c r="R109" i="3"/>
  <c r="S109" i="3"/>
  <c r="T109" i="3"/>
  <c r="N110" i="3"/>
  <c r="R110" i="3"/>
  <c r="S110" i="3"/>
  <c r="T110" i="3"/>
  <c r="N111" i="3"/>
  <c r="R111" i="3"/>
  <c r="S111" i="3"/>
  <c r="T111" i="3"/>
  <c r="N112" i="3"/>
  <c r="R112" i="3"/>
  <c r="S112" i="3"/>
  <c r="T112" i="3"/>
  <c r="N113" i="3"/>
  <c r="R113" i="3"/>
  <c r="S113" i="3"/>
  <c r="T113" i="3"/>
  <c r="N114" i="3"/>
  <c r="R114" i="3"/>
  <c r="S114" i="3"/>
  <c r="T114" i="3"/>
  <c r="N115" i="3"/>
  <c r="R115" i="3"/>
  <c r="S115" i="3"/>
  <c r="T115" i="3"/>
  <c r="N116" i="3"/>
  <c r="R116" i="3"/>
  <c r="S116" i="3"/>
  <c r="T116" i="3"/>
  <c r="N117" i="3"/>
  <c r="R117" i="3"/>
  <c r="S117" i="3"/>
  <c r="T117" i="3"/>
  <c r="N118" i="3"/>
  <c r="R118" i="3"/>
  <c r="S118" i="3"/>
  <c r="T118" i="3"/>
  <c r="N119" i="3"/>
  <c r="R119" i="3"/>
  <c r="S119" i="3"/>
  <c r="T119" i="3"/>
  <c r="N120" i="3"/>
  <c r="R120" i="3"/>
  <c r="S120" i="3"/>
  <c r="T120" i="3"/>
  <c r="N121" i="3"/>
  <c r="R121" i="3"/>
  <c r="S121" i="3"/>
  <c r="T121" i="3"/>
  <c r="N122" i="3"/>
  <c r="R122" i="3"/>
  <c r="S122" i="3"/>
  <c r="T122" i="3"/>
  <c r="N123" i="3"/>
  <c r="R123" i="3"/>
  <c r="S123" i="3"/>
  <c r="T123" i="3"/>
  <c r="N124" i="3"/>
  <c r="R124" i="3"/>
  <c r="S124" i="3"/>
  <c r="T124" i="3"/>
  <c r="N125" i="3"/>
  <c r="R125" i="3"/>
  <c r="S125" i="3"/>
  <c r="T125" i="3"/>
  <c r="N126" i="3"/>
  <c r="R126" i="3"/>
  <c r="S126" i="3"/>
  <c r="T126" i="3"/>
  <c r="N127" i="3"/>
  <c r="R127" i="3"/>
  <c r="S127" i="3"/>
  <c r="T127" i="3"/>
  <c r="N128" i="3"/>
  <c r="R128" i="3"/>
  <c r="S128" i="3"/>
  <c r="T128" i="3"/>
  <c r="N129" i="3"/>
  <c r="R129" i="3"/>
  <c r="S129" i="3"/>
  <c r="T129" i="3"/>
  <c r="N130" i="3"/>
  <c r="R130" i="3"/>
  <c r="S130" i="3"/>
  <c r="T130" i="3"/>
  <c r="N131" i="3"/>
  <c r="R131" i="3"/>
  <c r="S131" i="3"/>
  <c r="T131" i="3"/>
  <c r="N132" i="3"/>
  <c r="R132" i="3"/>
  <c r="S132" i="3"/>
  <c r="T132" i="3"/>
  <c r="N133" i="3"/>
  <c r="R133" i="3"/>
  <c r="S133" i="3"/>
  <c r="T133" i="3"/>
  <c r="N134" i="3"/>
  <c r="R134" i="3"/>
  <c r="S134" i="3"/>
  <c r="T134" i="3"/>
  <c r="N135" i="3"/>
  <c r="R135" i="3"/>
  <c r="S135" i="3"/>
  <c r="T135" i="3"/>
  <c r="N136" i="3"/>
  <c r="R136" i="3"/>
  <c r="S136" i="3"/>
  <c r="T136" i="3"/>
  <c r="N137" i="3"/>
  <c r="R137" i="3"/>
  <c r="S137" i="3"/>
  <c r="T137" i="3"/>
  <c r="N138" i="3"/>
  <c r="R138" i="3"/>
  <c r="S138" i="3"/>
  <c r="T138" i="3"/>
  <c r="N139" i="3"/>
  <c r="R139" i="3"/>
  <c r="S139" i="3"/>
  <c r="T139" i="3"/>
  <c r="N140" i="3"/>
  <c r="R140" i="3"/>
  <c r="S140" i="3"/>
  <c r="T140" i="3"/>
  <c r="N141" i="3"/>
  <c r="R141" i="3"/>
  <c r="S141" i="3"/>
  <c r="T141" i="3"/>
  <c r="N142" i="3"/>
  <c r="R142" i="3"/>
  <c r="S142" i="3"/>
  <c r="T142" i="3"/>
  <c r="N143" i="3"/>
  <c r="R143" i="3"/>
  <c r="S143" i="3"/>
  <c r="T143" i="3"/>
  <c r="N144" i="3"/>
  <c r="R144" i="3"/>
  <c r="S144" i="3"/>
  <c r="T144" i="3"/>
  <c r="N145" i="3"/>
  <c r="R145" i="3"/>
  <c r="S145" i="3"/>
  <c r="T145" i="3"/>
  <c r="N146" i="3"/>
  <c r="R146" i="3"/>
  <c r="S146" i="3"/>
  <c r="T146" i="3"/>
  <c r="N147" i="3"/>
  <c r="R147" i="3"/>
  <c r="S147" i="3"/>
  <c r="T147" i="3"/>
  <c r="N148" i="3"/>
  <c r="R148" i="3"/>
  <c r="S148" i="3"/>
  <c r="T148" i="3"/>
  <c r="N149" i="3"/>
  <c r="R149" i="3"/>
  <c r="S149" i="3"/>
  <c r="T149" i="3"/>
  <c r="N150" i="3"/>
  <c r="R150" i="3"/>
  <c r="S150" i="3"/>
  <c r="T150" i="3"/>
  <c r="N151" i="3"/>
  <c r="R151" i="3"/>
  <c r="S151" i="3"/>
  <c r="T151" i="3"/>
  <c r="N152" i="3"/>
  <c r="R152" i="3"/>
  <c r="S152" i="3"/>
  <c r="T152" i="3"/>
  <c r="N153" i="3"/>
  <c r="R153" i="3"/>
  <c r="S153" i="3"/>
  <c r="T153" i="3"/>
  <c r="N154" i="3"/>
  <c r="R154" i="3"/>
  <c r="S154" i="3"/>
  <c r="T154" i="3"/>
  <c r="N155" i="3"/>
  <c r="R155" i="3"/>
  <c r="S155" i="3"/>
  <c r="T155" i="3"/>
  <c r="N156" i="3"/>
  <c r="R156" i="3"/>
  <c r="S156" i="3"/>
  <c r="T156" i="3"/>
  <c r="N157" i="3"/>
  <c r="R157" i="3"/>
  <c r="S157" i="3"/>
  <c r="T157" i="3"/>
  <c r="N158" i="3"/>
  <c r="R158" i="3"/>
  <c r="S158" i="3"/>
  <c r="T158" i="3"/>
  <c r="N159" i="3"/>
  <c r="R159" i="3"/>
  <c r="S159" i="3"/>
  <c r="T159" i="3"/>
  <c r="N160" i="3"/>
  <c r="R160" i="3"/>
  <c r="S160" i="3"/>
  <c r="T160" i="3"/>
  <c r="N161" i="3"/>
  <c r="R161" i="3"/>
  <c r="S161" i="3"/>
  <c r="T161" i="3"/>
  <c r="S2" i="3"/>
  <c r="R2" i="3"/>
  <c r="Q161" i="3"/>
  <c r="P161" i="3"/>
  <c r="O161" i="3"/>
  <c r="Q160" i="3"/>
  <c r="P160" i="3"/>
  <c r="O160" i="3"/>
  <c r="Q159" i="3"/>
  <c r="P159" i="3"/>
  <c r="O159" i="3"/>
  <c r="Q158" i="3"/>
  <c r="P158" i="3"/>
  <c r="O158" i="3"/>
  <c r="Q157" i="3"/>
  <c r="P157" i="3"/>
  <c r="O157" i="3"/>
  <c r="Q156" i="3"/>
  <c r="P156" i="3"/>
  <c r="O156" i="3"/>
  <c r="Q155" i="3"/>
  <c r="P155" i="3"/>
  <c r="O155" i="3"/>
  <c r="Q154" i="3"/>
  <c r="P154" i="3"/>
  <c r="O154" i="3"/>
  <c r="Q153" i="3"/>
  <c r="P153" i="3"/>
  <c r="O153" i="3"/>
  <c r="Q152" i="3"/>
  <c r="P152" i="3"/>
  <c r="O152" i="3"/>
  <c r="Q151" i="3"/>
  <c r="P151" i="3"/>
  <c r="O151" i="3"/>
  <c r="Q150" i="3"/>
  <c r="P150" i="3"/>
  <c r="O150" i="3"/>
  <c r="Q149" i="3"/>
  <c r="P149" i="3"/>
  <c r="O149" i="3"/>
  <c r="Q148" i="3"/>
  <c r="P148" i="3"/>
  <c r="O148" i="3"/>
  <c r="Q147" i="3"/>
  <c r="P147" i="3"/>
  <c r="O147" i="3"/>
  <c r="Q146" i="3"/>
  <c r="P146" i="3"/>
  <c r="O146" i="3"/>
  <c r="Q145" i="3"/>
  <c r="P145" i="3"/>
  <c r="O145" i="3"/>
  <c r="Q144" i="3"/>
  <c r="P144" i="3"/>
  <c r="O144" i="3"/>
  <c r="Q143" i="3"/>
  <c r="P143" i="3"/>
  <c r="O143" i="3"/>
  <c r="Q142" i="3"/>
  <c r="P142" i="3"/>
  <c r="O142" i="3"/>
  <c r="Q141" i="3"/>
  <c r="P141" i="3"/>
  <c r="O141" i="3"/>
  <c r="Q140" i="3"/>
  <c r="P140" i="3"/>
  <c r="O140" i="3"/>
  <c r="Q139" i="3"/>
  <c r="P139" i="3"/>
  <c r="O139" i="3"/>
  <c r="Q138" i="3"/>
  <c r="P138" i="3"/>
  <c r="O138" i="3"/>
  <c r="Q137" i="3"/>
  <c r="P137" i="3"/>
  <c r="O137" i="3"/>
  <c r="Q136" i="3"/>
  <c r="P136" i="3"/>
  <c r="O136" i="3"/>
  <c r="Q135" i="3"/>
  <c r="P135" i="3"/>
  <c r="O135" i="3"/>
  <c r="Q134" i="3"/>
  <c r="P134" i="3"/>
  <c r="O134" i="3"/>
  <c r="Q133" i="3"/>
  <c r="P133" i="3"/>
  <c r="O133" i="3"/>
  <c r="Q132" i="3"/>
  <c r="P132" i="3"/>
  <c r="O132" i="3"/>
  <c r="Q131" i="3"/>
  <c r="P131" i="3"/>
  <c r="O131" i="3"/>
  <c r="Q130" i="3"/>
  <c r="P130" i="3"/>
  <c r="O130" i="3"/>
  <c r="Q129" i="3"/>
  <c r="P129" i="3"/>
  <c r="O129" i="3"/>
  <c r="Q128" i="3"/>
  <c r="P128" i="3"/>
  <c r="O128" i="3"/>
  <c r="Q127" i="3"/>
  <c r="P127" i="3"/>
  <c r="O127" i="3"/>
  <c r="Q126" i="3"/>
  <c r="P126" i="3"/>
  <c r="O126" i="3"/>
  <c r="Q125" i="3"/>
  <c r="P125" i="3"/>
  <c r="O125" i="3"/>
  <c r="Q124" i="3"/>
  <c r="P124" i="3"/>
  <c r="O124" i="3"/>
  <c r="Q123" i="3"/>
  <c r="P123" i="3"/>
  <c r="O123" i="3"/>
  <c r="Q122" i="3"/>
  <c r="P122" i="3"/>
  <c r="O122" i="3"/>
  <c r="Q121" i="3"/>
  <c r="P121" i="3"/>
  <c r="O121" i="3"/>
  <c r="Q120" i="3"/>
  <c r="P120" i="3"/>
  <c r="O120" i="3"/>
  <c r="Q119" i="3"/>
  <c r="P119" i="3"/>
  <c r="O119" i="3"/>
  <c r="Q118" i="3"/>
  <c r="P118" i="3"/>
  <c r="O118" i="3"/>
  <c r="Q117" i="3"/>
  <c r="P117" i="3"/>
  <c r="O117" i="3"/>
  <c r="Q116" i="3"/>
  <c r="P116" i="3"/>
  <c r="O116" i="3"/>
  <c r="Q115" i="3"/>
  <c r="P115" i="3"/>
  <c r="O115" i="3"/>
  <c r="Q114" i="3"/>
  <c r="P114" i="3"/>
  <c r="O114" i="3"/>
  <c r="Q113" i="3"/>
  <c r="P113" i="3"/>
  <c r="O113" i="3"/>
  <c r="Q112" i="3"/>
  <c r="P112" i="3"/>
  <c r="O112" i="3"/>
  <c r="Q111" i="3"/>
  <c r="P111" i="3"/>
  <c r="O111" i="3"/>
  <c r="Q110" i="3"/>
  <c r="P110" i="3"/>
  <c r="O110" i="3"/>
  <c r="Q109" i="3"/>
  <c r="P109" i="3"/>
  <c r="O109" i="3"/>
  <c r="Q108" i="3"/>
  <c r="P108" i="3"/>
  <c r="O108" i="3"/>
  <c r="Q107" i="3"/>
  <c r="P107" i="3"/>
  <c r="O107" i="3"/>
  <c r="Q106" i="3"/>
  <c r="P106" i="3"/>
  <c r="O106" i="3"/>
  <c r="Q105" i="3"/>
  <c r="P105" i="3"/>
  <c r="O105" i="3"/>
  <c r="Q104" i="3"/>
  <c r="P104" i="3"/>
  <c r="O104" i="3"/>
  <c r="Q103" i="3"/>
  <c r="P103" i="3"/>
  <c r="O103" i="3"/>
  <c r="Q102" i="3"/>
  <c r="P102" i="3"/>
  <c r="O102" i="3"/>
  <c r="Q101" i="3"/>
  <c r="P101" i="3"/>
  <c r="O101" i="3"/>
  <c r="Q100" i="3"/>
  <c r="P100" i="3"/>
  <c r="O100" i="3"/>
  <c r="Q99" i="3"/>
  <c r="P99" i="3"/>
  <c r="O99" i="3"/>
  <c r="Q98" i="3"/>
  <c r="P98" i="3"/>
  <c r="O98" i="3"/>
  <c r="Q97" i="3"/>
  <c r="P97" i="3"/>
  <c r="O97" i="3"/>
  <c r="Q96" i="3"/>
  <c r="P96" i="3"/>
  <c r="O96" i="3"/>
  <c r="Q95" i="3"/>
  <c r="P95" i="3"/>
  <c r="O95" i="3"/>
  <c r="Q94" i="3"/>
  <c r="P94" i="3"/>
  <c r="O94" i="3"/>
  <c r="Q93" i="3"/>
  <c r="P93" i="3"/>
  <c r="O93" i="3"/>
  <c r="Q92" i="3"/>
  <c r="P92" i="3"/>
  <c r="O92" i="3"/>
  <c r="Q91" i="3"/>
  <c r="P91" i="3"/>
  <c r="O91" i="3"/>
  <c r="Q90" i="3"/>
  <c r="P90" i="3"/>
  <c r="O90" i="3"/>
  <c r="Q89" i="3"/>
  <c r="P89" i="3"/>
  <c r="O89" i="3"/>
  <c r="Q88" i="3"/>
  <c r="P88" i="3"/>
  <c r="O88" i="3"/>
  <c r="Q87" i="3"/>
  <c r="P87" i="3"/>
  <c r="O87" i="3"/>
  <c r="Q86" i="3"/>
  <c r="P86" i="3"/>
  <c r="O86" i="3"/>
  <c r="Q85" i="3"/>
  <c r="P85" i="3"/>
  <c r="O85" i="3"/>
  <c r="Q84" i="3"/>
  <c r="P84" i="3"/>
  <c r="O84" i="3"/>
  <c r="Q83" i="3"/>
  <c r="P83" i="3"/>
  <c r="O83" i="3"/>
  <c r="Q82" i="3"/>
  <c r="P82" i="3"/>
  <c r="O82" i="3"/>
  <c r="Q81" i="3"/>
  <c r="P81" i="3"/>
  <c r="O81" i="3"/>
  <c r="Q80" i="3"/>
  <c r="P80" i="3"/>
  <c r="O80" i="3"/>
  <c r="Q79" i="3"/>
  <c r="P79" i="3"/>
  <c r="O79" i="3"/>
  <c r="Q78" i="3"/>
  <c r="P78" i="3"/>
  <c r="O78" i="3"/>
  <c r="Q77" i="3"/>
  <c r="P77" i="3"/>
  <c r="O77" i="3"/>
  <c r="Q76" i="3"/>
  <c r="P76" i="3"/>
  <c r="O76" i="3"/>
  <c r="Q75" i="3"/>
  <c r="P75" i="3"/>
  <c r="O75" i="3"/>
  <c r="Q74" i="3"/>
  <c r="P74" i="3"/>
  <c r="O74" i="3"/>
  <c r="Q73" i="3"/>
  <c r="P73" i="3"/>
  <c r="O73" i="3"/>
  <c r="Q72" i="3"/>
  <c r="P72" i="3"/>
  <c r="O72" i="3"/>
  <c r="Q71" i="3"/>
  <c r="P71" i="3"/>
  <c r="O71" i="3"/>
  <c r="Q70" i="3"/>
  <c r="P70" i="3"/>
  <c r="O70" i="3"/>
  <c r="Q69" i="3"/>
  <c r="P69" i="3"/>
  <c r="O69" i="3"/>
  <c r="Q68" i="3"/>
  <c r="P68" i="3"/>
  <c r="O68" i="3"/>
  <c r="Q67" i="3"/>
  <c r="P67" i="3"/>
  <c r="O67" i="3"/>
  <c r="Q66" i="3"/>
  <c r="P66" i="3"/>
  <c r="O66" i="3"/>
  <c r="Q65" i="3"/>
  <c r="P65" i="3"/>
  <c r="O65" i="3"/>
  <c r="Q64" i="3"/>
  <c r="P64" i="3"/>
  <c r="O64" i="3"/>
  <c r="Q63" i="3"/>
  <c r="P63" i="3"/>
  <c r="O63" i="3"/>
  <c r="Q62" i="3"/>
  <c r="P62" i="3"/>
  <c r="O62" i="3"/>
  <c r="Q61" i="3"/>
  <c r="P61" i="3"/>
  <c r="O61" i="3"/>
  <c r="Q60" i="3"/>
  <c r="P60" i="3"/>
  <c r="O60" i="3"/>
  <c r="Q59" i="3"/>
  <c r="P59" i="3"/>
  <c r="O59" i="3"/>
  <c r="Q58" i="3"/>
  <c r="P58" i="3"/>
  <c r="O58" i="3"/>
  <c r="Q57" i="3"/>
  <c r="P57" i="3"/>
  <c r="O57" i="3"/>
  <c r="Q56" i="3"/>
  <c r="P56" i="3"/>
  <c r="O56" i="3"/>
  <c r="Q55" i="3"/>
  <c r="P55" i="3"/>
  <c r="O55" i="3"/>
  <c r="Q54" i="3"/>
  <c r="P54" i="3"/>
  <c r="O54" i="3"/>
  <c r="Q53" i="3"/>
  <c r="P53" i="3"/>
  <c r="O53" i="3"/>
  <c r="Q52" i="3"/>
  <c r="P52" i="3"/>
  <c r="O52" i="3"/>
  <c r="Q51" i="3"/>
  <c r="P51" i="3"/>
  <c r="O51" i="3"/>
  <c r="Q50" i="3"/>
  <c r="P50" i="3"/>
  <c r="O50" i="3"/>
  <c r="Q49" i="3"/>
  <c r="P49" i="3"/>
  <c r="O49" i="3"/>
  <c r="Q48" i="3"/>
  <c r="P48" i="3"/>
  <c r="O48" i="3"/>
  <c r="Q47" i="3"/>
  <c r="P47" i="3"/>
  <c r="O47" i="3"/>
  <c r="Q46" i="3"/>
  <c r="P46" i="3"/>
  <c r="O46" i="3"/>
  <c r="Q45" i="3"/>
  <c r="P45" i="3"/>
  <c r="O45" i="3"/>
  <c r="Q44" i="3"/>
  <c r="P44" i="3"/>
  <c r="O44" i="3"/>
  <c r="Q43" i="3"/>
  <c r="P43" i="3"/>
  <c r="O43" i="3"/>
  <c r="Q42" i="3"/>
  <c r="P42" i="3"/>
  <c r="O42" i="3"/>
  <c r="Q41" i="3"/>
  <c r="P41" i="3"/>
  <c r="O41" i="3"/>
  <c r="Q40" i="3"/>
  <c r="P40" i="3"/>
  <c r="O40" i="3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K3" i="1"/>
  <c r="I3" i="1"/>
  <c r="T3" i="1"/>
  <c r="M3" i="1"/>
  <c r="N3" i="1"/>
  <c r="O3" i="1"/>
  <c r="L3" i="1"/>
  <c r="M4" i="1"/>
  <c r="N4" i="1"/>
  <c r="O4" i="1"/>
  <c r="K4" i="1"/>
  <c r="I4" i="1"/>
  <c r="T4" i="1"/>
  <c r="U4" i="1"/>
  <c r="P4" i="1"/>
  <c r="Q4" i="1"/>
  <c r="R4" i="1"/>
  <c r="V4" i="1"/>
  <c r="W4" i="1"/>
  <c r="U3" i="1"/>
  <c r="L4" i="1"/>
  <c r="I5" i="1"/>
  <c r="K5" i="1"/>
  <c r="L5" i="1"/>
  <c r="I6" i="1"/>
  <c r="K6" i="1"/>
  <c r="L6" i="1"/>
  <c r="I7" i="1"/>
  <c r="K7" i="1"/>
  <c r="L7" i="1"/>
  <c r="I8" i="1"/>
  <c r="K8" i="1"/>
  <c r="L8" i="1"/>
  <c r="I9" i="1"/>
  <c r="K9" i="1"/>
  <c r="L9" i="1"/>
  <c r="I10" i="1"/>
  <c r="K10" i="1"/>
  <c r="L10" i="1"/>
  <c r="I11" i="1"/>
  <c r="K11" i="1"/>
  <c r="L11" i="1"/>
  <c r="I12" i="1"/>
  <c r="K12" i="1"/>
  <c r="L12" i="1"/>
  <c r="I13" i="1"/>
  <c r="K13" i="1"/>
  <c r="L13" i="1"/>
  <c r="I14" i="1"/>
  <c r="K14" i="1"/>
  <c r="L14" i="1"/>
  <c r="I15" i="1"/>
  <c r="K15" i="1"/>
  <c r="L15" i="1"/>
  <c r="I16" i="1"/>
  <c r="K16" i="1"/>
  <c r="L16" i="1"/>
  <c r="I17" i="1"/>
  <c r="K17" i="1"/>
  <c r="L17" i="1"/>
  <c r="I18" i="1"/>
  <c r="K18" i="1"/>
  <c r="L18" i="1"/>
  <c r="I19" i="1"/>
  <c r="K19" i="1"/>
  <c r="L19" i="1"/>
  <c r="I20" i="1"/>
  <c r="K20" i="1"/>
  <c r="L20" i="1"/>
  <c r="I21" i="1"/>
  <c r="K21" i="1"/>
  <c r="L21" i="1"/>
  <c r="I22" i="1"/>
  <c r="K22" i="1"/>
  <c r="L22" i="1"/>
  <c r="I23" i="1"/>
  <c r="K23" i="1"/>
  <c r="L23" i="1"/>
  <c r="I24" i="1"/>
  <c r="K24" i="1"/>
  <c r="L24" i="1"/>
  <c r="I25" i="1"/>
  <c r="K25" i="1"/>
  <c r="L25" i="1"/>
  <c r="I26" i="1"/>
  <c r="K26" i="1"/>
  <c r="L26" i="1"/>
  <c r="I27" i="1"/>
  <c r="K27" i="1"/>
  <c r="L27" i="1"/>
  <c r="I28" i="1"/>
  <c r="K28" i="1"/>
  <c r="L28" i="1"/>
  <c r="I29" i="1"/>
  <c r="K29" i="1"/>
  <c r="L29" i="1"/>
  <c r="I30" i="1"/>
  <c r="K30" i="1"/>
  <c r="L30" i="1"/>
  <c r="I31" i="1"/>
  <c r="K31" i="1"/>
  <c r="L31" i="1"/>
  <c r="I32" i="1"/>
  <c r="K32" i="1"/>
  <c r="L32" i="1"/>
  <c r="I33" i="1"/>
  <c r="K33" i="1"/>
  <c r="L33" i="1"/>
  <c r="I34" i="1"/>
  <c r="K34" i="1"/>
  <c r="L34" i="1"/>
  <c r="I35" i="1"/>
  <c r="K35" i="1"/>
  <c r="L35" i="1"/>
  <c r="I36" i="1"/>
  <c r="K36" i="1"/>
  <c r="L36" i="1"/>
  <c r="I37" i="1"/>
  <c r="K37" i="1"/>
  <c r="L37" i="1"/>
  <c r="I38" i="1"/>
  <c r="K38" i="1"/>
  <c r="L38" i="1"/>
  <c r="I39" i="1"/>
  <c r="K39" i="1"/>
  <c r="L39" i="1"/>
  <c r="I40" i="1"/>
  <c r="K40" i="1"/>
  <c r="L40" i="1"/>
  <c r="I41" i="1"/>
  <c r="K41" i="1"/>
  <c r="L41" i="1"/>
  <c r="I42" i="1"/>
  <c r="K42" i="1"/>
  <c r="L42" i="1"/>
  <c r="I43" i="1"/>
  <c r="K43" i="1"/>
  <c r="L43" i="1"/>
  <c r="I44" i="1"/>
  <c r="K44" i="1"/>
  <c r="L44" i="1"/>
  <c r="I45" i="1"/>
  <c r="K45" i="1"/>
  <c r="L45" i="1"/>
  <c r="I46" i="1"/>
  <c r="K46" i="1"/>
  <c r="L46" i="1"/>
  <c r="I47" i="1"/>
  <c r="K47" i="1"/>
  <c r="L47" i="1"/>
  <c r="I48" i="1"/>
  <c r="K48" i="1"/>
  <c r="L48" i="1"/>
  <c r="I49" i="1"/>
  <c r="K49" i="1"/>
  <c r="L49" i="1"/>
  <c r="I50" i="1"/>
  <c r="K50" i="1"/>
  <c r="L50" i="1"/>
  <c r="I51" i="1"/>
  <c r="K51" i="1"/>
  <c r="L51" i="1"/>
  <c r="I52" i="1"/>
  <c r="K52" i="1"/>
  <c r="L52" i="1"/>
  <c r="I53" i="1"/>
  <c r="K53" i="1"/>
  <c r="L53" i="1"/>
  <c r="I54" i="1"/>
  <c r="K54" i="1"/>
  <c r="L54" i="1"/>
  <c r="I55" i="1"/>
  <c r="K55" i="1"/>
  <c r="L55" i="1"/>
  <c r="I56" i="1"/>
  <c r="K56" i="1"/>
  <c r="L56" i="1"/>
  <c r="I57" i="1"/>
  <c r="K57" i="1"/>
  <c r="L57" i="1"/>
  <c r="I58" i="1"/>
  <c r="K58" i="1"/>
  <c r="L58" i="1"/>
  <c r="I59" i="1"/>
  <c r="K59" i="1"/>
  <c r="L59" i="1"/>
  <c r="I60" i="1"/>
  <c r="K60" i="1"/>
  <c r="L60" i="1"/>
  <c r="I61" i="1"/>
  <c r="K61" i="1"/>
  <c r="L61" i="1"/>
  <c r="I62" i="1"/>
  <c r="K62" i="1"/>
  <c r="L62" i="1"/>
  <c r="I63" i="1"/>
  <c r="K63" i="1"/>
  <c r="L63" i="1"/>
  <c r="I64" i="1"/>
  <c r="K64" i="1"/>
  <c r="L64" i="1"/>
  <c r="I65" i="1"/>
  <c r="K65" i="1"/>
  <c r="L65" i="1"/>
  <c r="I66" i="1"/>
  <c r="K66" i="1"/>
  <c r="L66" i="1"/>
  <c r="I67" i="1"/>
  <c r="K67" i="1"/>
  <c r="L67" i="1"/>
  <c r="I68" i="1"/>
  <c r="K68" i="1"/>
  <c r="L68" i="1"/>
  <c r="I69" i="1"/>
  <c r="K69" i="1"/>
  <c r="L69" i="1"/>
  <c r="I70" i="1"/>
  <c r="K70" i="1"/>
  <c r="L70" i="1"/>
  <c r="I71" i="1"/>
  <c r="K71" i="1"/>
  <c r="L71" i="1"/>
  <c r="I72" i="1"/>
  <c r="K72" i="1"/>
  <c r="L72" i="1"/>
  <c r="I73" i="1"/>
  <c r="K73" i="1"/>
  <c r="L73" i="1"/>
  <c r="I74" i="1"/>
  <c r="K74" i="1"/>
  <c r="L74" i="1"/>
  <c r="I75" i="1"/>
  <c r="K75" i="1"/>
  <c r="L75" i="1"/>
  <c r="I76" i="1"/>
  <c r="K76" i="1"/>
  <c r="L76" i="1"/>
  <c r="I77" i="1"/>
  <c r="K77" i="1"/>
  <c r="L77" i="1"/>
  <c r="I78" i="1"/>
  <c r="K78" i="1"/>
  <c r="L78" i="1"/>
  <c r="I79" i="1"/>
  <c r="K79" i="1"/>
  <c r="L79" i="1"/>
  <c r="I80" i="1"/>
  <c r="K80" i="1"/>
  <c r="L80" i="1"/>
  <c r="I81" i="1"/>
  <c r="K81" i="1"/>
  <c r="L81" i="1"/>
  <c r="I82" i="1"/>
  <c r="K82" i="1"/>
  <c r="L82" i="1"/>
  <c r="I83" i="1"/>
  <c r="K83" i="1"/>
  <c r="L83" i="1"/>
  <c r="I84" i="1"/>
  <c r="K84" i="1"/>
  <c r="L84" i="1"/>
  <c r="I85" i="1"/>
  <c r="K85" i="1"/>
  <c r="L85" i="1"/>
  <c r="I86" i="1"/>
  <c r="K86" i="1"/>
  <c r="L86" i="1"/>
  <c r="I87" i="1"/>
  <c r="K87" i="1"/>
  <c r="L87" i="1"/>
  <c r="I88" i="1"/>
  <c r="K88" i="1"/>
  <c r="L88" i="1"/>
  <c r="I89" i="1"/>
  <c r="K89" i="1"/>
  <c r="L89" i="1"/>
  <c r="I90" i="1"/>
  <c r="K90" i="1"/>
  <c r="L90" i="1"/>
  <c r="I91" i="1"/>
  <c r="K91" i="1"/>
  <c r="L91" i="1"/>
  <c r="I92" i="1"/>
  <c r="K92" i="1"/>
  <c r="L92" i="1"/>
  <c r="I93" i="1"/>
  <c r="K93" i="1"/>
  <c r="L93" i="1"/>
  <c r="I94" i="1"/>
  <c r="K94" i="1"/>
  <c r="L94" i="1"/>
  <c r="I95" i="1"/>
  <c r="K95" i="1"/>
  <c r="L95" i="1"/>
  <c r="I96" i="1"/>
  <c r="K96" i="1"/>
  <c r="L96" i="1"/>
  <c r="I97" i="1"/>
  <c r="K97" i="1"/>
  <c r="L97" i="1"/>
  <c r="I98" i="1"/>
  <c r="K98" i="1"/>
  <c r="L98" i="1"/>
  <c r="I99" i="1"/>
  <c r="K99" i="1"/>
  <c r="L99" i="1"/>
  <c r="I100" i="1"/>
  <c r="K100" i="1"/>
  <c r="L100" i="1"/>
  <c r="I101" i="1"/>
  <c r="K101" i="1"/>
  <c r="L101" i="1"/>
  <c r="I102" i="1"/>
  <c r="K102" i="1"/>
  <c r="L102" i="1"/>
  <c r="I103" i="1"/>
  <c r="K103" i="1"/>
  <c r="L103" i="1"/>
  <c r="I104" i="1"/>
  <c r="K104" i="1"/>
  <c r="L104" i="1"/>
  <c r="I105" i="1"/>
  <c r="K105" i="1"/>
  <c r="L105" i="1"/>
  <c r="I106" i="1"/>
  <c r="K106" i="1"/>
  <c r="L106" i="1"/>
  <c r="I107" i="1"/>
  <c r="K107" i="1"/>
  <c r="L107" i="1"/>
  <c r="I108" i="1"/>
  <c r="K108" i="1"/>
  <c r="L108" i="1"/>
  <c r="I109" i="1"/>
  <c r="K109" i="1"/>
  <c r="L109" i="1"/>
  <c r="I110" i="1"/>
  <c r="K110" i="1"/>
  <c r="L110" i="1"/>
  <c r="I111" i="1"/>
  <c r="K111" i="1"/>
  <c r="L111" i="1"/>
  <c r="I112" i="1"/>
  <c r="K112" i="1"/>
  <c r="L112" i="1"/>
  <c r="I113" i="1"/>
  <c r="K113" i="1"/>
  <c r="L113" i="1"/>
  <c r="I114" i="1"/>
  <c r="K114" i="1"/>
  <c r="L114" i="1"/>
  <c r="I115" i="1"/>
  <c r="K115" i="1"/>
  <c r="L115" i="1"/>
  <c r="I116" i="1"/>
  <c r="K116" i="1"/>
  <c r="L116" i="1"/>
  <c r="I117" i="1"/>
  <c r="K117" i="1"/>
  <c r="L117" i="1"/>
  <c r="I118" i="1"/>
  <c r="K118" i="1"/>
  <c r="L118" i="1"/>
  <c r="I119" i="1"/>
  <c r="K119" i="1"/>
  <c r="L119" i="1"/>
  <c r="I120" i="1"/>
  <c r="K120" i="1"/>
  <c r="L120" i="1"/>
  <c r="I121" i="1"/>
  <c r="K121" i="1"/>
  <c r="L121" i="1"/>
  <c r="I122" i="1"/>
  <c r="K122" i="1"/>
  <c r="L122" i="1"/>
  <c r="I123" i="1"/>
  <c r="K123" i="1"/>
  <c r="L123" i="1"/>
  <c r="I124" i="1"/>
  <c r="K124" i="1"/>
  <c r="L124" i="1"/>
  <c r="I125" i="1"/>
  <c r="K125" i="1"/>
  <c r="L125" i="1"/>
  <c r="I126" i="1"/>
  <c r="K126" i="1"/>
  <c r="L126" i="1"/>
  <c r="I127" i="1"/>
  <c r="K127" i="1"/>
  <c r="L127" i="1"/>
  <c r="I128" i="1"/>
  <c r="K128" i="1"/>
  <c r="L128" i="1"/>
  <c r="I129" i="1"/>
  <c r="K129" i="1"/>
  <c r="L129" i="1"/>
  <c r="I130" i="1"/>
  <c r="K130" i="1"/>
  <c r="L130" i="1"/>
  <c r="I131" i="1"/>
  <c r="K131" i="1"/>
  <c r="L131" i="1"/>
  <c r="I132" i="1"/>
  <c r="K132" i="1"/>
  <c r="L132" i="1"/>
  <c r="I133" i="1"/>
  <c r="K133" i="1"/>
  <c r="L133" i="1"/>
  <c r="I134" i="1"/>
  <c r="K134" i="1"/>
  <c r="L134" i="1"/>
  <c r="I135" i="1"/>
  <c r="K135" i="1"/>
  <c r="L135" i="1"/>
  <c r="I136" i="1"/>
  <c r="K136" i="1"/>
  <c r="L136" i="1"/>
  <c r="I137" i="1"/>
  <c r="K137" i="1"/>
  <c r="L137" i="1"/>
  <c r="I138" i="1"/>
  <c r="K138" i="1"/>
  <c r="L138" i="1"/>
  <c r="I139" i="1"/>
  <c r="K139" i="1"/>
  <c r="L139" i="1"/>
  <c r="I140" i="1"/>
  <c r="K140" i="1"/>
  <c r="L140" i="1"/>
  <c r="I141" i="1"/>
  <c r="K141" i="1"/>
  <c r="L141" i="1"/>
  <c r="I142" i="1"/>
  <c r="K142" i="1"/>
  <c r="L142" i="1"/>
  <c r="I143" i="1"/>
  <c r="K143" i="1"/>
  <c r="L143" i="1"/>
  <c r="I144" i="1"/>
  <c r="K144" i="1"/>
  <c r="L144" i="1"/>
  <c r="I145" i="1"/>
  <c r="K145" i="1"/>
  <c r="L145" i="1"/>
  <c r="I146" i="1"/>
  <c r="K146" i="1"/>
  <c r="L146" i="1"/>
  <c r="I147" i="1"/>
  <c r="K147" i="1"/>
  <c r="L147" i="1"/>
  <c r="I148" i="1"/>
  <c r="K148" i="1"/>
  <c r="L148" i="1"/>
  <c r="I149" i="1"/>
  <c r="K149" i="1"/>
  <c r="L149" i="1"/>
  <c r="I150" i="1"/>
  <c r="K150" i="1"/>
  <c r="L150" i="1"/>
  <c r="I151" i="1"/>
  <c r="K151" i="1"/>
  <c r="L151" i="1"/>
  <c r="I152" i="1"/>
  <c r="K152" i="1"/>
  <c r="L152" i="1"/>
  <c r="I153" i="1"/>
  <c r="K153" i="1"/>
  <c r="L153" i="1"/>
  <c r="I154" i="1"/>
  <c r="K154" i="1"/>
  <c r="L154" i="1"/>
  <c r="I155" i="1"/>
  <c r="K155" i="1"/>
  <c r="L155" i="1"/>
  <c r="I156" i="1"/>
  <c r="K156" i="1"/>
  <c r="L156" i="1"/>
  <c r="I157" i="1"/>
  <c r="K157" i="1"/>
  <c r="L157" i="1"/>
  <c r="I158" i="1"/>
  <c r="K158" i="1"/>
  <c r="L158" i="1"/>
  <c r="I159" i="1"/>
  <c r="K159" i="1"/>
  <c r="L159" i="1"/>
  <c r="I160" i="1"/>
  <c r="K160" i="1"/>
  <c r="L160" i="1"/>
  <c r="I161" i="1"/>
  <c r="K161" i="1"/>
  <c r="L161" i="1"/>
  <c r="I162" i="1"/>
  <c r="K162" i="1"/>
  <c r="L162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3" i="1"/>
  <c r="Q3" i="1"/>
  <c r="R3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V3" i="1"/>
  <c r="W3" i="1"/>
  <c r="P3" i="2"/>
  <c r="Q3" i="2"/>
  <c r="R3" i="2"/>
  <c r="M3" i="2"/>
  <c r="N3" i="2"/>
  <c r="O3" i="2"/>
  <c r="K3" i="2"/>
  <c r="I3" i="2"/>
  <c r="T3" i="2"/>
  <c r="U3" i="2"/>
  <c r="V3" i="2"/>
  <c r="W3" i="2"/>
  <c r="L3" i="2"/>
  <c r="I4" i="2"/>
  <c r="K4" i="2"/>
  <c r="L4" i="2"/>
  <c r="I5" i="2"/>
  <c r="K5" i="2"/>
  <c r="L5" i="2"/>
  <c r="I6" i="2"/>
  <c r="K6" i="2"/>
  <c r="L6" i="2"/>
  <c r="I7" i="2"/>
  <c r="K7" i="2"/>
  <c r="L7" i="2"/>
  <c r="I8" i="2"/>
  <c r="K8" i="2"/>
  <c r="L8" i="2"/>
  <c r="I9" i="2"/>
  <c r="K9" i="2"/>
  <c r="L9" i="2"/>
  <c r="I10" i="2"/>
  <c r="K10" i="2"/>
  <c r="L10" i="2"/>
  <c r="I11" i="2"/>
  <c r="K11" i="2"/>
  <c r="L11" i="2"/>
  <c r="I12" i="2"/>
  <c r="K12" i="2"/>
  <c r="L12" i="2"/>
  <c r="I13" i="2"/>
  <c r="K13" i="2"/>
  <c r="L13" i="2"/>
  <c r="I14" i="2"/>
  <c r="K14" i="2"/>
  <c r="L14" i="2"/>
  <c r="I15" i="2"/>
  <c r="K15" i="2"/>
  <c r="L15" i="2"/>
  <c r="I16" i="2"/>
  <c r="K16" i="2"/>
  <c r="L16" i="2"/>
  <c r="I17" i="2"/>
  <c r="K17" i="2"/>
  <c r="L17" i="2"/>
  <c r="I18" i="2"/>
  <c r="K18" i="2"/>
  <c r="L18" i="2"/>
  <c r="I19" i="2"/>
  <c r="K19" i="2"/>
  <c r="L19" i="2"/>
  <c r="I20" i="2"/>
  <c r="K20" i="2"/>
  <c r="L20" i="2"/>
  <c r="I21" i="2"/>
  <c r="K21" i="2"/>
  <c r="L21" i="2"/>
  <c r="I22" i="2"/>
  <c r="K22" i="2"/>
  <c r="L22" i="2"/>
  <c r="I23" i="2"/>
  <c r="K23" i="2"/>
  <c r="L23" i="2"/>
  <c r="I24" i="2"/>
  <c r="K24" i="2"/>
  <c r="L24" i="2"/>
  <c r="I25" i="2"/>
  <c r="K25" i="2"/>
  <c r="L25" i="2"/>
  <c r="I26" i="2"/>
  <c r="K26" i="2"/>
  <c r="L26" i="2"/>
  <c r="I27" i="2"/>
  <c r="K27" i="2"/>
  <c r="L27" i="2"/>
  <c r="I28" i="2"/>
  <c r="K28" i="2"/>
  <c r="L28" i="2"/>
  <c r="I29" i="2"/>
  <c r="K29" i="2"/>
  <c r="L29" i="2"/>
  <c r="I30" i="2"/>
  <c r="K30" i="2"/>
  <c r="L30" i="2"/>
  <c r="I31" i="2"/>
  <c r="K31" i="2"/>
  <c r="L31" i="2"/>
  <c r="I32" i="2"/>
  <c r="K32" i="2"/>
  <c r="L32" i="2"/>
  <c r="I33" i="2"/>
  <c r="K33" i="2"/>
  <c r="L33" i="2"/>
  <c r="I34" i="2"/>
  <c r="K34" i="2"/>
  <c r="L34" i="2"/>
  <c r="I35" i="2"/>
  <c r="K35" i="2"/>
  <c r="L35" i="2"/>
  <c r="I36" i="2"/>
  <c r="K36" i="2"/>
  <c r="L36" i="2"/>
  <c r="I37" i="2"/>
  <c r="K37" i="2"/>
  <c r="L37" i="2"/>
  <c r="I38" i="2"/>
  <c r="K38" i="2"/>
  <c r="L38" i="2"/>
  <c r="I39" i="2"/>
  <c r="K39" i="2"/>
  <c r="L39" i="2"/>
  <c r="I40" i="2"/>
  <c r="K40" i="2"/>
  <c r="L40" i="2"/>
  <c r="I41" i="2"/>
  <c r="K41" i="2"/>
  <c r="L41" i="2"/>
  <c r="I42" i="2"/>
  <c r="K42" i="2"/>
  <c r="L42" i="2"/>
  <c r="I43" i="2"/>
  <c r="K43" i="2"/>
  <c r="L43" i="2"/>
  <c r="I44" i="2"/>
  <c r="K44" i="2"/>
  <c r="L44" i="2"/>
  <c r="I45" i="2"/>
  <c r="K45" i="2"/>
  <c r="L45" i="2"/>
  <c r="I46" i="2"/>
  <c r="K46" i="2"/>
  <c r="L46" i="2"/>
  <c r="I47" i="2"/>
  <c r="K47" i="2"/>
  <c r="L47" i="2"/>
  <c r="I48" i="2"/>
  <c r="K48" i="2"/>
  <c r="L48" i="2"/>
  <c r="I49" i="2"/>
  <c r="K49" i="2"/>
  <c r="L49" i="2"/>
  <c r="I50" i="2"/>
  <c r="K50" i="2"/>
  <c r="L50" i="2"/>
  <c r="I51" i="2"/>
  <c r="K51" i="2"/>
  <c r="L51" i="2"/>
  <c r="I52" i="2"/>
  <c r="K52" i="2"/>
  <c r="L52" i="2"/>
  <c r="I53" i="2"/>
  <c r="K53" i="2"/>
  <c r="L53" i="2"/>
  <c r="I54" i="2"/>
  <c r="K54" i="2"/>
  <c r="L54" i="2"/>
  <c r="I55" i="2"/>
  <c r="K55" i="2"/>
  <c r="L55" i="2"/>
  <c r="I56" i="2"/>
  <c r="K56" i="2"/>
  <c r="L56" i="2"/>
  <c r="I57" i="2"/>
  <c r="K57" i="2"/>
  <c r="L57" i="2"/>
  <c r="I58" i="2"/>
  <c r="K58" i="2"/>
  <c r="L58" i="2"/>
  <c r="I59" i="2"/>
  <c r="K59" i="2"/>
  <c r="L59" i="2"/>
  <c r="I60" i="2"/>
  <c r="K60" i="2"/>
  <c r="L60" i="2"/>
  <c r="I61" i="2"/>
  <c r="K61" i="2"/>
  <c r="L61" i="2"/>
  <c r="I62" i="2"/>
  <c r="K62" i="2"/>
  <c r="L62" i="2"/>
  <c r="I63" i="2"/>
  <c r="K63" i="2"/>
  <c r="L63" i="2"/>
  <c r="I64" i="2"/>
  <c r="K64" i="2"/>
  <c r="L64" i="2"/>
  <c r="I65" i="2"/>
  <c r="K65" i="2"/>
  <c r="L65" i="2"/>
  <c r="I66" i="2"/>
  <c r="K66" i="2"/>
  <c r="L66" i="2"/>
  <c r="I67" i="2"/>
  <c r="K67" i="2"/>
  <c r="L67" i="2"/>
  <c r="I68" i="2"/>
  <c r="K68" i="2"/>
  <c r="L68" i="2"/>
  <c r="I69" i="2"/>
  <c r="K69" i="2"/>
  <c r="L69" i="2"/>
  <c r="I70" i="2"/>
  <c r="K70" i="2"/>
  <c r="L70" i="2"/>
  <c r="I71" i="2"/>
  <c r="K71" i="2"/>
  <c r="L71" i="2"/>
  <c r="I72" i="2"/>
  <c r="K72" i="2"/>
  <c r="L72" i="2"/>
  <c r="I73" i="2"/>
  <c r="K73" i="2"/>
  <c r="L73" i="2"/>
  <c r="I74" i="2"/>
  <c r="K74" i="2"/>
  <c r="L74" i="2"/>
  <c r="I75" i="2"/>
  <c r="K75" i="2"/>
  <c r="L75" i="2"/>
  <c r="I76" i="2"/>
  <c r="K76" i="2"/>
  <c r="L76" i="2"/>
  <c r="I77" i="2"/>
  <c r="K77" i="2"/>
  <c r="L77" i="2"/>
  <c r="I78" i="2"/>
  <c r="K78" i="2"/>
  <c r="L78" i="2"/>
  <c r="I79" i="2"/>
  <c r="K79" i="2"/>
  <c r="L79" i="2"/>
  <c r="I80" i="2"/>
  <c r="K80" i="2"/>
  <c r="L80" i="2"/>
  <c r="I81" i="2"/>
  <c r="K81" i="2"/>
  <c r="L81" i="2"/>
  <c r="I82" i="2"/>
  <c r="K82" i="2"/>
  <c r="L82" i="2"/>
  <c r="I83" i="2"/>
  <c r="K83" i="2"/>
  <c r="L83" i="2"/>
  <c r="I84" i="2"/>
  <c r="K84" i="2"/>
  <c r="L84" i="2"/>
  <c r="I85" i="2"/>
  <c r="K85" i="2"/>
  <c r="L85" i="2"/>
  <c r="I86" i="2"/>
  <c r="K86" i="2"/>
  <c r="L86" i="2"/>
  <c r="I87" i="2"/>
  <c r="K87" i="2"/>
  <c r="L87" i="2"/>
  <c r="I88" i="2"/>
  <c r="K88" i="2"/>
  <c r="L88" i="2"/>
  <c r="I89" i="2"/>
  <c r="K89" i="2"/>
  <c r="L89" i="2"/>
  <c r="I90" i="2"/>
  <c r="K90" i="2"/>
  <c r="L90" i="2"/>
  <c r="I91" i="2"/>
  <c r="K91" i="2"/>
  <c r="L91" i="2"/>
  <c r="I92" i="2"/>
  <c r="K92" i="2"/>
  <c r="L92" i="2"/>
  <c r="I93" i="2"/>
  <c r="K93" i="2"/>
  <c r="L93" i="2"/>
  <c r="I94" i="2"/>
  <c r="K94" i="2"/>
  <c r="L94" i="2"/>
  <c r="I95" i="2"/>
  <c r="K95" i="2"/>
  <c r="L95" i="2"/>
  <c r="I96" i="2"/>
  <c r="K96" i="2"/>
  <c r="L96" i="2"/>
  <c r="I97" i="2"/>
  <c r="K97" i="2"/>
  <c r="L97" i="2"/>
  <c r="I98" i="2"/>
  <c r="K98" i="2"/>
  <c r="L98" i="2"/>
  <c r="I99" i="2"/>
  <c r="K99" i="2"/>
  <c r="L99" i="2"/>
  <c r="I100" i="2"/>
  <c r="K100" i="2"/>
  <c r="L100" i="2"/>
  <c r="I101" i="2"/>
  <c r="K101" i="2"/>
  <c r="L101" i="2"/>
  <c r="I102" i="2"/>
  <c r="K102" i="2"/>
  <c r="L102" i="2"/>
  <c r="I103" i="2"/>
  <c r="K103" i="2"/>
  <c r="L103" i="2"/>
  <c r="I104" i="2"/>
  <c r="K104" i="2"/>
  <c r="L104" i="2"/>
  <c r="I105" i="2"/>
  <c r="K105" i="2"/>
  <c r="L105" i="2"/>
  <c r="I106" i="2"/>
  <c r="K106" i="2"/>
  <c r="L106" i="2"/>
  <c r="I107" i="2"/>
  <c r="K107" i="2"/>
  <c r="L107" i="2"/>
  <c r="I108" i="2"/>
  <c r="K108" i="2"/>
  <c r="L108" i="2"/>
  <c r="I109" i="2"/>
  <c r="K109" i="2"/>
  <c r="L109" i="2"/>
  <c r="I110" i="2"/>
  <c r="K110" i="2"/>
  <c r="L110" i="2"/>
  <c r="I111" i="2"/>
  <c r="K111" i="2"/>
  <c r="L111" i="2"/>
  <c r="I112" i="2"/>
  <c r="K112" i="2"/>
  <c r="L112" i="2"/>
  <c r="I113" i="2"/>
  <c r="K113" i="2"/>
  <c r="L113" i="2"/>
  <c r="I114" i="2"/>
  <c r="K114" i="2"/>
  <c r="L114" i="2"/>
  <c r="I115" i="2"/>
  <c r="K115" i="2"/>
  <c r="L115" i="2"/>
  <c r="I116" i="2"/>
  <c r="K116" i="2"/>
  <c r="L116" i="2"/>
  <c r="I117" i="2"/>
  <c r="K117" i="2"/>
  <c r="L117" i="2"/>
  <c r="I118" i="2"/>
  <c r="K118" i="2"/>
  <c r="L118" i="2"/>
  <c r="I119" i="2"/>
  <c r="K119" i="2"/>
  <c r="L119" i="2"/>
  <c r="I120" i="2"/>
  <c r="K120" i="2"/>
  <c r="L120" i="2"/>
  <c r="I121" i="2"/>
  <c r="K121" i="2"/>
  <c r="L121" i="2"/>
  <c r="I122" i="2"/>
  <c r="K122" i="2"/>
  <c r="L122" i="2"/>
  <c r="I123" i="2"/>
  <c r="K123" i="2"/>
  <c r="L123" i="2"/>
  <c r="I124" i="2"/>
  <c r="K124" i="2"/>
  <c r="L124" i="2"/>
  <c r="I125" i="2"/>
  <c r="K125" i="2"/>
  <c r="L125" i="2"/>
  <c r="I126" i="2"/>
  <c r="K126" i="2"/>
  <c r="L126" i="2"/>
  <c r="I127" i="2"/>
  <c r="K127" i="2"/>
  <c r="L127" i="2"/>
  <c r="I128" i="2"/>
  <c r="K128" i="2"/>
  <c r="L128" i="2"/>
  <c r="I129" i="2"/>
  <c r="K129" i="2"/>
  <c r="L129" i="2"/>
  <c r="I130" i="2"/>
  <c r="K130" i="2"/>
  <c r="L130" i="2"/>
  <c r="I131" i="2"/>
  <c r="K131" i="2"/>
  <c r="L131" i="2"/>
  <c r="I132" i="2"/>
  <c r="K132" i="2"/>
  <c r="L132" i="2"/>
  <c r="I133" i="2"/>
  <c r="K133" i="2"/>
  <c r="L133" i="2"/>
  <c r="I134" i="2"/>
  <c r="K134" i="2"/>
  <c r="L134" i="2"/>
  <c r="I135" i="2"/>
  <c r="K135" i="2"/>
  <c r="L135" i="2"/>
  <c r="I136" i="2"/>
  <c r="K136" i="2"/>
  <c r="L136" i="2"/>
  <c r="I137" i="2"/>
  <c r="K137" i="2"/>
  <c r="L137" i="2"/>
  <c r="I138" i="2"/>
  <c r="K138" i="2"/>
  <c r="L138" i="2"/>
  <c r="I139" i="2"/>
  <c r="K139" i="2"/>
  <c r="L139" i="2"/>
  <c r="I140" i="2"/>
  <c r="K140" i="2"/>
  <c r="L140" i="2"/>
  <c r="I141" i="2"/>
  <c r="K141" i="2"/>
  <c r="L141" i="2"/>
  <c r="I142" i="2"/>
  <c r="K142" i="2"/>
  <c r="L142" i="2"/>
  <c r="I143" i="2"/>
  <c r="K143" i="2"/>
  <c r="L143" i="2"/>
  <c r="I144" i="2"/>
  <c r="K144" i="2"/>
  <c r="L144" i="2"/>
  <c r="I145" i="2"/>
  <c r="K145" i="2"/>
  <c r="L145" i="2"/>
  <c r="I146" i="2"/>
  <c r="K146" i="2"/>
  <c r="L146" i="2"/>
  <c r="I147" i="2"/>
  <c r="K147" i="2"/>
  <c r="L147" i="2"/>
  <c r="I148" i="2"/>
  <c r="K148" i="2"/>
  <c r="L148" i="2"/>
  <c r="I149" i="2"/>
  <c r="K149" i="2"/>
  <c r="L149" i="2"/>
  <c r="I150" i="2"/>
  <c r="K150" i="2"/>
  <c r="L150" i="2"/>
  <c r="I151" i="2"/>
  <c r="K151" i="2"/>
  <c r="L151" i="2"/>
  <c r="I152" i="2"/>
  <c r="K152" i="2"/>
  <c r="L152" i="2"/>
  <c r="I153" i="2"/>
  <c r="K153" i="2"/>
  <c r="L153" i="2"/>
  <c r="I154" i="2"/>
  <c r="K154" i="2"/>
  <c r="L154" i="2"/>
  <c r="I155" i="2"/>
  <c r="K155" i="2"/>
  <c r="L155" i="2"/>
  <c r="I156" i="2"/>
  <c r="K156" i="2"/>
  <c r="L156" i="2"/>
  <c r="I157" i="2"/>
  <c r="K157" i="2"/>
  <c r="L157" i="2"/>
  <c r="I158" i="2"/>
  <c r="K158" i="2"/>
  <c r="L158" i="2"/>
  <c r="I159" i="2"/>
  <c r="K159" i="2"/>
  <c r="L159" i="2"/>
  <c r="I160" i="2"/>
  <c r="K160" i="2"/>
  <c r="L160" i="2"/>
  <c r="I161" i="2"/>
  <c r="K161" i="2"/>
  <c r="L161" i="2"/>
  <c r="I162" i="2"/>
  <c r="K162" i="2"/>
  <c r="L162" i="2"/>
  <c r="T4" i="2"/>
  <c r="M4" i="2"/>
  <c r="N4" i="2"/>
  <c r="O4" i="2"/>
  <c r="U4" i="2"/>
  <c r="P4" i="2"/>
  <c r="Q4" i="2"/>
  <c r="R4" i="2"/>
  <c r="V4" i="2"/>
  <c r="W4" i="2"/>
  <c r="T5" i="2"/>
  <c r="M5" i="2"/>
  <c r="N5" i="2"/>
  <c r="O5" i="2"/>
  <c r="U5" i="2"/>
  <c r="P5" i="2"/>
  <c r="Q5" i="2"/>
  <c r="R5" i="2"/>
  <c r="V5" i="2"/>
  <c r="W5" i="2"/>
  <c r="T6" i="2"/>
  <c r="M6" i="2"/>
  <c r="N6" i="2"/>
  <c r="O6" i="2"/>
  <c r="U6" i="2"/>
  <c r="P6" i="2"/>
  <c r="Q6" i="2"/>
  <c r="R6" i="2"/>
  <c r="V6" i="2"/>
  <c r="W6" i="2"/>
  <c r="T7" i="2"/>
  <c r="M7" i="2"/>
  <c r="N7" i="2"/>
  <c r="O7" i="2"/>
  <c r="U7" i="2"/>
  <c r="P7" i="2"/>
  <c r="Q7" i="2"/>
  <c r="R7" i="2"/>
  <c r="V7" i="2"/>
  <c r="W7" i="2"/>
  <c r="T8" i="2"/>
  <c r="M8" i="2"/>
  <c r="N8" i="2"/>
  <c r="O8" i="2"/>
  <c r="U8" i="2"/>
  <c r="P8" i="2"/>
  <c r="Q8" i="2"/>
  <c r="R8" i="2"/>
  <c r="V8" i="2"/>
  <c r="W8" i="2"/>
  <c r="T9" i="2"/>
  <c r="M9" i="2"/>
  <c r="N9" i="2"/>
  <c r="O9" i="2"/>
  <c r="U9" i="2"/>
  <c r="P9" i="2"/>
  <c r="Q9" i="2"/>
  <c r="R9" i="2"/>
  <c r="V9" i="2"/>
  <c r="W9" i="2"/>
  <c r="T10" i="2"/>
  <c r="M10" i="2"/>
  <c r="N10" i="2"/>
  <c r="O10" i="2"/>
  <c r="U10" i="2"/>
  <c r="P10" i="2"/>
  <c r="Q10" i="2"/>
  <c r="R10" i="2"/>
  <c r="V10" i="2"/>
  <c r="W10" i="2"/>
  <c r="T11" i="2"/>
  <c r="M11" i="2"/>
  <c r="N11" i="2"/>
  <c r="O11" i="2"/>
  <c r="U11" i="2"/>
  <c r="P11" i="2"/>
  <c r="Q11" i="2"/>
  <c r="R11" i="2"/>
  <c r="V11" i="2"/>
  <c r="W11" i="2"/>
  <c r="T12" i="2"/>
  <c r="M12" i="2"/>
  <c r="N12" i="2"/>
  <c r="O12" i="2"/>
  <c r="U12" i="2"/>
  <c r="P12" i="2"/>
  <c r="Q12" i="2"/>
  <c r="R12" i="2"/>
  <c r="V12" i="2"/>
  <c r="W12" i="2"/>
  <c r="T13" i="2"/>
  <c r="M13" i="2"/>
  <c r="N13" i="2"/>
  <c r="O13" i="2"/>
  <c r="U13" i="2"/>
  <c r="P13" i="2"/>
  <c r="Q13" i="2"/>
  <c r="R13" i="2"/>
  <c r="V13" i="2"/>
  <c r="W13" i="2"/>
  <c r="T14" i="2"/>
  <c r="M14" i="2"/>
  <c r="N14" i="2"/>
  <c r="O14" i="2"/>
  <c r="U14" i="2"/>
  <c r="P14" i="2"/>
  <c r="Q14" i="2"/>
  <c r="R14" i="2"/>
  <c r="V14" i="2"/>
  <c r="W14" i="2"/>
  <c r="T15" i="2"/>
  <c r="M15" i="2"/>
  <c r="N15" i="2"/>
  <c r="O15" i="2"/>
  <c r="U15" i="2"/>
  <c r="P15" i="2"/>
  <c r="Q15" i="2"/>
  <c r="R15" i="2"/>
  <c r="V15" i="2"/>
  <c r="W15" i="2"/>
  <c r="T16" i="2"/>
  <c r="M16" i="2"/>
  <c r="N16" i="2"/>
  <c r="O16" i="2"/>
  <c r="U16" i="2"/>
  <c r="P16" i="2"/>
  <c r="Q16" i="2"/>
  <c r="R16" i="2"/>
  <c r="V16" i="2"/>
  <c r="W16" i="2"/>
  <c r="T17" i="2"/>
  <c r="M17" i="2"/>
  <c r="N17" i="2"/>
  <c r="O17" i="2"/>
  <c r="U17" i="2"/>
  <c r="P17" i="2"/>
  <c r="Q17" i="2"/>
  <c r="R17" i="2"/>
  <c r="V17" i="2"/>
  <c r="W17" i="2"/>
  <c r="T18" i="2"/>
  <c r="M18" i="2"/>
  <c r="N18" i="2"/>
  <c r="O18" i="2"/>
  <c r="U18" i="2"/>
  <c r="P18" i="2"/>
  <c r="Q18" i="2"/>
  <c r="R18" i="2"/>
  <c r="V18" i="2"/>
  <c r="W18" i="2"/>
  <c r="T19" i="2"/>
  <c r="M19" i="2"/>
  <c r="N19" i="2"/>
  <c r="O19" i="2"/>
  <c r="U19" i="2"/>
  <c r="P19" i="2"/>
  <c r="Q19" i="2"/>
  <c r="R19" i="2"/>
  <c r="V19" i="2"/>
  <c r="W19" i="2"/>
  <c r="T20" i="2"/>
  <c r="M20" i="2"/>
  <c r="N20" i="2"/>
  <c r="O20" i="2"/>
  <c r="U20" i="2"/>
  <c r="P20" i="2"/>
  <c r="Q20" i="2"/>
  <c r="R20" i="2"/>
  <c r="V20" i="2"/>
  <c r="W20" i="2"/>
  <c r="T21" i="2"/>
  <c r="M21" i="2"/>
  <c r="N21" i="2"/>
  <c r="O21" i="2"/>
  <c r="U21" i="2"/>
  <c r="P21" i="2"/>
  <c r="Q21" i="2"/>
  <c r="R21" i="2"/>
  <c r="V21" i="2"/>
  <c r="W21" i="2"/>
  <c r="T22" i="2"/>
  <c r="M22" i="2"/>
  <c r="N22" i="2"/>
  <c r="O22" i="2"/>
  <c r="U22" i="2"/>
  <c r="P22" i="2"/>
  <c r="Q22" i="2"/>
  <c r="R22" i="2"/>
  <c r="V22" i="2"/>
  <c r="W22" i="2"/>
  <c r="T23" i="2"/>
  <c r="M23" i="2"/>
  <c r="N23" i="2"/>
  <c r="O23" i="2"/>
  <c r="U23" i="2"/>
  <c r="P23" i="2"/>
  <c r="Q23" i="2"/>
  <c r="R23" i="2"/>
  <c r="V23" i="2"/>
  <c r="W23" i="2"/>
  <c r="T24" i="2"/>
  <c r="M24" i="2"/>
  <c r="N24" i="2"/>
  <c r="O24" i="2"/>
  <c r="U24" i="2"/>
  <c r="P24" i="2"/>
  <c r="Q24" i="2"/>
  <c r="R24" i="2"/>
  <c r="V24" i="2"/>
  <c r="W24" i="2"/>
  <c r="T25" i="2"/>
  <c r="M25" i="2"/>
  <c r="N25" i="2"/>
  <c r="O25" i="2"/>
  <c r="U25" i="2"/>
  <c r="P25" i="2"/>
  <c r="Q25" i="2"/>
  <c r="R25" i="2"/>
  <c r="V25" i="2"/>
  <c r="W25" i="2"/>
  <c r="T26" i="2"/>
  <c r="M26" i="2"/>
  <c r="N26" i="2"/>
  <c r="O26" i="2"/>
  <c r="U26" i="2"/>
  <c r="P26" i="2"/>
  <c r="Q26" i="2"/>
  <c r="R26" i="2"/>
  <c r="V26" i="2"/>
  <c r="W26" i="2"/>
  <c r="T27" i="2"/>
  <c r="M27" i="2"/>
  <c r="N27" i="2"/>
  <c r="O27" i="2"/>
  <c r="U27" i="2"/>
  <c r="P27" i="2"/>
  <c r="Q27" i="2"/>
  <c r="R27" i="2"/>
  <c r="V27" i="2"/>
  <c r="W27" i="2"/>
  <c r="T28" i="2"/>
  <c r="M28" i="2"/>
  <c r="N28" i="2"/>
  <c r="O28" i="2"/>
  <c r="U28" i="2"/>
  <c r="P28" i="2"/>
  <c r="Q28" i="2"/>
  <c r="R28" i="2"/>
  <c r="V28" i="2"/>
  <c r="W28" i="2"/>
  <c r="T29" i="2"/>
  <c r="M29" i="2"/>
  <c r="N29" i="2"/>
  <c r="O29" i="2"/>
  <c r="U29" i="2"/>
  <c r="P29" i="2"/>
  <c r="Q29" i="2"/>
  <c r="R29" i="2"/>
  <c r="V29" i="2"/>
  <c r="W29" i="2"/>
  <c r="T30" i="2"/>
  <c r="M30" i="2"/>
  <c r="N30" i="2"/>
  <c r="O30" i="2"/>
  <c r="U30" i="2"/>
  <c r="P30" i="2"/>
  <c r="Q30" i="2"/>
  <c r="R30" i="2"/>
  <c r="V30" i="2"/>
  <c r="W30" i="2"/>
  <c r="T31" i="2"/>
  <c r="M31" i="2"/>
  <c r="N31" i="2"/>
  <c r="O31" i="2"/>
  <c r="U31" i="2"/>
  <c r="P31" i="2"/>
  <c r="Q31" i="2"/>
  <c r="R31" i="2"/>
  <c r="V31" i="2"/>
  <c r="W31" i="2"/>
  <c r="T32" i="2"/>
  <c r="M32" i="2"/>
  <c r="N32" i="2"/>
  <c r="O32" i="2"/>
  <c r="U32" i="2"/>
  <c r="P32" i="2"/>
  <c r="Q32" i="2"/>
  <c r="R32" i="2"/>
  <c r="V32" i="2"/>
  <c r="W32" i="2"/>
  <c r="T33" i="2"/>
  <c r="M33" i="2"/>
  <c r="N33" i="2"/>
  <c r="O33" i="2"/>
  <c r="U33" i="2"/>
  <c r="P33" i="2"/>
  <c r="Q33" i="2"/>
  <c r="R33" i="2"/>
  <c r="V33" i="2"/>
  <c r="W33" i="2"/>
  <c r="T34" i="2"/>
  <c r="M34" i="2"/>
  <c r="N34" i="2"/>
  <c r="O34" i="2"/>
  <c r="U34" i="2"/>
  <c r="P34" i="2"/>
  <c r="Q34" i="2"/>
  <c r="R34" i="2"/>
  <c r="V34" i="2"/>
  <c r="W34" i="2"/>
  <c r="T35" i="2"/>
  <c r="M35" i="2"/>
  <c r="N35" i="2"/>
  <c r="O35" i="2"/>
  <c r="U35" i="2"/>
  <c r="P35" i="2"/>
  <c r="Q35" i="2"/>
  <c r="R35" i="2"/>
  <c r="V35" i="2"/>
  <c r="W35" i="2"/>
  <c r="T36" i="2"/>
  <c r="M36" i="2"/>
  <c r="N36" i="2"/>
  <c r="O36" i="2"/>
  <c r="U36" i="2"/>
  <c r="P36" i="2"/>
  <c r="Q36" i="2"/>
  <c r="R36" i="2"/>
  <c r="V36" i="2"/>
  <c r="W36" i="2"/>
  <c r="T37" i="2"/>
  <c r="M37" i="2"/>
  <c r="N37" i="2"/>
  <c r="O37" i="2"/>
  <c r="U37" i="2"/>
  <c r="P37" i="2"/>
  <c r="Q37" i="2"/>
  <c r="R37" i="2"/>
  <c r="V37" i="2"/>
  <c r="W37" i="2"/>
  <c r="T38" i="2"/>
  <c r="M38" i="2"/>
  <c r="N38" i="2"/>
  <c r="O38" i="2"/>
  <c r="U38" i="2"/>
  <c r="P38" i="2"/>
  <c r="Q38" i="2"/>
  <c r="R38" i="2"/>
  <c r="V38" i="2"/>
  <c r="W38" i="2"/>
  <c r="T39" i="2"/>
  <c r="M39" i="2"/>
  <c r="N39" i="2"/>
  <c r="O39" i="2"/>
  <c r="U39" i="2"/>
  <c r="P39" i="2"/>
  <c r="Q39" i="2"/>
  <c r="R39" i="2"/>
  <c r="V39" i="2"/>
  <c r="W39" i="2"/>
  <c r="T40" i="2"/>
  <c r="M40" i="2"/>
  <c r="N40" i="2"/>
  <c r="O40" i="2"/>
  <c r="U40" i="2"/>
  <c r="P40" i="2"/>
  <c r="Q40" i="2"/>
  <c r="R40" i="2"/>
  <c r="V40" i="2"/>
  <c r="W40" i="2"/>
  <c r="T41" i="2"/>
  <c r="M41" i="2"/>
  <c r="N41" i="2"/>
  <c r="O41" i="2"/>
  <c r="U41" i="2"/>
  <c r="P41" i="2"/>
  <c r="Q41" i="2"/>
  <c r="R41" i="2"/>
  <c r="V41" i="2"/>
  <c r="W41" i="2"/>
  <c r="T42" i="2"/>
  <c r="M42" i="2"/>
  <c r="N42" i="2"/>
  <c r="O42" i="2"/>
  <c r="U42" i="2"/>
  <c r="P42" i="2"/>
  <c r="Q42" i="2"/>
  <c r="R42" i="2"/>
  <c r="V42" i="2"/>
  <c r="W42" i="2"/>
  <c r="T43" i="2"/>
  <c r="M43" i="2"/>
  <c r="N43" i="2"/>
  <c r="O43" i="2"/>
  <c r="U43" i="2"/>
  <c r="P43" i="2"/>
  <c r="Q43" i="2"/>
  <c r="R43" i="2"/>
  <c r="V43" i="2"/>
  <c r="W43" i="2"/>
  <c r="T44" i="2"/>
  <c r="M44" i="2"/>
  <c r="N44" i="2"/>
  <c r="O44" i="2"/>
  <c r="U44" i="2"/>
  <c r="P44" i="2"/>
  <c r="Q44" i="2"/>
  <c r="R44" i="2"/>
  <c r="V44" i="2"/>
  <c r="W44" i="2"/>
  <c r="T45" i="2"/>
  <c r="M45" i="2"/>
  <c r="N45" i="2"/>
  <c r="O45" i="2"/>
  <c r="U45" i="2"/>
  <c r="P45" i="2"/>
  <c r="Q45" i="2"/>
  <c r="R45" i="2"/>
  <c r="V45" i="2"/>
  <c r="W45" i="2"/>
  <c r="T46" i="2"/>
  <c r="M46" i="2"/>
  <c r="N46" i="2"/>
  <c r="O46" i="2"/>
  <c r="U46" i="2"/>
  <c r="P46" i="2"/>
  <c r="Q46" i="2"/>
  <c r="R46" i="2"/>
  <c r="V46" i="2"/>
  <c r="W46" i="2"/>
  <c r="T47" i="2"/>
  <c r="M47" i="2"/>
  <c r="N47" i="2"/>
  <c r="O47" i="2"/>
  <c r="U47" i="2"/>
  <c r="P47" i="2"/>
  <c r="Q47" i="2"/>
  <c r="R47" i="2"/>
  <c r="V47" i="2"/>
  <c r="W47" i="2"/>
  <c r="T48" i="2"/>
  <c r="M48" i="2"/>
  <c r="N48" i="2"/>
  <c r="O48" i="2"/>
  <c r="U48" i="2"/>
  <c r="P48" i="2"/>
  <c r="Q48" i="2"/>
  <c r="R48" i="2"/>
  <c r="V48" i="2"/>
  <c r="W48" i="2"/>
  <c r="T49" i="2"/>
  <c r="M49" i="2"/>
  <c r="N49" i="2"/>
  <c r="O49" i="2"/>
  <c r="U49" i="2"/>
  <c r="P49" i="2"/>
  <c r="Q49" i="2"/>
  <c r="R49" i="2"/>
  <c r="V49" i="2"/>
  <c r="W49" i="2"/>
  <c r="T50" i="2"/>
  <c r="M50" i="2"/>
  <c r="N50" i="2"/>
  <c r="O50" i="2"/>
  <c r="U50" i="2"/>
  <c r="P50" i="2"/>
  <c r="Q50" i="2"/>
  <c r="R50" i="2"/>
  <c r="V50" i="2"/>
  <c r="W50" i="2"/>
  <c r="T51" i="2"/>
  <c r="M51" i="2"/>
  <c r="N51" i="2"/>
  <c r="O51" i="2"/>
  <c r="U51" i="2"/>
  <c r="P51" i="2"/>
  <c r="Q51" i="2"/>
  <c r="R51" i="2"/>
  <c r="V51" i="2"/>
  <c r="W51" i="2"/>
  <c r="T52" i="2"/>
  <c r="M52" i="2"/>
  <c r="N52" i="2"/>
  <c r="O52" i="2"/>
  <c r="U52" i="2"/>
  <c r="P52" i="2"/>
  <c r="Q52" i="2"/>
  <c r="R52" i="2"/>
  <c r="V52" i="2"/>
  <c r="W52" i="2"/>
  <c r="T53" i="2"/>
  <c r="M53" i="2"/>
  <c r="N53" i="2"/>
  <c r="O53" i="2"/>
  <c r="U53" i="2"/>
  <c r="P53" i="2"/>
  <c r="Q53" i="2"/>
  <c r="R53" i="2"/>
  <c r="V53" i="2"/>
  <c r="W53" i="2"/>
  <c r="T54" i="2"/>
  <c r="M54" i="2"/>
  <c r="N54" i="2"/>
  <c r="O54" i="2"/>
  <c r="U54" i="2"/>
  <c r="P54" i="2"/>
  <c r="Q54" i="2"/>
  <c r="R54" i="2"/>
  <c r="V54" i="2"/>
  <c r="W54" i="2"/>
  <c r="T55" i="2"/>
  <c r="M55" i="2"/>
  <c r="N55" i="2"/>
  <c r="O55" i="2"/>
  <c r="U55" i="2"/>
  <c r="P55" i="2"/>
  <c r="Q55" i="2"/>
  <c r="R55" i="2"/>
  <c r="V55" i="2"/>
  <c r="W55" i="2"/>
  <c r="T56" i="2"/>
  <c r="M56" i="2"/>
  <c r="N56" i="2"/>
  <c r="O56" i="2"/>
  <c r="U56" i="2"/>
  <c r="P56" i="2"/>
  <c r="Q56" i="2"/>
  <c r="R56" i="2"/>
  <c r="V56" i="2"/>
  <c r="W56" i="2"/>
  <c r="T57" i="2"/>
  <c r="M57" i="2"/>
  <c r="N57" i="2"/>
  <c r="O57" i="2"/>
  <c r="U57" i="2"/>
  <c r="P57" i="2"/>
  <c r="Q57" i="2"/>
  <c r="R57" i="2"/>
  <c r="V57" i="2"/>
  <c r="W57" i="2"/>
  <c r="T58" i="2"/>
  <c r="M58" i="2"/>
  <c r="N58" i="2"/>
  <c r="O58" i="2"/>
  <c r="U58" i="2"/>
  <c r="P58" i="2"/>
  <c r="Q58" i="2"/>
  <c r="R58" i="2"/>
  <c r="V58" i="2"/>
  <c r="W58" i="2"/>
  <c r="T59" i="2"/>
  <c r="M59" i="2"/>
  <c r="N59" i="2"/>
  <c r="O59" i="2"/>
  <c r="U59" i="2"/>
  <c r="P59" i="2"/>
  <c r="Q59" i="2"/>
  <c r="R59" i="2"/>
  <c r="V59" i="2"/>
  <c r="W59" i="2"/>
  <c r="T60" i="2"/>
  <c r="M60" i="2"/>
  <c r="N60" i="2"/>
  <c r="O60" i="2"/>
  <c r="U60" i="2"/>
  <c r="P60" i="2"/>
  <c r="Q60" i="2"/>
  <c r="R60" i="2"/>
  <c r="V60" i="2"/>
  <c r="W60" i="2"/>
  <c r="T61" i="2"/>
  <c r="M61" i="2"/>
  <c r="N61" i="2"/>
  <c r="O61" i="2"/>
  <c r="U61" i="2"/>
  <c r="P61" i="2"/>
  <c r="Q61" i="2"/>
  <c r="R61" i="2"/>
  <c r="V61" i="2"/>
  <c r="W61" i="2"/>
  <c r="T62" i="2"/>
  <c r="M62" i="2"/>
  <c r="N62" i="2"/>
  <c r="O62" i="2"/>
  <c r="U62" i="2"/>
  <c r="P62" i="2"/>
  <c r="Q62" i="2"/>
  <c r="R62" i="2"/>
  <c r="V62" i="2"/>
  <c r="W62" i="2"/>
  <c r="T63" i="2"/>
  <c r="M63" i="2"/>
  <c r="N63" i="2"/>
  <c r="O63" i="2"/>
  <c r="U63" i="2"/>
  <c r="P63" i="2"/>
  <c r="Q63" i="2"/>
  <c r="R63" i="2"/>
  <c r="V63" i="2"/>
  <c r="W63" i="2"/>
  <c r="T64" i="2"/>
  <c r="M64" i="2"/>
  <c r="N64" i="2"/>
  <c r="O64" i="2"/>
  <c r="U64" i="2"/>
  <c r="P64" i="2"/>
  <c r="Q64" i="2"/>
  <c r="R64" i="2"/>
  <c r="V64" i="2"/>
  <c r="W64" i="2"/>
  <c r="T65" i="2"/>
  <c r="M65" i="2"/>
  <c r="N65" i="2"/>
  <c r="O65" i="2"/>
  <c r="U65" i="2"/>
  <c r="P65" i="2"/>
  <c r="Q65" i="2"/>
  <c r="R65" i="2"/>
  <c r="V65" i="2"/>
  <c r="W65" i="2"/>
  <c r="T66" i="2"/>
  <c r="M66" i="2"/>
  <c r="N66" i="2"/>
  <c r="O66" i="2"/>
  <c r="U66" i="2"/>
  <c r="P66" i="2"/>
  <c r="Q66" i="2"/>
  <c r="R66" i="2"/>
  <c r="V66" i="2"/>
  <c r="W66" i="2"/>
  <c r="T67" i="2"/>
  <c r="M67" i="2"/>
  <c r="N67" i="2"/>
  <c r="O67" i="2"/>
  <c r="U67" i="2"/>
  <c r="P67" i="2"/>
  <c r="Q67" i="2"/>
  <c r="R67" i="2"/>
  <c r="V67" i="2"/>
  <c r="W67" i="2"/>
  <c r="T68" i="2"/>
  <c r="M68" i="2"/>
  <c r="N68" i="2"/>
  <c r="O68" i="2"/>
  <c r="U68" i="2"/>
  <c r="P68" i="2"/>
  <c r="Q68" i="2"/>
  <c r="R68" i="2"/>
  <c r="V68" i="2"/>
  <c r="W68" i="2"/>
  <c r="T69" i="2"/>
  <c r="M69" i="2"/>
  <c r="N69" i="2"/>
  <c r="O69" i="2"/>
  <c r="U69" i="2"/>
  <c r="P69" i="2"/>
  <c r="Q69" i="2"/>
  <c r="R69" i="2"/>
  <c r="V69" i="2"/>
  <c r="W69" i="2"/>
  <c r="T70" i="2"/>
  <c r="M70" i="2"/>
  <c r="N70" i="2"/>
  <c r="O70" i="2"/>
  <c r="U70" i="2"/>
  <c r="P70" i="2"/>
  <c r="Q70" i="2"/>
  <c r="R70" i="2"/>
  <c r="V70" i="2"/>
  <c r="W70" i="2"/>
  <c r="T71" i="2"/>
  <c r="M71" i="2"/>
  <c r="N71" i="2"/>
  <c r="O71" i="2"/>
  <c r="U71" i="2"/>
  <c r="P71" i="2"/>
  <c r="Q71" i="2"/>
  <c r="R71" i="2"/>
  <c r="V71" i="2"/>
  <c r="W71" i="2"/>
  <c r="T72" i="2"/>
  <c r="M72" i="2"/>
  <c r="N72" i="2"/>
  <c r="O72" i="2"/>
  <c r="U72" i="2"/>
  <c r="P72" i="2"/>
  <c r="Q72" i="2"/>
  <c r="R72" i="2"/>
  <c r="V72" i="2"/>
  <c r="W72" i="2"/>
  <c r="T73" i="2"/>
  <c r="M73" i="2"/>
  <c r="N73" i="2"/>
  <c r="O73" i="2"/>
  <c r="U73" i="2"/>
  <c r="P73" i="2"/>
  <c r="Q73" i="2"/>
  <c r="R73" i="2"/>
  <c r="V73" i="2"/>
  <c r="W73" i="2"/>
  <c r="T74" i="2"/>
  <c r="M74" i="2"/>
  <c r="N74" i="2"/>
  <c r="O74" i="2"/>
  <c r="U74" i="2"/>
  <c r="P74" i="2"/>
  <c r="Q74" i="2"/>
  <c r="R74" i="2"/>
  <c r="V74" i="2"/>
  <c r="W74" i="2"/>
  <c r="T75" i="2"/>
  <c r="M75" i="2"/>
  <c r="N75" i="2"/>
  <c r="O75" i="2"/>
  <c r="U75" i="2"/>
  <c r="P75" i="2"/>
  <c r="Q75" i="2"/>
  <c r="R75" i="2"/>
  <c r="V75" i="2"/>
  <c r="W75" i="2"/>
  <c r="T76" i="2"/>
  <c r="M76" i="2"/>
  <c r="N76" i="2"/>
  <c r="O76" i="2"/>
  <c r="U76" i="2"/>
  <c r="P76" i="2"/>
  <c r="Q76" i="2"/>
  <c r="R76" i="2"/>
  <c r="V76" i="2"/>
  <c r="W76" i="2"/>
  <c r="T77" i="2"/>
  <c r="M77" i="2"/>
  <c r="N77" i="2"/>
  <c r="O77" i="2"/>
  <c r="U77" i="2"/>
  <c r="P77" i="2"/>
  <c r="Q77" i="2"/>
  <c r="R77" i="2"/>
  <c r="V77" i="2"/>
  <c r="W77" i="2"/>
  <c r="T78" i="2"/>
  <c r="M78" i="2"/>
  <c r="N78" i="2"/>
  <c r="O78" i="2"/>
  <c r="U78" i="2"/>
  <c r="P78" i="2"/>
  <c r="Q78" i="2"/>
  <c r="R78" i="2"/>
  <c r="V78" i="2"/>
  <c r="W78" i="2"/>
  <c r="T79" i="2"/>
  <c r="M79" i="2"/>
  <c r="N79" i="2"/>
  <c r="O79" i="2"/>
  <c r="U79" i="2"/>
  <c r="P79" i="2"/>
  <c r="Q79" i="2"/>
  <c r="R79" i="2"/>
  <c r="V79" i="2"/>
  <c r="W79" i="2"/>
  <c r="T80" i="2"/>
  <c r="M80" i="2"/>
  <c r="N80" i="2"/>
  <c r="O80" i="2"/>
  <c r="U80" i="2"/>
  <c r="P80" i="2"/>
  <c r="Q80" i="2"/>
  <c r="R80" i="2"/>
  <c r="V80" i="2"/>
  <c r="W80" i="2"/>
  <c r="T81" i="2"/>
  <c r="M81" i="2"/>
  <c r="N81" i="2"/>
  <c r="O81" i="2"/>
  <c r="U81" i="2"/>
  <c r="P81" i="2"/>
  <c r="Q81" i="2"/>
  <c r="R81" i="2"/>
  <c r="V81" i="2"/>
  <c r="W81" i="2"/>
  <c r="T82" i="2"/>
  <c r="M82" i="2"/>
  <c r="N82" i="2"/>
  <c r="O82" i="2"/>
  <c r="U82" i="2"/>
  <c r="P82" i="2"/>
  <c r="Q82" i="2"/>
  <c r="R82" i="2"/>
  <c r="V82" i="2"/>
  <c r="W82" i="2"/>
  <c r="T83" i="2"/>
  <c r="M83" i="2"/>
  <c r="N83" i="2"/>
  <c r="O83" i="2"/>
  <c r="U83" i="2"/>
  <c r="P83" i="2"/>
  <c r="Q83" i="2"/>
  <c r="R83" i="2"/>
  <c r="V83" i="2"/>
  <c r="W83" i="2"/>
  <c r="T84" i="2"/>
  <c r="M84" i="2"/>
  <c r="N84" i="2"/>
  <c r="O84" i="2"/>
  <c r="U84" i="2"/>
  <c r="P84" i="2"/>
  <c r="Q84" i="2"/>
  <c r="R84" i="2"/>
  <c r="V84" i="2"/>
  <c r="W84" i="2"/>
  <c r="T85" i="2"/>
  <c r="M85" i="2"/>
  <c r="N85" i="2"/>
  <c r="O85" i="2"/>
  <c r="U85" i="2"/>
  <c r="P85" i="2"/>
  <c r="Q85" i="2"/>
  <c r="R85" i="2"/>
  <c r="V85" i="2"/>
  <c r="W85" i="2"/>
  <c r="T86" i="2"/>
  <c r="M86" i="2"/>
  <c r="N86" i="2"/>
  <c r="O86" i="2"/>
  <c r="U86" i="2"/>
  <c r="P86" i="2"/>
  <c r="Q86" i="2"/>
  <c r="R86" i="2"/>
  <c r="V86" i="2"/>
  <c r="W86" i="2"/>
  <c r="T87" i="2"/>
  <c r="M87" i="2"/>
  <c r="N87" i="2"/>
  <c r="O87" i="2"/>
  <c r="U87" i="2"/>
  <c r="P87" i="2"/>
  <c r="Q87" i="2"/>
  <c r="R87" i="2"/>
  <c r="V87" i="2"/>
  <c r="W87" i="2"/>
  <c r="T88" i="2"/>
  <c r="M88" i="2"/>
  <c r="N88" i="2"/>
  <c r="O88" i="2"/>
  <c r="U88" i="2"/>
  <c r="P88" i="2"/>
  <c r="Q88" i="2"/>
  <c r="R88" i="2"/>
  <c r="V88" i="2"/>
  <c r="W88" i="2"/>
  <c r="T89" i="2"/>
  <c r="M89" i="2"/>
  <c r="N89" i="2"/>
  <c r="O89" i="2"/>
  <c r="U89" i="2"/>
  <c r="P89" i="2"/>
  <c r="Q89" i="2"/>
  <c r="R89" i="2"/>
  <c r="V89" i="2"/>
  <c r="W89" i="2"/>
  <c r="T90" i="2"/>
  <c r="M90" i="2"/>
  <c r="N90" i="2"/>
  <c r="O90" i="2"/>
  <c r="U90" i="2"/>
  <c r="P90" i="2"/>
  <c r="Q90" i="2"/>
  <c r="R90" i="2"/>
  <c r="V90" i="2"/>
  <c r="W90" i="2"/>
  <c r="T91" i="2"/>
  <c r="M91" i="2"/>
  <c r="N91" i="2"/>
  <c r="O91" i="2"/>
  <c r="U91" i="2"/>
  <c r="P91" i="2"/>
  <c r="Q91" i="2"/>
  <c r="R91" i="2"/>
  <c r="V91" i="2"/>
  <c r="W91" i="2"/>
  <c r="T92" i="2"/>
  <c r="M92" i="2"/>
  <c r="N92" i="2"/>
  <c r="O92" i="2"/>
  <c r="U92" i="2"/>
  <c r="P92" i="2"/>
  <c r="Q92" i="2"/>
  <c r="R92" i="2"/>
  <c r="V92" i="2"/>
  <c r="W92" i="2"/>
  <c r="T93" i="2"/>
  <c r="M93" i="2"/>
  <c r="N93" i="2"/>
  <c r="O93" i="2"/>
  <c r="U93" i="2"/>
  <c r="P93" i="2"/>
  <c r="Q93" i="2"/>
  <c r="R93" i="2"/>
  <c r="V93" i="2"/>
  <c r="W93" i="2"/>
  <c r="T94" i="2"/>
  <c r="M94" i="2"/>
  <c r="N94" i="2"/>
  <c r="O94" i="2"/>
  <c r="U94" i="2"/>
  <c r="P94" i="2"/>
  <c r="Q94" i="2"/>
  <c r="R94" i="2"/>
  <c r="V94" i="2"/>
  <c r="W94" i="2"/>
  <c r="T95" i="2"/>
  <c r="M95" i="2"/>
  <c r="N95" i="2"/>
  <c r="O95" i="2"/>
  <c r="U95" i="2"/>
  <c r="P95" i="2"/>
  <c r="Q95" i="2"/>
  <c r="R95" i="2"/>
  <c r="V95" i="2"/>
  <c r="W95" i="2"/>
  <c r="T96" i="2"/>
  <c r="M96" i="2"/>
  <c r="N96" i="2"/>
  <c r="O96" i="2"/>
  <c r="U96" i="2"/>
  <c r="P96" i="2"/>
  <c r="Q96" i="2"/>
  <c r="R96" i="2"/>
  <c r="V96" i="2"/>
  <c r="W96" i="2"/>
  <c r="T97" i="2"/>
  <c r="M97" i="2"/>
  <c r="N97" i="2"/>
  <c r="O97" i="2"/>
  <c r="U97" i="2"/>
  <c r="P97" i="2"/>
  <c r="Q97" i="2"/>
  <c r="R97" i="2"/>
  <c r="V97" i="2"/>
  <c r="W97" i="2"/>
  <c r="T98" i="2"/>
  <c r="M98" i="2"/>
  <c r="N98" i="2"/>
  <c r="O98" i="2"/>
  <c r="U98" i="2"/>
  <c r="P98" i="2"/>
  <c r="Q98" i="2"/>
  <c r="R98" i="2"/>
  <c r="V98" i="2"/>
  <c r="W98" i="2"/>
  <c r="T99" i="2"/>
  <c r="M99" i="2"/>
  <c r="N99" i="2"/>
  <c r="O99" i="2"/>
  <c r="U99" i="2"/>
  <c r="P99" i="2"/>
  <c r="Q99" i="2"/>
  <c r="R99" i="2"/>
  <c r="V99" i="2"/>
  <c r="W99" i="2"/>
  <c r="T100" i="2"/>
  <c r="M100" i="2"/>
  <c r="N100" i="2"/>
  <c r="O100" i="2"/>
  <c r="U100" i="2"/>
  <c r="P100" i="2"/>
  <c r="Q100" i="2"/>
  <c r="R100" i="2"/>
  <c r="V100" i="2"/>
  <c r="W100" i="2"/>
  <c r="T101" i="2"/>
  <c r="M101" i="2"/>
  <c r="N101" i="2"/>
  <c r="O101" i="2"/>
  <c r="U101" i="2"/>
  <c r="P101" i="2"/>
  <c r="Q101" i="2"/>
  <c r="R101" i="2"/>
  <c r="V101" i="2"/>
  <c r="W101" i="2"/>
  <c r="T102" i="2"/>
  <c r="M102" i="2"/>
  <c r="N102" i="2"/>
  <c r="O102" i="2"/>
  <c r="U102" i="2"/>
  <c r="P102" i="2"/>
  <c r="Q102" i="2"/>
  <c r="R102" i="2"/>
  <c r="V102" i="2"/>
  <c r="W102" i="2"/>
  <c r="T103" i="2"/>
  <c r="M103" i="2"/>
  <c r="N103" i="2"/>
  <c r="O103" i="2"/>
  <c r="U103" i="2"/>
  <c r="P103" i="2"/>
  <c r="Q103" i="2"/>
  <c r="R103" i="2"/>
  <c r="V103" i="2"/>
  <c r="W103" i="2"/>
  <c r="T104" i="2"/>
  <c r="M104" i="2"/>
  <c r="N104" i="2"/>
  <c r="O104" i="2"/>
  <c r="U104" i="2"/>
  <c r="P104" i="2"/>
  <c r="Q104" i="2"/>
  <c r="R104" i="2"/>
  <c r="V104" i="2"/>
  <c r="W104" i="2"/>
  <c r="T105" i="2"/>
  <c r="M105" i="2"/>
  <c r="N105" i="2"/>
  <c r="O105" i="2"/>
  <c r="U105" i="2"/>
  <c r="P105" i="2"/>
  <c r="Q105" i="2"/>
  <c r="R105" i="2"/>
  <c r="V105" i="2"/>
  <c r="W105" i="2"/>
  <c r="T106" i="2"/>
  <c r="M106" i="2"/>
  <c r="N106" i="2"/>
  <c r="O106" i="2"/>
  <c r="U106" i="2"/>
  <c r="P106" i="2"/>
  <c r="Q106" i="2"/>
  <c r="R106" i="2"/>
  <c r="V106" i="2"/>
  <c r="W106" i="2"/>
  <c r="T107" i="2"/>
  <c r="M107" i="2"/>
  <c r="N107" i="2"/>
  <c r="O107" i="2"/>
  <c r="U107" i="2"/>
  <c r="P107" i="2"/>
  <c r="Q107" i="2"/>
  <c r="R107" i="2"/>
  <c r="V107" i="2"/>
  <c r="W107" i="2"/>
  <c r="T108" i="2"/>
  <c r="M108" i="2"/>
  <c r="N108" i="2"/>
  <c r="O108" i="2"/>
  <c r="U108" i="2"/>
  <c r="P108" i="2"/>
  <c r="Q108" i="2"/>
  <c r="R108" i="2"/>
  <c r="V108" i="2"/>
  <c r="W108" i="2"/>
  <c r="T109" i="2"/>
  <c r="M109" i="2"/>
  <c r="N109" i="2"/>
  <c r="O109" i="2"/>
  <c r="U109" i="2"/>
  <c r="P109" i="2"/>
  <c r="Q109" i="2"/>
  <c r="R109" i="2"/>
  <c r="V109" i="2"/>
  <c r="W109" i="2"/>
  <c r="T110" i="2"/>
  <c r="M110" i="2"/>
  <c r="N110" i="2"/>
  <c r="O110" i="2"/>
  <c r="U110" i="2"/>
  <c r="P110" i="2"/>
  <c r="Q110" i="2"/>
  <c r="R110" i="2"/>
  <c r="V110" i="2"/>
  <c r="W110" i="2"/>
  <c r="T111" i="2"/>
  <c r="M111" i="2"/>
  <c r="N111" i="2"/>
  <c r="O111" i="2"/>
  <c r="U111" i="2"/>
  <c r="P111" i="2"/>
  <c r="Q111" i="2"/>
  <c r="R111" i="2"/>
  <c r="V111" i="2"/>
  <c r="W111" i="2"/>
  <c r="T112" i="2"/>
  <c r="M112" i="2"/>
  <c r="N112" i="2"/>
  <c r="O112" i="2"/>
  <c r="U112" i="2"/>
  <c r="P112" i="2"/>
  <c r="Q112" i="2"/>
  <c r="R112" i="2"/>
  <c r="V112" i="2"/>
  <c r="W112" i="2"/>
  <c r="T113" i="2"/>
  <c r="M113" i="2"/>
  <c r="N113" i="2"/>
  <c r="O113" i="2"/>
  <c r="U113" i="2"/>
  <c r="P113" i="2"/>
  <c r="Q113" i="2"/>
  <c r="R113" i="2"/>
  <c r="V113" i="2"/>
  <c r="W113" i="2"/>
  <c r="T114" i="2"/>
  <c r="M114" i="2"/>
  <c r="N114" i="2"/>
  <c r="O114" i="2"/>
  <c r="U114" i="2"/>
  <c r="P114" i="2"/>
  <c r="Q114" i="2"/>
  <c r="R114" i="2"/>
  <c r="V114" i="2"/>
  <c r="W114" i="2"/>
  <c r="T115" i="2"/>
  <c r="M115" i="2"/>
  <c r="N115" i="2"/>
  <c r="O115" i="2"/>
  <c r="U115" i="2"/>
  <c r="P115" i="2"/>
  <c r="Q115" i="2"/>
  <c r="R115" i="2"/>
  <c r="V115" i="2"/>
  <c r="W115" i="2"/>
  <c r="T116" i="2"/>
  <c r="M116" i="2"/>
  <c r="N116" i="2"/>
  <c r="O116" i="2"/>
  <c r="U116" i="2"/>
  <c r="P116" i="2"/>
  <c r="Q116" i="2"/>
  <c r="R116" i="2"/>
  <c r="V116" i="2"/>
  <c r="W116" i="2"/>
  <c r="T117" i="2"/>
  <c r="M117" i="2"/>
  <c r="N117" i="2"/>
  <c r="O117" i="2"/>
  <c r="U117" i="2"/>
  <c r="P117" i="2"/>
  <c r="Q117" i="2"/>
  <c r="R117" i="2"/>
  <c r="V117" i="2"/>
  <c r="W117" i="2"/>
  <c r="T118" i="2"/>
  <c r="M118" i="2"/>
  <c r="N118" i="2"/>
  <c r="O118" i="2"/>
  <c r="U118" i="2"/>
  <c r="P118" i="2"/>
  <c r="Q118" i="2"/>
  <c r="R118" i="2"/>
  <c r="V118" i="2"/>
  <c r="W118" i="2"/>
  <c r="T119" i="2"/>
  <c r="M119" i="2"/>
  <c r="N119" i="2"/>
  <c r="O119" i="2"/>
  <c r="U119" i="2"/>
  <c r="P119" i="2"/>
  <c r="Q119" i="2"/>
  <c r="R119" i="2"/>
  <c r="V119" i="2"/>
  <c r="W119" i="2"/>
  <c r="T120" i="2"/>
  <c r="M120" i="2"/>
  <c r="N120" i="2"/>
  <c r="O120" i="2"/>
  <c r="U120" i="2"/>
  <c r="P120" i="2"/>
  <c r="Q120" i="2"/>
  <c r="R120" i="2"/>
  <c r="V120" i="2"/>
  <c r="W120" i="2"/>
  <c r="T121" i="2"/>
  <c r="M121" i="2"/>
  <c r="N121" i="2"/>
  <c r="O121" i="2"/>
  <c r="U121" i="2"/>
  <c r="P121" i="2"/>
  <c r="Q121" i="2"/>
  <c r="R121" i="2"/>
  <c r="V121" i="2"/>
  <c r="W121" i="2"/>
  <c r="T122" i="2"/>
  <c r="M122" i="2"/>
  <c r="N122" i="2"/>
  <c r="O122" i="2"/>
  <c r="U122" i="2"/>
  <c r="P122" i="2"/>
  <c r="Q122" i="2"/>
  <c r="R122" i="2"/>
  <c r="V122" i="2"/>
  <c r="W122" i="2"/>
  <c r="T123" i="2"/>
  <c r="M123" i="2"/>
  <c r="N123" i="2"/>
  <c r="O123" i="2"/>
  <c r="U123" i="2"/>
  <c r="P123" i="2"/>
  <c r="Q123" i="2"/>
  <c r="R123" i="2"/>
  <c r="V123" i="2"/>
  <c r="W123" i="2"/>
  <c r="T124" i="2"/>
  <c r="M124" i="2"/>
  <c r="N124" i="2"/>
  <c r="O124" i="2"/>
  <c r="U124" i="2"/>
  <c r="P124" i="2"/>
  <c r="Q124" i="2"/>
  <c r="R124" i="2"/>
  <c r="V124" i="2"/>
  <c r="W124" i="2"/>
  <c r="T125" i="2"/>
  <c r="M125" i="2"/>
  <c r="N125" i="2"/>
  <c r="O125" i="2"/>
  <c r="U125" i="2"/>
  <c r="P125" i="2"/>
  <c r="Q125" i="2"/>
  <c r="R125" i="2"/>
  <c r="V125" i="2"/>
  <c r="W125" i="2"/>
  <c r="T126" i="2"/>
  <c r="M126" i="2"/>
  <c r="N126" i="2"/>
  <c r="O126" i="2"/>
  <c r="U126" i="2"/>
  <c r="P126" i="2"/>
  <c r="Q126" i="2"/>
  <c r="R126" i="2"/>
  <c r="V126" i="2"/>
  <c r="W126" i="2"/>
  <c r="T127" i="2"/>
  <c r="M127" i="2"/>
  <c r="N127" i="2"/>
  <c r="O127" i="2"/>
  <c r="U127" i="2"/>
  <c r="P127" i="2"/>
  <c r="Q127" i="2"/>
  <c r="R127" i="2"/>
  <c r="V127" i="2"/>
  <c r="W127" i="2"/>
  <c r="T128" i="2"/>
  <c r="M128" i="2"/>
  <c r="N128" i="2"/>
  <c r="O128" i="2"/>
  <c r="U128" i="2"/>
  <c r="P128" i="2"/>
  <c r="Q128" i="2"/>
  <c r="R128" i="2"/>
  <c r="V128" i="2"/>
  <c r="W128" i="2"/>
  <c r="T129" i="2"/>
  <c r="M129" i="2"/>
  <c r="N129" i="2"/>
  <c r="O129" i="2"/>
  <c r="U129" i="2"/>
  <c r="P129" i="2"/>
  <c r="Q129" i="2"/>
  <c r="R129" i="2"/>
  <c r="V129" i="2"/>
  <c r="W129" i="2"/>
  <c r="T130" i="2"/>
  <c r="M130" i="2"/>
  <c r="N130" i="2"/>
  <c r="O130" i="2"/>
  <c r="U130" i="2"/>
  <c r="P130" i="2"/>
  <c r="Q130" i="2"/>
  <c r="R130" i="2"/>
  <c r="V130" i="2"/>
  <c r="W130" i="2"/>
  <c r="T131" i="2"/>
  <c r="M131" i="2"/>
  <c r="N131" i="2"/>
  <c r="O131" i="2"/>
  <c r="U131" i="2"/>
  <c r="P131" i="2"/>
  <c r="Q131" i="2"/>
  <c r="R131" i="2"/>
  <c r="V131" i="2"/>
  <c r="W131" i="2"/>
  <c r="T132" i="2"/>
  <c r="M132" i="2"/>
  <c r="N132" i="2"/>
  <c r="O132" i="2"/>
  <c r="U132" i="2"/>
  <c r="P132" i="2"/>
  <c r="Q132" i="2"/>
  <c r="R132" i="2"/>
  <c r="V132" i="2"/>
  <c r="W132" i="2"/>
  <c r="T133" i="2"/>
  <c r="M133" i="2"/>
  <c r="N133" i="2"/>
  <c r="O133" i="2"/>
  <c r="U133" i="2"/>
  <c r="P133" i="2"/>
  <c r="Q133" i="2"/>
  <c r="R133" i="2"/>
  <c r="V133" i="2"/>
  <c r="W133" i="2"/>
  <c r="T134" i="2"/>
  <c r="M134" i="2"/>
  <c r="N134" i="2"/>
  <c r="O134" i="2"/>
  <c r="U134" i="2"/>
  <c r="P134" i="2"/>
  <c r="Q134" i="2"/>
  <c r="R134" i="2"/>
  <c r="V134" i="2"/>
  <c r="W134" i="2"/>
  <c r="T135" i="2"/>
  <c r="M135" i="2"/>
  <c r="N135" i="2"/>
  <c r="O135" i="2"/>
  <c r="U135" i="2"/>
  <c r="P135" i="2"/>
  <c r="Q135" i="2"/>
  <c r="R135" i="2"/>
  <c r="V135" i="2"/>
  <c r="W135" i="2"/>
  <c r="T136" i="2"/>
  <c r="M136" i="2"/>
  <c r="N136" i="2"/>
  <c r="O136" i="2"/>
  <c r="U136" i="2"/>
  <c r="P136" i="2"/>
  <c r="Q136" i="2"/>
  <c r="R136" i="2"/>
  <c r="V136" i="2"/>
  <c r="W136" i="2"/>
  <c r="T137" i="2"/>
  <c r="M137" i="2"/>
  <c r="N137" i="2"/>
  <c r="O137" i="2"/>
  <c r="U137" i="2"/>
  <c r="P137" i="2"/>
  <c r="Q137" i="2"/>
  <c r="R137" i="2"/>
  <c r="V137" i="2"/>
  <c r="W137" i="2"/>
  <c r="T138" i="2"/>
  <c r="M138" i="2"/>
  <c r="N138" i="2"/>
  <c r="O138" i="2"/>
  <c r="U138" i="2"/>
  <c r="P138" i="2"/>
  <c r="Q138" i="2"/>
  <c r="R138" i="2"/>
  <c r="V138" i="2"/>
  <c r="W138" i="2"/>
  <c r="T139" i="2"/>
  <c r="M139" i="2"/>
  <c r="N139" i="2"/>
  <c r="O139" i="2"/>
  <c r="U139" i="2"/>
  <c r="P139" i="2"/>
  <c r="Q139" i="2"/>
  <c r="R139" i="2"/>
  <c r="V139" i="2"/>
  <c r="W139" i="2"/>
  <c r="T140" i="2"/>
  <c r="M140" i="2"/>
  <c r="N140" i="2"/>
  <c r="O140" i="2"/>
  <c r="U140" i="2"/>
  <c r="P140" i="2"/>
  <c r="Q140" i="2"/>
  <c r="R140" i="2"/>
  <c r="V140" i="2"/>
  <c r="W140" i="2"/>
  <c r="T141" i="2"/>
  <c r="M141" i="2"/>
  <c r="N141" i="2"/>
  <c r="O141" i="2"/>
  <c r="U141" i="2"/>
  <c r="P141" i="2"/>
  <c r="Q141" i="2"/>
  <c r="R141" i="2"/>
  <c r="V141" i="2"/>
  <c r="W141" i="2"/>
  <c r="T142" i="2"/>
  <c r="M142" i="2"/>
  <c r="N142" i="2"/>
  <c r="O142" i="2"/>
  <c r="U142" i="2"/>
  <c r="P142" i="2"/>
  <c r="Q142" i="2"/>
  <c r="R142" i="2"/>
  <c r="V142" i="2"/>
  <c r="W142" i="2"/>
  <c r="T143" i="2"/>
  <c r="M143" i="2"/>
  <c r="N143" i="2"/>
  <c r="O143" i="2"/>
  <c r="U143" i="2"/>
  <c r="P143" i="2"/>
  <c r="Q143" i="2"/>
  <c r="R143" i="2"/>
  <c r="V143" i="2"/>
  <c r="W143" i="2"/>
  <c r="T144" i="2"/>
  <c r="M144" i="2"/>
  <c r="N144" i="2"/>
  <c r="O144" i="2"/>
  <c r="U144" i="2"/>
  <c r="P144" i="2"/>
  <c r="Q144" i="2"/>
  <c r="R144" i="2"/>
  <c r="V144" i="2"/>
  <c r="W144" i="2"/>
  <c r="T145" i="2"/>
  <c r="M145" i="2"/>
  <c r="N145" i="2"/>
  <c r="O145" i="2"/>
  <c r="U145" i="2"/>
  <c r="P145" i="2"/>
  <c r="Q145" i="2"/>
  <c r="R145" i="2"/>
  <c r="V145" i="2"/>
  <c r="W145" i="2"/>
  <c r="T146" i="2"/>
  <c r="M146" i="2"/>
  <c r="N146" i="2"/>
  <c r="O146" i="2"/>
  <c r="U146" i="2"/>
  <c r="P146" i="2"/>
  <c r="Q146" i="2"/>
  <c r="R146" i="2"/>
  <c r="V146" i="2"/>
  <c r="W146" i="2"/>
  <c r="T147" i="2"/>
  <c r="M147" i="2"/>
  <c r="N147" i="2"/>
  <c r="O147" i="2"/>
  <c r="U147" i="2"/>
  <c r="P147" i="2"/>
  <c r="Q147" i="2"/>
  <c r="R147" i="2"/>
  <c r="V147" i="2"/>
  <c r="W147" i="2"/>
  <c r="T148" i="2"/>
  <c r="M148" i="2"/>
  <c r="N148" i="2"/>
  <c r="O148" i="2"/>
  <c r="U148" i="2"/>
  <c r="P148" i="2"/>
  <c r="Q148" i="2"/>
  <c r="R148" i="2"/>
  <c r="V148" i="2"/>
  <c r="W148" i="2"/>
  <c r="T149" i="2"/>
  <c r="M149" i="2"/>
  <c r="N149" i="2"/>
  <c r="O149" i="2"/>
  <c r="U149" i="2"/>
  <c r="P149" i="2"/>
  <c r="Q149" i="2"/>
  <c r="R149" i="2"/>
  <c r="V149" i="2"/>
  <c r="W149" i="2"/>
  <c r="T150" i="2"/>
  <c r="M150" i="2"/>
  <c r="N150" i="2"/>
  <c r="O150" i="2"/>
  <c r="U150" i="2"/>
  <c r="P150" i="2"/>
  <c r="Q150" i="2"/>
  <c r="R150" i="2"/>
  <c r="V150" i="2"/>
  <c r="W150" i="2"/>
  <c r="T151" i="2"/>
  <c r="M151" i="2"/>
  <c r="N151" i="2"/>
  <c r="O151" i="2"/>
  <c r="U151" i="2"/>
  <c r="P151" i="2"/>
  <c r="Q151" i="2"/>
  <c r="R151" i="2"/>
  <c r="V151" i="2"/>
  <c r="W151" i="2"/>
  <c r="T152" i="2"/>
  <c r="M152" i="2"/>
  <c r="N152" i="2"/>
  <c r="O152" i="2"/>
  <c r="U152" i="2"/>
  <c r="P152" i="2"/>
  <c r="Q152" i="2"/>
  <c r="R152" i="2"/>
  <c r="V152" i="2"/>
  <c r="W152" i="2"/>
  <c r="T153" i="2"/>
  <c r="M153" i="2"/>
  <c r="N153" i="2"/>
  <c r="O153" i="2"/>
  <c r="U153" i="2"/>
  <c r="P153" i="2"/>
  <c r="Q153" i="2"/>
  <c r="R153" i="2"/>
  <c r="V153" i="2"/>
  <c r="W153" i="2"/>
  <c r="T154" i="2"/>
  <c r="M154" i="2"/>
  <c r="N154" i="2"/>
  <c r="O154" i="2"/>
  <c r="U154" i="2"/>
  <c r="P154" i="2"/>
  <c r="Q154" i="2"/>
  <c r="R154" i="2"/>
  <c r="V154" i="2"/>
  <c r="W154" i="2"/>
  <c r="T155" i="2"/>
  <c r="M155" i="2"/>
  <c r="N155" i="2"/>
  <c r="O155" i="2"/>
  <c r="U155" i="2"/>
  <c r="P155" i="2"/>
  <c r="Q155" i="2"/>
  <c r="R155" i="2"/>
  <c r="V155" i="2"/>
  <c r="W155" i="2"/>
  <c r="T156" i="2"/>
  <c r="M156" i="2"/>
  <c r="N156" i="2"/>
  <c r="O156" i="2"/>
  <c r="U156" i="2"/>
  <c r="P156" i="2"/>
  <c r="Q156" i="2"/>
  <c r="R156" i="2"/>
  <c r="V156" i="2"/>
  <c r="W156" i="2"/>
  <c r="T157" i="2"/>
  <c r="M157" i="2"/>
  <c r="N157" i="2"/>
  <c r="O157" i="2"/>
  <c r="U157" i="2"/>
  <c r="P157" i="2"/>
  <c r="Q157" i="2"/>
  <c r="R157" i="2"/>
  <c r="V157" i="2"/>
  <c r="W157" i="2"/>
  <c r="T158" i="2"/>
  <c r="M158" i="2"/>
  <c r="N158" i="2"/>
  <c r="O158" i="2"/>
  <c r="U158" i="2"/>
  <c r="P158" i="2"/>
  <c r="Q158" i="2"/>
  <c r="R158" i="2"/>
  <c r="V158" i="2"/>
  <c r="W158" i="2"/>
  <c r="T159" i="2"/>
  <c r="M159" i="2"/>
  <c r="N159" i="2"/>
  <c r="O159" i="2"/>
  <c r="U159" i="2"/>
  <c r="P159" i="2"/>
  <c r="Q159" i="2"/>
  <c r="R159" i="2"/>
  <c r="V159" i="2"/>
  <c r="W159" i="2"/>
  <c r="T160" i="2"/>
  <c r="M160" i="2"/>
  <c r="N160" i="2"/>
  <c r="O160" i="2"/>
  <c r="U160" i="2"/>
  <c r="P160" i="2"/>
  <c r="Q160" i="2"/>
  <c r="R160" i="2"/>
  <c r="V160" i="2"/>
  <c r="W160" i="2"/>
  <c r="T161" i="2"/>
  <c r="M161" i="2"/>
  <c r="N161" i="2"/>
  <c r="O161" i="2"/>
  <c r="U161" i="2"/>
  <c r="P161" i="2"/>
  <c r="Q161" i="2"/>
  <c r="R161" i="2"/>
  <c r="V161" i="2"/>
  <c r="W161" i="2"/>
  <c r="T162" i="2"/>
  <c r="M162" i="2"/>
  <c r="N162" i="2"/>
  <c r="O162" i="2"/>
  <c r="U162" i="2"/>
  <c r="P162" i="2"/>
  <c r="Q162" i="2"/>
  <c r="R162" i="2"/>
  <c r="V162" i="2"/>
  <c r="W162" i="2"/>
</calcChain>
</file>

<file path=xl/comments1.xml><?xml version="1.0" encoding="utf-8"?>
<comments xmlns="http://schemas.openxmlformats.org/spreadsheetml/2006/main">
  <authors>
    <author>Marissa Lee User</author>
  </authors>
  <commentList>
    <comment ref="O2" authorId="0">
      <text>
        <r>
          <rPr>
            <b/>
            <sz val="9"/>
            <color indexed="81"/>
            <rFont val="Calibri"/>
            <family val="2"/>
          </rPr>
          <t>Marissa Lee User:</t>
        </r>
        <r>
          <rPr>
            <sz val="9"/>
            <color indexed="81"/>
            <rFont val="Calibri"/>
            <family val="2"/>
          </rPr>
          <t xml:space="preserve">
1ml sample in 3ml ddi is a 4x dilution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>Marissa Lee User:</t>
        </r>
        <r>
          <rPr>
            <sz val="9"/>
            <color indexed="81"/>
            <rFont val="Calibri"/>
            <family val="2"/>
          </rPr>
          <t xml:space="preserve">
1ml sample in 3ml ddi is a 4x dilution</t>
        </r>
      </text>
    </comment>
  </commentList>
</comments>
</file>

<file path=xl/comments2.xml><?xml version="1.0" encoding="utf-8"?>
<comments xmlns="http://schemas.openxmlformats.org/spreadsheetml/2006/main">
  <authors>
    <author>Marissa Lee User</author>
  </authors>
  <commentList>
    <comment ref="O2" authorId="0">
      <text>
        <r>
          <rPr>
            <b/>
            <sz val="9"/>
            <color indexed="81"/>
            <rFont val="Calibri"/>
            <family val="2"/>
          </rPr>
          <t>Marissa Lee User:</t>
        </r>
        <r>
          <rPr>
            <sz val="9"/>
            <color indexed="81"/>
            <rFont val="Calibri"/>
            <family val="2"/>
          </rPr>
          <t xml:space="preserve">
1ml sample in 3ml ddi is a 4x dilution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>Marissa Lee User:</t>
        </r>
        <r>
          <rPr>
            <sz val="9"/>
            <color indexed="81"/>
            <rFont val="Calibri"/>
            <family val="2"/>
          </rPr>
          <t xml:space="preserve">
1ml sample in 3ml ddi is a 4x dilution</t>
        </r>
      </text>
    </comment>
  </commentList>
</comments>
</file>

<file path=xl/sharedStrings.xml><?xml version="1.0" encoding="utf-8"?>
<sst xmlns="http://schemas.openxmlformats.org/spreadsheetml/2006/main" count="1194" uniqueCount="65">
  <si>
    <t>nitrifd=(nodf-nodi)/hrs</t>
    <phoneticPr fontId="2" type="noConversion"/>
  </si>
  <si>
    <t>minzd=(totdf-totdi)/hrs</t>
    <phoneticPr fontId="2" type="noConversion"/>
  </si>
  <si>
    <t>ammonifd=(nhdf-nhdi)/day</t>
    <phoneticPr fontId="2" type="noConversion"/>
  </si>
  <si>
    <t>nitrifd=(nodf-nodi)/day</t>
    <phoneticPr fontId="2" type="noConversion"/>
  </si>
  <si>
    <t>minzd=(totdf-totdi)/day</t>
    <phoneticPr fontId="2" type="noConversion"/>
  </si>
  <si>
    <t>exp</t>
    <phoneticPr fontId="2" type="noConversion"/>
  </si>
  <si>
    <t>potid</t>
    <phoneticPr fontId="2" type="noConversion"/>
  </si>
  <si>
    <t>I/F</t>
    <phoneticPr fontId="2" type="noConversion"/>
  </si>
  <si>
    <t>dilution</t>
    <phoneticPr fontId="2" type="noConversion"/>
  </si>
  <si>
    <t>NH4</t>
    <phoneticPr fontId="2" type="noConversion"/>
  </si>
  <si>
    <t>NO3</t>
    <phoneticPr fontId="2" type="noConversion"/>
  </si>
  <si>
    <t>E4</t>
  </si>
  <si>
    <t>F</t>
  </si>
  <si>
    <t>potid</t>
    <phoneticPr fontId="2" type="noConversion"/>
  </si>
  <si>
    <t>I/F</t>
    <phoneticPr fontId="2" type="noConversion"/>
  </si>
  <si>
    <t>dilution</t>
    <phoneticPr fontId="2" type="noConversion"/>
  </si>
  <si>
    <t>NH4</t>
    <phoneticPr fontId="2" type="noConversion"/>
  </si>
  <si>
    <t>NO3</t>
    <phoneticPr fontId="2" type="noConversion"/>
  </si>
  <si>
    <t>I</t>
  </si>
  <si>
    <t>soil moisture</t>
  </si>
  <si>
    <t>NH4</t>
  </si>
  <si>
    <t>NO3</t>
  </si>
  <si>
    <t>expressed in proper units</t>
  </si>
  <si>
    <t>tin wt (g)</t>
    <phoneticPr fontId="2" type="noConversion"/>
  </si>
  <si>
    <t>tin+wet soil wt  (g)</t>
    <phoneticPr fontId="2" type="noConversion"/>
  </si>
  <si>
    <t>wet soil wt (g)</t>
    <phoneticPr fontId="2" type="noConversion"/>
  </si>
  <si>
    <t>tin+dry soil wt  (g)</t>
    <phoneticPr fontId="2" type="noConversion"/>
  </si>
  <si>
    <t>dry soil wt (g)</t>
    <phoneticPr fontId="2" type="noConversion"/>
  </si>
  <si>
    <t>% moisture</t>
  </si>
  <si>
    <r>
      <t>NH4-N Conc. (</t>
    </r>
    <r>
      <rPr>
        <b/>
        <sz val="10"/>
        <color indexed="53"/>
        <rFont val="Arial"/>
        <family val="2"/>
      </rPr>
      <t>mg</t>
    </r>
    <r>
      <rPr>
        <b/>
        <sz val="10"/>
        <rFont val="Arial"/>
      </rPr>
      <t xml:space="preserve"> N/L)</t>
    </r>
  </si>
  <si>
    <r>
      <t xml:space="preserve">NH4-N Conc. </t>
    </r>
    <r>
      <rPr>
        <b/>
        <sz val="10"/>
        <color indexed="53"/>
        <rFont val="Arial"/>
        <family val="2"/>
      </rPr>
      <t>(ug</t>
    </r>
    <r>
      <rPr>
        <b/>
        <sz val="10"/>
        <color indexed="51"/>
        <rFont val="Arial"/>
        <family val="2"/>
      </rPr>
      <t xml:space="preserve"> </t>
    </r>
    <r>
      <rPr>
        <b/>
        <sz val="10"/>
        <rFont val="Arial"/>
      </rPr>
      <t>N / L)</t>
    </r>
  </si>
  <si>
    <r>
      <t>NO3 + NO2-N Conc. (</t>
    </r>
    <r>
      <rPr>
        <b/>
        <sz val="10"/>
        <color indexed="53"/>
        <rFont val="Arial"/>
        <family val="2"/>
      </rPr>
      <t>mg</t>
    </r>
    <r>
      <rPr>
        <b/>
        <sz val="10"/>
        <rFont val="Arial"/>
      </rPr>
      <t xml:space="preserve"> N/L)</t>
    </r>
  </si>
  <si>
    <r>
      <t>NO3 + NO2-N conc (</t>
    </r>
    <r>
      <rPr>
        <b/>
        <sz val="10"/>
        <color indexed="53"/>
        <rFont val="Arial"/>
        <family val="2"/>
      </rPr>
      <t>ug</t>
    </r>
    <r>
      <rPr>
        <b/>
        <sz val="10"/>
        <rFont val="Arial"/>
      </rPr>
      <t xml:space="preserve"> N / L)</t>
    </r>
  </si>
  <si>
    <r>
      <t xml:space="preserve">NO3+NO2-N conc accounting for </t>
    </r>
    <r>
      <rPr>
        <b/>
        <sz val="8"/>
        <color indexed="53"/>
        <rFont val="Arial"/>
        <family val="2"/>
      </rPr>
      <t>10x</t>
    </r>
    <r>
      <rPr>
        <b/>
        <sz val="8"/>
        <rFont val="Arial"/>
        <family val="2"/>
      </rPr>
      <t xml:space="preserve"> dilution (ug N / L)</t>
    </r>
  </si>
  <si>
    <t>g fresh soil extracted</t>
  </si>
  <si>
    <t>wet/dry factor</t>
  </si>
  <si>
    <t>NH4-N conc (ug N / g dry soil)</t>
  </si>
  <si>
    <t>NO3+NO2-N conc (ug N / g dry soil)</t>
  </si>
  <si>
    <t>Total KCL Extractable N (ug N / g dry soil)</t>
  </si>
  <si>
    <r>
      <t>NH4-N conc accounting for</t>
    </r>
    <r>
      <rPr>
        <b/>
        <sz val="8"/>
        <rFont val="Arial"/>
        <family val="2"/>
      </rPr>
      <t xml:space="preserve"> dilution (ug N / L)</t>
    </r>
    <phoneticPr fontId="2" type="noConversion"/>
  </si>
  <si>
    <t>nhdi</t>
    <phoneticPr fontId="2" type="noConversion"/>
  </si>
  <si>
    <t>nodi</t>
    <phoneticPr fontId="2" type="noConversion"/>
  </si>
  <si>
    <t>totdi</t>
    <phoneticPr fontId="2" type="noConversion"/>
  </si>
  <si>
    <t>nhdf</t>
    <phoneticPr fontId="2" type="noConversion"/>
  </si>
  <si>
    <t>nodf</t>
    <phoneticPr fontId="2" type="noConversion"/>
  </si>
  <si>
    <t>totdf</t>
    <phoneticPr fontId="2" type="noConversion"/>
  </si>
  <si>
    <t>%nodi</t>
    <phoneticPr fontId="2" type="noConversion"/>
  </si>
  <si>
    <t>start date</t>
    <phoneticPr fontId="2" type="noConversion"/>
  </si>
  <si>
    <t>end date</t>
    <phoneticPr fontId="2" type="noConversion"/>
  </si>
  <si>
    <t>incubation time (hrs)</t>
    <phoneticPr fontId="2" type="noConversion"/>
  </si>
  <si>
    <t>bk</t>
    <phoneticPr fontId="2" type="noConversion"/>
  </si>
  <si>
    <t>7/18/11, 1pm</t>
    <phoneticPr fontId="2" type="noConversion"/>
  </si>
  <si>
    <t>7/30/11, 1pm</t>
    <phoneticPr fontId="2" type="noConversion"/>
  </si>
  <si>
    <t>7/20/11, 12pm</t>
    <phoneticPr fontId="2" type="noConversion"/>
  </si>
  <si>
    <t>8/1/11, 3pm</t>
    <phoneticPr fontId="2" type="noConversion"/>
  </si>
  <si>
    <t>7/22/11, 12pm</t>
    <phoneticPr fontId="14" type="noConversion"/>
  </si>
  <si>
    <t>7/22/11, 12pm</t>
    <phoneticPr fontId="14" type="noConversion"/>
  </si>
  <si>
    <t>8/3/11, 1pm</t>
    <phoneticPr fontId="14" type="noConversion"/>
  </si>
  <si>
    <t>8/3/11, 1pm</t>
    <phoneticPr fontId="14" type="noConversion"/>
  </si>
  <si>
    <t>7/27/11, 12pm</t>
    <phoneticPr fontId="14" type="noConversion"/>
  </si>
  <si>
    <t>8/8/11,1pm</t>
    <phoneticPr fontId="14" type="noConversion"/>
  </si>
  <si>
    <t>7/29/11, 1pm</t>
    <phoneticPr fontId="14" type="noConversion"/>
  </si>
  <si>
    <t>8/10/11, 1pm</t>
    <phoneticPr fontId="14" type="noConversion"/>
  </si>
  <si>
    <t>ammonifd=(nhdf-nhdi)/hrs</t>
    <phoneticPr fontId="2" type="noConversion"/>
  </si>
  <si>
    <t>incubation time (days)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</si>
</sst>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7" x14ac:knownFonts="1">
    <font>
      <sz val="10"/>
      <name val="Verdana"/>
    </font>
    <font>
      <b/>
      <sz val="10"/>
      <name val="Arial"/>
    </font>
    <font>
      <sz val="8"/>
      <name val="Verdana"/>
    </font>
    <font>
      <sz val="10"/>
      <name val="Arial"/>
    </font>
    <font>
      <strike/>
      <sz val="10"/>
      <name val="Arial"/>
    </font>
    <font>
      <sz val="11"/>
      <name val="Calibri"/>
      <family val="2"/>
    </font>
    <font>
      <sz val="11"/>
      <color indexed="53"/>
      <name val="Calibri"/>
      <family val="2"/>
    </font>
    <font>
      <b/>
      <sz val="10"/>
      <color indexed="53"/>
      <name val="Arial"/>
      <family val="2"/>
    </font>
    <font>
      <b/>
      <sz val="10"/>
      <color indexed="51"/>
      <name val="Arial"/>
      <family val="2"/>
    </font>
    <font>
      <b/>
      <sz val="8"/>
      <name val="Arial"/>
      <family val="2"/>
    </font>
    <font>
      <b/>
      <sz val="8"/>
      <color indexed="53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0"/>
      <color indexed="20"/>
      <name val="Verdana"/>
    </font>
    <font>
      <sz val="8"/>
      <name val="Arial"/>
    </font>
    <font>
      <u/>
      <sz val="10"/>
      <color theme="10"/>
      <name val="Verdana"/>
    </font>
    <font>
      <u/>
      <sz val="10"/>
      <color theme="11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0" fillId="2" borderId="0" xfId="0" applyFill="1"/>
    <xf numFmtId="0" fontId="5" fillId="3" borderId="0" xfId="0" applyFont="1" applyFill="1"/>
    <xf numFmtId="0" fontId="6" fillId="3" borderId="0" xfId="0" applyFont="1" applyFill="1"/>
    <xf numFmtId="0" fontId="0" fillId="4" borderId="0" xfId="0" applyFill="1"/>
    <xf numFmtId="164" fontId="1" fillId="5" borderId="0" xfId="0" applyNumberFormat="1" applyFont="1" applyFill="1" applyAlignment="1">
      <alignment wrapText="1"/>
    </xf>
    <xf numFmtId="165" fontId="1" fillId="5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5" fontId="9" fillId="3" borderId="0" xfId="0" applyNumberFormat="1" applyFont="1" applyFill="1" applyAlignment="1">
      <alignment wrapText="1"/>
    </xf>
    <xf numFmtId="165" fontId="1" fillId="6" borderId="0" xfId="0" applyNumberFormat="1" applyFont="1" applyFill="1" applyAlignment="1">
      <alignment wrapText="1"/>
    </xf>
    <xf numFmtId="165" fontId="9" fillId="6" borderId="0" xfId="0" applyNumberFormat="1" applyFont="1" applyFill="1" applyAlignment="1">
      <alignment wrapText="1"/>
    </xf>
    <xf numFmtId="165" fontId="1" fillId="7" borderId="0" xfId="0" applyNumberFormat="1" applyFont="1" applyFill="1" applyAlignment="1">
      <alignment wrapText="1"/>
    </xf>
    <xf numFmtId="165" fontId="1" fillId="0" borderId="0" xfId="0" applyNumberFormat="1" applyFont="1" applyAlignment="1">
      <alignment wrapText="1"/>
    </xf>
    <xf numFmtId="2" fontId="3" fillId="0" borderId="0" xfId="0" applyNumberFormat="1" applyFont="1" applyFill="1" applyBorder="1"/>
    <xf numFmtId="2" fontId="3" fillId="0" borderId="0" xfId="0" applyNumberFormat="1" applyFont="1"/>
    <xf numFmtId="2" fontId="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3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2"/>
  <sheetViews>
    <sheetView workbookViewId="0">
      <selection activeCell="R4" sqref="R4"/>
    </sheetView>
  </sheetViews>
  <sheetFormatPr baseColWidth="10" defaultRowHeight="12" x14ac:dyDescent="0"/>
  <cols>
    <col min="1" max="1" width="4" style="2" customWidth="1"/>
    <col min="2" max="2" width="5.28515625" style="2" customWidth="1"/>
    <col min="3" max="3" width="3.7109375" style="2" customWidth="1"/>
    <col min="4" max="4" width="5.7109375" style="2" customWidth="1"/>
    <col min="5" max="5" width="7.7109375" style="2" customWidth="1"/>
    <col min="6" max="6" width="8.42578125" style="2" customWidth="1"/>
    <col min="7" max="7" width="4.7109375" style="2" customWidth="1"/>
    <col min="8" max="8" width="5.85546875" style="2" customWidth="1"/>
    <col min="9" max="9" width="5.42578125" style="2" customWidth="1"/>
    <col min="10" max="10" width="6.28515625" style="2" customWidth="1"/>
    <col min="11" max="11" width="6.5703125" style="2" customWidth="1"/>
    <col min="12" max="12" width="7.140625" style="2" customWidth="1"/>
    <col min="13" max="13" width="6.7109375" style="2" customWidth="1"/>
    <col min="14" max="14" width="7.140625" style="2" customWidth="1"/>
    <col min="15" max="15" width="7" style="2" customWidth="1"/>
    <col min="16" max="16" width="6.7109375" style="2" customWidth="1"/>
    <col min="17" max="17" width="5.85546875" style="2" customWidth="1"/>
    <col min="18" max="18" width="7" style="2" customWidth="1"/>
    <col min="19" max="19" width="5.5703125" style="2" customWidth="1"/>
    <col min="20" max="20" width="6.5703125" style="2" customWidth="1"/>
    <col min="21" max="21" width="7.5703125" style="2" customWidth="1"/>
    <col min="22" max="22" width="7.7109375" style="2" customWidth="1"/>
    <col min="23" max="23" width="8" style="2" customWidth="1"/>
    <col min="24" max="16384" width="10.7109375" style="2"/>
  </cols>
  <sheetData>
    <row r="1" spans="1:23" s="1" customFormat="1" ht="14">
      <c r="G1" s="4" t="s">
        <v>19</v>
      </c>
      <c r="H1" s="4"/>
      <c r="I1" s="4"/>
      <c r="J1" s="4"/>
      <c r="K1" s="4"/>
      <c r="L1" s="4"/>
      <c r="M1" s="5" t="s">
        <v>20</v>
      </c>
      <c r="N1" s="6"/>
      <c r="O1" s="6"/>
      <c r="P1" s="7" t="s">
        <v>21</v>
      </c>
      <c r="Q1" s="7"/>
      <c r="R1" s="7"/>
      <c r="S1"/>
      <c r="T1"/>
      <c r="U1" t="s">
        <v>22</v>
      </c>
      <c r="V1"/>
      <c r="W1"/>
    </row>
    <row r="2" spans="1:23" ht="60">
      <c r="A2" s="1" t="s">
        <v>5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8" t="s">
        <v>23</v>
      </c>
      <c r="H2" s="8" t="s">
        <v>24</v>
      </c>
      <c r="I2" s="8" t="s">
        <v>25</v>
      </c>
      <c r="J2" s="9" t="s">
        <v>26</v>
      </c>
      <c r="K2" s="9" t="s">
        <v>27</v>
      </c>
      <c r="L2" s="9" t="s">
        <v>28</v>
      </c>
      <c r="M2" s="10" t="s">
        <v>29</v>
      </c>
      <c r="N2" s="10" t="s">
        <v>30</v>
      </c>
      <c r="O2" s="11" t="s">
        <v>39</v>
      </c>
      <c r="P2" s="12" t="s">
        <v>31</v>
      </c>
      <c r="Q2" s="12" t="s">
        <v>32</v>
      </c>
      <c r="R2" s="13" t="s">
        <v>33</v>
      </c>
      <c r="S2" s="14" t="s">
        <v>34</v>
      </c>
      <c r="T2" s="9" t="s">
        <v>35</v>
      </c>
      <c r="U2" s="15" t="s">
        <v>36</v>
      </c>
      <c r="V2" s="15" t="s">
        <v>37</v>
      </c>
      <c r="W2" s="15" t="s">
        <v>38</v>
      </c>
    </row>
    <row r="3" spans="1:23">
      <c r="A3" s="2" t="s">
        <v>11</v>
      </c>
      <c r="B3" s="2">
        <v>1</v>
      </c>
      <c r="C3" s="2" t="s">
        <v>18</v>
      </c>
      <c r="D3" s="2">
        <v>4</v>
      </c>
      <c r="E3" s="2">
        <v>2.7242700000000002E-2</v>
      </c>
      <c r="F3" s="2">
        <v>0.30142053333333335</v>
      </c>
      <c r="G3" s="16">
        <v>1.18</v>
      </c>
      <c r="H3" s="16">
        <v>3.48</v>
      </c>
      <c r="I3" s="16">
        <f>H3-G3</f>
        <v>2.2999999999999998</v>
      </c>
      <c r="J3" s="16">
        <v>1.8</v>
      </c>
      <c r="K3" s="18">
        <f>J3-G3</f>
        <v>0.62000000000000011</v>
      </c>
      <c r="L3" s="2">
        <f>((I3-K3)/I3)*100</f>
        <v>73.043478260869549</v>
      </c>
      <c r="M3" s="2">
        <f>E3</f>
        <v>2.7242700000000002E-2</v>
      </c>
      <c r="N3" s="2">
        <f>M3*1000</f>
        <v>27.242700000000003</v>
      </c>
      <c r="O3" s="2">
        <f>N3*D3</f>
        <v>108.97080000000001</v>
      </c>
      <c r="P3" s="2">
        <f>F3</f>
        <v>0.30142053333333335</v>
      </c>
      <c r="Q3" s="2">
        <f>P3*1000</f>
        <v>301.42053333333337</v>
      </c>
      <c r="R3" s="2">
        <f>Q3*D3</f>
        <v>1205.6821333333335</v>
      </c>
      <c r="S3" s="17">
        <v>2.5680000000000001</v>
      </c>
      <c r="T3" s="2">
        <f>K3/I3</f>
        <v>0.2695652173913044</v>
      </c>
      <c r="U3" s="2">
        <f>(O3*0.025)/(S3*T3)</f>
        <v>3.9354216912873077</v>
      </c>
      <c r="V3" s="2">
        <f>(R3*0.025)/(S3*T3)</f>
        <v>43.542560211704007</v>
      </c>
      <c r="W3" s="2">
        <f>SUM(U3:V3)</f>
        <v>47.477981902991317</v>
      </c>
    </row>
    <row r="4" spans="1:23">
      <c r="A4" s="2" t="s">
        <v>11</v>
      </c>
      <c r="B4" s="2">
        <v>2</v>
      </c>
      <c r="C4" s="2" t="s">
        <v>18</v>
      </c>
      <c r="D4" s="2">
        <v>4</v>
      </c>
      <c r="E4" s="2">
        <v>5.0885699999999999E-2</v>
      </c>
      <c r="F4" s="2">
        <v>0.17819653333333335</v>
      </c>
      <c r="G4" s="16">
        <v>1.17</v>
      </c>
      <c r="H4" s="16">
        <v>3.49</v>
      </c>
      <c r="I4" s="16">
        <f t="shared" ref="I4:I67" si="0">H4-G4</f>
        <v>2.3200000000000003</v>
      </c>
      <c r="J4" s="16">
        <v>1.71</v>
      </c>
      <c r="K4" s="18">
        <f t="shared" ref="K4:K67" si="1">J4-G4</f>
        <v>0.54</v>
      </c>
      <c r="L4" s="2">
        <f t="shared" ref="L4:L67" si="2">((I4-K4)/I4)*100</f>
        <v>76.724137931034491</v>
      </c>
      <c r="M4" s="2">
        <f t="shared" ref="M4:M67" si="3">E4</f>
        <v>5.0885699999999999E-2</v>
      </c>
      <c r="N4" s="2">
        <f t="shared" ref="N4:N67" si="4">M4*1000</f>
        <v>50.8857</v>
      </c>
      <c r="O4" s="2">
        <f t="shared" ref="O4:O67" si="5">N4*D4</f>
        <v>203.5428</v>
      </c>
      <c r="P4" s="2">
        <f t="shared" ref="P4:P67" si="6">F4</f>
        <v>0.17819653333333335</v>
      </c>
      <c r="Q4" s="2">
        <f t="shared" ref="Q4:Q67" si="7">P4*1000</f>
        <v>178.19653333333335</v>
      </c>
      <c r="R4" s="2">
        <f t="shared" ref="R4:R67" si="8">Q4*D4</f>
        <v>712.7861333333334</v>
      </c>
      <c r="S4" s="17">
        <v>2.5270000000000001</v>
      </c>
      <c r="T4" s="2">
        <f t="shared" ref="T4:T67" si="9">K4/I4</f>
        <v>0.23275862068965517</v>
      </c>
      <c r="U4" s="2">
        <f t="shared" ref="U4:U67" si="10">(O4*0.025)/(S4*T4)</f>
        <v>8.6513670140262953</v>
      </c>
      <c r="V4" s="2">
        <f t="shared" ref="V4:V67" si="11">(R4*0.025)/(S4*T4)</f>
        <v>30.296205230424995</v>
      </c>
      <c r="W4" s="2">
        <f t="shared" ref="W4:W67" si="12">SUM(U4:V4)</f>
        <v>38.947572244451294</v>
      </c>
    </row>
    <row r="5" spans="1:23">
      <c r="A5" s="2" t="s">
        <v>11</v>
      </c>
      <c r="B5" s="2">
        <v>3</v>
      </c>
      <c r="C5" s="2" t="s">
        <v>18</v>
      </c>
      <c r="D5" s="2">
        <v>4</v>
      </c>
      <c r="E5" s="2">
        <v>1.1267699999999999E-2</v>
      </c>
      <c r="F5" s="2">
        <v>0.19676453333333332</v>
      </c>
      <c r="G5" s="16">
        <v>1.1599999999999999</v>
      </c>
      <c r="H5" s="16">
        <v>3.49</v>
      </c>
      <c r="I5" s="16">
        <f t="shared" si="0"/>
        <v>2.33</v>
      </c>
      <c r="J5" s="16">
        <v>1.71</v>
      </c>
      <c r="K5" s="18">
        <f t="shared" si="1"/>
        <v>0.55000000000000004</v>
      </c>
      <c r="L5" s="2">
        <f t="shared" si="2"/>
        <v>76.394849785407729</v>
      </c>
      <c r="M5" s="2">
        <f t="shared" si="3"/>
        <v>1.1267699999999999E-2</v>
      </c>
      <c r="N5" s="2">
        <f t="shared" si="4"/>
        <v>11.267699999999998</v>
      </c>
      <c r="O5" s="2">
        <f t="shared" si="5"/>
        <v>45.070799999999991</v>
      </c>
      <c r="P5" s="2">
        <f t="shared" si="6"/>
        <v>0.19676453333333332</v>
      </c>
      <c r="Q5" s="2">
        <f t="shared" si="7"/>
        <v>196.76453333333333</v>
      </c>
      <c r="R5" s="2">
        <f t="shared" si="8"/>
        <v>787.05813333333333</v>
      </c>
      <c r="S5" s="17">
        <v>2.5289999999999999</v>
      </c>
      <c r="T5" s="2">
        <f t="shared" si="9"/>
        <v>0.23605150214592277</v>
      </c>
      <c r="U5" s="2">
        <f t="shared" si="10"/>
        <v>1.8874683489701281</v>
      </c>
      <c r="V5" s="2">
        <f t="shared" si="11"/>
        <v>32.960305019351281</v>
      </c>
      <c r="W5" s="2">
        <f t="shared" si="12"/>
        <v>34.847773368321413</v>
      </c>
    </row>
    <row r="6" spans="1:23">
      <c r="A6" s="2" t="s">
        <v>11</v>
      </c>
      <c r="B6" s="2">
        <v>4</v>
      </c>
      <c r="C6" s="2" t="s">
        <v>18</v>
      </c>
      <c r="D6" s="2">
        <v>4</v>
      </c>
      <c r="E6" s="2">
        <v>4.6412699999999994E-2</v>
      </c>
      <c r="F6" s="2">
        <v>0.12586853333333337</v>
      </c>
      <c r="G6" s="16">
        <v>1.1499999999999999</v>
      </c>
      <c r="H6" s="16">
        <v>3.54</v>
      </c>
      <c r="I6" s="16">
        <f t="shared" si="0"/>
        <v>2.39</v>
      </c>
      <c r="J6" s="16">
        <v>1.61</v>
      </c>
      <c r="K6" s="18">
        <f t="shared" si="1"/>
        <v>0.46000000000000019</v>
      </c>
      <c r="L6" s="2">
        <f t="shared" si="2"/>
        <v>80.7531380753138</v>
      </c>
      <c r="M6" s="2">
        <f t="shared" si="3"/>
        <v>4.6412699999999994E-2</v>
      </c>
      <c r="N6" s="2">
        <f t="shared" si="4"/>
        <v>46.412699999999994</v>
      </c>
      <c r="O6" s="2">
        <f t="shared" si="5"/>
        <v>185.65079999999998</v>
      </c>
      <c r="P6" s="2">
        <f t="shared" si="6"/>
        <v>0.12586853333333337</v>
      </c>
      <c r="Q6" s="2">
        <f t="shared" si="7"/>
        <v>125.86853333333336</v>
      </c>
      <c r="R6" s="2">
        <f t="shared" si="8"/>
        <v>503.47413333333344</v>
      </c>
      <c r="S6" s="17">
        <v>2.4540000000000002</v>
      </c>
      <c r="T6" s="2">
        <f t="shared" si="9"/>
        <v>0.19246861924686198</v>
      </c>
      <c r="U6" s="2">
        <f t="shared" si="10"/>
        <v>9.8265788774316949</v>
      </c>
      <c r="V6" s="2">
        <f t="shared" si="11"/>
        <v>26.649108347211886</v>
      </c>
      <c r="W6" s="2">
        <f t="shared" si="12"/>
        <v>36.475687224643579</v>
      </c>
    </row>
    <row r="7" spans="1:23">
      <c r="A7" s="2" t="s">
        <v>11</v>
      </c>
      <c r="B7" s="2">
        <v>5</v>
      </c>
      <c r="C7" s="2" t="s">
        <v>18</v>
      </c>
      <c r="D7" s="2">
        <v>4</v>
      </c>
      <c r="E7" s="2">
        <v>4.8777000000000056E-3</v>
      </c>
      <c r="F7" s="2">
        <v>0.30817253333333339</v>
      </c>
      <c r="G7" s="16">
        <v>1.1599999999999999</v>
      </c>
      <c r="H7" s="16">
        <v>3.5</v>
      </c>
      <c r="I7" s="16">
        <f t="shared" si="0"/>
        <v>2.34</v>
      </c>
      <c r="J7" s="16">
        <v>1.65</v>
      </c>
      <c r="K7" s="18">
        <f t="shared" si="1"/>
        <v>0.49</v>
      </c>
      <c r="L7" s="2">
        <f t="shared" si="2"/>
        <v>79.059829059829056</v>
      </c>
      <c r="M7" s="2">
        <f t="shared" si="3"/>
        <v>4.8777000000000056E-3</v>
      </c>
      <c r="N7" s="2">
        <f t="shared" si="4"/>
        <v>4.8777000000000053</v>
      </c>
      <c r="O7" s="2">
        <f t="shared" si="5"/>
        <v>19.510800000000021</v>
      </c>
      <c r="P7" s="2">
        <f t="shared" si="6"/>
        <v>0.30817253333333339</v>
      </c>
      <c r="Q7" s="2">
        <f t="shared" si="7"/>
        <v>308.17253333333338</v>
      </c>
      <c r="R7" s="2">
        <f t="shared" si="8"/>
        <v>1232.6901333333335</v>
      </c>
      <c r="S7" s="17">
        <v>2.5310000000000001</v>
      </c>
      <c r="T7" s="2">
        <f t="shared" si="9"/>
        <v>0.20940170940170941</v>
      </c>
      <c r="U7" s="2">
        <f t="shared" si="10"/>
        <v>0.9203281755214936</v>
      </c>
      <c r="V7" s="2">
        <f t="shared" si="11"/>
        <v>58.146229851877543</v>
      </c>
      <c r="W7" s="2">
        <f t="shared" si="12"/>
        <v>59.066558027399033</v>
      </c>
    </row>
    <row r="8" spans="1:23">
      <c r="A8" s="2" t="s">
        <v>11</v>
      </c>
      <c r="B8" s="2">
        <v>6</v>
      </c>
      <c r="C8" s="2" t="s">
        <v>18</v>
      </c>
      <c r="D8" s="2">
        <v>4</v>
      </c>
      <c r="E8" s="2">
        <v>8.7117000000000097E-3</v>
      </c>
      <c r="F8" s="2">
        <v>0.48710053333333342</v>
      </c>
      <c r="G8" s="16">
        <v>1.17</v>
      </c>
      <c r="H8" s="16">
        <v>3.59</v>
      </c>
      <c r="I8" s="16">
        <f t="shared" si="0"/>
        <v>2.42</v>
      </c>
      <c r="J8" s="16">
        <v>1.58</v>
      </c>
      <c r="K8" s="18">
        <f t="shared" si="1"/>
        <v>0.41000000000000014</v>
      </c>
      <c r="L8" s="2">
        <f t="shared" si="2"/>
        <v>83.057851239669418</v>
      </c>
      <c r="M8" s="2">
        <f t="shared" si="3"/>
        <v>8.7117000000000097E-3</v>
      </c>
      <c r="N8" s="2">
        <f t="shared" si="4"/>
        <v>8.7117000000000093</v>
      </c>
      <c r="O8" s="2">
        <f t="shared" si="5"/>
        <v>34.846800000000037</v>
      </c>
      <c r="P8" s="2">
        <f t="shared" si="6"/>
        <v>0.48710053333333342</v>
      </c>
      <c r="Q8" s="2">
        <f t="shared" si="7"/>
        <v>487.10053333333343</v>
      </c>
      <c r="R8" s="2">
        <f t="shared" si="8"/>
        <v>1948.4021333333337</v>
      </c>
      <c r="S8" s="17">
        <v>2.544</v>
      </c>
      <c r="T8" s="2">
        <f t="shared" si="9"/>
        <v>0.16942148760330586</v>
      </c>
      <c r="U8" s="2">
        <f t="shared" si="10"/>
        <v>2.0212373446847689</v>
      </c>
      <c r="V8" s="2">
        <f t="shared" si="11"/>
        <v>113.01419798537607</v>
      </c>
      <c r="W8" s="2">
        <f t="shared" si="12"/>
        <v>115.03543533006084</v>
      </c>
    </row>
    <row r="9" spans="1:23">
      <c r="A9" s="2" t="s">
        <v>11</v>
      </c>
      <c r="B9" s="2">
        <v>7</v>
      </c>
      <c r="C9" s="2" t="s">
        <v>18</v>
      </c>
      <c r="D9" s="2">
        <v>4</v>
      </c>
      <c r="E9" s="2">
        <v>6.7499699999999968E-2</v>
      </c>
      <c r="F9" s="2">
        <v>0.10054853333333333</v>
      </c>
      <c r="G9" s="16">
        <v>1.18</v>
      </c>
      <c r="H9" s="16">
        <v>3.53</v>
      </c>
      <c r="I9" s="16">
        <f t="shared" si="0"/>
        <v>2.3499999999999996</v>
      </c>
      <c r="J9" s="16">
        <v>1.78</v>
      </c>
      <c r="K9" s="18">
        <f t="shared" si="1"/>
        <v>0.60000000000000009</v>
      </c>
      <c r="L9" s="2">
        <f t="shared" si="2"/>
        <v>74.468085106382972</v>
      </c>
      <c r="M9" s="2">
        <f t="shared" si="3"/>
        <v>6.7499699999999968E-2</v>
      </c>
      <c r="N9" s="2">
        <f t="shared" si="4"/>
        <v>67.499699999999962</v>
      </c>
      <c r="O9" s="2">
        <f t="shared" si="5"/>
        <v>269.99879999999985</v>
      </c>
      <c r="P9" s="2">
        <f t="shared" si="6"/>
        <v>0.10054853333333333</v>
      </c>
      <c r="Q9" s="2">
        <f t="shared" si="7"/>
        <v>100.54853333333332</v>
      </c>
      <c r="R9" s="2">
        <f t="shared" si="8"/>
        <v>402.1941333333333</v>
      </c>
      <c r="S9" s="17">
        <v>2.59</v>
      </c>
      <c r="T9" s="2">
        <f t="shared" si="9"/>
        <v>0.2553191489361703</v>
      </c>
      <c r="U9" s="2">
        <f t="shared" si="10"/>
        <v>10.207483590733583</v>
      </c>
      <c r="V9" s="2">
        <f t="shared" si="11"/>
        <v>15.205215787215785</v>
      </c>
      <c r="W9" s="2">
        <f t="shared" si="12"/>
        <v>25.412699377949366</v>
      </c>
    </row>
    <row r="10" spans="1:23">
      <c r="A10" s="2" t="s">
        <v>11</v>
      </c>
      <c r="B10" s="2">
        <v>8</v>
      </c>
      <c r="C10" s="2" t="s">
        <v>18</v>
      </c>
      <c r="D10" s="2">
        <v>4</v>
      </c>
      <c r="E10" s="2">
        <v>2.4047700000000012E-2</v>
      </c>
      <c r="F10" s="2">
        <v>9.7172533333333339E-2</v>
      </c>
      <c r="G10" s="16">
        <v>1.17</v>
      </c>
      <c r="H10" s="16">
        <v>3.52</v>
      </c>
      <c r="I10" s="16">
        <f t="shared" si="0"/>
        <v>2.35</v>
      </c>
      <c r="J10" s="16">
        <v>1.77</v>
      </c>
      <c r="K10" s="18">
        <f t="shared" si="1"/>
        <v>0.60000000000000009</v>
      </c>
      <c r="L10" s="2">
        <f t="shared" si="2"/>
        <v>74.468085106382972</v>
      </c>
      <c r="M10" s="2">
        <f t="shared" si="3"/>
        <v>2.4047700000000012E-2</v>
      </c>
      <c r="N10" s="2">
        <f t="shared" si="4"/>
        <v>24.047700000000013</v>
      </c>
      <c r="O10" s="2">
        <f t="shared" si="5"/>
        <v>96.190800000000053</v>
      </c>
      <c r="P10" s="2">
        <f t="shared" si="6"/>
        <v>9.7172533333333339E-2</v>
      </c>
      <c r="Q10" s="2">
        <f t="shared" si="7"/>
        <v>97.172533333333334</v>
      </c>
      <c r="R10" s="2">
        <f t="shared" si="8"/>
        <v>388.69013333333334</v>
      </c>
      <c r="S10" s="17">
        <v>2.5270000000000001</v>
      </c>
      <c r="T10" s="2">
        <f t="shared" si="9"/>
        <v>0.25531914893617025</v>
      </c>
      <c r="U10" s="2">
        <f t="shared" si="10"/>
        <v>3.7272190344281775</v>
      </c>
      <c r="V10" s="2">
        <f t="shared" si="11"/>
        <v>15.061037681924107</v>
      </c>
      <c r="W10" s="2">
        <f t="shared" si="12"/>
        <v>18.788256716352286</v>
      </c>
    </row>
    <row r="11" spans="1:23">
      <c r="A11" s="2" t="s">
        <v>11</v>
      </c>
      <c r="B11" s="2">
        <v>9</v>
      </c>
      <c r="C11" s="2" t="s">
        <v>18</v>
      </c>
      <c r="D11" s="2">
        <v>4</v>
      </c>
      <c r="E11" s="2">
        <v>8.794769999999999E-2</v>
      </c>
      <c r="F11" s="2">
        <v>0.16300453333333337</v>
      </c>
      <c r="G11" s="16">
        <v>1.17</v>
      </c>
      <c r="H11" s="16">
        <v>3.59</v>
      </c>
      <c r="I11" s="16">
        <f t="shared" si="0"/>
        <v>2.42</v>
      </c>
      <c r="J11" s="16">
        <v>1.84</v>
      </c>
      <c r="K11" s="18">
        <f t="shared" si="1"/>
        <v>0.67000000000000015</v>
      </c>
      <c r="L11" s="2">
        <f t="shared" si="2"/>
        <v>72.314049586776846</v>
      </c>
      <c r="M11" s="2">
        <f t="shared" si="3"/>
        <v>8.794769999999999E-2</v>
      </c>
      <c r="N11" s="2">
        <f t="shared" si="4"/>
        <v>87.947699999999983</v>
      </c>
      <c r="O11" s="2">
        <f t="shared" si="5"/>
        <v>351.79079999999993</v>
      </c>
      <c r="P11" s="2">
        <f t="shared" si="6"/>
        <v>0.16300453333333337</v>
      </c>
      <c r="Q11" s="2">
        <f t="shared" si="7"/>
        <v>163.00453333333337</v>
      </c>
      <c r="R11" s="2">
        <f t="shared" si="8"/>
        <v>652.01813333333348</v>
      </c>
      <c r="S11" s="17">
        <v>2.4729999999999999</v>
      </c>
      <c r="T11" s="2">
        <f t="shared" si="9"/>
        <v>0.27685950413223148</v>
      </c>
      <c r="U11" s="2">
        <f t="shared" si="10"/>
        <v>12.845201851639493</v>
      </c>
      <c r="V11" s="2">
        <f t="shared" si="11"/>
        <v>23.807628094867354</v>
      </c>
      <c r="W11" s="2">
        <f t="shared" si="12"/>
        <v>36.652829946506849</v>
      </c>
    </row>
    <row r="12" spans="1:23">
      <c r="A12" s="2" t="s">
        <v>11</v>
      </c>
      <c r="B12" s="2">
        <v>10</v>
      </c>
      <c r="C12" s="2" t="s">
        <v>18</v>
      </c>
      <c r="D12" s="2">
        <v>4</v>
      </c>
      <c r="E12" s="2">
        <v>2.7881700000000002E-2</v>
      </c>
      <c r="F12" s="2">
        <v>7.6916533333333342E-2</v>
      </c>
      <c r="G12" s="16">
        <v>1.18</v>
      </c>
      <c r="H12" s="16">
        <v>3.52</v>
      </c>
      <c r="I12" s="16">
        <f t="shared" si="0"/>
        <v>2.34</v>
      </c>
      <c r="J12" s="16">
        <v>1.88</v>
      </c>
      <c r="K12" s="18">
        <f t="shared" si="1"/>
        <v>0.7</v>
      </c>
      <c r="L12" s="2">
        <f t="shared" si="2"/>
        <v>70.085470085470078</v>
      </c>
      <c r="M12" s="2">
        <f t="shared" si="3"/>
        <v>2.7881700000000002E-2</v>
      </c>
      <c r="N12" s="2">
        <f t="shared" si="4"/>
        <v>27.881700000000002</v>
      </c>
      <c r="O12" s="2">
        <f t="shared" si="5"/>
        <v>111.52680000000001</v>
      </c>
      <c r="P12" s="2">
        <f t="shared" si="6"/>
        <v>7.6916533333333342E-2</v>
      </c>
      <c r="Q12" s="2">
        <f t="shared" si="7"/>
        <v>76.916533333333348</v>
      </c>
      <c r="R12" s="2">
        <f t="shared" si="8"/>
        <v>307.66613333333339</v>
      </c>
      <c r="S12" s="17">
        <v>2.4889999999999999</v>
      </c>
      <c r="T12" s="2">
        <f t="shared" si="9"/>
        <v>0.29914529914529914</v>
      </c>
      <c r="U12" s="2">
        <f t="shared" si="10"/>
        <v>3.744658095620732</v>
      </c>
      <c r="V12" s="2">
        <f t="shared" si="11"/>
        <v>10.330292601733342</v>
      </c>
      <c r="W12" s="2">
        <f t="shared" si="12"/>
        <v>14.074950697354074</v>
      </c>
    </row>
    <row r="13" spans="1:23">
      <c r="A13" s="2" t="s">
        <v>11</v>
      </c>
      <c r="B13" s="2">
        <v>11</v>
      </c>
      <c r="C13" s="2" t="s">
        <v>18</v>
      </c>
      <c r="D13" s="2">
        <v>4</v>
      </c>
      <c r="E13" s="2">
        <v>2.1491700000000009E-2</v>
      </c>
      <c r="F13" s="2">
        <v>0.11911653333333336</v>
      </c>
      <c r="G13" s="16">
        <v>1.17</v>
      </c>
      <c r="H13" s="16">
        <v>3.6</v>
      </c>
      <c r="I13" s="16">
        <f t="shared" si="0"/>
        <v>2.4300000000000002</v>
      </c>
      <c r="J13" s="16">
        <v>1.92</v>
      </c>
      <c r="K13" s="18">
        <f t="shared" si="1"/>
        <v>0.75</v>
      </c>
      <c r="L13" s="2">
        <f t="shared" si="2"/>
        <v>69.135802469135811</v>
      </c>
      <c r="M13" s="2">
        <f t="shared" si="3"/>
        <v>2.1491700000000009E-2</v>
      </c>
      <c r="N13" s="2">
        <f t="shared" si="4"/>
        <v>21.491700000000009</v>
      </c>
      <c r="O13" s="2">
        <f t="shared" si="5"/>
        <v>85.966800000000035</v>
      </c>
      <c r="P13" s="2">
        <f t="shared" si="6"/>
        <v>0.11911653333333336</v>
      </c>
      <c r="Q13" s="2">
        <f t="shared" si="7"/>
        <v>119.11653333333335</v>
      </c>
      <c r="R13" s="2">
        <f t="shared" si="8"/>
        <v>476.4661333333334</v>
      </c>
      <c r="S13" s="17">
        <v>2.5169999999999999</v>
      </c>
      <c r="T13" s="2">
        <f t="shared" si="9"/>
        <v>0.30864197530864196</v>
      </c>
      <c r="U13" s="2">
        <f t="shared" si="10"/>
        <v>2.7665120381406454</v>
      </c>
      <c r="V13" s="2">
        <f t="shared" si="11"/>
        <v>15.333236710369491</v>
      </c>
      <c r="W13" s="2">
        <f t="shared" si="12"/>
        <v>18.099748748510137</v>
      </c>
    </row>
    <row r="14" spans="1:23">
      <c r="A14" s="2" t="s">
        <v>11</v>
      </c>
      <c r="B14" s="2">
        <v>12</v>
      </c>
      <c r="C14" s="2" t="s">
        <v>18</v>
      </c>
      <c r="D14" s="2">
        <v>4</v>
      </c>
      <c r="E14" s="2">
        <v>1.25457E-2</v>
      </c>
      <c r="F14" s="2">
        <v>0.26428453333333335</v>
      </c>
      <c r="G14" s="16">
        <v>1.18</v>
      </c>
      <c r="H14" s="16">
        <v>3.68</v>
      </c>
      <c r="I14" s="16">
        <f t="shared" si="0"/>
        <v>2.5</v>
      </c>
      <c r="J14" s="16">
        <v>1.71</v>
      </c>
      <c r="K14" s="18">
        <f t="shared" si="1"/>
        <v>0.53</v>
      </c>
      <c r="L14" s="2">
        <f t="shared" si="2"/>
        <v>78.8</v>
      </c>
      <c r="M14" s="2">
        <f t="shared" si="3"/>
        <v>1.25457E-2</v>
      </c>
      <c r="N14" s="2">
        <f t="shared" si="4"/>
        <v>12.5457</v>
      </c>
      <c r="O14" s="2">
        <f t="shared" si="5"/>
        <v>50.1828</v>
      </c>
      <c r="P14" s="2">
        <f t="shared" si="6"/>
        <v>0.26428453333333335</v>
      </c>
      <c r="Q14" s="2">
        <f t="shared" si="7"/>
        <v>264.28453333333334</v>
      </c>
      <c r="R14" s="2">
        <f t="shared" si="8"/>
        <v>1057.1381333333334</v>
      </c>
      <c r="S14" s="17">
        <v>2.5219999999999998</v>
      </c>
      <c r="T14" s="2">
        <f t="shared" si="9"/>
        <v>0.21200000000000002</v>
      </c>
      <c r="U14" s="2">
        <f t="shared" si="10"/>
        <v>2.3464643215178134</v>
      </c>
      <c r="V14" s="2">
        <f t="shared" si="11"/>
        <v>49.430022094873294</v>
      </c>
      <c r="W14" s="2">
        <f t="shared" si="12"/>
        <v>51.776486416391108</v>
      </c>
    </row>
    <row r="15" spans="1:23">
      <c r="A15" s="2" t="s">
        <v>11</v>
      </c>
      <c r="B15" s="2">
        <v>13</v>
      </c>
      <c r="C15" s="2" t="s">
        <v>18</v>
      </c>
      <c r="D15" s="2">
        <v>4</v>
      </c>
      <c r="E15" s="2">
        <v>3.1715700000000006E-2</v>
      </c>
      <c r="F15" s="2">
        <v>0.19001253333333334</v>
      </c>
      <c r="G15" s="16">
        <v>1.18</v>
      </c>
      <c r="H15" s="16">
        <v>3.78</v>
      </c>
      <c r="I15" s="16">
        <f t="shared" si="0"/>
        <v>2.5999999999999996</v>
      </c>
      <c r="J15" s="16">
        <v>1.78</v>
      </c>
      <c r="K15" s="18">
        <f t="shared" si="1"/>
        <v>0.60000000000000009</v>
      </c>
      <c r="L15" s="2">
        <f t="shared" si="2"/>
        <v>76.92307692307692</v>
      </c>
      <c r="M15" s="2">
        <f t="shared" si="3"/>
        <v>3.1715700000000006E-2</v>
      </c>
      <c r="N15" s="2">
        <f t="shared" si="4"/>
        <v>31.715700000000005</v>
      </c>
      <c r="O15" s="2">
        <f t="shared" si="5"/>
        <v>126.86280000000002</v>
      </c>
      <c r="P15" s="2">
        <f t="shared" si="6"/>
        <v>0.19001253333333334</v>
      </c>
      <c r="Q15" s="2">
        <f t="shared" si="7"/>
        <v>190.01253333333335</v>
      </c>
      <c r="R15" s="2">
        <f t="shared" si="8"/>
        <v>760.05013333333341</v>
      </c>
      <c r="S15" s="17">
        <v>2.4209999999999998</v>
      </c>
      <c r="T15" s="2">
        <f t="shared" si="9"/>
        <v>0.23076923076923084</v>
      </c>
      <c r="U15" s="2">
        <f t="shared" si="10"/>
        <v>5.6767740603056591</v>
      </c>
      <c r="V15" s="2">
        <f t="shared" si="11"/>
        <v>34.010229014640409</v>
      </c>
      <c r="W15" s="2">
        <f t="shared" si="12"/>
        <v>39.68700307494607</v>
      </c>
    </row>
    <row r="16" spans="1:23">
      <c r="A16" s="2" t="s">
        <v>11</v>
      </c>
      <c r="B16" s="2">
        <v>14</v>
      </c>
      <c r="C16" s="2" t="s">
        <v>18</v>
      </c>
      <c r="D16" s="2">
        <v>4</v>
      </c>
      <c r="E16" s="2">
        <v>4.7051699999999995E-2</v>
      </c>
      <c r="F16" s="2">
        <v>0.11911653333333336</v>
      </c>
      <c r="G16" s="16">
        <v>1.06</v>
      </c>
      <c r="H16" s="16">
        <v>3.47</v>
      </c>
      <c r="I16" s="16">
        <f t="shared" si="0"/>
        <v>2.41</v>
      </c>
      <c r="J16" s="16">
        <v>1.8</v>
      </c>
      <c r="K16" s="18">
        <f t="shared" si="1"/>
        <v>0.74</v>
      </c>
      <c r="L16" s="2">
        <f t="shared" si="2"/>
        <v>69.294605809128626</v>
      </c>
      <c r="M16" s="2">
        <f t="shared" si="3"/>
        <v>4.7051699999999995E-2</v>
      </c>
      <c r="N16" s="2">
        <f t="shared" si="4"/>
        <v>47.051699999999997</v>
      </c>
      <c r="O16" s="2">
        <f t="shared" si="5"/>
        <v>188.20679999999999</v>
      </c>
      <c r="P16" s="2">
        <f t="shared" si="6"/>
        <v>0.11911653333333336</v>
      </c>
      <c r="Q16" s="2">
        <f t="shared" si="7"/>
        <v>119.11653333333335</v>
      </c>
      <c r="R16" s="2">
        <f t="shared" si="8"/>
        <v>476.4661333333334</v>
      </c>
      <c r="S16" s="17">
        <v>2.5449999999999999</v>
      </c>
      <c r="T16" s="2">
        <f t="shared" si="9"/>
        <v>0.30705394190871366</v>
      </c>
      <c r="U16" s="2">
        <f t="shared" si="10"/>
        <v>6.0210586205065582</v>
      </c>
      <c r="V16" s="2">
        <f t="shared" si="11"/>
        <v>15.242969539283886</v>
      </c>
      <c r="W16" s="2">
        <f t="shared" si="12"/>
        <v>21.264028159790442</v>
      </c>
    </row>
    <row r="17" spans="1:23">
      <c r="A17" s="2" t="s">
        <v>11</v>
      </c>
      <c r="B17" s="2">
        <v>15</v>
      </c>
      <c r="C17" s="2" t="s">
        <v>18</v>
      </c>
      <c r="D17" s="2">
        <v>4</v>
      </c>
      <c r="E17" s="2">
        <v>5.9192699999999994E-2</v>
      </c>
      <c r="F17" s="2">
        <v>0.22883653333333337</v>
      </c>
      <c r="G17" s="16">
        <v>1.1499999999999999</v>
      </c>
      <c r="H17" s="16">
        <v>3.64</v>
      </c>
      <c r="I17" s="16">
        <f t="shared" si="0"/>
        <v>2.4900000000000002</v>
      </c>
      <c r="J17" s="16">
        <v>1.64</v>
      </c>
      <c r="K17" s="18">
        <f t="shared" si="1"/>
        <v>0.49</v>
      </c>
      <c r="L17" s="2">
        <f t="shared" si="2"/>
        <v>80.321285140562239</v>
      </c>
      <c r="M17" s="2">
        <f t="shared" si="3"/>
        <v>5.9192699999999994E-2</v>
      </c>
      <c r="N17" s="2">
        <f t="shared" si="4"/>
        <v>59.192699999999995</v>
      </c>
      <c r="O17" s="2">
        <f t="shared" si="5"/>
        <v>236.77079999999998</v>
      </c>
      <c r="P17" s="2">
        <f t="shared" si="6"/>
        <v>0.22883653333333337</v>
      </c>
      <c r="Q17" s="2">
        <f t="shared" si="7"/>
        <v>228.83653333333336</v>
      </c>
      <c r="R17" s="2">
        <f t="shared" si="8"/>
        <v>915.34613333333346</v>
      </c>
      <c r="S17" s="17">
        <v>2.5</v>
      </c>
      <c r="T17" s="2">
        <f t="shared" si="9"/>
        <v>0.19678714859437749</v>
      </c>
      <c r="U17" s="2">
        <f t="shared" si="10"/>
        <v>12.031822285714286</v>
      </c>
      <c r="V17" s="2">
        <f t="shared" si="11"/>
        <v>46.514528000000013</v>
      </c>
      <c r="W17" s="2">
        <f t="shared" si="12"/>
        <v>58.546350285714297</v>
      </c>
    </row>
    <row r="18" spans="1:23">
      <c r="A18" s="2" t="s">
        <v>11</v>
      </c>
      <c r="B18" s="2">
        <v>16</v>
      </c>
      <c r="C18" s="2" t="s">
        <v>18</v>
      </c>
      <c r="D18" s="2">
        <v>4</v>
      </c>
      <c r="E18" s="2">
        <v>1.4462700000000002E-2</v>
      </c>
      <c r="F18" s="2">
        <v>0.20351653333333336</v>
      </c>
      <c r="G18" s="16">
        <v>1.1599999999999999</v>
      </c>
      <c r="H18" s="16">
        <v>3.83</v>
      </c>
      <c r="I18" s="16">
        <f t="shared" si="0"/>
        <v>2.67</v>
      </c>
      <c r="J18" s="16">
        <v>1.68</v>
      </c>
      <c r="K18" s="18">
        <f t="shared" si="1"/>
        <v>0.52</v>
      </c>
      <c r="L18" s="2">
        <f t="shared" si="2"/>
        <v>80.524344569288388</v>
      </c>
      <c r="M18" s="2">
        <f t="shared" si="3"/>
        <v>1.4462700000000002E-2</v>
      </c>
      <c r="N18" s="2">
        <f t="shared" si="4"/>
        <v>14.462700000000002</v>
      </c>
      <c r="O18" s="2">
        <f t="shared" si="5"/>
        <v>57.850800000000007</v>
      </c>
      <c r="P18" s="2">
        <f t="shared" si="6"/>
        <v>0.20351653333333336</v>
      </c>
      <c r="Q18" s="2">
        <f t="shared" si="7"/>
        <v>203.51653333333337</v>
      </c>
      <c r="R18" s="2">
        <f t="shared" si="8"/>
        <v>814.06613333333348</v>
      </c>
      <c r="S18" s="17">
        <v>2.5019999999999998</v>
      </c>
      <c r="T18" s="2">
        <f t="shared" si="9"/>
        <v>0.19475655430711611</v>
      </c>
      <c r="U18" s="2">
        <f t="shared" si="10"/>
        <v>2.9680416436081907</v>
      </c>
      <c r="V18" s="2">
        <f t="shared" si="11"/>
        <v>41.765752321219964</v>
      </c>
      <c r="W18" s="2">
        <f t="shared" si="12"/>
        <v>44.733793964828152</v>
      </c>
    </row>
    <row r="19" spans="1:23">
      <c r="A19" s="2" t="s">
        <v>11</v>
      </c>
      <c r="B19" s="2">
        <v>17</v>
      </c>
      <c r="C19" s="2" t="s">
        <v>18</v>
      </c>
      <c r="D19" s="2">
        <v>4</v>
      </c>
      <c r="E19" s="2">
        <v>2.3408700000000011E-2</v>
      </c>
      <c r="F19" s="2">
        <v>0.30310853333333332</v>
      </c>
      <c r="G19" s="16">
        <v>1.1599999999999999</v>
      </c>
      <c r="H19" s="16">
        <v>3.76</v>
      </c>
      <c r="I19" s="16">
        <f t="shared" si="0"/>
        <v>2.5999999999999996</v>
      </c>
      <c r="J19" s="16">
        <v>1.7</v>
      </c>
      <c r="K19" s="18">
        <f t="shared" si="1"/>
        <v>0.54</v>
      </c>
      <c r="L19" s="2">
        <f t="shared" si="2"/>
        <v>79.230769230769226</v>
      </c>
      <c r="M19" s="2">
        <f t="shared" si="3"/>
        <v>2.3408700000000011E-2</v>
      </c>
      <c r="N19" s="2">
        <f t="shared" si="4"/>
        <v>23.40870000000001</v>
      </c>
      <c r="O19" s="2">
        <f t="shared" si="5"/>
        <v>93.634800000000041</v>
      </c>
      <c r="P19" s="2">
        <f t="shared" si="6"/>
        <v>0.30310853333333332</v>
      </c>
      <c r="Q19" s="2">
        <f t="shared" si="7"/>
        <v>303.1085333333333</v>
      </c>
      <c r="R19" s="2">
        <f t="shared" si="8"/>
        <v>1212.4341333333332</v>
      </c>
      <c r="S19" s="17">
        <v>2.5819999999999999</v>
      </c>
      <c r="T19" s="2">
        <f t="shared" si="9"/>
        <v>0.20769230769230773</v>
      </c>
      <c r="U19" s="2">
        <f t="shared" si="10"/>
        <v>4.3651648162492478</v>
      </c>
      <c r="V19" s="2">
        <f t="shared" si="11"/>
        <v>56.522519627812663</v>
      </c>
      <c r="W19" s="2">
        <f t="shared" si="12"/>
        <v>60.887684444061911</v>
      </c>
    </row>
    <row r="20" spans="1:23">
      <c r="A20" s="2" t="s">
        <v>11</v>
      </c>
      <c r="B20" s="2">
        <v>18</v>
      </c>
      <c r="C20" s="2" t="s">
        <v>18</v>
      </c>
      <c r="D20" s="2">
        <v>4</v>
      </c>
      <c r="E20" s="2">
        <v>1.7657700000000005E-2</v>
      </c>
      <c r="F20" s="2">
        <v>0.23221253333333336</v>
      </c>
      <c r="G20" s="16">
        <v>1.18</v>
      </c>
      <c r="H20" s="16">
        <v>3.71</v>
      </c>
      <c r="I20" s="16">
        <f t="shared" si="0"/>
        <v>2.5300000000000002</v>
      </c>
      <c r="J20" s="16">
        <v>1.72</v>
      </c>
      <c r="K20" s="18">
        <f t="shared" si="1"/>
        <v>0.54</v>
      </c>
      <c r="L20" s="2">
        <f t="shared" si="2"/>
        <v>78.656126482213438</v>
      </c>
      <c r="M20" s="2">
        <f t="shared" si="3"/>
        <v>1.7657700000000005E-2</v>
      </c>
      <c r="N20" s="2">
        <f t="shared" si="4"/>
        <v>17.657700000000006</v>
      </c>
      <c r="O20" s="2">
        <f t="shared" si="5"/>
        <v>70.630800000000022</v>
      </c>
      <c r="P20" s="2">
        <f t="shared" si="6"/>
        <v>0.23221253333333336</v>
      </c>
      <c r="Q20" s="2">
        <f t="shared" si="7"/>
        <v>232.21253333333337</v>
      </c>
      <c r="R20" s="2">
        <f t="shared" si="8"/>
        <v>928.85013333333347</v>
      </c>
      <c r="S20" s="17">
        <v>2.56</v>
      </c>
      <c r="T20" s="2">
        <f t="shared" si="9"/>
        <v>0.2134387351778656</v>
      </c>
      <c r="U20" s="2">
        <f t="shared" si="10"/>
        <v>3.2316247829861129</v>
      </c>
      <c r="V20" s="2">
        <f t="shared" si="11"/>
        <v>42.498387538580261</v>
      </c>
      <c r="W20" s="2">
        <f t="shared" si="12"/>
        <v>45.73001232156637</v>
      </c>
    </row>
    <row r="21" spans="1:23">
      <c r="A21" s="2" t="s">
        <v>11</v>
      </c>
      <c r="B21" s="2">
        <v>19</v>
      </c>
      <c r="C21" s="2" t="s">
        <v>18</v>
      </c>
      <c r="D21" s="2">
        <v>4</v>
      </c>
      <c r="E21" s="2">
        <v>2.5325700000000013E-2</v>
      </c>
      <c r="F21" s="2">
        <v>0.19845253333333335</v>
      </c>
      <c r="G21" s="16">
        <v>1.1499999999999999</v>
      </c>
      <c r="H21" s="16">
        <v>3.74</v>
      </c>
      <c r="I21" s="16">
        <f t="shared" si="0"/>
        <v>2.5900000000000003</v>
      </c>
      <c r="J21" s="16">
        <v>1.72</v>
      </c>
      <c r="K21" s="18">
        <f t="shared" si="1"/>
        <v>0.57000000000000006</v>
      </c>
      <c r="L21" s="2">
        <f t="shared" si="2"/>
        <v>77.992277992278005</v>
      </c>
      <c r="M21" s="2">
        <f t="shared" si="3"/>
        <v>2.5325700000000013E-2</v>
      </c>
      <c r="N21" s="2">
        <f t="shared" si="4"/>
        <v>25.325700000000012</v>
      </c>
      <c r="O21" s="2">
        <f t="shared" si="5"/>
        <v>101.30280000000005</v>
      </c>
      <c r="P21" s="2">
        <f t="shared" si="6"/>
        <v>0.19845253333333335</v>
      </c>
      <c r="Q21" s="2">
        <f t="shared" si="7"/>
        <v>198.45253333333335</v>
      </c>
      <c r="R21" s="2">
        <f t="shared" si="8"/>
        <v>793.8101333333334</v>
      </c>
      <c r="S21" s="17">
        <v>2.5550000000000002</v>
      </c>
      <c r="T21" s="2">
        <f t="shared" si="9"/>
        <v>0.22007722007722008</v>
      </c>
      <c r="U21" s="2">
        <f t="shared" si="10"/>
        <v>4.5039697188175936</v>
      </c>
      <c r="V21" s="2">
        <f t="shared" si="11"/>
        <v>35.293168629335895</v>
      </c>
      <c r="W21" s="2">
        <f t="shared" si="12"/>
        <v>39.797138348153489</v>
      </c>
    </row>
    <row r="22" spans="1:23">
      <c r="A22" s="2" t="s">
        <v>11</v>
      </c>
      <c r="B22" s="2">
        <v>20</v>
      </c>
      <c r="C22" s="2" t="s">
        <v>18</v>
      </c>
      <c r="D22" s="2">
        <v>4</v>
      </c>
      <c r="E22" s="2">
        <v>1.8935700000000007E-2</v>
      </c>
      <c r="F22" s="2">
        <v>0.16131653333333335</v>
      </c>
      <c r="G22" s="16">
        <v>1.18</v>
      </c>
      <c r="H22" s="16">
        <v>3.91</v>
      </c>
      <c r="I22" s="16">
        <f t="shared" si="0"/>
        <v>2.7300000000000004</v>
      </c>
      <c r="J22" s="16">
        <v>1.68</v>
      </c>
      <c r="K22" s="18">
        <f t="shared" si="1"/>
        <v>0.5</v>
      </c>
      <c r="L22" s="2">
        <f t="shared" si="2"/>
        <v>81.684981684981679</v>
      </c>
      <c r="M22" s="2">
        <f t="shared" si="3"/>
        <v>1.8935700000000007E-2</v>
      </c>
      <c r="N22" s="2">
        <f t="shared" si="4"/>
        <v>18.935700000000008</v>
      </c>
      <c r="O22" s="2">
        <f t="shared" si="5"/>
        <v>75.742800000000031</v>
      </c>
      <c r="P22" s="2">
        <f t="shared" si="6"/>
        <v>0.16131653333333335</v>
      </c>
      <c r="Q22" s="2">
        <f t="shared" si="7"/>
        <v>161.31653333333335</v>
      </c>
      <c r="R22" s="2">
        <f t="shared" si="8"/>
        <v>645.26613333333341</v>
      </c>
      <c r="S22" s="17">
        <v>2.5880000000000001</v>
      </c>
      <c r="T22" s="2">
        <f t="shared" si="9"/>
        <v>0.18315018315018311</v>
      </c>
      <c r="U22" s="2">
        <f t="shared" si="10"/>
        <v>3.9949351622874829</v>
      </c>
      <c r="V22" s="2">
        <f t="shared" si="11"/>
        <v>34.033549922720262</v>
      </c>
      <c r="W22" s="2">
        <f t="shared" si="12"/>
        <v>38.028485085007745</v>
      </c>
    </row>
    <row r="23" spans="1:23">
      <c r="A23" s="2" t="s">
        <v>11</v>
      </c>
      <c r="B23" s="2">
        <v>21</v>
      </c>
      <c r="C23" s="2" t="s">
        <v>18</v>
      </c>
      <c r="D23" s="2">
        <v>4</v>
      </c>
      <c r="E23" s="2">
        <v>5.4080700000000002E-2</v>
      </c>
      <c r="F23" s="2">
        <v>0.13262053333333332</v>
      </c>
      <c r="G23" s="16">
        <v>1.18</v>
      </c>
      <c r="H23" s="16">
        <v>3.92</v>
      </c>
      <c r="I23" s="16">
        <f t="shared" si="0"/>
        <v>2.74</v>
      </c>
      <c r="J23" s="16">
        <v>1.72</v>
      </c>
      <c r="K23" s="18">
        <f t="shared" si="1"/>
        <v>0.54</v>
      </c>
      <c r="L23" s="2">
        <f t="shared" si="2"/>
        <v>80.291970802919707</v>
      </c>
      <c r="M23" s="2">
        <f t="shared" si="3"/>
        <v>5.4080700000000002E-2</v>
      </c>
      <c r="N23" s="2">
        <f t="shared" si="4"/>
        <v>54.0807</v>
      </c>
      <c r="O23" s="2">
        <f t="shared" si="5"/>
        <v>216.3228</v>
      </c>
      <c r="P23" s="2">
        <f t="shared" si="6"/>
        <v>0.13262053333333332</v>
      </c>
      <c r="Q23" s="2">
        <f t="shared" si="7"/>
        <v>132.62053333333333</v>
      </c>
      <c r="R23" s="2">
        <f t="shared" si="8"/>
        <v>530.48213333333331</v>
      </c>
      <c r="S23" s="17">
        <v>2.4129999999999998</v>
      </c>
      <c r="T23" s="2">
        <f t="shared" si="9"/>
        <v>0.19708029197080293</v>
      </c>
      <c r="U23" s="2">
        <f t="shared" si="10"/>
        <v>11.37212920753327</v>
      </c>
      <c r="V23" s="2">
        <f t="shared" si="11"/>
        <v>27.887542887548417</v>
      </c>
      <c r="W23" s="2">
        <f t="shared" si="12"/>
        <v>39.259672095081683</v>
      </c>
    </row>
    <row r="24" spans="1:23">
      <c r="A24" s="2" t="s">
        <v>11</v>
      </c>
      <c r="B24" s="2">
        <v>22</v>
      </c>
      <c r="C24" s="2" t="s">
        <v>18</v>
      </c>
      <c r="D24" s="2">
        <v>4</v>
      </c>
      <c r="E24" s="2">
        <v>4.3856699999999992E-2</v>
      </c>
      <c r="F24" s="2">
        <v>0.32674053333333336</v>
      </c>
      <c r="G24" s="16">
        <v>1.17</v>
      </c>
      <c r="H24" s="16">
        <v>3.7</v>
      </c>
      <c r="I24" s="16">
        <f t="shared" si="0"/>
        <v>2.5300000000000002</v>
      </c>
      <c r="J24" s="16">
        <v>1.61</v>
      </c>
      <c r="K24" s="18">
        <f t="shared" si="1"/>
        <v>0.44000000000000017</v>
      </c>
      <c r="L24" s="2">
        <f t="shared" si="2"/>
        <v>82.608695652173907</v>
      </c>
      <c r="M24" s="2">
        <f t="shared" si="3"/>
        <v>4.3856699999999992E-2</v>
      </c>
      <c r="N24" s="2">
        <f t="shared" si="4"/>
        <v>43.856699999999989</v>
      </c>
      <c r="O24" s="2">
        <f t="shared" si="5"/>
        <v>175.42679999999996</v>
      </c>
      <c r="P24" s="2">
        <f t="shared" si="6"/>
        <v>0.32674053333333336</v>
      </c>
      <c r="Q24" s="2">
        <f t="shared" si="7"/>
        <v>326.74053333333336</v>
      </c>
      <c r="R24" s="2">
        <f t="shared" si="8"/>
        <v>1306.9621333333334</v>
      </c>
      <c r="S24" s="17">
        <v>2.5179999999999998</v>
      </c>
      <c r="T24" s="2">
        <f t="shared" si="9"/>
        <v>0.17391304347826092</v>
      </c>
      <c r="U24" s="2">
        <f t="shared" si="10"/>
        <v>10.014933478951544</v>
      </c>
      <c r="V24" s="2">
        <f t="shared" si="11"/>
        <v>74.613108287000259</v>
      </c>
      <c r="W24" s="2">
        <f t="shared" si="12"/>
        <v>84.628041765951806</v>
      </c>
    </row>
    <row r="25" spans="1:23">
      <c r="A25" s="2" t="s">
        <v>11</v>
      </c>
      <c r="B25" s="2">
        <v>23</v>
      </c>
      <c r="C25" s="2" t="s">
        <v>18</v>
      </c>
      <c r="D25" s="2">
        <v>4</v>
      </c>
      <c r="E25" s="2">
        <v>6.1109699999999996E-2</v>
      </c>
      <c r="F25" s="2">
        <v>9.8860533333333334E-2</v>
      </c>
      <c r="G25" s="16">
        <v>1.1499999999999999</v>
      </c>
      <c r="H25" s="16">
        <v>4.04</v>
      </c>
      <c r="I25" s="16">
        <f t="shared" si="0"/>
        <v>2.89</v>
      </c>
      <c r="J25" s="16">
        <v>1.78</v>
      </c>
      <c r="K25" s="18">
        <f t="shared" si="1"/>
        <v>0.63000000000000012</v>
      </c>
      <c r="L25" s="2">
        <f t="shared" si="2"/>
        <v>78.200692041522473</v>
      </c>
      <c r="M25" s="2">
        <f t="shared" si="3"/>
        <v>6.1109699999999996E-2</v>
      </c>
      <c r="N25" s="2">
        <f t="shared" si="4"/>
        <v>61.109699999999997</v>
      </c>
      <c r="O25" s="2">
        <f t="shared" si="5"/>
        <v>244.43879999999999</v>
      </c>
      <c r="P25" s="2">
        <f t="shared" si="6"/>
        <v>9.8860533333333334E-2</v>
      </c>
      <c r="Q25" s="2">
        <f t="shared" si="7"/>
        <v>98.860533333333336</v>
      </c>
      <c r="R25" s="2">
        <f t="shared" si="8"/>
        <v>395.44213333333335</v>
      </c>
      <c r="S25" s="17">
        <v>2.5409999999999999</v>
      </c>
      <c r="T25" s="2">
        <f t="shared" si="9"/>
        <v>0.21799307958477512</v>
      </c>
      <c r="U25" s="2">
        <f t="shared" si="10"/>
        <v>11.032216600138677</v>
      </c>
      <c r="V25" s="2">
        <f t="shared" si="11"/>
        <v>17.847425481364876</v>
      </c>
      <c r="W25" s="2">
        <f t="shared" si="12"/>
        <v>28.879642081503555</v>
      </c>
    </row>
    <row r="26" spans="1:23">
      <c r="A26" s="2" t="s">
        <v>11</v>
      </c>
      <c r="B26" s="2">
        <v>24</v>
      </c>
      <c r="C26" s="2" t="s">
        <v>18</v>
      </c>
      <c r="D26" s="2">
        <v>4</v>
      </c>
      <c r="E26" s="2">
        <v>0.13715069999999999</v>
      </c>
      <c r="F26" s="2">
        <v>0.10730053333333334</v>
      </c>
      <c r="G26" s="16">
        <v>1.1399999999999999</v>
      </c>
      <c r="H26" s="16">
        <v>3.73</v>
      </c>
      <c r="I26" s="16">
        <f t="shared" si="0"/>
        <v>2.59</v>
      </c>
      <c r="J26" s="16">
        <v>1.71</v>
      </c>
      <c r="K26" s="18">
        <f t="shared" si="1"/>
        <v>0.57000000000000006</v>
      </c>
      <c r="L26" s="2">
        <f t="shared" si="2"/>
        <v>77.992277992277977</v>
      </c>
      <c r="M26" s="2">
        <f t="shared" si="3"/>
        <v>0.13715069999999999</v>
      </c>
      <c r="N26" s="2">
        <f t="shared" si="4"/>
        <v>137.1507</v>
      </c>
      <c r="O26" s="2">
        <f t="shared" si="5"/>
        <v>548.6028</v>
      </c>
      <c r="P26" s="2">
        <f t="shared" si="6"/>
        <v>0.10730053333333334</v>
      </c>
      <c r="Q26" s="2">
        <f t="shared" si="7"/>
        <v>107.30053333333333</v>
      </c>
      <c r="R26" s="2">
        <f t="shared" si="8"/>
        <v>429.20213333333334</v>
      </c>
      <c r="S26" s="17">
        <v>2.5</v>
      </c>
      <c r="T26" s="2">
        <f t="shared" si="9"/>
        <v>0.22007722007722011</v>
      </c>
      <c r="U26" s="2">
        <f t="shared" si="10"/>
        <v>24.927741263157891</v>
      </c>
      <c r="V26" s="2">
        <f t="shared" si="11"/>
        <v>19.502342549707599</v>
      </c>
      <c r="W26" s="2">
        <f t="shared" si="12"/>
        <v>44.43008381286549</v>
      </c>
    </row>
    <row r="27" spans="1:23">
      <c r="A27" s="2" t="s">
        <v>11</v>
      </c>
      <c r="B27" s="2">
        <v>25</v>
      </c>
      <c r="C27" s="2" t="s">
        <v>18</v>
      </c>
      <c r="D27" s="2">
        <v>4</v>
      </c>
      <c r="E27" s="2">
        <v>2.1491700000000009E-2</v>
      </c>
      <c r="F27" s="2">
        <v>0.11911653333333336</v>
      </c>
      <c r="G27" s="16">
        <v>1.1399999999999999</v>
      </c>
      <c r="H27" s="16">
        <v>3.48</v>
      </c>
      <c r="I27" s="16">
        <f t="shared" si="0"/>
        <v>2.34</v>
      </c>
      <c r="J27" s="16">
        <v>1.66</v>
      </c>
      <c r="K27" s="18">
        <f t="shared" si="1"/>
        <v>0.52</v>
      </c>
      <c r="L27" s="2">
        <f t="shared" si="2"/>
        <v>77.777777777777786</v>
      </c>
      <c r="M27" s="2">
        <f t="shared" si="3"/>
        <v>2.1491700000000009E-2</v>
      </c>
      <c r="N27" s="2">
        <f t="shared" si="4"/>
        <v>21.491700000000009</v>
      </c>
      <c r="O27" s="2">
        <f t="shared" si="5"/>
        <v>85.966800000000035</v>
      </c>
      <c r="P27" s="2">
        <f t="shared" si="6"/>
        <v>0.11911653333333336</v>
      </c>
      <c r="Q27" s="2">
        <f t="shared" si="7"/>
        <v>119.11653333333335</v>
      </c>
      <c r="R27" s="2">
        <f t="shared" si="8"/>
        <v>476.4661333333334</v>
      </c>
      <c r="S27" s="17">
        <v>2.5630000000000002</v>
      </c>
      <c r="T27" s="2">
        <f t="shared" si="9"/>
        <v>0.22222222222222224</v>
      </c>
      <c r="U27" s="2">
        <f t="shared" si="10"/>
        <v>3.7734159188451053</v>
      </c>
      <c r="V27" s="2">
        <f t="shared" si="11"/>
        <v>20.913944596176357</v>
      </c>
      <c r="W27" s="2">
        <f t="shared" si="12"/>
        <v>24.687360515021464</v>
      </c>
    </row>
    <row r="28" spans="1:23">
      <c r="A28" s="2" t="s">
        <v>11</v>
      </c>
      <c r="B28" s="2">
        <v>26</v>
      </c>
      <c r="C28" s="2" t="s">
        <v>18</v>
      </c>
      <c r="D28" s="2">
        <v>4</v>
      </c>
      <c r="E28" s="2">
        <v>8.9225699999999991E-2</v>
      </c>
      <c r="F28" s="2">
        <v>8.7044533333333368E-2</v>
      </c>
      <c r="G28" s="16">
        <v>1.18</v>
      </c>
      <c r="H28" s="16">
        <v>4.0599999999999996</v>
      </c>
      <c r="I28" s="16">
        <f t="shared" si="0"/>
        <v>2.88</v>
      </c>
      <c r="J28" s="16">
        <v>1.79</v>
      </c>
      <c r="K28" s="18">
        <f t="shared" si="1"/>
        <v>0.6100000000000001</v>
      </c>
      <c r="L28" s="2">
        <f t="shared" si="2"/>
        <v>78.819444444444429</v>
      </c>
      <c r="M28" s="2">
        <f t="shared" si="3"/>
        <v>8.9225699999999991E-2</v>
      </c>
      <c r="N28" s="2">
        <f t="shared" si="4"/>
        <v>89.225699999999989</v>
      </c>
      <c r="O28" s="2">
        <f t="shared" si="5"/>
        <v>356.90279999999996</v>
      </c>
      <c r="P28" s="2">
        <f t="shared" si="6"/>
        <v>8.7044533333333368E-2</v>
      </c>
      <c r="Q28" s="2">
        <f t="shared" si="7"/>
        <v>87.044533333333362</v>
      </c>
      <c r="R28" s="2">
        <f t="shared" si="8"/>
        <v>348.17813333333345</v>
      </c>
      <c r="S28" s="17">
        <v>2.5259999999999998</v>
      </c>
      <c r="T28" s="2">
        <f t="shared" si="9"/>
        <v>0.21180555555555561</v>
      </c>
      <c r="U28" s="2">
        <f t="shared" si="10"/>
        <v>16.677051516685484</v>
      </c>
      <c r="V28" s="2">
        <f t="shared" si="11"/>
        <v>16.269372687979445</v>
      </c>
      <c r="W28" s="2">
        <f t="shared" si="12"/>
        <v>32.946424204664929</v>
      </c>
    </row>
    <row r="29" spans="1:23">
      <c r="A29" s="2" t="s">
        <v>11</v>
      </c>
      <c r="B29" s="2">
        <v>27</v>
      </c>
      <c r="C29" s="2" t="s">
        <v>18</v>
      </c>
      <c r="D29" s="2">
        <v>4</v>
      </c>
      <c r="E29" s="2">
        <v>2.0852700000000009E-2</v>
      </c>
      <c r="F29" s="2">
        <v>6.2906133333333336E-2</v>
      </c>
      <c r="G29" s="16">
        <v>1.1200000000000001</v>
      </c>
      <c r="H29" s="16">
        <v>3.89</v>
      </c>
      <c r="I29" s="16">
        <f t="shared" si="0"/>
        <v>2.77</v>
      </c>
      <c r="J29" s="16">
        <v>1.81</v>
      </c>
      <c r="K29" s="18">
        <f t="shared" si="1"/>
        <v>0.69</v>
      </c>
      <c r="L29" s="2">
        <f t="shared" si="2"/>
        <v>75.090252707581229</v>
      </c>
      <c r="M29" s="2">
        <f t="shared" si="3"/>
        <v>2.0852700000000009E-2</v>
      </c>
      <c r="N29" s="2">
        <f t="shared" si="4"/>
        <v>20.852700000000009</v>
      </c>
      <c r="O29" s="2">
        <f t="shared" si="5"/>
        <v>83.410800000000037</v>
      </c>
      <c r="P29" s="2">
        <f t="shared" si="6"/>
        <v>6.2906133333333336E-2</v>
      </c>
      <c r="Q29" s="2">
        <f t="shared" si="7"/>
        <v>62.906133333333337</v>
      </c>
      <c r="R29" s="2">
        <f t="shared" si="8"/>
        <v>251.62453333333335</v>
      </c>
      <c r="S29" s="17">
        <v>2.415</v>
      </c>
      <c r="T29" s="2">
        <f t="shared" si="9"/>
        <v>0.24909747292418771</v>
      </c>
      <c r="U29" s="2">
        <f t="shared" si="10"/>
        <v>3.4663773516968241</v>
      </c>
      <c r="V29" s="2">
        <f t="shared" si="11"/>
        <v>10.456986187375604</v>
      </c>
      <c r="W29" s="2">
        <f t="shared" si="12"/>
        <v>13.923363539072428</v>
      </c>
    </row>
    <row r="30" spans="1:23">
      <c r="A30" s="2" t="s">
        <v>11</v>
      </c>
      <c r="B30" s="2">
        <v>28</v>
      </c>
      <c r="C30" s="2" t="s">
        <v>18</v>
      </c>
      <c r="D30" s="2">
        <v>4</v>
      </c>
      <c r="E30" s="2">
        <v>6.8138700000000024E-2</v>
      </c>
      <c r="F30" s="2">
        <v>0.19001253333333334</v>
      </c>
      <c r="G30" s="16">
        <v>1.1399999999999999</v>
      </c>
      <c r="H30" s="16">
        <v>3.94</v>
      </c>
      <c r="I30" s="16">
        <f t="shared" si="0"/>
        <v>2.8</v>
      </c>
      <c r="J30" s="16">
        <v>1.7</v>
      </c>
      <c r="K30" s="18">
        <f t="shared" si="1"/>
        <v>0.56000000000000005</v>
      </c>
      <c r="L30" s="2">
        <f t="shared" si="2"/>
        <v>80</v>
      </c>
      <c r="M30" s="2">
        <f t="shared" si="3"/>
        <v>6.8138700000000024E-2</v>
      </c>
      <c r="N30" s="2">
        <f t="shared" si="4"/>
        <v>68.138700000000028</v>
      </c>
      <c r="O30" s="2">
        <f t="shared" si="5"/>
        <v>272.55480000000011</v>
      </c>
      <c r="P30" s="2">
        <f t="shared" si="6"/>
        <v>0.19001253333333334</v>
      </c>
      <c r="Q30" s="2">
        <f t="shared" si="7"/>
        <v>190.01253333333335</v>
      </c>
      <c r="R30" s="2">
        <f t="shared" si="8"/>
        <v>760.05013333333341</v>
      </c>
      <c r="S30" s="17">
        <v>2.5760000000000001</v>
      </c>
      <c r="T30" s="2">
        <f t="shared" si="9"/>
        <v>0.20000000000000004</v>
      </c>
      <c r="U30" s="2">
        <f t="shared" si="10"/>
        <v>13.225679347826091</v>
      </c>
      <c r="V30" s="2">
        <f t="shared" si="11"/>
        <v>36.881314699792952</v>
      </c>
      <c r="W30" s="2">
        <f t="shared" si="12"/>
        <v>50.10699404761904</v>
      </c>
    </row>
    <row r="31" spans="1:23">
      <c r="A31" s="2" t="s">
        <v>11</v>
      </c>
      <c r="B31" s="2">
        <v>29</v>
      </c>
      <c r="C31" s="2" t="s">
        <v>18</v>
      </c>
      <c r="D31" s="2">
        <v>4</v>
      </c>
      <c r="E31" s="2">
        <v>2.0852700000000009E-2</v>
      </c>
      <c r="F31" s="2">
        <v>0.23221253333333336</v>
      </c>
      <c r="G31" s="16">
        <v>1.17</v>
      </c>
      <c r="H31" s="16">
        <v>3.79</v>
      </c>
      <c r="I31" s="16">
        <f t="shared" si="0"/>
        <v>2.62</v>
      </c>
      <c r="J31" s="16">
        <v>1.66</v>
      </c>
      <c r="K31" s="18">
        <f t="shared" si="1"/>
        <v>0.49</v>
      </c>
      <c r="L31" s="2">
        <f t="shared" si="2"/>
        <v>81.297709923664115</v>
      </c>
      <c r="M31" s="2">
        <f t="shared" si="3"/>
        <v>2.0852700000000009E-2</v>
      </c>
      <c r="N31" s="2">
        <f t="shared" si="4"/>
        <v>20.852700000000009</v>
      </c>
      <c r="O31" s="2">
        <f t="shared" si="5"/>
        <v>83.410800000000037</v>
      </c>
      <c r="P31" s="2">
        <f t="shared" si="6"/>
        <v>0.23221253333333336</v>
      </c>
      <c r="Q31" s="2">
        <f t="shared" si="7"/>
        <v>232.21253333333337</v>
      </c>
      <c r="R31" s="2">
        <f t="shared" si="8"/>
        <v>928.85013333333347</v>
      </c>
      <c r="S31" s="17">
        <v>2.544</v>
      </c>
      <c r="T31" s="2">
        <f t="shared" si="9"/>
        <v>0.18702290076335876</v>
      </c>
      <c r="U31" s="2">
        <f t="shared" si="10"/>
        <v>4.3827873507893749</v>
      </c>
      <c r="V31" s="2">
        <f t="shared" si="11"/>
        <v>48.806061267274217</v>
      </c>
      <c r="W31" s="2">
        <f t="shared" si="12"/>
        <v>53.188848618063588</v>
      </c>
    </row>
    <row r="32" spans="1:23">
      <c r="A32" s="2" t="s">
        <v>11</v>
      </c>
      <c r="B32" s="2">
        <v>30</v>
      </c>
      <c r="C32" s="2" t="s">
        <v>18</v>
      </c>
      <c r="D32" s="2">
        <v>4</v>
      </c>
      <c r="E32" s="2">
        <v>8.1557699999999983E-2</v>
      </c>
      <c r="F32" s="2">
        <v>0.14612453333333331</v>
      </c>
      <c r="G32" s="16">
        <v>1.19</v>
      </c>
      <c r="H32" s="16">
        <v>4.0999999999999996</v>
      </c>
      <c r="I32" s="16">
        <f t="shared" si="0"/>
        <v>2.9099999999999997</v>
      </c>
      <c r="J32" s="16">
        <v>1.83</v>
      </c>
      <c r="K32" s="18">
        <f t="shared" si="1"/>
        <v>0.64000000000000012</v>
      </c>
      <c r="L32" s="2">
        <f t="shared" si="2"/>
        <v>78.00687285223367</v>
      </c>
      <c r="M32" s="2">
        <f t="shared" si="3"/>
        <v>8.1557699999999983E-2</v>
      </c>
      <c r="N32" s="2">
        <f t="shared" si="4"/>
        <v>81.557699999999983</v>
      </c>
      <c r="O32" s="2">
        <f t="shared" si="5"/>
        <v>326.23079999999993</v>
      </c>
      <c r="P32" s="2">
        <f t="shared" si="6"/>
        <v>0.14612453333333331</v>
      </c>
      <c r="Q32" s="2">
        <f t="shared" si="7"/>
        <v>146.12453333333332</v>
      </c>
      <c r="R32" s="2">
        <f t="shared" si="8"/>
        <v>584.49813333333327</v>
      </c>
      <c r="S32" s="17">
        <v>2.5129999999999999</v>
      </c>
      <c r="T32" s="2">
        <f t="shared" si="9"/>
        <v>0.21993127147766331</v>
      </c>
      <c r="U32" s="2">
        <f t="shared" si="10"/>
        <v>14.756572510445675</v>
      </c>
      <c r="V32" s="2">
        <f t="shared" si="11"/>
        <v>26.438917130919211</v>
      </c>
      <c r="W32" s="2">
        <f t="shared" si="12"/>
        <v>41.195489641364887</v>
      </c>
    </row>
    <row r="33" spans="1:23" s="3" customFormat="1">
      <c r="A33" s="2" t="s">
        <v>11</v>
      </c>
      <c r="B33" s="2">
        <v>31</v>
      </c>
      <c r="C33" s="2" t="s">
        <v>18</v>
      </c>
      <c r="D33" s="2">
        <v>4</v>
      </c>
      <c r="E33" s="2">
        <v>4.3856699999999992E-2</v>
      </c>
      <c r="F33" s="2">
        <v>7.8604533333333365E-2</v>
      </c>
      <c r="G33" s="16">
        <v>1.19</v>
      </c>
      <c r="H33" s="16">
        <v>3.83</v>
      </c>
      <c r="I33" s="16">
        <f t="shared" si="0"/>
        <v>2.64</v>
      </c>
      <c r="J33" s="16">
        <v>1.87</v>
      </c>
      <c r="K33" s="18">
        <f t="shared" si="1"/>
        <v>0.68000000000000016</v>
      </c>
      <c r="L33" s="2">
        <f t="shared" si="2"/>
        <v>74.242424242424249</v>
      </c>
      <c r="M33" s="2">
        <f t="shared" si="3"/>
        <v>4.3856699999999992E-2</v>
      </c>
      <c r="N33" s="2">
        <f t="shared" si="4"/>
        <v>43.856699999999989</v>
      </c>
      <c r="O33" s="2">
        <f t="shared" si="5"/>
        <v>175.42679999999996</v>
      </c>
      <c r="P33" s="2">
        <f t="shared" si="6"/>
        <v>7.8604533333333365E-2</v>
      </c>
      <c r="Q33" s="2">
        <f t="shared" si="7"/>
        <v>78.604533333333364</v>
      </c>
      <c r="R33" s="2">
        <f t="shared" si="8"/>
        <v>314.41813333333346</v>
      </c>
      <c r="S33" s="17">
        <v>2.476</v>
      </c>
      <c r="T33" s="2">
        <f t="shared" si="9"/>
        <v>0.25757575757575762</v>
      </c>
      <c r="U33" s="2">
        <f t="shared" si="10"/>
        <v>6.8767038867243162</v>
      </c>
      <c r="V33" s="2">
        <f t="shared" si="11"/>
        <v>12.325143020051319</v>
      </c>
      <c r="W33" s="2">
        <f t="shared" si="12"/>
        <v>19.201846906775636</v>
      </c>
    </row>
    <row r="34" spans="1:23">
      <c r="A34" s="2" t="s">
        <v>11</v>
      </c>
      <c r="B34" s="2">
        <v>32</v>
      </c>
      <c r="C34" s="2" t="s">
        <v>18</v>
      </c>
      <c r="D34" s="2">
        <v>4</v>
      </c>
      <c r="E34" s="2">
        <v>4.7051699999999995E-2</v>
      </c>
      <c r="F34" s="2">
        <v>7.8604533333333365E-2</v>
      </c>
      <c r="G34" s="16">
        <v>1.1599999999999999</v>
      </c>
      <c r="H34" s="16">
        <v>3.62</v>
      </c>
      <c r="I34" s="16">
        <f t="shared" si="0"/>
        <v>2.46</v>
      </c>
      <c r="J34" s="16">
        <v>1.64</v>
      </c>
      <c r="K34" s="18">
        <f t="shared" si="1"/>
        <v>0.48</v>
      </c>
      <c r="L34" s="2">
        <f t="shared" si="2"/>
        <v>80.487804878048792</v>
      </c>
      <c r="M34" s="2">
        <f t="shared" si="3"/>
        <v>4.7051699999999995E-2</v>
      </c>
      <c r="N34" s="2">
        <f t="shared" si="4"/>
        <v>47.051699999999997</v>
      </c>
      <c r="O34" s="2">
        <f t="shared" si="5"/>
        <v>188.20679999999999</v>
      </c>
      <c r="P34" s="2">
        <f t="shared" si="6"/>
        <v>7.8604533333333365E-2</v>
      </c>
      <c r="Q34" s="2">
        <f t="shared" si="7"/>
        <v>78.604533333333364</v>
      </c>
      <c r="R34" s="2">
        <f t="shared" si="8"/>
        <v>314.41813333333346</v>
      </c>
      <c r="S34" s="17">
        <v>2.456</v>
      </c>
      <c r="T34" s="2">
        <f t="shared" si="9"/>
        <v>0.1951219512195122</v>
      </c>
      <c r="U34" s="2">
        <f t="shared" si="10"/>
        <v>9.8184023819218247</v>
      </c>
      <c r="V34" s="2">
        <f t="shared" si="11"/>
        <v>16.402615363735077</v>
      </c>
      <c r="W34" s="2">
        <f t="shared" si="12"/>
        <v>26.221017745656901</v>
      </c>
    </row>
    <row r="35" spans="1:23" s="3" customFormat="1">
      <c r="A35" s="2" t="s">
        <v>11</v>
      </c>
      <c r="B35" s="2">
        <v>33</v>
      </c>
      <c r="C35" s="2" t="s">
        <v>18</v>
      </c>
      <c r="D35" s="2">
        <v>4</v>
      </c>
      <c r="E35" s="2">
        <v>4.1939700000000003E-2</v>
      </c>
      <c r="F35" s="2">
        <v>0.11574053333333334</v>
      </c>
      <c r="G35" s="16">
        <v>1.1499999999999999</v>
      </c>
      <c r="H35" s="16">
        <v>3.98</v>
      </c>
      <c r="I35" s="16">
        <f t="shared" si="0"/>
        <v>2.83</v>
      </c>
      <c r="J35" s="16">
        <v>1.8</v>
      </c>
      <c r="K35" s="18">
        <f t="shared" si="1"/>
        <v>0.65000000000000013</v>
      </c>
      <c r="L35" s="2">
        <f t="shared" si="2"/>
        <v>77.031802120141336</v>
      </c>
      <c r="M35" s="2">
        <f t="shared" si="3"/>
        <v>4.1939700000000003E-2</v>
      </c>
      <c r="N35" s="2">
        <f t="shared" si="4"/>
        <v>41.939700000000002</v>
      </c>
      <c r="O35" s="2">
        <f t="shared" si="5"/>
        <v>167.75880000000001</v>
      </c>
      <c r="P35" s="2">
        <f t="shared" si="6"/>
        <v>0.11574053333333334</v>
      </c>
      <c r="Q35" s="2">
        <f t="shared" si="7"/>
        <v>115.74053333333335</v>
      </c>
      <c r="R35" s="2">
        <f t="shared" si="8"/>
        <v>462.96213333333338</v>
      </c>
      <c r="S35" s="17">
        <v>2.4510000000000001</v>
      </c>
      <c r="T35" s="2">
        <f t="shared" si="9"/>
        <v>0.22968197879858662</v>
      </c>
      <c r="U35" s="2">
        <f t="shared" si="10"/>
        <v>7.4499796629319261</v>
      </c>
      <c r="V35" s="2">
        <f t="shared" si="11"/>
        <v>20.559627739593466</v>
      </c>
      <c r="W35" s="2">
        <f t="shared" si="12"/>
        <v>28.009607402525393</v>
      </c>
    </row>
    <row r="36" spans="1:23">
      <c r="A36" s="2" t="s">
        <v>11</v>
      </c>
      <c r="B36" s="2">
        <v>34</v>
      </c>
      <c r="C36" s="2" t="s">
        <v>18</v>
      </c>
      <c r="D36" s="2">
        <v>4</v>
      </c>
      <c r="E36" s="2">
        <v>6.8777699999999969E-2</v>
      </c>
      <c r="F36" s="2">
        <v>0.14274853333333332</v>
      </c>
      <c r="G36" s="16">
        <v>1.17</v>
      </c>
      <c r="H36" s="16">
        <v>4.09</v>
      </c>
      <c r="I36" s="16">
        <f t="shared" si="0"/>
        <v>2.92</v>
      </c>
      <c r="J36" s="16">
        <v>1.83</v>
      </c>
      <c r="K36" s="18">
        <f t="shared" si="1"/>
        <v>0.66000000000000014</v>
      </c>
      <c r="L36" s="2">
        <f t="shared" si="2"/>
        <v>77.397260273972606</v>
      </c>
      <c r="M36" s="2">
        <f t="shared" si="3"/>
        <v>6.8777699999999969E-2</v>
      </c>
      <c r="N36" s="2">
        <f t="shared" si="4"/>
        <v>68.777699999999967</v>
      </c>
      <c r="O36" s="2">
        <f t="shared" si="5"/>
        <v>275.11079999999987</v>
      </c>
      <c r="P36" s="2">
        <f t="shared" si="6"/>
        <v>0.14274853333333332</v>
      </c>
      <c r="Q36" s="2">
        <f t="shared" si="7"/>
        <v>142.74853333333331</v>
      </c>
      <c r="R36" s="2">
        <f t="shared" si="8"/>
        <v>570.99413333333325</v>
      </c>
      <c r="S36" s="17">
        <v>2.4809999999999999</v>
      </c>
      <c r="T36" s="2">
        <f t="shared" si="9"/>
        <v>0.22602739726027402</v>
      </c>
      <c r="U36" s="2">
        <f t="shared" si="10"/>
        <v>12.264781063354214</v>
      </c>
      <c r="V36" s="2">
        <f t="shared" si="11"/>
        <v>25.455627455530717</v>
      </c>
      <c r="W36" s="2">
        <f t="shared" si="12"/>
        <v>37.720408518884931</v>
      </c>
    </row>
    <row r="37" spans="1:23">
      <c r="A37" s="2" t="s">
        <v>11</v>
      </c>
      <c r="B37" s="2">
        <v>35</v>
      </c>
      <c r="C37" s="2" t="s">
        <v>18</v>
      </c>
      <c r="D37" s="2">
        <v>4</v>
      </c>
      <c r="E37" s="2">
        <v>7.7723699999999979E-2</v>
      </c>
      <c r="F37" s="2">
        <v>9.5484533333333343E-2</v>
      </c>
      <c r="G37" s="16">
        <v>0.82</v>
      </c>
      <c r="H37" s="16">
        <v>3.35</v>
      </c>
      <c r="I37" s="16">
        <f t="shared" si="0"/>
        <v>2.5300000000000002</v>
      </c>
      <c r="J37" s="16">
        <v>1.28</v>
      </c>
      <c r="K37" s="18">
        <f t="shared" si="1"/>
        <v>0.46000000000000008</v>
      </c>
      <c r="L37" s="2">
        <f t="shared" si="2"/>
        <v>81.818181818181827</v>
      </c>
      <c r="M37" s="2">
        <f t="shared" si="3"/>
        <v>7.7723699999999979E-2</v>
      </c>
      <c r="N37" s="2">
        <f t="shared" si="4"/>
        <v>77.72369999999998</v>
      </c>
      <c r="O37" s="2">
        <f t="shared" si="5"/>
        <v>310.89479999999992</v>
      </c>
      <c r="P37" s="2">
        <f t="shared" si="6"/>
        <v>9.5484533333333343E-2</v>
      </c>
      <c r="Q37" s="2">
        <f t="shared" si="7"/>
        <v>95.484533333333346</v>
      </c>
      <c r="R37" s="2">
        <f t="shared" si="8"/>
        <v>381.93813333333338</v>
      </c>
      <c r="S37" s="17">
        <v>2.5990000000000002</v>
      </c>
      <c r="T37" s="2">
        <f t="shared" si="9"/>
        <v>0.18181818181818182</v>
      </c>
      <c r="U37" s="2">
        <f t="shared" si="10"/>
        <v>16.447878030011537</v>
      </c>
      <c r="V37" s="2">
        <f t="shared" si="11"/>
        <v>20.206422983198667</v>
      </c>
      <c r="W37" s="2">
        <f t="shared" si="12"/>
        <v>36.654301013210201</v>
      </c>
    </row>
    <row r="38" spans="1:23">
      <c r="A38" s="2" t="s">
        <v>11</v>
      </c>
      <c r="B38" s="2">
        <v>36</v>
      </c>
      <c r="C38" s="2" t="s">
        <v>18</v>
      </c>
      <c r="D38" s="2">
        <v>4</v>
      </c>
      <c r="E38" s="2">
        <v>2.5325700000000013E-2</v>
      </c>
      <c r="F38" s="2">
        <v>9.2108533333333326E-2</v>
      </c>
      <c r="G38" s="16">
        <v>1.18</v>
      </c>
      <c r="H38" s="16">
        <v>3.76</v>
      </c>
      <c r="I38" s="16">
        <f t="shared" si="0"/>
        <v>2.58</v>
      </c>
      <c r="J38" s="16">
        <v>1.66</v>
      </c>
      <c r="K38" s="18">
        <f t="shared" si="1"/>
        <v>0.48</v>
      </c>
      <c r="L38" s="2">
        <f t="shared" si="2"/>
        <v>81.395348837209298</v>
      </c>
      <c r="M38" s="2">
        <f t="shared" si="3"/>
        <v>2.5325700000000013E-2</v>
      </c>
      <c r="N38" s="2">
        <f t="shared" si="4"/>
        <v>25.325700000000012</v>
      </c>
      <c r="O38" s="2">
        <f t="shared" si="5"/>
        <v>101.30280000000005</v>
      </c>
      <c r="P38" s="2">
        <f t="shared" si="6"/>
        <v>9.2108533333333326E-2</v>
      </c>
      <c r="Q38" s="2">
        <f t="shared" si="7"/>
        <v>92.108533333333327</v>
      </c>
      <c r="R38" s="2">
        <f t="shared" si="8"/>
        <v>368.43413333333331</v>
      </c>
      <c r="S38" s="17">
        <v>2.5129999999999999</v>
      </c>
      <c r="T38" s="2">
        <f t="shared" si="9"/>
        <v>0.18604651162790697</v>
      </c>
      <c r="U38" s="2">
        <f t="shared" si="10"/>
        <v>5.4168578392359761</v>
      </c>
      <c r="V38" s="2">
        <f t="shared" si="11"/>
        <v>19.700890038466639</v>
      </c>
      <c r="W38" s="2">
        <f t="shared" si="12"/>
        <v>25.117747877702616</v>
      </c>
    </row>
    <row r="39" spans="1:23">
      <c r="A39" s="2" t="s">
        <v>11</v>
      </c>
      <c r="B39" s="2">
        <v>37</v>
      </c>
      <c r="C39" s="2" t="s">
        <v>18</v>
      </c>
      <c r="D39" s="2">
        <v>4</v>
      </c>
      <c r="E39" s="2">
        <v>5.9192699999999994E-2</v>
      </c>
      <c r="F39" s="2">
        <v>0.10054853333333333</v>
      </c>
      <c r="G39" s="17">
        <v>1.1599999999999999</v>
      </c>
      <c r="H39" s="17">
        <v>3.92</v>
      </c>
      <c r="I39" s="16">
        <f t="shared" si="0"/>
        <v>2.76</v>
      </c>
      <c r="J39" s="17">
        <v>1.73</v>
      </c>
      <c r="K39" s="18">
        <f t="shared" si="1"/>
        <v>0.57000000000000006</v>
      </c>
      <c r="L39" s="2">
        <f t="shared" si="2"/>
        <v>79.347826086956502</v>
      </c>
      <c r="M39" s="2">
        <f t="shared" si="3"/>
        <v>5.9192699999999994E-2</v>
      </c>
      <c r="N39" s="2">
        <f t="shared" si="4"/>
        <v>59.192699999999995</v>
      </c>
      <c r="O39" s="2">
        <f t="shared" si="5"/>
        <v>236.77079999999998</v>
      </c>
      <c r="P39" s="2">
        <f t="shared" si="6"/>
        <v>0.10054853333333333</v>
      </c>
      <c r="Q39" s="2">
        <f t="shared" si="7"/>
        <v>100.54853333333332</v>
      </c>
      <c r="R39" s="2">
        <f t="shared" si="8"/>
        <v>402.1941333333333</v>
      </c>
      <c r="S39" s="17">
        <v>2.484</v>
      </c>
      <c r="T39" s="2">
        <f t="shared" si="9"/>
        <v>0.20652173913043481</v>
      </c>
      <c r="U39" s="2">
        <f t="shared" si="10"/>
        <v>11.538538011695904</v>
      </c>
      <c r="V39" s="2">
        <f t="shared" si="11"/>
        <v>19.600103963612732</v>
      </c>
      <c r="W39" s="2">
        <f t="shared" si="12"/>
        <v>31.138641975308637</v>
      </c>
    </row>
    <row r="40" spans="1:23">
      <c r="A40" s="2" t="s">
        <v>11</v>
      </c>
      <c r="B40" s="2">
        <v>38</v>
      </c>
      <c r="C40" s="2" t="s">
        <v>18</v>
      </c>
      <c r="D40" s="2">
        <v>4</v>
      </c>
      <c r="E40" s="2">
        <v>9.5615699999999998E-2</v>
      </c>
      <c r="F40" s="2">
        <v>0.42633253333333337</v>
      </c>
      <c r="G40" s="17">
        <v>0.82</v>
      </c>
      <c r="H40" s="17">
        <v>3.41</v>
      </c>
      <c r="I40" s="16">
        <f t="shared" si="0"/>
        <v>2.5900000000000003</v>
      </c>
      <c r="J40" s="17">
        <v>1.33</v>
      </c>
      <c r="K40" s="18">
        <f t="shared" si="1"/>
        <v>0.51000000000000012</v>
      </c>
      <c r="L40" s="2">
        <f t="shared" si="2"/>
        <v>80.308880308880305</v>
      </c>
      <c r="M40" s="2">
        <f t="shared" si="3"/>
        <v>9.5615699999999998E-2</v>
      </c>
      <c r="N40" s="2">
        <f t="shared" si="4"/>
        <v>95.615700000000004</v>
      </c>
      <c r="O40" s="2">
        <f t="shared" si="5"/>
        <v>382.46280000000002</v>
      </c>
      <c r="P40" s="2">
        <f t="shared" si="6"/>
        <v>0.42633253333333337</v>
      </c>
      <c r="Q40" s="2">
        <f t="shared" si="7"/>
        <v>426.3325333333334</v>
      </c>
      <c r="R40" s="2">
        <f t="shared" si="8"/>
        <v>1705.3301333333336</v>
      </c>
      <c r="S40" s="17">
        <v>2.5430000000000001</v>
      </c>
      <c r="T40" s="2">
        <f t="shared" si="9"/>
        <v>0.19691119691119693</v>
      </c>
      <c r="U40" s="2">
        <f t="shared" si="10"/>
        <v>19.094682288172841</v>
      </c>
      <c r="V40" s="2">
        <f t="shared" si="11"/>
        <v>85.139619049087727</v>
      </c>
      <c r="W40" s="2">
        <f t="shared" si="12"/>
        <v>104.23430133726058</v>
      </c>
    </row>
    <row r="41" spans="1:23">
      <c r="A41" s="2" t="s">
        <v>11</v>
      </c>
      <c r="B41" s="2">
        <v>39</v>
      </c>
      <c r="C41" s="2" t="s">
        <v>18</v>
      </c>
      <c r="D41" s="2">
        <v>4</v>
      </c>
      <c r="E41" s="2">
        <v>7.0055699999999971E-2</v>
      </c>
      <c r="F41" s="2">
        <v>5.2609333333333341E-2</v>
      </c>
      <c r="G41" s="17">
        <v>0.82</v>
      </c>
      <c r="H41" s="17">
        <v>3.9</v>
      </c>
      <c r="I41" s="16">
        <f t="shared" si="0"/>
        <v>3.08</v>
      </c>
      <c r="J41" s="17">
        <v>1.38</v>
      </c>
      <c r="K41" s="18">
        <f t="shared" si="1"/>
        <v>0.55999999999999994</v>
      </c>
      <c r="L41" s="2">
        <f t="shared" si="2"/>
        <v>81.818181818181813</v>
      </c>
      <c r="M41" s="2">
        <f t="shared" si="3"/>
        <v>7.0055699999999971E-2</v>
      </c>
      <c r="N41" s="2">
        <f t="shared" si="4"/>
        <v>70.055699999999973</v>
      </c>
      <c r="O41" s="2">
        <f t="shared" si="5"/>
        <v>280.22279999999989</v>
      </c>
      <c r="P41" s="2">
        <f t="shared" si="6"/>
        <v>5.2609333333333341E-2</v>
      </c>
      <c r="Q41" s="2">
        <f t="shared" si="7"/>
        <v>52.609333333333339</v>
      </c>
      <c r="R41" s="2">
        <f t="shared" si="8"/>
        <v>210.43733333333336</v>
      </c>
      <c r="S41" s="17">
        <v>2.4660000000000002</v>
      </c>
      <c r="T41" s="2">
        <f t="shared" si="9"/>
        <v>0.1818181818181818</v>
      </c>
      <c r="U41" s="2">
        <f t="shared" si="10"/>
        <v>15.624750608272501</v>
      </c>
      <c r="V41" s="2">
        <f t="shared" si="11"/>
        <v>11.733630711002975</v>
      </c>
      <c r="W41" s="2">
        <f t="shared" si="12"/>
        <v>27.358381319275477</v>
      </c>
    </row>
    <row r="42" spans="1:23">
      <c r="A42" s="2" t="s">
        <v>11</v>
      </c>
      <c r="B42" s="2">
        <v>40</v>
      </c>
      <c r="C42" s="2" t="s">
        <v>18</v>
      </c>
      <c r="D42" s="2">
        <v>4</v>
      </c>
      <c r="E42" s="2">
        <v>3.0437700000000005E-2</v>
      </c>
      <c r="F42" s="2">
        <v>7.5228533333333347E-2</v>
      </c>
      <c r="G42" s="17">
        <v>1.18</v>
      </c>
      <c r="H42" s="17">
        <v>3.46</v>
      </c>
      <c r="I42" s="16">
        <f t="shared" si="0"/>
        <v>2.2800000000000002</v>
      </c>
      <c r="J42" s="17">
        <v>1.68</v>
      </c>
      <c r="K42" s="18">
        <f t="shared" si="1"/>
        <v>0.5</v>
      </c>
      <c r="L42" s="2">
        <f t="shared" si="2"/>
        <v>78.070175438596493</v>
      </c>
      <c r="M42" s="2">
        <f t="shared" si="3"/>
        <v>3.0437700000000005E-2</v>
      </c>
      <c r="N42" s="2">
        <f t="shared" si="4"/>
        <v>30.437700000000007</v>
      </c>
      <c r="O42" s="2">
        <f t="shared" si="5"/>
        <v>121.75080000000003</v>
      </c>
      <c r="P42" s="2">
        <f t="shared" si="6"/>
        <v>7.5228533333333347E-2</v>
      </c>
      <c r="Q42" s="2">
        <f t="shared" si="7"/>
        <v>75.228533333333345</v>
      </c>
      <c r="R42" s="2">
        <f t="shared" si="8"/>
        <v>300.91413333333338</v>
      </c>
      <c r="S42" s="17">
        <v>2.4969999999999999</v>
      </c>
      <c r="T42" s="2">
        <f t="shared" si="9"/>
        <v>0.21929824561403508</v>
      </c>
      <c r="U42" s="2">
        <f t="shared" si="10"/>
        <v>5.5585066880256324</v>
      </c>
      <c r="V42" s="2">
        <f t="shared" si="11"/>
        <v>13.738170284341214</v>
      </c>
      <c r="W42" s="2">
        <f t="shared" si="12"/>
        <v>19.296676972366846</v>
      </c>
    </row>
    <row r="43" spans="1:23">
      <c r="A43" s="2" t="s">
        <v>11</v>
      </c>
      <c r="B43" s="2">
        <v>41</v>
      </c>
      <c r="C43" s="2" t="s">
        <v>18</v>
      </c>
      <c r="D43" s="2">
        <v>4</v>
      </c>
      <c r="E43" s="2">
        <v>2.3408700000000011E-2</v>
      </c>
      <c r="F43" s="2">
        <v>0.11067653333333335</v>
      </c>
      <c r="G43" s="17">
        <v>1.1599999999999999</v>
      </c>
      <c r="H43" s="17">
        <v>3.42</v>
      </c>
      <c r="I43" s="16">
        <f t="shared" si="0"/>
        <v>2.2599999999999998</v>
      </c>
      <c r="J43" s="17">
        <v>2.1</v>
      </c>
      <c r="K43" s="18">
        <f t="shared" si="1"/>
        <v>0.94000000000000017</v>
      </c>
      <c r="L43" s="2">
        <f t="shared" si="2"/>
        <v>58.407079646017692</v>
      </c>
      <c r="M43" s="2">
        <f t="shared" si="3"/>
        <v>2.3408700000000011E-2</v>
      </c>
      <c r="N43" s="2">
        <f t="shared" si="4"/>
        <v>23.40870000000001</v>
      </c>
      <c r="O43" s="2">
        <f t="shared" si="5"/>
        <v>93.634800000000041</v>
      </c>
      <c r="P43" s="2">
        <f t="shared" si="6"/>
        <v>0.11067653333333335</v>
      </c>
      <c r="Q43" s="2">
        <f t="shared" si="7"/>
        <v>110.67653333333335</v>
      </c>
      <c r="R43" s="2">
        <f t="shared" si="8"/>
        <v>442.70613333333341</v>
      </c>
      <c r="S43" s="17">
        <v>2.573</v>
      </c>
      <c r="T43" s="2">
        <f t="shared" si="9"/>
        <v>0.4159292035398231</v>
      </c>
      <c r="U43" s="2">
        <f t="shared" si="10"/>
        <v>2.1873490668232307</v>
      </c>
      <c r="V43" s="2">
        <f t="shared" si="11"/>
        <v>10.34180505136538</v>
      </c>
      <c r="W43" s="2">
        <f t="shared" si="12"/>
        <v>12.529154118188611</v>
      </c>
    </row>
    <row r="44" spans="1:23">
      <c r="A44" s="2" t="s">
        <v>11</v>
      </c>
      <c r="B44" s="2">
        <v>42</v>
      </c>
      <c r="C44" s="2" t="s">
        <v>18</v>
      </c>
      <c r="D44" s="2">
        <v>4</v>
      </c>
      <c r="E44" s="2">
        <v>3.4271700000000009E-2</v>
      </c>
      <c r="F44" s="2">
        <v>0.10898853333333336</v>
      </c>
      <c r="G44" s="17">
        <v>1.1499999999999999</v>
      </c>
      <c r="H44" s="17">
        <v>3.48</v>
      </c>
      <c r="I44" s="16">
        <f t="shared" si="0"/>
        <v>2.33</v>
      </c>
      <c r="J44" s="17">
        <v>1.82</v>
      </c>
      <c r="K44" s="18">
        <f t="shared" si="1"/>
        <v>0.67000000000000015</v>
      </c>
      <c r="L44" s="2">
        <f t="shared" si="2"/>
        <v>71.24463519313305</v>
      </c>
      <c r="M44" s="2">
        <f t="shared" si="3"/>
        <v>3.4271700000000009E-2</v>
      </c>
      <c r="N44" s="2">
        <f t="shared" si="4"/>
        <v>34.27170000000001</v>
      </c>
      <c r="O44" s="2">
        <f t="shared" si="5"/>
        <v>137.08680000000004</v>
      </c>
      <c r="P44" s="2">
        <f t="shared" si="6"/>
        <v>0.10898853333333336</v>
      </c>
      <c r="Q44" s="2">
        <f t="shared" si="7"/>
        <v>108.98853333333336</v>
      </c>
      <c r="R44" s="2">
        <f t="shared" si="8"/>
        <v>435.95413333333346</v>
      </c>
      <c r="S44" s="17">
        <v>2.504</v>
      </c>
      <c r="T44" s="2">
        <f t="shared" si="9"/>
        <v>0.28755364806866957</v>
      </c>
      <c r="U44" s="2">
        <f t="shared" si="10"/>
        <v>4.7597313552048073</v>
      </c>
      <c r="V44" s="2">
        <f t="shared" si="11"/>
        <v>15.136574475863496</v>
      </c>
      <c r="W44" s="2">
        <f t="shared" si="12"/>
        <v>19.896305831068304</v>
      </c>
    </row>
    <row r="45" spans="1:23">
      <c r="A45" s="2" t="s">
        <v>11</v>
      </c>
      <c r="B45" s="2">
        <v>43</v>
      </c>
      <c r="C45" s="2" t="s">
        <v>18</v>
      </c>
      <c r="D45" s="2">
        <v>4</v>
      </c>
      <c r="E45" s="2">
        <v>3.6827699999999998E-2</v>
      </c>
      <c r="F45" s="2">
        <v>9.0420533333333331E-2</v>
      </c>
      <c r="G45" s="17">
        <v>1.1599999999999999</v>
      </c>
      <c r="H45" s="17">
        <v>4.12</v>
      </c>
      <c r="I45" s="16">
        <f t="shared" si="0"/>
        <v>2.96</v>
      </c>
      <c r="J45" s="17">
        <v>1.81</v>
      </c>
      <c r="K45" s="18">
        <f t="shared" si="1"/>
        <v>0.65000000000000013</v>
      </c>
      <c r="L45" s="2">
        <f t="shared" si="2"/>
        <v>78.040540540540519</v>
      </c>
      <c r="M45" s="2">
        <f t="shared" si="3"/>
        <v>3.6827699999999998E-2</v>
      </c>
      <c r="N45" s="2">
        <f t="shared" si="4"/>
        <v>36.8277</v>
      </c>
      <c r="O45" s="2">
        <f t="shared" si="5"/>
        <v>147.3108</v>
      </c>
      <c r="P45" s="2">
        <f t="shared" si="6"/>
        <v>9.0420533333333331E-2</v>
      </c>
      <c r="Q45" s="2">
        <f t="shared" si="7"/>
        <v>90.420533333333324</v>
      </c>
      <c r="R45" s="2">
        <f t="shared" si="8"/>
        <v>361.6821333333333</v>
      </c>
      <c r="S45" s="17">
        <v>2.5150000000000001</v>
      </c>
      <c r="T45" s="2">
        <f t="shared" si="9"/>
        <v>0.21959459459459466</v>
      </c>
      <c r="U45" s="2">
        <f t="shared" si="10"/>
        <v>6.6682974155069568</v>
      </c>
      <c r="V45" s="2">
        <f t="shared" si="11"/>
        <v>16.372214630167708</v>
      </c>
      <c r="W45" s="2">
        <f t="shared" si="12"/>
        <v>23.040512045674664</v>
      </c>
    </row>
    <row r="46" spans="1:23">
      <c r="A46" s="2" t="s">
        <v>11</v>
      </c>
      <c r="B46" s="2">
        <v>44</v>
      </c>
      <c r="C46" s="2" t="s">
        <v>18</v>
      </c>
      <c r="D46" s="2">
        <v>4</v>
      </c>
      <c r="E46" s="2">
        <v>0.11159070000000001</v>
      </c>
      <c r="F46" s="2">
        <v>0.10898853333333336</v>
      </c>
      <c r="G46" s="17">
        <v>1.1599999999999999</v>
      </c>
      <c r="H46" s="17">
        <v>3.66</v>
      </c>
      <c r="I46" s="16">
        <f t="shared" si="0"/>
        <v>2.5</v>
      </c>
      <c r="J46" s="17">
        <v>1.69</v>
      </c>
      <c r="K46" s="18">
        <f t="shared" si="1"/>
        <v>0.53</v>
      </c>
      <c r="L46" s="2">
        <f t="shared" si="2"/>
        <v>78.8</v>
      </c>
      <c r="M46" s="2">
        <f t="shared" si="3"/>
        <v>0.11159070000000001</v>
      </c>
      <c r="N46" s="2">
        <f t="shared" si="4"/>
        <v>111.59070000000001</v>
      </c>
      <c r="O46" s="2">
        <f t="shared" si="5"/>
        <v>446.36280000000005</v>
      </c>
      <c r="P46" s="2">
        <f t="shared" si="6"/>
        <v>0.10898853333333336</v>
      </c>
      <c r="Q46" s="2">
        <f t="shared" si="7"/>
        <v>108.98853333333336</v>
      </c>
      <c r="R46" s="2">
        <f t="shared" si="8"/>
        <v>435.95413333333346</v>
      </c>
      <c r="S46" s="17">
        <v>2.5</v>
      </c>
      <c r="T46" s="2">
        <f t="shared" si="9"/>
        <v>0.21200000000000002</v>
      </c>
      <c r="U46" s="2">
        <f t="shared" si="10"/>
        <v>21.054849056603775</v>
      </c>
      <c r="V46" s="2">
        <f t="shared" si="11"/>
        <v>20.563874213836485</v>
      </c>
      <c r="W46" s="2">
        <f t="shared" si="12"/>
        <v>41.618723270440256</v>
      </c>
    </row>
    <row r="47" spans="1:23">
      <c r="A47" s="2" t="s">
        <v>11</v>
      </c>
      <c r="B47" s="2">
        <v>45</v>
      </c>
      <c r="C47" s="2" t="s">
        <v>18</v>
      </c>
      <c r="D47" s="2">
        <v>4</v>
      </c>
      <c r="E47" s="2">
        <v>5.2802700000000001E-2</v>
      </c>
      <c r="F47" s="2">
        <v>8.8732533333333335E-2</v>
      </c>
      <c r="G47" s="17">
        <v>1.17</v>
      </c>
      <c r="H47" s="17">
        <v>3.86</v>
      </c>
      <c r="I47" s="16">
        <f t="shared" si="0"/>
        <v>2.69</v>
      </c>
      <c r="J47" s="17">
        <v>1.76</v>
      </c>
      <c r="K47" s="18">
        <f t="shared" si="1"/>
        <v>0.59000000000000008</v>
      </c>
      <c r="L47" s="2">
        <f t="shared" si="2"/>
        <v>78.066914498141244</v>
      </c>
      <c r="M47" s="2">
        <f t="shared" si="3"/>
        <v>5.2802700000000001E-2</v>
      </c>
      <c r="N47" s="2">
        <f t="shared" si="4"/>
        <v>52.802700000000002</v>
      </c>
      <c r="O47" s="2">
        <f t="shared" si="5"/>
        <v>211.21080000000001</v>
      </c>
      <c r="P47" s="2">
        <f t="shared" si="6"/>
        <v>8.8732533333333335E-2</v>
      </c>
      <c r="Q47" s="2">
        <f t="shared" si="7"/>
        <v>88.732533333333336</v>
      </c>
      <c r="R47" s="2">
        <f t="shared" si="8"/>
        <v>354.93013333333334</v>
      </c>
      <c r="S47" s="17">
        <v>2.452</v>
      </c>
      <c r="T47" s="2">
        <f t="shared" si="9"/>
        <v>0.2193308550185874</v>
      </c>
      <c r="U47" s="2">
        <f t="shared" si="10"/>
        <v>9.8182917438548962</v>
      </c>
      <c r="V47" s="2">
        <f t="shared" si="11"/>
        <v>16.499192265509073</v>
      </c>
      <c r="W47" s="2">
        <f t="shared" si="12"/>
        <v>26.317484009363969</v>
      </c>
    </row>
    <row r="48" spans="1:23">
      <c r="A48" s="2" t="s">
        <v>11</v>
      </c>
      <c r="B48" s="2">
        <v>46</v>
      </c>
      <c r="C48" s="2" t="s">
        <v>18</v>
      </c>
      <c r="D48" s="2">
        <v>4</v>
      </c>
      <c r="E48" s="2">
        <v>7.5167699999999976E-2</v>
      </c>
      <c r="F48" s="2">
        <v>8.7044533333333368E-2</v>
      </c>
      <c r="G48" s="17">
        <v>1.17</v>
      </c>
      <c r="H48" s="17">
        <v>4.0999999999999996</v>
      </c>
      <c r="I48" s="16">
        <f t="shared" si="0"/>
        <v>2.9299999999999997</v>
      </c>
      <c r="J48" s="17">
        <v>1.7</v>
      </c>
      <c r="K48" s="18">
        <f t="shared" si="1"/>
        <v>0.53</v>
      </c>
      <c r="L48" s="2">
        <f t="shared" si="2"/>
        <v>81.911262798634795</v>
      </c>
      <c r="M48" s="2">
        <f t="shared" si="3"/>
        <v>7.5167699999999976E-2</v>
      </c>
      <c r="N48" s="2">
        <f t="shared" si="4"/>
        <v>75.167699999999982</v>
      </c>
      <c r="O48" s="2">
        <f t="shared" si="5"/>
        <v>300.67079999999993</v>
      </c>
      <c r="P48" s="2">
        <f t="shared" si="6"/>
        <v>8.7044533333333368E-2</v>
      </c>
      <c r="Q48" s="2">
        <f t="shared" si="7"/>
        <v>87.044533333333362</v>
      </c>
      <c r="R48" s="2">
        <f t="shared" si="8"/>
        <v>348.17813333333345</v>
      </c>
      <c r="S48" s="17">
        <v>2.4729999999999999</v>
      </c>
      <c r="T48" s="2">
        <f t="shared" si="9"/>
        <v>0.1808873720136519</v>
      </c>
      <c r="U48" s="2">
        <f t="shared" si="10"/>
        <v>16.803466952521184</v>
      </c>
      <c r="V48" s="2">
        <f t="shared" si="11"/>
        <v>19.458490006536003</v>
      </c>
      <c r="W48" s="2">
        <f t="shared" si="12"/>
        <v>36.261956959057187</v>
      </c>
    </row>
    <row r="49" spans="1:23">
      <c r="A49" s="2" t="s">
        <v>11</v>
      </c>
      <c r="B49" s="2">
        <v>47</v>
      </c>
      <c r="C49" s="2" t="s">
        <v>18</v>
      </c>
      <c r="D49" s="2">
        <v>4</v>
      </c>
      <c r="E49" s="2">
        <v>5.21637E-2</v>
      </c>
      <c r="F49" s="2">
        <v>0.12249253333333335</v>
      </c>
      <c r="G49" s="17">
        <v>1.18</v>
      </c>
      <c r="H49" s="17">
        <v>4.08</v>
      </c>
      <c r="I49" s="16">
        <f t="shared" si="0"/>
        <v>2.9000000000000004</v>
      </c>
      <c r="J49" s="17">
        <v>1.87</v>
      </c>
      <c r="K49" s="18">
        <f t="shared" si="1"/>
        <v>0.69000000000000017</v>
      </c>
      <c r="L49" s="2">
        <f t="shared" si="2"/>
        <v>76.206896551724128</v>
      </c>
      <c r="M49" s="2">
        <f t="shared" si="3"/>
        <v>5.21637E-2</v>
      </c>
      <c r="N49" s="2">
        <f t="shared" si="4"/>
        <v>52.163699999999999</v>
      </c>
      <c r="O49" s="2">
        <f t="shared" si="5"/>
        <v>208.65479999999999</v>
      </c>
      <c r="P49" s="2">
        <f t="shared" si="6"/>
        <v>0.12249253333333335</v>
      </c>
      <c r="Q49" s="2">
        <f t="shared" si="7"/>
        <v>122.49253333333334</v>
      </c>
      <c r="R49" s="2">
        <f t="shared" si="8"/>
        <v>489.97013333333337</v>
      </c>
      <c r="S49" s="17">
        <v>2.581</v>
      </c>
      <c r="T49" s="2">
        <f t="shared" si="9"/>
        <v>0.23793103448275865</v>
      </c>
      <c r="U49" s="2">
        <f t="shared" si="10"/>
        <v>8.4943331704934035</v>
      </c>
      <c r="V49" s="2">
        <f t="shared" si="11"/>
        <v>19.946675351462847</v>
      </c>
      <c r="W49" s="2">
        <f t="shared" si="12"/>
        <v>28.441008521956249</v>
      </c>
    </row>
    <row r="50" spans="1:23">
      <c r="A50" s="2" t="s">
        <v>11</v>
      </c>
      <c r="B50" s="2">
        <v>48</v>
      </c>
      <c r="C50" s="2" t="s">
        <v>18</v>
      </c>
      <c r="D50" s="2">
        <v>4</v>
      </c>
      <c r="E50" s="2">
        <v>8.3474699999999985E-2</v>
      </c>
      <c r="F50" s="2">
        <v>0.14106053333333335</v>
      </c>
      <c r="G50" s="17">
        <v>0.83</v>
      </c>
      <c r="H50" s="17">
        <v>3.53</v>
      </c>
      <c r="I50" s="16">
        <f t="shared" si="0"/>
        <v>2.6999999999999997</v>
      </c>
      <c r="J50" s="17">
        <v>1.71</v>
      </c>
      <c r="K50" s="18">
        <f t="shared" si="1"/>
        <v>0.88</v>
      </c>
      <c r="L50" s="2">
        <f t="shared" si="2"/>
        <v>67.407407407407405</v>
      </c>
      <c r="M50" s="2">
        <f t="shared" si="3"/>
        <v>8.3474699999999985E-2</v>
      </c>
      <c r="N50" s="2">
        <f t="shared" si="4"/>
        <v>83.474699999999984</v>
      </c>
      <c r="O50" s="2">
        <f t="shared" si="5"/>
        <v>333.89879999999994</v>
      </c>
      <c r="P50" s="2">
        <f t="shared" si="6"/>
        <v>0.14106053333333335</v>
      </c>
      <c r="Q50" s="2">
        <f t="shared" si="7"/>
        <v>141.06053333333335</v>
      </c>
      <c r="R50" s="2">
        <f t="shared" si="8"/>
        <v>564.24213333333341</v>
      </c>
      <c r="S50" s="17">
        <v>2.5910000000000002</v>
      </c>
      <c r="T50" s="2">
        <f t="shared" si="9"/>
        <v>0.32592592592592595</v>
      </c>
      <c r="U50" s="2">
        <f t="shared" si="10"/>
        <v>9.8848150064909994</v>
      </c>
      <c r="V50" s="2">
        <f t="shared" si="11"/>
        <v>16.703950738570576</v>
      </c>
      <c r="W50" s="2">
        <f t="shared" si="12"/>
        <v>26.588765745061576</v>
      </c>
    </row>
    <row r="51" spans="1:23">
      <c r="A51" s="2" t="s">
        <v>11</v>
      </c>
      <c r="B51" s="2">
        <v>49</v>
      </c>
      <c r="C51" s="2" t="s">
        <v>18</v>
      </c>
      <c r="D51" s="2">
        <v>4</v>
      </c>
      <c r="E51" s="2">
        <v>8.794769999999999E-2</v>
      </c>
      <c r="F51" s="2">
        <v>0.13430853333333334</v>
      </c>
      <c r="G51" s="17">
        <v>1.1599999999999999</v>
      </c>
      <c r="H51" s="17">
        <v>3.92</v>
      </c>
      <c r="I51" s="16">
        <f t="shared" si="0"/>
        <v>2.76</v>
      </c>
      <c r="J51" s="17">
        <v>1.88</v>
      </c>
      <c r="K51" s="18">
        <f t="shared" si="1"/>
        <v>0.72</v>
      </c>
      <c r="L51" s="2">
        <f t="shared" si="2"/>
        <v>73.913043478260875</v>
      </c>
      <c r="M51" s="2">
        <f t="shared" si="3"/>
        <v>8.794769999999999E-2</v>
      </c>
      <c r="N51" s="2">
        <f t="shared" si="4"/>
        <v>87.947699999999983</v>
      </c>
      <c r="O51" s="2">
        <f t="shared" si="5"/>
        <v>351.79079999999993</v>
      </c>
      <c r="P51" s="2">
        <f t="shared" si="6"/>
        <v>0.13430853333333334</v>
      </c>
      <c r="Q51" s="2">
        <f t="shared" si="7"/>
        <v>134.30853333333334</v>
      </c>
      <c r="R51" s="2">
        <f t="shared" si="8"/>
        <v>537.23413333333338</v>
      </c>
      <c r="S51" s="17">
        <v>2.5089999999999999</v>
      </c>
      <c r="T51" s="2">
        <f t="shared" si="9"/>
        <v>0.2608695652173913</v>
      </c>
      <c r="U51" s="2">
        <f t="shared" si="10"/>
        <v>13.436941012355517</v>
      </c>
      <c r="V51" s="2">
        <f t="shared" si="11"/>
        <v>20.520102741242642</v>
      </c>
      <c r="W51" s="2">
        <f t="shared" si="12"/>
        <v>33.957043753598157</v>
      </c>
    </row>
    <row r="52" spans="1:23">
      <c r="A52" s="2" t="s">
        <v>11</v>
      </c>
      <c r="B52" s="2">
        <v>50</v>
      </c>
      <c r="C52" s="2" t="s">
        <v>18</v>
      </c>
      <c r="D52" s="2">
        <v>4</v>
      </c>
      <c r="E52" s="2">
        <v>6.5808599999999995E-2</v>
      </c>
      <c r="F52" s="2">
        <v>0.17609279999999994</v>
      </c>
      <c r="G52" s="17">
        <v>1.18</v>
      </c>
      <c r="H52" s="17">
        <v>3.5</v>
      </c>
      <c r="I52" s="16">
        <f t="shared" si="0"/>
        <v>2.3200000000000003</v>
      </c>
      <c r="J52" s="17">
        <v>2.0499999999999998</v>
      </c>
      <c r="K52" s="18">
        <f t="shared" si="1"/>
        <v>0.86999999999999988</v>
      </c>
      <c r="L52" s="2">
        <f t="shared" si="2"/>
        <v>62.500000000000014</v>
      </c>
      <c r="M52" s="2">
        <f t="shared" si="3"/>
        <v>6.5808599999999995E-2</v>
      </c>
      <c r="N52" s="2">
        <f t="shared" si="4"/>
        <v>65.808599999999998</v>
      </c>
      <c r="O52" s="2">
        <f t="shared" si="5"/>
        <v>263.23439999999999</v>
      </c>
      <c r="P52" s="2">
        <f t="shared" si="6"/>
        <v>0.17609279999999994</v>
      </c>
      <c r="Q52" s="2">
        <f t="shared" si="7"/>
        <v>176.09279999999993</v>
      </c>
      <c r="R52" s="2">
        <f t="shared" si="8"/>
        <v>704.3711999999997</v>
      </c>
      <c r="S52" s="17">
        <v>2.5630000000000002</v>
      </c>
      <c r="T52" s="2">
        <f t="shared" si="9"/>
        <v>0.37499999999999989</v>
      </c>
      <c r="U52" s="2">
        <f t="shared" si="10"/>
        <v>6.8470386266094438</v>
      </c>
      <c r="V52" s="2">
        <f t="shared" si="11"/>
        <v>18.321529457666795</v>
      </c>
      <c r="W52" s="2">
        <f t="shared" si="12"/>
        <v>25.168568084276238</v>
      </c>
    </row>
    <row r="53" spans="1:23">
      <c r="A53" s="2" t="s">
        <v>11</v>
      </c>
      <c r="B53" s="2">
        <v>51</v>
      </c>
      <c r="C53" s="2" t="s">
        <v>18</v>
      </c>
      <c r="D53" s="2">
        <v>4</v>
      </c>
      <c r="E53" s="2">
        <v>9.8258600000000001E-2</v>
      </c>
      <c r="F53" s="2">
        <v>0.1389648</v>
      </c>
      <c r="G53" s="17">
        <v>1.1599999999999999</v>
      </c>
      <c r="H53" s="17">
        <v>4.24</v>
      </c>
      <c r="I53" s="16">
        <f t="shared" si="0"/>
        <v>3.08</v>
      </c>
      <c r="J53" s="17">
        <v>1.75</v>
      </c>
      <c r="K53" s="18">
        <f t="shared" si="1"/>
        <v>0.59000000000000008</v>
      </c>
      <c r="L53" s="2">
        <f t="shared" si="2"/>
        <v>80.84415584415585</v>
      </c>
      <c r="M53" s="2">
        <f t="shared" si="3"/>
        <v>9.8258600000000001E-2</v>
      </c>
      <c r="N53" s="2">
        <f t="shared" si="4"/>
        <v>98.258600000000001</v>
      </c>
      <c r="O53" s="2">
        <f t="shared" si="5"/>
        <v>393.03440000000001</v>
      </c>
      <c r="P53" s="2">
        <f t="shared" si="6"/>
        <v>0.1389648</v>
      </c>
      <c r="Q53" s="2">
        <f t="shared" si="7"/>
        <v>138.9648</v>
      </c>
      <c r="R53" s="2">
        <f t="shared" si="8"/>
        <v>555.85919999999999</v>
      </c>
      <c r="S53" s="17">
        <v>2.5720000000000001</v>
      </c>
      <c r="T53" s="2">
        <f t="shared" si="9"/>
        <v>0.19155844155844157</v>
      </c>
      <c r="U53" s="2">
        <f t="shared" si="10"/>
        <v>19.943359253499221</v>
      </c>
      <c r="V53" s="2">
        <f t="shared" si="11"/>
        <v>28.20541845691541</v>
      </c>
      <c r="W53" s="2">
        <f t="shared" si="12"/>
        <v>48.148777710414635</v>
      </c>
    </row>
    <row r="54" spans="1:23">
      <c r="A54" s="2" t="s">
        <v>11</v>
      </c>
      <c r="B54" s="2">
        <v>52</v>
      </c>
      <c r="C54" s="2" t="s">
        <v>18</v>
      </c>
      <c r="D54" s="2">
        <v>4</v>
      </c>
      <c r="E54" s="2">
        <v>6.1265599999999996E-2</v>
      </c>
      <c r="F54" s="2">
        <v>8.7339199999999992E-2</v>
      </c>
      <c r="G54" s="17">
        <v>1.17</v>
      </c>
      <c r="H54" s="17">
        <v>4.26</v>
      </c>
      <c r="I54" s="16">
        <f t="shared" si="0"/>
        <v>3.09</v>
      </c>
      <c r="J54" s="17">
        <v>1.75</v>
      </c>
      <c r="K54" s="18">
        <f t="shared" si="1"/>
        <v>0.58000000000000007</v>
      </c>
      <c r="L54" s="2">
        <f t="shared" si="2"/>
        <v>81.229773462783172</v>
      </c>
      <c r="M54" s="2">
        <f t="shared" si="3"/>
        <v>6.1265599999999996E-2</v>
      </c>
      <c r="N54" s="2">
        <f t="shared" si="4"/>
        <v>61.265599999999999</v>
      </c>
      <c r="O54" s="2">
        <f t="shared" si="5"/>
        <v>245.0624</v>
      </c>
      <c r="P54" s="2">
        <f t="shared" si="6"/>
        <v>8.7339199999999992E-2</v>
      </c>
      <c r="Q54" s="2">
        <f t="shared" si="7"/>
        <v>87.339199999999991</v>
      </c>
      <c r="R54" s="2">
        <f t="shared" si="8"/>
        <v>349.35679999999996</v>
      </c>
      <c r="S54" s="17">
        <v>2.5910000000000002</v>
      </c>
      <c r="T54" s="2">
        <f t="shared" si="9"/>
        <v>0.1877022653721683</v>
      </c>
      <c r="U54" s="2">
        <f t="shared" si="10"/>
        <v>12.597366480788937</v>
      </c>
      <c r="V54" s="2">
        <f t="shared" si="11"/>
        <v>17.958591942932429</v>
      </c>
      <c r="W54" s="2">
        <f t="shared" si="12"/>
        <v>30.555958423721364</v>
      </c>
    </row>
    <row r="55" spans="1:23">
      <c r="A55" s="2" t="s">
        <v>11</v>
      </c>
      <c r="B55" s="2">
        <v>53</v>
      </c>
      <c r="C55" s="2" t="s">
        <v>18</v>
      </c>
      <c r="D55" s="2">
        <v>4</v>
      </c>
      <c r="E55" s="2">
        <v>8.5278599999999982E-2</v>
      </c>
      <c r="F55" s="2">
        <v>0.1053728</v>
      </c>
      <c r="G55" s="17">
        <v>1.1599999999999999</v>
      </c>
      <c r="H55" s="17">
        <v>3.75</v>
      </c>
      <c r="I55" s="16">
        <f t="shared" si="0"/>
        <v>2.59</v>
      </c>
      <c r="J55" s="17">
        <v>1.79</v>
      </c>
      <c r="K55" s="18">
        <f t="shared" si="1"/>
        <v>0.63000000000000012</v>
      </c>
      <c r="L55" s="2">
        <f t="shared" si="2"/>
        <v>75.675675675675663</v>
      </c>
      <c r="M55" s="2">
        <f t="shared" si="3"/>
        <v>8.5278599999999982E-2</v>
      </c>
      <c r="N55" s="2">
        <f t="shared" si="4"/>
        <v>85.278599999999983</v>
      </c>
      <c r="O55" s="2">
        <f t="shared" si="5"/>
        <v>341.11439999999993</v>
      </c>
      <c r="P55" s="2">
        <f t="shared" si="6"/>
        <v>0.1053728</v>
      </c>
      <c r="Q55" s="2">
        <f t="shared" si="7"/>
        <v>105.3728</v>
      </c>
      <c r="R55" s="2">
        <f t="shared" si="8"/>
        <v>421.49119999999999</v>
      </c>
      <c r="S55" s="17">
        <v>2.58</v>
      </c>
      <c r="T55" s="2">
        <f t="shared" si="9"/>
        <v>0.24324324324324331</v>
      </c>
      <c r="U55" s="2">
        <f t="shared" si="10"/>
        <v>13.58875193798449</v>
      </c>
      <c r="V55" s="2">
        <f t="shared" si="11"/>
        <v>16.790670111972435</v>
      </c>
      <c r="W55" s="2">
        <f t="shared" si="12"/>
        <v>30.379422049956926</v>
      </c>
    </row>
    <row r="56" spans="1:23">
      <c r="A56" s="2" t="s">
        <v>11</v>
      </c>
      <c r="B56" s="2">
        <v>54</v>
      </c>
      <c r="C56" s="2" t="s">
        <v>18</v>
      </c>
      <c r="D56" s="2">
        <v>4</v>
      </c>
      <c r="E56" s="2">
        <v>0.1118876</v>
      </c>
      <c r="F56" s="2">
        <v>0.21322079999999999</v>
      </c>
      <c r="G56" s="17">
        <v>1.17</v>
      </c>
      <c r="H56" s="17">
        <v>4.21</v>
      </c>
      <c r="I56" s="16">
        <f t="shared" si="0"/>
        <v>3.04</v>
      </c>
      <c r="J56" s="17">
        <v>1.77</v>
      </c>
      <c r="K56" s="18">
        <f t="shared" si="1"/>
        <v>0.60000000000000009</v>
      </c>
      <c r="L56" s="2">
        <f t="shared" si="2"/>
        <v>80.263157894736835</v>
      </c>
      <c r="M56" s="2">
        <f t="shared" si="3"/>
        <v>0.1118876</v>
      </c>
      <c r="N56" s="2">
        <f t="shared" si="4"/>
        <v>111.88760000000001</v>
      </c>
      <c r="O56" s="2">
        <f t="shared" si="5"/>
        <v>447.55040000000002</v>
      </c>
      <c r="P56" s="2">
        <f t="shared" si="6"/>
        <v>0.21322079999999999</v>
      </c>
      <c r="Q56" s="2">
        <f t="shared" si="7"/>
        <v>213.2208</v>
      </c>
      <c r="R56" s="2">
        <f t="shared" si="8"/>
        <v>852.88319999999999</v>
      </c>
      <c r="S56" s="17">
        <v>2.4860000000000002</v>
      </c>
      <c r="T56" s="2">
        <f t="shared" si="9"/>
        <v>0.19736842105263161</v>
      </c>
      <c r="U56" s="2">
        <f t="shared" si="10"/>
        <v>22.803587020648965</v>
      </c>
      <c r="V56" s="2">
        <f t="shared" si="11"/>
        <v>43.456102976669335</v>
      </c>
      <c r="W56" s="2">
        <f t="shared" si="12"/>
        <v>66.259689997318304</v>
      </c>
    </row>
    <row r="57" spans="1:23">
      <c r="A57" s="2" t="s">
        <v>11</v>
      </c>
      <c r="B57" s="2">
        <v>55</v>
      </c>
      <c r="C57" s="2" t="s">
        <v>18</v>
      </c>
      <c r="D57" s="2">
        <v>4</v>
      </c>
      <c r="E57" s="2">
        <v>7.9437599999999997E-2</v>
      </c>
      <c r="F57" s="2">
        <v>8.5394399999999995E-2</v>
      </c>
      <c r="G57" s="17">
        <v>1.1599999999999999</v>
      </c>
      <c r="H57" s="17">
        <v>3.38</v>
      </c>
      <c r="I57" s="16">
        <f t="shared" si="0"/>
        <v>2.2199999999999998</v>
      </c>
      <c r="J57" s="17">
        <v>1.78</v>
      </c>
      <c r="K57" s="18">
        <f t="shared" si="1"/>
        <v>0.62000000000000011</v>
      </c>
      <c r="L57" s="2">
        <f t="shared" si="2"/>
        <v>72.072072072072075</v>
      </c>
      <c r="M57" s="2">
        <f t="shared" si="3"/>
        <v>7.9437599999999997E-2</v>
      </c>
      <c r="N57" s="2">
        <f t="shared" si="4"/>
        <v>79.437600000000003</v>
      </c>
      <c r="O57" s="2">
        <f t="shared" si="5"/>
        <v>317.75040000000001</v>
      </c>
      <c r="P57" s="2">
        <f t="shared" si="6"/>
        <v>8.5394399999999995E-2</v>
      </c>
      <c r="Q57" s="2">
        <f t="shared" si="7"/>
        <v>85.39439999999999</v>
      </c>
      <c r="R57" s="2">
        <f t="shared" si="8"/>
        <v>341.57759999999996</v>
      </c>
      <c r="S57" s="17">
        <v>2.4849999999999999</v>
      </c>
      <c r="T57" s="2">
        <f t="shared" si="9"/>
        <v>0.27927927927927937</v>
      </c>
      <c r="U57" s="2">
        <f t="shared" si="10"/>
        <v>11.446191471409099</v>
      </c>
      <c r="V57" s="2">
        <f t="shared" si="11"/>
        <v>12.304508859609264</v>
      </c>
      <c r="W57" s="2">
        <f t="shared" si="12"/>
        <v>23.750700331018365</v>
      </c>
    </row>
    <row r="58" spans="1:23">
      <c r="A58" s="2" t="s">
        <v>11</v>
      </c>
      <c r="B58" s="2">
        <v>56</v>
      </c>
      <c r="C58" s="2" t="s">
        <v>18</v>
      </c>
      <c r="D58" s="2">
        <v>4</v>
      </c>
      <c r="E58" s="2">
        <v>0.10929160000000002</v>
      </c>
      <c r="F58" s="2">
        <v>0.14603679999999997</v>
      </c>
      <c r="G58" s="17">
        <v>1.18</v>
      </c>
      <c r="H58" s="17">
        <v>3.6</v>
      </c>
      <c r="I58" s="16">
        <f t="shared" si="0"/>
        <v>2.42</v>
      </c>
      <c r="J58" s="17">
        <v>1.78</v>
      </c>
      <c r="K58" s="18">
        <f t="shared" si="1"/>
        <v>0.60000000000000009</v>
      </c>
      <c r="L58" s="2">
        <f t="shared" si="2"/>
        <v>75.206611570247929</v>
      </c>
      <c r="M58" s="2">
        <f t="shared" si="3"/>
        <v>0.10929160000000002</v>
      </c>
      <c r="N58" s="2">
        <f t="shared" si="4"/>
        <v>109.29160000000002</v>
      </c>
      <c r="O58" s="2">
        <f t="shared" si="5"/>
        <v>437.16640000000007</v>
      </c>
      <c r="P58" s="2">
        <f t="shared" si="6"/>
        <v>0.14603679999999997</v>
      </c>
      <c r="Q58" s="2">
        <f t="shared" si="7"/>
        <v>146.03679999999997</v>
      </c>
      <c r="R58" s="2">
        <f t="shared" si="8"/>
        <v>584.14719999999988</v>
      </c>
      <c r="S58" s="17">
        <v>2.5</v>
      </c>
      <c r="T58" s="2">
        <f t="shared" si="9"/>
        <v>0.2479338842975207</v>
      </c>
      <c r="U58" s="2">
        <f t="shared" si="10"/>
        <v>17.632378133333336</v>
      </c>
      <c r="V58" s="2">
        <f t="shared" si="11"/>
        <v>23.560603733333327</v>
      </c>
      <c r="W58" s="2">
        <f t="shared" si="12"/>
        <v>41.192981866666663</v>
      </c>
    </row>
    <row r="59" spans="1:23">
      <c r="A59" s="2" t="s">
        <v>11</v>
      </c>
      <c r="B59" s="2">
        <v>57</v>
      </c>
      <c r="C59" s="2" t="s">
        <v>18</v>
      </c>
      <c r="D59" s="2">
        <v>4</v>
      </c>
      <c r="E59" s="2">
        <v>9.8907599999999984E-2</v>
      </c>
      <c r="F59" s="2">
        <v>0.2114528</v>
      </c>
      <c r="G59" s="17">
        <v>1.17</v>
      </c>
      <c r="H59" s="17">
        <v>3.68</v>
      </c>
      <c r="I59" s="16">
        <f t="shared" si="0"/>
        <v>2.5100000000000002</v>
      </c>
      <c r="J59" s="17">
        <v>2.0499999999999998</v>
      </c>
      <c r="K59" s="18">
        <f t="shared" si="1"/>
        <v>0.87999999999999989</v>
      </c>
      <c r="L59" s="2">
        <f t="shared" si="2"/>
        <v>64.940239043824704</v>
      </c>
      <c r="M59" s="2">
        <f t="shared" si="3"/>
        <v>9.8907599999999984E-2</v>
      </c>
      <c r="N59" s="2">
        <f t="shared" si="4"/>
        <v>98.907599999999988</v>
      </c>
      <c r="O59" s="2">
        <f t="shared" si="5"/>
        <v>395.63039999999995</v>
      </c>
      <c r="P59" s="2">
        <f t="shared" si="6"/>
        <v>0.2114528</v>
      </c>
      <c r="Q59" s="2">
        <f t="shared" si="7"/>
        <v>211.4528</v>
      </c>
      <c r="R59" s="2">
        <f t="shared" si="8"/>
        <v>845.81119999999999</v>
      </c>
      <c r="S59" s="17">
        <v>2.512</v>
      </c>
      <c r="T59" s="2">
        <f t="shared" si="9"/>
        <v>0.3505976095617529</v>
      </c>
      <c r="U59" s="2">
        <f t="shared" si="10"/>
        <v>11.230551353503188</v>
      </c>
      <c r="V59" s="2">
        <f t="shared" si="11"/>
        <v>24.009596120440076</v>
      </c>
      <c r="W59" s="2">
        <f t="shared" si="12"/>
        <v>35.240147473943267</v>
      </c>
    </row>
    <row r="60" spans="1:23">
      <c r="A60" s="2" t="s">
        <v>11</v>
      </c>
      <c r="B60" s="2">
        <v>58</v>
      </c>
      <c r="C60" s="2" t="s">
        <v>18</v>
      </c>
      <c r="D60" s="2">
        <v>4</v>
      </c>
      <c r="E60" s="2">
        <v>8.5278599999999982E-2</v>
      </c>
      <c r="F60" s="2">
        <v>0.11774879999999997</v>
      </c>
      <c r="G60" s="17">
        <v>1.18</v>
      </c>
      <c r="H60" s="17">
        <v>3.55</v>
      </c>
      <c r="I60" s="16">
        <f t="shared" si="0"/>
        <v>2.37</v>
      </c>
      <c r="J60" s="17">
        <v>1.82</v>
      </c>
      <c r="K60" s="18">
        <f t="shared" si="1"/>
        <v>0.64000000000000012</v>
      </c>
      <c r="L60" s="2">
        <f t="shared" si="2"/>
        <v>72.995780590717303</v>
      </c>
      <c r="M60" s="2">
        <f t="shared" si="3"/>
        <v>8.5278599999999982E-2</v>
      </c>
      <c r="N60" s="2">
        <f t="shared" si="4"/>
        <v>85.278599999999983</v>
      </c>
      <c r="O60" s="2">
        <f t="shared" si="5"/>
        <v>341.11439999999993</v>
      </c>
      <c r="P60" s="2">
        <f t="shared" si="6"/>
        <v>0.11774879999999997</v>
      </c>
      <c r="Q60" s="2">
        <f t="shared" si="7"/>
        <v>117.74879999999997</v>
      </c>
      <c r="R60" s="2">
        <f t="shared" si="8"/>
        <v>470.9951999999999</v>
      </c>
      <c r="S60" s="17">
        <v>2.5870000000000002</v>
      </c>
      <c r="T60" s="2">
        <f t="shared" si="9"/>
        <v>0.27004219409282704</v>
      </c>
      <c r="U60" s="2">
        <f t="shared" si="10"/>
        <v>12.20708603111712</v>
      </c>
      <c r="V60" s="2">
        <f t="shared" si="11"/>
        <v>16.854987437185923</v>
      </c>
      <c r="W60" s="2">
        <f t="shared" si="12"/>
        <v>29.062073468303041</v>
      </c>
    </row>
    <row r="61" spans="1:23">
      <c r="A61" s="2" t="s">
        <v>11</v>
      </c>
      <c r="B61" s="2">
        <v>59</v>
      </c>
      <c r="C61" s="2" t="s">
        <v>18</v>
      </c>
      <c r="D61" s="2">
        <v>4</v>
      </c>
      <c r="E61" s="2">
        <v>8.7225599999999986E-2</v>
      </c>
      <c r="F61" s="2">
        <v>0.10890880000000001</v>
      </c>
      <c r="G61" s="17">
        <v>1.19</v>
      </c>
      <c r="H61" s="17">
        <v>3.8</v>
      </c>
      <c r="I61" s="16">
        <f t="shared" si="0"/>
        <v>2.61</v>
      </c>
      <c r="J61" s="17">
        <v>1.94</v>
      </c>
      <c r="K61" s="18">
        <f t="shared" si="1"/>
        <v>0.75</v>
      </c>
      <c r="L61" s="2">
        <f t="shared" si="2"/>
        <v>71.264367816091962</v>
      </c>
      <c r="M61" s="2">
        <f t="shared" si="3"/>
        <v>8.7225599999999986E-2</v>
      </c>
      <c r="N61" s="2">
        <f t="shared" si="4"/>
        <v>87.225599999999986</v>
      </c>
      <c r="O61" s="2">
        <f t="shared" si="5"/>
        <v>348.90239999999994</v>
      </c>
      <c r="P61" s="2">
        <f t="shared" si="6"/>
        <v>0.10890880000000001</v>
      </c>
      <c r="Q61" s="2">
        <f t="shared" si="7"/>
        <v>108.90880000000001</v>
      </c>
      <c r="R61" s="2">
        <f t="shared" si="8"/>
        <v>435.63520000000005</v>
      </c>
      <c r="S61" s="17">
        <v>2.4580000000000002</v>
      </c>
      <c r="T61" s="2">
        <f t="shared" si="9"/>
        <v>0.2873563218390805</v>
      </c>
      <c r="U61" s="2">
        <f t="shared" si="10"/>
        <v>12.349271277461348</v>
      </c>
      <c r="V61" s="2">
        <f t="shared" si="11"/>
        <v>15.419146623270954</v>
      </c>
      <c r="W61" s="2">
        <f t="shared" si="12"/>
        <v>27.768417900732302</v>
      </c>
    </row>
    <row r="62" spans="1:23">
      <c r="A62" s="2" t="s">
        <v>11</v>
      </c>
      <c r="B62" s="2">
        <v>60</v>
      </c>
      <c r="C62" s="2" t="s">
        <v>18</v>
      </c>
      <c r="D62" s="2">
        <v>4</v>
      </c>
      <c r="E62" s="2">
        <v>0.1118876</v>
      </c>
      <c r="F62" s="2">
        <v>0.13542880000000002</v>
      </c>
      <c r="G62" s="17">
        <v>1.1399999999999999</v>
      </c>
      <c r="H62" s="17">
        <v>4.38</v>
      </c>
      <c r="I62" s="16">
        <f t="shared" si="0"/>
        <v>3.24</v>
      </c>
      <c r="J62" s="17">
        <v>1.9</v>
      </c>
      <c r="K62" s="18">
        <f t="shared" si="1"/>
        <v>0.76</v>
      </c>
      <c r="L62" s="2">
        <f t="shared" si="2"/>
        <v>76.543209876543216</v>
      </c>
      <c r="M62" s="2">
        <f t="shared" si="3"/>
        <v>0.1118876</v>
      </c>
      <c r="N62" s="2">
        <f t="shared" si="4"/>
        <v>111.88760000000001</v>
      </c>
      <c r="O62" s="2">
        <f t="shared" si="5"/>
        <v>447.55040000000002</v>
      </c>
      <c r="P62" s="2">
        <f t="shared" si="6"/>
        <v>0.13542880000000002</v>
      </c>
      <c r="Q62" s="2">
        <f t="shared" si="7"/>
        <v>135.42880000000002</v>
      </c>
      <c r="R62" s="2">
        <f t="shared" si="8"/>
        <v>541.7152000000001</v>
      </c>
      <c r="S62" s="17">
        <v>2.5110000000000001</v>
      </c>
      <c r="T62" s="2">
        <f t="shared" si="9"/>
        <v>0.23456790123456789</v>
      </c>
      <c r="U62" s="2">
        <f t="shared" si="10"/>
        <v>18.996196943972841</v>
      </c>
      <c r="V62" s="2">
        <f t="shared" si="11"/>
        <v>22.993005093378617</v>
      </c>
      <c r="W62" s="2">
        <f t="shared" si="12"/>
        <v>41.989202037351461</v>
      </c>
    </row>
    <row r="63" spans="1:23">
      <c r="A63" s="2" t="s">
        <v>11</v>
      </c>
      <c r="B63" s="2">
        <v>61</v>
      </c>
      <c r="C63" s="2" t="s">
        <v>18</v>
      </c>
      <c r="D63" s="2">
        <v>4</v>
      </c>
      <c r="E63" s="2">
        <v>9.9556599999999995E-2</v>
      </c>
      <c r="F63" s="2">
        <v>0.1265888</v>
      </c>
      <c r="G63" s="17">
        <v>1.17</v>
      </c>
      <c r="H63" s="17">
        <v>4.24</v>
      </c>
      <c r="I63" s="16">
        <f t="shared" si="0"/>
        <v>3.0700000000000003</v>
      </c>
      <c r="J63" s="17">
        <v>1.79</v>
      </c>
      <c r="K63" s="18">
        <f t="shared" si="1"/>
        <v>0.62000000000000011</v>
      </c>
      <c r="L63" s="2">
        <f t="shared" si="2"/>
        <v>79.804560260586328</v>
      </c>
      <c r="M63" s="2">
        <f t="shared" si="3"/>
        <v>9.9556599999999995E-2</v>
      </c>
      <c r="N63" s="2">
        <f t="shared" si="4"/>
        <v>99.556599999999989</v>
      </c>
      <c r="O63" s="2">
        <f t="shared" si="5"/>
        <v>398.22639999999996</v>
      </c>
      <c r="P63" s="2">
        <f t="shared" si="6"/>
        <v>0.1265888</v>
      </c>
      <c r="Q63" s="2">
        <f t="shared" si="7"/>
        <v>126.58880000000001</v>
      </c>
      <c r="R63" s="2">
        <f t="shared" si="8"/>
        <v>506.35520000000002</v>
      </c>
      <c r="S63" s="17">
        <v>2.569</v>
      </c>
      <c r="T63" s="2">
        <f t="shared" si="9"/>
        <v>0.20195439739413681</v>
      </c>
      <c r="U63" s="2">
        <f t="shared" si="10"/>
        <v>19.189013046371755</v>
      </c>
      <c r="V63" s="2">
        <f t="shared" si="11"/>
        <v>24.399327967453136</v>
      </c>
      <c r="W63" s="2">
        <f t="shared" si="12"/>
        <v>43.588341013824888</v>
      </c>
    </row>
    <row r="64" spans="1:23">
      <c r="A64" s="2" t="s">
        <v>11</v>
      </c>
      <c r="B64" s="2">
        <v>62</v>
      </c>
      <c r="C64" s="2" t="s">
        <v>18</v>
      </c>
      <c r="D64" s="2">
        <v>4</v>
      </c>
      <c r="E64" s="2">
        <v>0.11448360000000002</v>
      </c>
      <c r="F64" s="2">
        <v>0.10360480000000001</v>
      </c>
      <c r="G64" s="17">
        <v>0.83</v>
      </c>
      <c r="H64" s="17">
        <v>3.81</v>
      </c>
      <c r="I64" s="16">
        <f t="shared" si="0"/>
        <v>2.98</v>
      </c>
      <c r="J64" s="17">
        <v>1.39</v>
      </c>
      <c r="K64" s="18">
        <f t="shared" si="1"/>
        <v>0.55999999999999994</v>
      </c>
      <c r="L64" s="2">
        <f t="shared" si="2"/>
        <v>81.208053691275168</v>
      </c>
      <c r="M64" s="2">
        <f t="shared" si="3"/>
        <v>0.11448360000000002</v>
      </c>
      <c r="N64" s="2">
        <f t="shared" si="4"/>
        <v>114.48360000000002</v>
      </c>
      <c r="O64" s="2">
        <f t="shared" si="5"/>
        <v>457.9344000000001</v>
      </c>
      <c r="P64" s="2">
        <f t="shared" si="6"/>
        <v>0.10360480000000001</v>
      </c>
      <c r="Q64" s="2">
        <f t="shared" si="7"/>
        <v>103.60480000000001</v>
      </c>
      <c r="R64" s="2">
        <f t="shared" si="8"/>
        <v>414.41920000000005</v>
      </c>
      <c r="S64" s="17">
        <v>2.4369999999999998</v>
      </c>
      <c r="T64" s="2">
        <f t="shared" si="9"/>
        <v>0.1879194630872483</v>
      </c>
      <c r="U64" s="2">
        <f t="shared" si="10"/>
        <v>24.998617152236367</v>
      </c>
      <c r="V64" s="2">
        <f t="shared" si="11"/>
        <v>22.62312445043673</v>
      </c>
      <c r="W64" s="2">
        <f t="shared" si="12"/>
        <v>47.621741602673097</v>
      </c>
    </row>
    <row r="65" spans="1:23">
      <c r="A65" s="2" t="s">
        <v>11</v>
      </c>
      <c r="B65" s="2">
        <v>63</v>
      </c>
      <c r="C65" s="2" t="s">
        <v>18</v>
      </c>
      <c r="D65" s="2">
        <v>4</v>
      </c>
      <c r="E65" s="2">
        <v>7.8139600000000003E-2</v>
      </c>
      <c r="F65" s="2">
        <v>0.13719680000000001</v>
      </c>
      <c r="G65" s="17">
        <v>1.1599999999999999</v>
      </c>
      <c r="H65" s="17">
        <v>3.45</v>
      </c>
      <c r="I65" s="16">
        <f t="shared" si="0"/>
        <v>2.29</v>
      </c>
      <c r="J65" s="17">
        <v>1.6</v>
      </c>
      <c r="K65" s="18">
        <f t="shared" si="1"/>
        <v>0.44000000000000017</v>
      </c>
      <c r="L65" s="2">
        <f t="shared" si="2"/>
        <v>80.786026200873351</v>
      </c>
      <c r="M65" s="2">
        <f t="shared" si="3"/>
        <v>7.8139600000000003E-2</v>
      </c>
      <c r="N65" s="2">
        <f t="shared" si="4"/>
        <v>78.139600000000002</v>
      </c>
      <c r="O65" s="2">
        <f t="shared" si="5"/>
        <v>312.55840000000001</v>
      </c>
      <c r="P65" s="2">
        <f t="shared" si="6"/>
        <v>0.13719680000000001</v>
      </c>
      <c r="Q65" s="2">
        <f t="shared" si="7"/>
        <v>137.1968</v>
      </c>
      <c r="R65" s="2">
        <f t="shared" si="8"/>
        <v>548.78719999999998</v>
      </c>
      <c r="S65" s="17">
        <v>2.59</v>
      </c>
      <c r="T65" s="2">
        <f t="shared" si="9"/>
        <v>0.19213973799126643</v>
      </c>
      <c r="U65" s="2">
        <f t="shared" si="10"/>
        <v>15.701972972972969</v>
      </c>
      <c r="V65" s="2">
        <f t="shared" si="11"/>
        <v>27.569381537381531</v>
      </c>
      <c r="W65" s="2">
        <f t="shared" si="12"/>
        <v>43.271354510354499</v>
      </c>
    </row>
    <row r="66" spans="1:23">
      <c r="A66" s="2" t="s">
        <v>11</v>
      </c>
      <c r="B66" s="2">
        <v>64</v>
      </c>
      <c r="C66" s="2" t="s">
        <v>18</v>
      </c>
      <c r="D66" s="2">
        <v>4</v>
      </c>
      <c r="E66" s="2">
        <v>3.9264500000000001E-2</v>
      </c>
      <c r="F66" s="2">
        <v>0.11598079999999998</v>
      </c>
      <c r="G66" s="17">
        <v>1.1599999999999999</v>
      </c>
      <c r="H66" s="17">
        <v>4.3</v>
      </c>
      <c r="I66" s="16">
        <f t="shared" si="0"/>
        <v>3.1399999999999997</v>
      </c>
      <c r="J66" s="17">
        <v>1.85</v>
      </c>
      <c r="K66" s="18">
        <f t="shared" si="1"/>
        <v>0.69000000000000017</v>
      </c>
      <c r="L66" s="2">
        <f t="shared" si="2"/>
        <v>78.025477707006345</v>
      </c>
      <c r="M66" s="2">
        <f t="shared" si="3"/>
        <v>3.9264500000000001E-2</v>
      </c>
      <c r="N66" s="2">
        <f t="shared" si="4"/>
        <v>39.264499999999998</v>
      </c>
      <c r="O66" s="2">
        <f t="shared" si="5"/>
        <v>157.05799999999999</v>
      </c>
      <c r="P66" s="2">
        <f t="shared" si="6"/>
        <v>0.11598079999999998</v>
      </c>
      <c r="Q66" s="2">
        <f t="shared" si="7"/>
        <v>115.98079999999999</v>
      </c>
      <c r="R66" s="2">
        <f t="shared" si="8"/>
        <v>463.92319999999995</v>
      </c>
      <c r="S66" s="17">
        <v>2.5960000000000001</v>
      </c>
      <c r="T66" s="2">
        <f t="shared" si="9"/>
        <v>0.2197452229299364</v>
      </c>
      <c r="U66" s="2">
        <f t="shared" si="10"/>
        <v>6.8829710144927505</v>
      </c>
      <c r="V66" s="2">
        <f t="shared" si="11"/>
        <v>20.331151157857118</v>
      </c>
      <c r="W66" s="2">
        <f t="shared" si="12"/>
        <v>27.214122172349867</v>
      </c>
    </row>
    <row r="67" spans="1:23">
      <c r="A67" s="2" t="s">
        <v>11</v>
      </c>
      <c r="B67" s="2">
        <v>65</v>
      </c>
      <c r="C67" s="2" t="s">
        <v>18</v>
      </c>
      <c r="D67" s="2">
        <v>4</v>
      </c>
      <c r="E67" s="2">
        <v>5.2828599999999996E-2</v>
      </c>
      <c r="F67" s="2">
        <v>0.15310879999999999</v>
      </c>
      <c r="G67" s="17">
        <v>1.1599999999999999</v>
      </c>
      <c r="H67" s="17">
        <v>3.88</v>
      </c>
      <c r="I67" s="16">
        <f t="shared" si="0"/>
        <v>2.7199999999999998</v>
      </c>
      <c r="J67" s="17">
        <v>1.83</v>
      </c>
      <c r="K67" s="18">
        <f t="shared" si="1"/>
        <v>0.67000000000000015</v>
      </c>
      <c r="L67" s="2">
        <f t="shared" si="2"/>
        <v>75.367647058823522</v>
      </c>
      <c r="M67" s="2">
        <f t="shared" si="3"/>
        <v>5.2828599999999996E-2</v>
      </c>
      <c r="N67" s="2">
        <f t="shared" si="4"/>
        <v>52.828599999999994</v>
      </c>
      <c r="O67" s="2">
        <f t="shared" si="5"/>
        <v>211.31439999999998</v>
      </c>
      <c r="P67" s="2">
        <f t="shared" si="6"/>
        <v>0.15310879999999999</v>
      </c>
      <c r="Q67" s="2">
        <f t="shared" si="7"/>
        <v>153.1088</v>
      </c>
      <c r="R67" s="2">
        <f t="shared" si="8"/>
        <v>612.43520000000001</v>
      </c>
      <c r="S67" s="17">
        <v>2.4860000000000002</v>
      </c>
      <c r="T67" s="2">
        <f t="shared" si="9"/>
        <v>0.24632352941176477</v>
      </c>
      <c r="U67" s="2">
        <f t="shared" si="10"/>
        <v>8.6270453044511921</v>
      </c>
      <c r="V67" s="2">
        <f t="shared" si="11"/>
        <v>25.003058080474531</v>
      </c>
      <c r="W67" s="2">
        <f t="shared" si="12"/>
        <v>33.630103384925725</v>
      </c>
    </row>
    <row r="68" spans="1:23">
      <c r="A68" s="2" t="s">
        <v>11</v>
      </c>
      <c r="B68" s="2">
        <v>66</v>
      </c>
      <c r="C68" s="2" t="s">
        <v>18</v>
      </c>
      <c r="D68" s="2">
        <v>4</v>
      </c>
      <c r="E68" s="2">
        <v>3.8939999999999995E-2</v>
      </c>
      <c r="F68" s="2">
        <v>0.1513408</v>
      </c>
      <c r="G68" s="17">
        <v>1.1599999999999999</v>
      </c>
      <c r="H68" s="17">
        <v>3.45</v>
      </c>
      <c r="I68" s="16">
        <f t="shared" ref="I68:I131" si="13">H68-G68</f>
        <v>2.29</v>
      </c>
      <c r="J68" s="17">
        <v>1.72</v>
      </c>
      <c r="K68" s="18">
        <f t="shared" ref="K68:K131" si="14">J68-G68</f>
        <v>0.56000000000000005</v>
      </c>
      <c r="L68" s="2">
        <f t="shared" ref="L68:L131" si="15">((I68-K68)/I68)*100</f>
        <v>75.545851528384276</v>
      </c>
      <c r="M68" s="2">
        <f t="shared" ref="M68:M131" si="16">E68</f>
        <v>3.8939999999999995E-2</v>
      </c>
      <c r="N68" s="2">
        <f t="shared" ref="N68:N131" si="17">M68*1000</f>
        <v>38.94</v>
      </c>
      <c r="O68" s="2">
        <f t="shared" ref="O68:O131" si="18">N68*D68</f>
        <v>155.76</v>
      </c>
      <c r="P68" s="2">
        <f t="shared" ref="P68:P131" si="19">F68</f>
        <v>0.1513408</v>
      </c>
      <c r="Q68" s="2">
        <f t="shared" ref="Q68:Q131" si="20">P68*1000</f>
        <v>151.3408</v>
      </c>
      <c r="R68" s="2">
        <f t="shared" ref="R68:R131" si="21">Q68*D68</f>
        <v>605.36320000000001</v>
      </c>
      <c r="S68" s="17">
        <v>2.4980000000000002</v>
      </c>
      <c r="T68" s="2">
        <f t="shared" ref="T68:T131" si="22">K68/I68</f>
        <v>0.24454148471615722</v>
      </c>
      <c r="U68" s="2">
        <f t="shared" ref="U68:U131" si="23">(O68*0.025)/(S68*T68)</f>
        <v>6.3745710854397792</v>
      </c>
      <c r="V68" s="2">
        <f t="shared" ref="V68:V131" si="24">(R68*0.025)/(S68*T68)</f>
        <v>24.77485073773304</v>
      </c>
      <c r="W68" s="2">
        <f t="shared" ref="W68:W131" si="25">SUM(U68:V68)</f>
        <v>31.149421823172819</v>
      </c>
    </row>
    <row r="69" spans="1:23">
      <c r="A69" s="2" t="s">
        <v>11</v>
      </c>
      <c r="B69" s="2">
        <v>67</v>
      </c>
      <c r="C69" s="2" t="s">
        <v>18</v>
      </c>
      <c r="D69" s="2">
        <v>4</v>
      </c>
      <c r="E69" s="2">
        <v>6.3861599999999991E-2</v>
      </c>
      <c r="F69" s="2">
        <v>9.8300800000000008E-2</v>
      </c>
      <c r="G69" s="17">
        <v>1.17</v>
      </c>
      <c r="H69" s="17">
        <v>4.03</v>
      </c>
      <c r="I69" s="16">
        <f t="shared" si="13"/>
        <v>2.8600000000000003</v>
      </c>
      <c r="J69" s="17">
        <v>1.8</v>
      </c>
      <c r="K69" s="18">
        <f t="shared" si="14"/>
        <v>0.63000000000000012</v>
      </c>
      <c r="L69" s="2">
        <f t="shared" si="15"/>
        <v>77.972027972027973</v>
      </c>
      <c r="M69" s="2">
        <f t="shared" si="16"/>
        <v>6.3861599999999991E-2</v>
      </c>
      <c r="N69" s="2">
        <f t="shared" si="17"/>
        <v>63.861599999999989</v>
      </c>
      <c r="O69" s="2">
        <f t="shared" si="18"/>
        <v>255.44639999999995</v>
      </c>
      <c r="P69" s="2">
        <f t="shared" si="19"/>
        <v>9.8300800000000008E-2</v>
      </c>
      <c r="Q69" s="2">
        <f t="shared" si="20"/>
        <v>98.30080000000001</v>
      </c>
      <c r="R69" s="2">
        <f t="shared" si="21"/>
        <v>393.20320000000004</v>
      </c>
      <c r="S69" s="17">
        <v>2.5129999999999999</v>
      </c>
      <c r="T69" s="2">
        <f t="shared" si="22"/>
        <v>0.22027972027972029</v>
      </c>
      <c r="U69" s="2">
        <f t="shared" si="23"/>
        <v>11.536465995869099</v>
      </c>
      <c r="V69" s="2">
        <f t="shared" si="24"/>
        <v>17.75783626728315</v>
      </c>
      <c r="W69" s="2">
        <f t="shared" si="25"/>
        <v>29.294302263152247</v>
      </c>
    </row>
    <row r="70" spans="1:23">
      <c r="A70" s="2" t="s">
        <v>11</v>
      </c>
      <c r="B70" s="2">
        <v>68</v>
      </c>
      <c r="C70" s="2" t="s">
        <v>18</v>
      </c>
      <c r="D70" s="2">
        <v>4</v>
      </c>
      <c r="E70" s="2">
        <v>1.7263400000000002E-2</v>
      </c>
      <c r="F70" s="2">
        <v>0.1000688</v>
      </c>
      <c r="G70" s="17">
        <v>1.17</v>
      </c>
      <c r="H70" s="17">
        <v>3.84</v>
      </c>
      <c r="I70" s="16">
        <f t="shared" si="13"/>
        <v>2.67</v>
      </c>
      <c r="J70" s="17">
        <v>1.82</v>
      </c>
      <c r="K70" s="18">
        <f t="shared" si="14"/>
        <v>0.65000000000000013</v>
      </c>
      <c r="L70" s="2">
        <f t="shared" si="15"/>
        <v>75.655430711610478</v>
      </c>
      <c r="M70" s="2">
        <f t="shared" si="16"/>
        <v>1.7263400000000002E-2</v>
      </c>
      <c r="N70" s="2">
        <f t="shared" si="17"/>
        <v>17.263400000000001</v>
      </c>
      <c r="O70" s="2">
        <f t="shared" si="18"/>
        <v>69.053600000000003</v>
      </c>
      <c r="P70" s="2">
        <f t="shared" si="19"/>
        <v>0.1000688</v>
      </c>
      <c r="Q70" s="2">
        <f t="shared" si="20"/>
        <v>100.0688</v>
      </c>
      <c r="R70" s="2">
        <f t="shared" si="21"/>
        <v>400.27519999999998</v>
      </c>
      <c r="S70" s="17">
        <v>2.4950000000000001</v>
      </c>
      <c r="T70" s="2">
        <f t="shared" si="22"/>
        <v>0.2434456928838952</v>
      </c>
      <c r="U70" s="2">
        <f t="shared" si="23"/>
        <v>2.8421938029905958</v>
      </c>
      <c r="V70" s="2">
        <f t="shared" si="24"/>
        <v>16.475023647294584</v>
      </c>
      <c r="W70" s="2">
        <f t="shared" si="25"/>
        <v>19.317217450285181</v>
      </c>
    </row>
    <row r="71" spans="1:23">
      <c r="A71" s="2" t="s">
        <v>11</v>
      </c>
      <c r="B71" s="2">
        <v>69</v>
      </c>
      <c r="C71" s="2" t="s">
        <v>18</v>
      </c>
      <c r="D71" s="2">
        <v>4</v>
      </c>
      <c r="E71" s="2">
        <v>5.3477599999999993E-2</v>
      </c>
      <c r="F71" s="2">
        <v>0.18846879999999999</v>
      </c>
      <c r="G71" s="17">
        <v>1.17</v>
      </c>
      <c r="H71" s="17">
        <v>4.26</v>
      </c>
      <c r="I71" s="16">
        <f t="shared" si="13"/>
        <v>3.09</v>
      </c>
      <c r="J71" s="17">
        <v>1.81</v>
      </c>
      <c r="K71" s="18">
        <f t="shared" si="14"/>
        <v>0.64000000000000012</v>
      </c>
      <c r="L71" s="2">
        <f t="shared" si="15"/>
        <v>79.288025889967628</v>
      </c>
      <c r="M71" s="2">
        <f t="shared" si="16"/>
        <v>5.3477599999999993E-2</v>
      </c>
      <c r="N71" s="2">
        <f t="shared" si="17"/>
        <v>53.477599999999995</v>
      </c>
      <c r="O71" s="2">
        <f t="shared" si="18"/>
        <v>213.91039999999998</v>
      </c>
      <c r="P71" s="2">
        <f t="shared" si="19"/>
        <v>0.18846879999999999</v>
      </c>
      <c r="Q71" s="2">
        <f t="shared" si="20"/>
        <v>188.46879999999999</v>
      </c>
      <c r="R71" s="2">
        <f t="shared" si="21"/>
        <v>753.87519999999995</v>
      </c>
      <c r="S71" s="17">
        <v>2.5110000000000001</v>
      </c>
      <c r="T71" s="2">
        <f t="shared" si="22"/>
        <v>0.20711974110032366</v>
      </c>
      <c r="U71" s="2">
        <f t="shared" si="23"/>
        <v>10.282617980884108</v>
      </c>
      <c r="V71" s="2">
        <f t="shared" si="24"/>
        <v>36.238587216248497</v>
      </c>
      <c r="W71" s="2">
        <f t="shared" si="25"/>
        <v>46.521205197132602</v>
      </c>
    </row>
    <row r="72" spans="1:23">
      <c r="A72" s="2" t="s">
        <v>11</v>
      </c>
      <c r="B72" s="2">
        <v>70</v>
      </c>
      <c r="C72" s="2" t="s">
        <v>18</v>
      </c>
      <c r="D72" s="2">
        <v>4</v>
      </c>
      <c r="E72" s="2">
        <v>2.6349400000000002E-2</v>
      </c>
      <c r="F72" s="2">
        <v>0.43068479999999998</v>
      </c>
      <c r="G72" s="17">
        <v>1.1599999999999999</v>
      </c>
      <c r="H72" s="17">
        <v>4.26</v>
      </c>
      <c r="I72" s="16">
        <f t="shared" si="13"/>
        <v>3.0999999999999996</v>
      </c>
      <c r="J72" s="17">
        <v>1.75</v>
      </c>
      <c r="K72" s="18">
        <f t="shared" si="14"/>
        <v>0.59000000000000008</v>
      </c>
      <c r="L72" s="2">
        <f t="shared" si="15"/>
        <v>80.967741935483872</v>
      </c>
      <c r="M72" s="2">
        <f t="shared" si="16"/>
        <v>2.6349400000000002E-2</v>
      </c>
      <c r="N72" s="2">
        <f t="shared" si="17"/>
        <v>26.349400000000003</v>
      </c>
      <c r="O72" s="2">
        <f t="shared" si="18"/>
        <v>105.39760000000001</v>
      </c>
      <c r="P72" s="2">
        <f t="shared" si="19"/>
        <v>0.43068479999999998</v>
      </c>
      <c r="Q72" s="2">
        <f t="shared" si="20"/>
        <v>430.6848</v>
      </c>
      <c r="R72" s="2">
        <f t="shared" si="21"/>
        <v>1722.7392</v>
      </c>
      <c r="S72" s="17">
        <v>2.5289999999999999</v>
      </c>
      <c r="T72" s="2">
        <f t="shared" si="22"/>
        <v>0.19032258064516133</v>
      </c>
      <c r="U72" s="2">
        <f t="shared" si="23"/>
        <v>5.4743376828786081</v>
      </c>
      <c r="V72" s="2">
        <f t="shared" si="24"/>
        <v>89.478850754971134</v>
      </c>
      <c r="W72" s="2">
        <f t="shared" si="25"/>
        <v>94.953188437849747</v>
      </c>
    </row>
    <row r="73" spans="1:23">
      <c r="A73" s="2" t="s">
        <v>11</v>
      </c>
      <c r="B73" s="2">
        <v>71</v>
      </c>
      <c r="C73" s="2" t="s">
        <v>18</v>
      </c>
      <c r="D73" s="2">
        <v>4</v>
      </c>
      <c r="E73" s="2">
        <v>5.8669599999999995E-2</v>
      </c>
      <c r="F73" s="2">
        <v>0.11067680000000001</v>
      </c>
      <c r="G73" s="17">
        <v>1.17</v>
      </c>
      <c r="H73" s="17">
        <v>3.56</v>
      </c>
      <c r="I73" s="16">
        <f t="shared" si="13"/>
        <v>2.39</v>
      </c>
      <c r="J73" s="17">
        <v>1.71</v>
      </c>
      <c r="K73" s="18">
        <f t="shared" si="14"/>
        <v>0.54</v>
      </c>
      <c r="L73" s="2">
        <f t="shared" si="15"/>
        <v>77.405857740585773</v>
      </c>
      <c r="M73" s="2">
        <f t="shared" si="16"/>
        <v>5.8669599999999995E-2</v>
      </c>
      <c r="N73" s="2">
        <f t="shared" si="17"/>
        <v>58.669599999999996</v>
      </c>
      <c r="O73" s="2">
        <f t="shared" si="18"/>
        <v>234.67839999999998</v>
      </c>
      <c r="P73" s="2">
        <f t="shared" si="19"/>
        <v>0.11067680000000001</v>
      </c>
      <c r="Q73" s="2">
        <f t="shared" si="20"/>
        <v>110.6768</v>
      </c>
      <c r="R73" s="2">
        <f t="shared" si="21"/>
        <v>442.7072</v>
      </c>
      <c r="S73" s="17">
        <v>2.488</v>
      </c>
      <c r="T73" s="2">
        <f t="shared" si="22"/>
        <v>0.22594142259414227</v>
      </c>
      <c r="U73" s="2">
        <f t="shared" si="23"/>
        <v>10.436788734071692</v>
      </c>
      <c r="V73" s="2">
        <f t="shared" si="24"/>
        <v>19.688397046564251</v>
      </c>
      <c r="W73" s="2">
        <f t="shared" si="25"/>
        <v>30.125185780635945</v>
      </c>
    </row>
    <row r="74" spans="1:23">
      <c r="A74" s="2" t="s">
        <v>11</v>
      </c>
      <c r="B74" s="2">
        <v>72</v>
      </c>
      <c r="C74" s="2" t="s">
        <v>18</v>
      </c>
      <c r="D74" s="2">
        <v>4</v>
      </c>
      <c r="E74" s="2">
        <v>9.5662599999999987E-2</v>
      </c>
      <c r="F74" s="2">
        <v>0.11774879999999997</v>
      </c>
      <c r="G74" s="17">
        <v>1.1599999999999999</v>
      </c>
      <c r="H74" s="17">
        <v>3.62</v>
      </c>
      <c r="I74" s="16">
        <f t="shared" si="13"/>
        <v>2.46</v>
      </c>
      <c r="J74" s="17">
        <v>1.8</v>
      </c>
      <c r="K74" s="18">
        <f t="shared" si="14"/>
        <v>0.64000000000000012</v>
      </c>
      <c r="L74" s="2">
        <f t="shared" si="15"/>
        <v>73.98373983739836</v>
      </c>
      <c r="M74" s="2">
        <f t="shared" si="16"/>
        <v>9.5662599999999987E-2</v>
      </c>
      <c r="N74" s="2">
        <f t="shared" si="17"/>
        <v>95.662599999999983</v>
      </c>
      <c r="O74" s="2">
        <f t="shared" si="18"/>
        <v>382.65039999999993</v>
      </c>
      <c r="P74" s="2">
        <f t="shared" si="19"/>
        <v>0.11774879999999997</v>
      </c>
      <c r="Q74" s="2">
        <f t="shared" si="20"/>
        <v>117.74879999999997</v>
      </c>
      <c r="R74" s="2">
        <f t="shared" si="21"/>
        <v>470.9951999999999</v>
      </c>
      <c r="S74" s="17">
        <v>2.5910000000000002</v>
      </c>
      <c r="T74" s="2">
        <f t="shared" si="22"/>
        <v>0.26016260162601629</v>
      </c>
      <c r="U74" s="2">
        <f t="shared" si="23"/>
        <v>14.191552248166726</v>
      </c>
      <c r="V74" s="2">
        <f t="shared" si="24"/>
        <v>17.468041296796599</v>
      </c>
      <c r="W74" s="2">
        <f t="shared" si="25"/>
        <v>31.659593544963325</v>
      </c>
    </row>
    <row r="75" spans="1:23" s="3" customFormat="1">
      <c r="A75" s="2" t="s">
        <v>11</v>
      </c>
      <c r="B75" s="2">
        <v>73</v>
      </c>
      <c r="C75" s="2" t="s">
        <v>18</v>
      </c>
      <c r="D75" s="2">
        <v>4</v>
      </c>
      <c r="E75" s="2">
        <v>1.6809099999999997E-2</v>
      </c>
      <c r="F75" s="2">
        <v>0.15310879999999999</v>
      </c>
      <c r="G75" s="16">
        <v>1.17</v>
      </c>
      <c r="H75" s="16">
        <v>3.59</v>
      </c>
      <c r="I75" s="16">
        <f t="shared" si="13"/>
        <v>2.42</v>
      </c>
      <c r="J75" s="16">
        <v>2.2599999999999998</v>
      </c>
      <c r="K75" s="18">
        <f t="shared" si="14"/>
        <v>1.0899999999999999</v>
      </c>
      <c r="L75" s="2">
        <f t="shared" si="15"/>
        <v>54.95867768595042</v>
      </c>
      <c r="M75" s="2">
        <f t="shared" si="16"/>
        <v>1.6809099999999997E-2</v>
      </c>
      <c r="N75" s="2">
        <f t="shared" si="17"/>
        <v>16.809099999999997</v>
      </c>
      <c r="O75" s="2">
        <f t="shared" si="18"/>
        <v>67.236399999999989</v>
      </c>
      <c r="P75" s="2">
        <f t="shared" si="19"/>
        <v>0.15310879999999999</v>
      </c>
      <c r="Q75" s="2">
        <f t="shared" si="20"/>
        <v>153.1088</v>
      </c>
      <c r="R75" s="2">
        <f t="shared" si="21"/>
        <v>612.43520000000001</v>
      </c>
      <c r="S75" s="17">
        <v>2.5790000000000002</v>
      </c>
      <c r="T75" s="2">
        <f t="shared" si="22"/>
        <v>0.45041322314049581</v>
      </c>
      <c r="U75" s="2">
        <f t="shared" si="23"/>
        <v>1.4470448328240446</v>
      </c>
      <c r="V75" s="2">
        <f t="shared" si="24"/>
        <v>13.180675818448941</v>
      </c>
      <c r="W75" s="2">
        <f t="shared" si="25"/>
        <v>14.627720651272986</v>
      </c>
    </row>
    <row r="76" spans="1:23">
      <c r="A76" s="2" t="s">
        <v>11</v>
      </c>
      <c r="B76" s="2">
        <v>74</v>
      </c>
      <c r="C76" s="2" t="s">
        <v>18</v>
      </c>
      <c r="D76" s="2">
        <v>4</v>
      </c>
      <c r="E76" s="2">
        <v>3.9588999999999992E-2</v>
      </c>
      <c r="F76" s="2">
        <v>0.11421279999999999</v>
      </c>
      <c r="G76" s="16">
        <v>1.1599999999999999</v>
      </c>
      <c r="H76" s="16">
        <v>3.9</v>
      </c>
      <c r="I76" s="16">
        <f t="shared" si="13"/>
        <v>2.74</v>
      </c>
      <c r="J76" s="16">
        <v>1.85</v>
      </c>
      <c r="K76" s="18">
        <f t="shared" si="14"/>
        <v>0.69000000000000017</v>
      </c>
      <c r="L76" s="2">
        <f t="shared" si="15"/>
        <v>74.817518248175176</v>
      </c>
      <c r="M76" s="2">
        <f t="shared" si="16"/>
        <v>3.9588999999999992E-2</v>
      </c>
      <c r="N76" s="2">
        <f t="shared" si="17"/>
        <v>39.588999999999992</v>
      </c>
      <c r="O76" s="2">
        <f t="shared" si="18"/>
        <v>158.35599999999997</v>
      </c>
      <c r="P76" s="2">
        <f t="shared" si="19"/>
        <v>0.11421279999999999</v>
      </c>
      <c r="Q76" s="2">
        <f t="shared" si="20"/>
        <v>114.21279999999999</v>
      </c>
      <c r="R76" s="2">
        <f t="shared" si="21"/>
        <v>456.85119999999995</v>
      </c>
      <c r="S76" s="17">
        <v>2.4889999999999999</v>
      </c>
      <c r="T76" s="2">
        <f t="shared" si="22"/>
        <v>0.2518248175182482</v>
      </c>
      <c r="U76" s="2">
        <f t="shared" si="23"/>
        <v>6.3161306851596288</v>
      </c>
      <c r="V76" s="2">
        <f t="shared" si="24"/>
        <v>18.22180329682487</v>
      </c>
      <c r="W76" s="2">
        <f t="shared" si="25"/>
        <v>24.537933981984498</v>
      </c>
    </row>
    <row r="77" spans="1:23" s="3" customFormat="1">
      <c r="A77" s="2" t="s">
        <v>11</v>
      </c>
      <c r="B77" s="2">
        <v>75</v>
      </c>
      <c r="C77" s="2" t="s">
        <v>18</v>
      </c>
      <c r="D77" s="2">
        <v>4</v>
      </c>
      <c r="E77" s="2">
        <v>4.4391599999999996E-2</v>
      </c>
      <c r="F77" s="2">
        <v>0.15310879999999999</v>
      </c>
      <c r="G77" s="16">
        <v>1.17</v>
      </c>
      <c r="H77" s="16">
        <v>3.44</v>
      </c>
      <c r="I77" s="16">
        <f t="shared" si="13"/>
        <v>2.27</v>
      </c>
      <c r="J77" s="16">
        <v>2.3199999999999998</v>
      </c>
      <c r="K77" s="18">
        <f t="shared" si="14"/>
        <v>1.1499999999999999</v>
      </c>
      <c r="L77" s="2">
        <f t="shared" si="15"/>
        <v>49.339207048458157</v>
      </c>
      <c r="M77" s="2">
        <f t="shared" si="16"/>
        <v>4.4391599999999996E-2</v>
      </c>
      <c r="N77" s="2">
        <f t="shared" si="17"/>
        <v>44.391599999999997</v>
      </c>
      <c r="O77" s="2">
        <f t="shared" si="18"/>
        <v>177.56639999999999</v>
      </c>
      <c r="P77" s="2">
        <f t="shared" si="19"/>
        <v>0.15310879999999999</v>
      </c>
      <c r="Q77" s="2">
        <f t="shared" si="20"/>
        <v>153.1088</v>
      </c>
      <c r="R77" s="2">
        <f t="shared" si="21"/>
        <v>612.43520000000001</v>
      </c>
      <c r="S77" s="17">
        <v>2.569</v>
      </c>
      <c r="T77" s="2">
        <f t="shared" si="22"/>
        <v>0.50660792951541844</v>
      </c>
      <c r="U77" s="2">
        <f t="shared" si="23"/>
        <v>3.4108664173168388</v>
      </c>
      <c r="V77" s="2">
        <f t="shared" si="24"/>
        <v>11.764245130062452</v>
      </c>
      <c r="W77" s="2">
        <f t="shared" si="25"/>
        <v>15.175111547379291</v>
      </c>
    </row>
    <row r="78" spans="1:23">
      <c r="A78" s="2" t="s">
        <v>11</v>
      </c>
      <c r="B78" s="2">
        <v>76</v>
      </c>
      <c r="C78" s="2" t="s">
        <v>18</v>
      </c>
      <c r="D78" s="2">
        <v>4</v>
      </c>
      <c r="E78" s="2">
        <v>7.2298599999999991E-2</v>
      </c>
      <c r="F78" s="2">
        <v>0.19730879999999995</v>
      </c>
      <c r="G78" s="16">
        <v>1.17</v>
      </c>
      <c r="H78" s="16">
        <v>4.05</v>
      </c>
      <c r="I78" s="16">
        <f t="shared" si="13"/>
        <v>2.88</v>
      </c>
      <c r="J78" s="16">
        <v>1.88</v>
      </c>
      <c r="K78" s="18">
        <f t="shared" si="14"/>
        <v>0.71</v>
      </c>
      <c r="L78" s="2">
        <f t="shared" si="15"/>
        <v>75.347222222222214</v>
      </c>
      <c r="M78" s="2">
        <f t="shared" si="16"/>
        <v>7.2298599999999991E-2</v>
      </c>
      <c r="N78" s="2">
        <f t="shared" si="17"/>
        <v>72.298599999999993</v>
      </c>
      <c r="O78" s="2">
        <f t="shared" si="18"/>
        <v>289.19439999999997</v>
      </c>
      <c r="P78" s="2">
        <f t="shared" si="19"/>
        <v>0.19730879999999995</v>
      </c>
      <c r="Q78" s="2">
        <f t="shared" si="20"/>
        <v>197.30879999999996</v>
      </c>
      <c r="R78" s="2">
        <f t="shared" si="21"/>
        <v>789.23519999999985</v>
      </c>
      <c r="S78" s="17">
        <v>2.573</v>
      </c>
      <c r="T78" s="2">
        <f t="shared" si="22"/>
        <v>0.24652777777777776</v>
      </c>
      <c r="U78" s="2">
        <f t="shared" si="23"/>
        <v>11.397884203784699</v>
      </c>
      <c r="V78" s="2">
        <f t="shared" si="24"/>
        <v>31.105759375530294</v>
      </c>
      <c r="W78" s="2">
        <f t="shared" si="25"/>
        <v>42.503643579314996</v>
      </c>
    </row>
    <row r="79" spans="1:23">
      <c r="A79" s="2" t="s">
        <v>11</v>
      </c>
      <c r="B79" s="2">
        <v>77</v>
      </c>
      <c r="C79" s="2" t="s">
        <v>18</v>
      </c>
      <c r="D79" s="2">
        <v>4</v>
      </c>
      <c r="E79" s="2">
        <v>7.4245599999999995E-2</v>
      </c>
      <c r="F79" s="2">
        <v>0.16018079999999996</v>
      </c>
      <c r="G79" s="16">
        <v>1.1499999999999999</v>
      </c>
      <c r="H79" s="16">
        <v>3.84</v>
      </c>
      <c r="I79" s="16">
        <f t="shared" si="13"/>
        <v>2.69</v>
      </c>
      <c r="J79" s="16">
        <v>1.77</v>
      </c>
      <c r="K79" s="18">
        <f t="shared" si="14"/>
        <v>0.62000000000000011</v>
      </c>
      <c r="L79" s="2">
        <f t="shared" si="15"/>
        <v>76.95167286245352</v>
      </c>
      <c r="M79" s="2">
        <f t="shared" si="16"/>
        <v>7.4245599999999995E-2</v>
      </c>
      <c r="N79" s="2">
        <f t="shared" si="17"/>
        <v>74.245599999999996</v>
      </c>
      <c r="O79" s="2">
        <f t="shared" si="18"/>
        <v>296.98239999999998</v>
      </c>
      <c r="P79" s="2">
        <f t="shared" si="19"/>
        <v>0.16018079999999996</v>
      </c>
      <c r="Q79" s="2">
        <f t="shared" si="20"/>
        <v>160.18079999999995</v>
      </c>
      <c r="R79" s="2">
        <f t="shared" si="21"/>
        <v>640.72319999999979</v>
      </c>
      <c r="S79" s="17">
        <v>2.5670000000000002</v>
      </c>
      <c r="T79" s="2">
        <f t="shared" si="22"/>
        <v>0.23048327137546473</v>
      </c>
      <c r="U79" s="2">
        <f t="shared" si="23"/>
        <v>12.548893775839749</v>
      </c>
      <c r="V79" s="2">
        <f t="shared" si="24"/>
        <v>27.073548387096757</v>
      </c>
      <c r="W79" s="2">
        <f t="shared" si="25"/>
        <v>39.622442162936508</v>
      </c>
    </row>
    <row r="80" spans="1:23">
      <c r="A80" s="2" t="s">
        <v>11</v>
      </c>
      <c r="B80" s="2">
        <v>78</v>
      </c>
      <c r="C80" s="2" t="s">
        <v>18</v>
      </c>
      <c r="D80" s="2">
        <v>4</v>
      </c>
      <c r="E80" s="2">
        <v>4.5040599999999993E-2</v>
      </c>
      <c r="F80" s="2">
        <v>0.14250079999999998</v>
      </c>
      <c r="G80" s="16">
        <v>1.1499999999999999</v>
      </c>
      <c r="H80" s="16">
        <v>3.44</v>
      </c>
      <c r="I80" s="16">
        <f t="shared" si="13"/>
        <v>2.29</v>
      </c>
      <c r="J80" s="16">
        <v>1.72</v>
      </c>
      <c r="K80" s="18">
        <f t="shared" si="14"/>
        <v>0.57000000000000006</v>
      </c>
      <c r="L80" s="2">
        <f t="shared" si="15"/>
        <v>75.109170305676855</v>
      </c>
      <c r="M80" s="2">
        <f t="shared" si="16"/>
        <v>4.5040599999999993E-2</v>
      </c>
      <c r="N80" s="2">
        <f t="shared" si="17"/>
        <v>45.040599999999991</v>
      </c>
      <c r="O80" s="2">
        <f t="shared" si="18"/>
        <v>180.16239999999996</v>
      </c>
      <c r="P80" s="2">
        <f t="shared" si="19"/>
        <v>0.14250079999999998</v>
      </c>
      <c r="Q80" s="2">
        <f t="shared" si="20"/>
        <v>142.50079999999997</v>
      </c>
      <c r="R80" s="2">
        <f t="shared" si="21"/>
        <v>570.00319999999988</v>
      </c>
      <c r="S80" s="17">
        <v>2.5739999999999998</v>
      </c>
      <c r="T80" s="2">
        <f t="shared" si="22"/>
        <v>0.24890829694323147</v>
      </c>
      <c r="U80" s="2">
        <f t="shared" si="23"/>
        <v>7.0300149947518351</v>
      </c>
      <c r="V80" s="2">
        <f t="shared" si="24"/>
        <v>22.24177210703526</v>
      </c>
      <c r="W80" s="2">
        <f t="shared" si="25"/>
        <v>29.271787101787094</v>
      </c>
    </row>
    <row r="81" spans="1:23">
      <c r="A81" s="2" t="s">
        <v>11</v>
      </c>
      <c r="B81" s="2">
        <v>79</v>
      </c>
      <c r="C81" s="2" t="s">
        <v>18</v>
      </c>
      <c r="D81" s="2">
        <v>4</v>
      </c>
      <c r="E81" s="2">
        <v>5.8020599999999999E-2</v>
      </c>
      <c r="F81" s="2">
        <v>0.1248208</v>
      </c>
      <c r="G81" s="16">
        <v>1.1499999999999999</v>
      </c>
      <c r="H81" s="16">
        <v>4.08</v>
      </c>
      <c r="I81" s="16">
        <f t="shared" si="13"/>
        <v>2.93</v>
      </c>
      <c r="J81" s="16">
        <v>1.74</v>
      </c>
      <c r="K81" s="18">
        <f t="shared" si="14"/>
        <v>0.59000000000000008</v>
      </c>
      <c r="L81" s="2">
        <f t="shared" si="15"/>
        <v>79.863481228668931</v>
      </c>
      <c r="M81" s="2">
        <f t="shared" si="16"/>
        <v>5.8020599999999999E-2</v>
      </c>
      <c r="N81" s="2">
        <f t="shared" si="17"/>
        <v>58.020600000000002</v>
      </c>
      <c r="O81" s="2">
        <f t="shared" si="18"/>
        <v>232.08240000000001</v>
      </c>
      <c r="P81" s="2">
        <f t="shared" si="19"/>
        <v>0.1248208</v>
      </c>
      <c r="Q81" s="2">
        <f t="shared" si="20"/>
        <v>124.82079999999999</v>
      </c>
      <c r="R81" s="2">
        <f t="shared" si="21"/>
        <v>499.28319999999997</v>
      </c>
      <c r="S81" s="17">
        <v>2.4620000000000002</v>
      </c>
      <c r="T81" s="2">
        <f t="shared" si="22"/>
        <v>0.20136518771331061</v>
      </c>
      <c r="U81" s="2">
        <f t="shared" si="23"/>
        <v>11.703338748984565</v>
      </c>
      <c r="V81" s="2">
        <f t="shared" si="24"/>
        <v>25.177611147062464</v>
      </c>
      <c r="W81" s="2">
        <f t="shared" si="25"/>
        <v>36.880949896047028</v>
      </c>
    </row>
    <row r="82" spans="1:23">
      <c r="A82" s="2" t="s">
        <v>11</v>
      </c>
      <c r="B82" s="2">
        <v>80</v>
      </c>
      <c r="C82" s="2" t="s">
        <v>18</v>
      </c>
      <c r="D82" s="2">
        <v>4</v>
      </c>
      <c r="E82" s="2">
        <v>6.1265599999999996E-2</v>
      </c>
      <c r="F82" s="2">
        <v>0.11421279999999999</v>
      </c>
      <c r="G82" s="16">
        <v>1.1599999999999999</v>
      </c>
      <c r="H82" s="16">
        <v>3.92</v>
      </c>
      <c r="I82" s="16">
        <f t="shared" si="13"/>
        <v>2.76</v>
      </c>
      <c r="J82" s="16">
        <v>1.73</v>
      </c>
      <c r="K82" s="18">
        <f t="shared" si="14"/>
        <v>0.57000000000000006</v>
      </c>
      <c r="L82" s="2">
        <f t="shared" si="15"/>
        <v>79.347826086956502</v>
      </c>
      <c r="M82" s="2">
        <f t="shared" si="16"/>
        <v>6.1265599999999996E-2</v>
      </c>
      <c r="N82" s="2">
        <f t="shared" si="17"/>
        <v>61.265599999999999</v>
      </c>
      <c r="O82" s="2">
        <f t="shared" si="18"/>
        <v>245.0624</v>
      </c>
      <c r="P82" s="2">
        <f t="shared" si="19"/>
        <v>0.11421279999999999</v>
      </c>
      <c r="Q82" s="2">
        <f t="shared" si="20"/>
        <v>114.21279999999999</v>
      </c>
      <c r="R82" s="2">
        <f t="shared" si="21"/>
        <v>456.85119999999995</v>
      </c>
      <c r="S82" s="17">
        <v>2.5219999999999998</v>
      </c>
      <c r="T82" s="2">
        <f t="shared" si="22"/>
        <v>0.20652173913043481</v>
      </c>
      <c r="U82" s="2">
        <f t="shared" si="23"/>
        <v>11.762667890980424</v>
      </c>
      <c r="V82" s="2">
        <f t="shared" si="24"/>
        <v>21.92824742268041</v>
      </c>
      <c r="W82" s="2">
        <f t="shared" si="25"/>
        <v>33.690915313660838</v>
      </c>
    </row>
    <row r="83" spans="1:23">
      <c r="A83" s="2" t="s">
        <v>11</v>
      </c>
      <c r="B83" s="2">
        <v>81</v>
      </c>
      <c r="C83" s="2" t="s">
        <v>18</v>
      </c>
      <c r="D83" s="2">
        <v>4</v>
      </c>
      <c r="E83" s="2">
        <v>4.3669535028248586E-2</v>
      </c>
      <c r="F83" s="2">
        <v>0.40225776459510365</v>
      </c>
      <c r="G83" s="16">
        <v>0.83</v>
      </c>
      <c r="H83" s="16">
        <v>3.9</v>
      </c>
      <c r="I83" s="16">
        <f t="shared" si="13"/>
        <v>3.07</v>
      </c>
      <c r="J83" s="16">
        <v>1.77</v>
      </c>
      <c r="K83" s="18">
        <f t="shared" si="14"/>
        <v>0.94000000000000006</v>
      </c>
      <c r="L83" s="2">
        <f t="shared" si="15"/>
        <v>69.381107491856682</v>
      </c>
      <c r="M83" s="2">
        <f t="shared" si="16"/>
        <v>4.3669535028248586E-2</v>
      </c>
      <c r="N83" s="2">
        <f t="shared" si="17"/>
        <v>43.669535028248589</v>
      </c>
      <c r="O83" s="2">
        <f t="shared" si="18"/>
        <v>174.67814011299436</v>
      </c>
      <c r="P83" s="2">
        <f t="shared" si="19"/>
        <v>0.40225776459510365</v>
      </c>
      <c r="Q83" s="2">
        <f t="shared" si="20"/>
        <v>402.25776459510365</v>
      </c>
      <c r="R83" s="2">
        <f t="shared" si="21"/>
        <v>1609.0310583804146</v>
      </c>
      <c r="S83" s="17">
        <v>2.5539999999999998</v>
      </c>
      <c r="T83" s="2">
        <f t="shared" si="22"/>
        <v>0.30618892508143325</v>
      </c>
      <c r="U83" s="2">
        <f t="shared" si="23"/>
        <v>5.5842929962479868</v>
      </c>
      <c r="V83" s="2">
        <f t="shared" si="24"/>
        <v>51.439183313074544</v>
      </c>
      <c r="W83" s="2">
        <f t="shared" si="25"/>
        <v>57.023476309322533</v>
      </c>
    </row>
    <row r="84" spans="1:23">
      <c r="A84" s="2" t="s">
        <v>11</v>
      </c>
      <c r="B84" s="2">
        <v>82</v>
      </c>
      <c r="C84" s="2" t="s">
        <v>18</v>
      </c>
      <c r="D84" s="2">
        <v>4</v>
      </c>
      <c r="E84" s="2">
        <v>3.3771655932203389E-2</v>
      </c>
      <c r="F84" s="2">
        <v>0.34303309227871936</v>
      </c>
      <c r="G84" s="16">
        <v>0.82</v>
      </c>
      <c r="H84" s="16">
        <v>3.93</v>
      </c>
      <c r="I84" s="16">
        <f t="shared" si="13"/>
        <v>3.1100000000000003</v>
      </c>
      <c r="J84" s="16">
        <v>1.82</v>
      </c>
      <c r="K84" s="18">
        <f t="shared" si="14"/>
        <v>1</v>
      </c>
      <c r="L84" s="2">
        <f t="shared" si="15"/>
        <v>67.845659163987136</v>
      </c>
      <c r="M84" s="2">
        <f t="shared" si="16"/>
        <v>3.3771655932203389E-2</v>
      </c>
      <c r="N84" s="2">
        <f t="shared" si="17"/>
        <v>33.771655932203387</v>
      </c>
      <c r="O84" s="2">
        <f t="shared" si="18"/>
        <v>135.08662372881355</v>
      </c>
      <c r="P84" s="2">
        <f t="shared" si="19"/>
        <v>0.34303309227871936</v>
      </c>
      <c r="Q84" s="2">
        <f t="shared" si="20"/>
        <v>343.03309227871938</v>
      </c>
      <c r="R84" s="2">
        <f t="shared" si="21"/>
        <v>1372.1323691148775</v>
      </c>
      <c r="S84" s="17">
        <v>2.5760000000000001</v>
      </c>
      <c r="T84" s="2">
        <f t="shared" si="22"/>
        <v>0.32154340836012857</v>
      </c>
      <c r="U84" s="2">
        <f t="shared" si="23"/>
        <v>4.0772457278397729</v>
      </c>
      <c r="V84" s="2">
        <f t="shared" si="24"/>
        <v>41.414321311600055</v>
      </c>
      <c r="W84" s="2">
        <f t="shared" si="25"/>
        <v>45.491567039439829</v>
      </c>
    </row>
    <row r="85" spans="1:23">
      <c r="A85" s="2" t="s">
        <v>11</v>
      </c>
      <c r="B85" s="2">
        <v>83</v>
      </c>
      <c r="C85" s="2" t="s">
        <v>18</v>
      </c>
      <c r="D85" s="2">
        <v>4</v>
      </c>
      <c r="E85" s="2">
        <v>6.0066313559322029E-2</v>
      </c>
      <c r="F85" s="2">
        <v>0.28900788888888884</v>
      </c>
      <c r="G85" s="16">
        <v>0.81</v>
      </c>
      <c r="H85" s="16">
        <v>3.13</v>
      </c>
      <c r="I85" s="16">
        <f t="shared" si="13"/>
        <v>2.3199999999999998</v>
      </c>
      <c r="J85" s="16">
        <v>1.31</v>
      </c>
      <c r="K85" s="18">
        <f t="shared" si="14"/>
        <v>0.5</v>
      </c>
      <c r="L85" s="2">
        <f t="shared" si="15"/>
        <v>78.448275862068968</v>
      </c>
      <c r="M85" s="2">
        <f t="shared" si="16"/>
        <v>6.0066313559322029E-2</v>
      </c>
      <c r="N85" s="2">
        <f t="shared" si="17"/>
        <v>60.066313559322026</v>
      </c>
      <c r="O85" s="2">
        <f t="shared" si="18"/>
        <v>240.2652542372881</v>
      </c>
      <c r="P85" s="2">
        <f t="shared" si="19"/>
        <v>0.28900788888888884</v>
      </c>
      <c r="Q85" s="2">
        <f t="shared" si="20"/>
        <v>289.00788888888883</v>
      </c>
      <c r="R85" s="2">
        <f t="shared" si="21"/>
        <v>1156.0315555555553</v>
      </c>
      <c r="S85" s="17">
        <v>2.573</v>
      </c>
      <c r="T85" s="2">
        <f t="shared" si="22"/>
        <v>0.21551724137931036</v>
      </c>
      <c r="U85" s="2">
        <f t="shared" si="23"/>
        <v>10.832013016527563</v>
      </c>
      <c r="V85" s="2">
        <f t="shared" si="24"/>
        <v>52.118018050697394</v>
      </c>
      <c r="W85" s="2">
        <f t="shared" si="25"/>
        <v>62.950031067224955</v>
      </c>
    </row>
    <row r="86" spans="1:23">
      <c r="A86" s="2" t="s">
        <v>11</v>
      </c>
      <c r="B86" s="2">
        <v>84</v>
      </c>
      <c r="C86" s="2" t="s">
        <v>18</v>
      </c>
      <c r="D86" s="2">
        <v>4</v>
      </c>
      <c r="E86" s="2">
        <v>2.3797657062146892E-2</v>
      </c>
      <c r="F86" s="2">
        <v>0.28391490018832399</v>
      </c>
      <c r="G86" s="16">
        <v>0.81</v>
      </c>
      <c r="H86" s="16">
        <v>3.33</v>
      </c>
      <c r="I86" s="16">
        <f t="shared" si="13"/>
        <v>2.52</v>
      </c>
      <c r="J86" s="16">
        <v>1.33</v>
      </c>
      <c r="K86" s="18">
        <f t="shared" si="14"/>
        <v>0.52</v>
      </c>
      <c r="L86" s="2">
        <f t="shared" si="15"/>
        <v>79.365079365079367</v>
      </c>
      <c r="M86" s="2">
        <f t="shared" si="16"/>
        <v>2.3797657062146892E-2</v>
      </c>
      <c r="N86" s="2">
        <f t="shared" si="17"/>
        <v>23.797657062146893</v>
      </c>
      <c r="O86" s="2">
        <f t="shared" si="18"/>
        <v>95.190628248587572</v>
      </c>
      <c r="P86" s="2">
        <f t="shared" si="19"/>
        <v>0.28391490018832399</v>
      </c>
      <c r="Q86" s="2">
        <f t="shared" si="20"/>
        <v>283.914900188324</v>
      </c>
      <c r="R86" s="2">
        <f t="shared" si="21"/>
        <v>1135.659600753296</v>
      </c>
      <c r="S86" s="17">
        <v>2.488</v>
      </c>
      <c r="T86" s="2">
        <f t="shared" si="22"/>
        <v>0.20634920634920637</v>
      </c>
      <c r="U86" s="2">
        <f t="shared" si="23"/>
        <v>4.635333894741696</v>
      </c>
      <c r="V86" s="2">
        <f t="shared" si="24"/>
        <v>55.301257456914456</v>
      </c>
      <c r="W86" s="2">
        <f t="shared" si="25"/>
        <v>59.936591351656155</v>
      </c>
    </row>
    <row r="87" spans="1:23">
      <c r="A87" s="2" t="s">
        <v>11</v>
      </c>
      <c r="B87" s="2">
        <v>85</v>
      </c>
      <c r="C87" s="2" t="s">
        <v>18</v>
      </c>
      <c r="D87" s="2">
        <v>4</v>
      </c>
      <c r="E87" s="2">
        <v>4.0657217514124294E-2</v>
      </c>
      <c r="F87" s="2">
        <v>0.25957073634651606</v>
      </c>
      <c r="G87" s="16">
        <v>0.81</v>
      </c>
      <c r="H87" s="16">
        <v>3.8</v>
      </c>
      <c r="I87" s="16">
        <f t="shared" si="13"/>
        <v>2.9899999999999998</v>
      </c>
      <c r="J87" s="16">
        <v>1.46</v>
      </c>
      <c r="K87" s="18">
        <f t="shared" si="14"/>
        <v>0.64999999999999991</v>
      </c>
      <c r="L87" s="2">
        <f t="shared" si="15"/>
        <v>78.260869565217391</v>
      </c>
      <c r="M87" s="2">
        <f t="shared" si="16"/>
        <v>4.0657217514124294E-2</v>
      </c>
      <c r="N87" s="2">
        <f t="shared" si="17"/>
        <v>40.657217514124291</v>
      </c>
      <c r="O87" s="2">
        <f t="shared" si="18"/>
        <v>162.62887005649716</v>
      </c>
      <c r="P87" s="2">
        <f t="shared" si="19"/>
        <v>0.25957073634651606</v>
      </c>
      <c r="Q87" s="2">
        <f t="shared" si="20"/>
        <v>259.57073634651607</v>
      </c>
      <c r="R87" s="2">
        <f t="shared" si="21"/>
        <v>1038.2829453860643</v>
      </c>
      <c r="S87" s="17">
        <v>2.536</v>
      </c>
      <c r="T87" s="2">
        <f t="shared" si="22"/>
        <v>0.21739130434782608</v>
      </c>
      <c r="U87" s="2">
        <f t="shared" si="23"/>
        <v>7.3747318834768034</v>
      </c>
      <c r="V87" s="2">
        <f t="shared" si="24"/>
        <v>47.083019999762378</v>
      </c>
      <c r="W87" s="2">
        <f t="shared" si="25"/>
        <v>54.457751883239183</v>
      </c>
    </row>
    <row r="88" spans="1:23">
      <c r="A88" s="2" t="s">
        <v>11</v>
      </c>
      <c r="B88" s="2">
        <v>86</v>
      </c>
      <c r="C88" s="2" t="s">
        <v>18</v>
      </c>
      <c r="D88" s="2">
        <v>4</v>
      </c>
      <c r="E88" s="2">
        <v>2.1126187005649714E-2</v>
      </c>
      <c r="F88" s="2">
        <v>0.44000600188323913</v>
      </c>
      <c r="G88" s="16">
        <v>0.84</v>
      </c>
      <c r="H88" s="16">
        <v>3.07</v>
      </c>
      <c r="I88" s="16">
        <f t="shared" si="13"/>
        <v>2.23</v>
      </c>
      <c r="J88" s="16">
        <v>1.25</v>
      </c>
      <c r="K88" s="18">
        <f t="shared" si="14"/>
        <v>0.41000000000000003</v>
      </c>
      <c r="L88" s="2">
        <f t="shared" si="15"/>
        <v>81.614349775784746</v>
      </c>
      <c r="M88" s="2">
        <f t="shared" si="16"/>
        <v>2.1126187005649714E-2</v>
      </c>
      <c r="N88" s="2">
        <f t="shared" si="17"/>
        <v>21.126187005649715</v>
      </c>
      <c r="O88" s="2">
        <f t="shared" si="18"/>
        <v>84.504748022598861</v>
      </c>
      <c r="P88" s="2">
        <f t="shared" si="19"/>
        <v>0.44000600188323913</v>
      </c>
      <c r="Q88" s="2">
        <f t="shared" si="20"/>
        <v>440.00600188323915</v>
      </c>
      <c r="R88" s="2">
        <f t="shared" si="21"/>
        <v>1760.0240075329566</v>
      </c>
      <c r="S88" s="17">
        <v>2.573</v>
      </c>
      <c r="T88" s="2">
        <f t="shared" si="22"/>
        <v>0.18385650224215247</v>
      </c>
      <c r="U88" s="2">
        <f t="shared" si="23"/>
        <v>4.4658315739052705</v>
      </c>
      <c r="V88" s="2">
        <f t="shared" si="24"/>
        <v>93.012179405232885</v>
      </c>
      <c r="W88" s="2">
        <f t="shared" si="25"/>
        <v>97.478010979138162</v>
      </c>
    </row>
    <row r="89" spans="1:23">
      <c r="A89" s="2" t="s">
        <v>11</v>
      </c>
      <c r="B89" s="2">
        <v>87</v>
      </c>
      <c r="C89" s="2" t="s">
        <v>18</v>
      </c>
      <c r="D89" s="2">
        <v>4</v>
      </c>
      <c r="E89" s="2">
        <v>2.9001816384180791E-2</v>
      </c>
      <c r="F89" s="2">
        <v>0.29487800188323909</v>
      </c>
      <c r="G89" s="16">
        <v>0.83</v>
      </c>
      <c r="H89" s="16">
        <v>3.55</v>
      </c>
      <c r="I89" s="16">
        <f t="shared" si="13"/>
        <v>2.7199999999999998</v>
      </c>
      <c r="J89" s="16">
        <v>1.37</v>
      </c>
      <c r="K89" s="18">
        <f t="shared" si="14"/>
        <v>0.54000000000000015</v>
      </c>
      <c r="L89" s="2">
        <f t="shared" si="15"/>
        <v>80.147058823529406</v>
      </c>
      <c r="M89" s="2">
        <f t="shared" si="16"/>
        <v>2.9001816384180791E-2</v>
      </c>
      <c r="N89" s="2">
        <f t="shared" si="17"/>
        <v>29.001816384180792</v>
      </c>
      <c r="O89" s="2">
        <f t="shared" si="18"/>
        <v>116.00726553672317</v>
      </c>
      <c r="P89" s="2">
        <f t="shared" si="19"/>
        <v>0.29487800188323909</v>
      </c>
      <c r="Q89" s="2">
        <f t="shared" si="20"/>
        <v>294.87800188323911</v>
      </c>
      <c r="R89" s="2">
        <f t="shared" si="21"/>
        <v>1179.5120075329564</v>
      </c>
      <c r="S89" s="17">
        <v>2.4750000000000001</v>
      </c>
      <c r="T89" s="2">
        <f t="shared" si="22"/>
        <v>0.19852941176470595</v>
      </c>
      <c r="U89" s="2">
        <f t="shared" si="23"/>
        <v>5.9023524552915614</v>
      </c>
      <c r="V89" s="2">
        <f t="shared" si="24"/>
        <v>60.012582500741495</v>
      </c>
      <c r="W89" s="2">
        <f t="shared" si="25"/>
        <v>65.914934956033051</v>
      </c>
    </row>
    <row r="90" spans="1:23">
      <c r="A90" s="2" t="s">
        <v>11</v>
      </c>
      <c r="B90" s="2">
        <v>88</v>
      </c>
      <c r="C90" s="2" t="s">
        <v>18</v>
      </c>
      <c r="D90" s="2">
        <v>4</v>
      </c>
      <c r="E90" s="2">
        <v>2.4336966666666668E-2</v>
      </c>
      <c r="F90" s="2">
        <v>0.30904829001883238</v>
      </c>
      <c r="G90" s="16">
        <v>0.81</v>
      </c>
      <c r="H90" s="16">
        <v>3.47</v>
      </c>
      <c r="I90" s="16">
        <f t="shared" si="13"/>
        <v>2.66</v>
      </c>
      <c r="J90" s="16">
        <v>2.08</v>
      </c>
      <c r="K90" s="18">
        <f t="shared" si="14"/>
        <v>1.27</v>
      </c>
      <c r="L90" s="2">
        <f t="shared" si="15"/>
        <v>52.255639097744364</v>
      </c>
      <c r="M90" s="2">
        <f t="shared" si="16"/>
        <v>2.4336966666666668E-2</v>
      </c>
      <c r="N90" s="2">
        <f t="shared" si="17"/>
        <v>24.336966666666669</v>
      </c>
      <c r="O90" s="2">
        <f t="shared" si="18"/>
        <v>97.347866666666675</v>
      </c>
      <c r="P90" s="2">
        <f t="shared" si="19"/>
        <v>0.30904829001883238</v>
      </c>
      <c r="Q90" s="2">
        <f t="shared" si="20"/>
        <v>309.0482900188324</v>
      </c>
      <c r="R90" s="2">
        <f t="shared" si="21"/>
        <v>1236.1931600753296</v>
      </c>
      <c r="S90" s="17">
        <v>2.5390000000000001</v>
      </c>
      <c r="T90" s="2">
        <f t="shared" si="22"/>
        <v>0.47744360902255639</v>
      </c>
      <c r="U90" s="2">
        <f t="shared" si="23"/>
        <v>2.0076206868391155</v>
      </c>
      <c r="V90" s="2">
        <f t="shared" si="24"/>
        <v>25.494210053871235</v>
      </c>
      <c r="W90" s="2">
        <f t="shared" si="25"/>
        <v>27.50183074071035</v>
      </c>
    </row>
    <row r="91" spans="1:23">
      <c r="A91" s="2" t="s">
        <v>11</v>
      </c>
      <c r="B91" s="2">
        <v>89</v>
      </c>
      <c r="C91" s="2" t="s">
        <v>18</v>
      </c>
      <c r="D91" s="2">
        <v>4</v>
      </c>
      <c r="E91" s="2">
        <v>3.7385268361581916E-2</v>
      </c>
      <c r="F91" s="2">
        <v>0.30395261205273072</v>
      </c>
      <c r="G91" s="16">
        <v>0.84</v>
      </c>
      <c r="H91" s="16">
        <v>3.46</v>
      </c>
      <c r="I91" s="16">
        <f t="shared" si="13"/>
        <v>2.62</v>
      </c>
      <c r="J91" s="16">
        <v>1.5</v>
      </c>
      <c r="K91" s="18">
        <f t="shared" si="14"/>
        <v>0.66</v>
      </c>
      <c r="L91" s="2">
        <f t="shared" si="15"/>
        <v>74.809160305343497</v>
      </c>
      <c r="M91" s="2">
        <f t="shared" si="16"/>
        <v>3.7385268361581916E-2</v>
      </c>
      <c r="N91" s="2">
        <f t="shared" si="17"/>
        <v>37.385268361581915</v>
      </c>
      <c r="O91" s="2">
        <f t="shared" si="18"/>
        <v>149.54107344632766</v>
      </c>
      <c r="P91" s="2">
        <f t="shared" si="19"/>
        <v>0.30395261205273072</v>
      </c>
      <c r="Q91" s="2">
        <f t="shared" si="20"/>
        <v>303.95261205273073</v>
      </c>
      <c r="R91" s="2">
        <f t="shared" si="21"/>
        <v>1215.8104482109229</v>
      </c>
      <c r="S91" s="17">
        <v>2.5110000000000001</v>
      </c>
      <c r="T91" s="2">
        <f t="shared" si="22"/>
        <v>0.25190839694656486</v>
      </c>
      <c r="U91" s="2">
        <f t="shared" si="23"/>
        <v>5.9103220440573372</v>
      </c>
      <c r="V91" s="2">
        <f t="shared" si="24"/>
        <v>48.052559259147905</v>
      </c>
      <c r="W91" s="2">
        <f t="shared" si="25"/>
        <v>53.962881303205243</v>
      </c>
    </row>
    <row r="92" spans="1:23">
      <c r="A92" s="2" t="s">
        <v>11</v>
      </c>
      <c r="B92" s="2">
        <v>90</v>
      </c>
      <c r="C92" s="2" t="s">
        <v>18</v>
      </c>
      <c r="D92" s="2">
        <v>4</v>
      </c>
      <c r="E92" s="2">
        <v>4.5521246892655361E-2</v>
      </c>
      <c r="F92" s="2">
        <v>0.298852900188324</v>
      </c>
      <c r="G92" s="16">
        <v>0.84</v>
      </c>
      <c r="H92" s="16">
        <v>3.49</v>
      </c>
      <c r="I92" s="16">
        <f t="shared" si="13"/>
        <v>2.6500000000000004</v>
      </c>
      <c r="J92" s="16">
        <v>1.45</v>
      </c>
      <c r="K92" s="18">
        <f t="shared" si="14"/>
        <v>0.61</v>
      </c>
      <c r="L92" s="2">
        <f t="shared" si="15"/>
        <v>76.981132075471706</v>
      </c>
      <c r="M92" s="2">
        <f t="shared" si="16"/>
        <v>4.5521246892655361E-2</v>
      </c>
      <c r="N92" s="2">
        <f t="shared" si="17"/>
        <v>45.521246892655363</v>
      </c>
      <c r="O92" s="2">
        <f t="shared" si="18"/>
        <v>182.08498757062145</v>
      </c>
      <c r="P92" s="2">
        <f t="shared" si="19"/>
        <v>0.298852900188324</v>
      </c>
      <c r="Q92" s="2">
        <f t="shared" si="20"/>
        <v>298.85290018832399</v>
      </c>
      <c r="R92" s="2">
        <f t="shared" si="21"/>
        <v>1195.4116007532959</v>
      </c>
      <c r="S92" s="17">
        <v>2.5990000000000002</v>
      </c>
      <c r="T92" s="2">
        <f t="shared" si="22"/>
        <v>0.230188679245283</v>
      </c>
      <c r="U92" s="2">
        <f t="shared" si="23"/>
        <v>7.6089356098837957</v>
      </c>
      <c r="V92" s="2">
        <f t="shared" si="24"/>
        <v>49.953650868181242</v>
      </c>
      <c r="W92" s="2">
        <f t="shared" si="25"/>
        <v>57.562586478065036</v>
      </c>
    </row>
    <row r="93" spans="1:23">
      <c r="A93" s="2" t="s">
        <v>11</v>
      </c>
      <c r="B93" s="2">
        <v>91</v>
      </c>
      <c r="C93" s="2" t="s">
        <v>18</v>
      </c>
      <c r="D93" s="2">
        <v>4</v>
      </c>
      <c r="E93" s="2">
        <v>1.8163071186440678E-2</v>
      </c>
      <c r="F93" s="2">
        <v>0.30427179849340869</v>
      </c>
      <c r="G93" s="16">
        <v>0.84</v>
      </c>
      <c r="H93" s="16">
        <v>3.5</v>
      </c>
      <c r="I93" s="16">
        <f t="shared" si="13"/>
        <v>2.66</v>
      </c>
      <c r="J93" s="16">
        <v>1.73</v>
      </c>
      <c r="K93" s="18">
        <f t="shared" si="14"/>
        <v>0.89</v>
      </c>
      <c r="L93" s="2">
        <f t="shared" si="15"/>
        <v>66.541353383458642</v>
      </c>
      <c r="M93" s="2">
        <f t="shared" si="16"/>
        <v>1.8163071186440678E-2</v>
      </c>
      <c r="N93" s="2">
        <f t="shared" si="17"/>
        <v>18.163071186440678</v>
      </c>
      <c r="O93" s="2">
        <f t="shared" si="18"/>
        <v>72.652284745762714</v>
      </c>
      <c r="P93" s="2">
        <f t="shared" si="19"/>
        <v>0.30427179849340869</v>
      </c>
      <c r="Q93" s="2">
        <f t="shared" si="20"/>
        <v>304.27179849340871</v>
      </c>
      <c r="R93" s="2">
        <f t="shared" si="21"/>
        <v>1217.0871939736348</v>
      </c>
      <c r="S93" s="17">
        <v>2.5609999999999999</v>
      </c>
      <c r="T93" s="2">
        <f t="shared" si="22"/>
        <v>0.33458646616541354</v>
      </c>
      <c r="U93" s="2">
        <f t="shared" si="23"/>
        <v>2.119685049113198</v>
      </c>
      <c r="V93" s="2">
        <f t="shared" si="24"/>
        <v>35.509434253318673</v>
      </c>
      <c r="W93" s="2">
        <f t="shared" si="25"/>
        <v>37.629119302431874</v>
      </c>
    </row>
    <row r="94" spans="1:23">
      <c r="A94" s="2" t="s">
        <v>11</v>
      </c>
      <c r="B94" s="2">
        <v>92</v>
      </c>
      <c r="C94" s="2" t="s">
        <v>18</v>
      </c>
      <c r="D94" s="2">
        <v>4</v>
      </c>
      <c r="E94" s="2">
        <v>1.9122051412429369E-2</v>
      </c>
      <c r="F94" s="2">
        <v>0.35004699623352165</v>
      </c>
      <c r="G94" s="16">
        <v>0.83</v>
      </c>
      <c r="H94" s="16">
        <v>3.56</v>
      </c>
      <c r="I94" s="16">
        <f t="shared" si="13"/>
        <v>2.73</v>
      </c>
      <c r="J94" s="16">
        <v>1.54</v>
      </c>
      <c r="K94" s="18">
        <f t="shared" si="14"/>
        <v>0.71000000000000008</v>
      </c>
      <c r="L94" s="2">
        <f t="shared" si="15"/>
        <v>73.992673992674</v>
      </c>
      <c r="M94" s="2">
        <f t="shared" si="16"/>
        <v>1.9122051412429369E-2</v>
      </c>
      <c r="N94" s="2">
        <f t="shared" si="17"/>
        <v>19.122051412429368</v>
      </c>
      <c r="O94" s="2">
        <f t="shared" si="18"/>
        <v>76.488205649717472</v>
      </c>
      <c r="P94" s="2">
        <f t="shared" si="19"/>
        <v>0.35004699623352165</v>
      </c>
      <c r="Q94" s="2">
        <f t="shared" si="20"/>
        <v>350.04699623352167</v>
      </c>
      <c r="R94" s="2">
        <f t="shared" si="21"/>
        <v>1400.1879849340867</v>
      </c>
      <c r="S94" s="17">
        <v>2.4790000000000001</v>
      </c>
      <c r="T94" s="2">
        <f t="shared" si="22"/>
        <v>0.26007326007326009</v>
      </c>
      <c r="U94" s="2">
        <f t="shared" si="23"/>
        <v>2.9659392619657043</v>
      </c>
      <c r="V94" s="2">
        <f t="shared" si="24"/>
        <v>54.294286071593724</v>
      </c>
      <c r="W94" s="2">
        <f t="shared" si="25"/>
        <v>57.260225333559426</v>
      </c>
    </row>
    <row r="95" spans="1:23">
      <c r="A95" s="2" t="s">
        <v>11</v>
      </c>
      <c r="B95" s="2">
        <v>93</v>
      </c>
      <c r="C95" s="2" t="s">
        <v>18</v>
      </c>
      <c r="D95" s="2">
        <v>4</v>
      </c>
      <c r="E95" s="2">
        <v>2.1891577401129937E-2</v>
      </c>
      <c r="F95" s="2">
        <v>0.32916264595103584</v>
      </c>
      <c r="G95" s="16">
        <v>0.82</v>
      </c>
      <c r="H95" s="16">
        <v>3.71</v>
      </c>
      <c r="I95" s="16">
        <f t="shared" si="13"/>
        <v>2.89</v>
      </c>
      <c r="J95" s="16">
        <v>1.38</v>
      </c>
      <c r="K95" s="18">
        <f t="shared" si="14"/>
        <v>0.55999999999999994</v>
      </c>
      <c r="L95" s="2">
        <f t="shared" si="15"/>
        <v>80.622837370242223</v>
      </c>
      <c r="M95" s="2">
        <f t="shared" si="16"/>
        <v>2.1891577401129937E-2</v>
      </c>
      <c r="N95" s="2">
        <f t="shared" si="17"/>
        <v>21.891577401129936</v>
      </c>
      <c r="O95" s="2">
        <f t="shared" si="18"/>
        <v>87.566309604519745</v>
      </c>
      <c r="P95" s="2">
        <f t="shared" si="19"/>
        <v>0.32916264595103584</v>
      </c>
      <c r="Q95" s="2">
        <f t="shared" si="20"/>
        <v>329.16264595103581</v>
      </c>
      <c r="R95" s="2">
        <f t="shared" si="21"/>
        <v>1316.6505838041433</v>
      </c>
      <c r="S95" s="17">
        <v>2.556</v>
      </c>
      <c r="T95" s="2">
        <f t="shared" si="22"/>
        <v>0.19377162629757783</v>
      </c>
      <c r="U95" s="2">
        <f t="shared" si="23"/>
        <v>4.4200381936944959</v>
      </c>
      <c r="V95" s="2">
        <f t="shared" si="24"/>
        <v>66.459873602622238</v>
      </c>
      <c r="W95" s="2">
        <f t="shared" si="25"/>
        <v>70.879911796316733</v>
      </c>
    </row>
    <row r="96" spans="1:23">
      <c r="A96" s="2" t="s">
        <v>11</v>
      </c>
      <c r="B96" s="2">
        <v>94</v>
      </c>
      <c r="C96" s="2" t="s">
        <v>18</v>
      </c>
      <c r="D96" s="2">
        <v>4</v>
      </c>
      <c r="E96" s="2">
        <v>5.6733771186440671E-2</v>
      </c>
      <c r="F96" s="2">
        <v>0.27490213182674195</v>
      </c>
      <c r="G96" s="16">
        <v>0.81</v>
      </c>
      <c r="H96" s="16">
        <v>3.54</v>
      </c>
      <c r="I96" s="16">
        <f t="shared" si="13"/>
        <v>2.73</v>
      </c>
      <c r="J96" s="16">
        <v>1.56</v>
      </c>
      <c r="K96" s="18">
        <f t="shared" si="14"/>
        <v>0.75</v>
      </c>
      <c r="L96" s="2">
        <f t="shared" si="15"/>
        <v>72.527472527472526</v>
      </c>
      <c r="M96" s="2">
        <f t="shared" si="16"/>
        <v>5.6733771186440671E-2</v>
      </c>
      <c r="N96" s="2">
        <f t="shared" si="17"/>
        <v>56.73377118644067</v>
      </c>
      <c r="O96" s="2">
        <f t="shared" si="18"/>
        <v>226.93508474576268</v>
      </c>
      <c r="P96" s="2">
        <f t="shared" si="19"/>
        <v>0.27490213182674195</v>
      </c>
      <c r="Q96" s="2">
        <f t="shared" si="20"/>
        <v>274.90213182674194</v>
      </c>
      <c r="R96" s="2">
        <f t="shared" si="21"/>
        <v>1099.6085273069677</v>
      </c>
      <c r="S96" s="17">
        <v>2.5859999999999999</v>
      </c>
      <c r="T96" s="2">
        <f t="shared" si="22"/>
        <v>0.27472527472527475</v>
      </c>
      <c r="U96" s="2">
        <f t="shared" si="23"/>
        <v>7.9857280401641164</v>
      </c>
      <c r="V96" s="2">
        <f t="shared" si="24"/>
        <v>38.694654286517427</v>
      </c>
      <c r="W96" s="2">
        <f t="shared" si="25"/>
        <v>46.680382326681546</v>
      </c>
    </row>
    <row r="97" spans="1:23">
      <c r="A97" s="2" t="s">
        <v>11</v>
      </c>
      <c r="B97" s="2">
        <v>95</v>
      </c>
      <c r="C97" s="2" t="s">
        <v>18</v>
      </c>
      <c r="D97" s="2">
        <v>4</v>
      </c>
      <c r="E97" s="2">
        <v>7.0304234463276855E-2</v>
      </c>
      <c r="F97" s="2">
        <v>0.27329383239171379</v>
      </c>
      <c r="G97" s="16">
        <v>0.85</v>
      </c>
      <c r="H97" s="16">
        <v>3.65</v>
      </c>
      <c r="I97" s="16">
        <f t="shared" si="13"/>
        <v>2.8</v>
      </c>
      <c r="J97" s="16">
        <v>1.38</v>
      </c>
      <c r="K97" s="18">
        <f t="shared" si="14"/>
        <v>0.52999999999999992</v>
      </c>
      <c r="L97" s="2">
        <f t="shared" si="15"/>
        <v>81.071428571428569</v>
      </c>
      <c r="M97" s="2">
        <f t="shared" si="16"/>
        <v>7.0304234463276855E-2</v>
      </c>
      <c r="N97" s="2">
        <f t="shared" si="17"/>
        <v>70.304234463276856</v>
      </c>
      <c r="O97" s="2">
        <f t="shared" si="18"/>
        <v>281.21693785310742</v>
      </c>
      <c r="P97" s="2">
        <f t="shared" si="19"/>
        <v>0.27329383239171379</v>
      </c>
      <c r="Q97" s="2">
        <f t="shared" si="20"/>
        <v>273.29383239171381</v>
      </c>
      <c r="R97" s="2">
        <f t="shared" si="21"/>
        <v>1093.1753295668552</v>
      </c>
      <c r="S97" s="17">
        <v>2.4470000000000001</v>
      </c>
      <c r="T97" s="2">
        <f t="shared" si="22"/>
        <v>0.18928571428571428</v>
      </c>
      <c r="U97" s="2">
        <f t="shared" si="23"/>
        <v>15.178528694911382</v>
      </c>
      <c r="V97" s="2">
        <f t="shared" si="24"/>
        <v>59.003533837876077</v>
      </c>
      <c r="W97" s="2">
        <f t="shared" si="25"/>
        <v>74.182062532787455</v>
      </c>
    </row>
    <row r="98" spans="1:23">
      <c r="A98" s="2" t="s">
        <v>11</v>
      </c>
      <c r="B98" s="2">
        <v>96</v>
      </c>
      <c r="C98" s="2" t="s">
        <v>18</v>
      </c>
      <c r="D98" s="2">
        <v>4</v>
      </c>
      <c r="E98" s="2">
        <v>2.4963521468926553E-2</v>
      </c>
      <c r="F98" s="2">
        <v>0.26114137476459509</v>
      </c>
      <c r="G98" s="16">
        <v>0.83</v>
      </c>
      <c r="H98" s="16">
        <v>3.89</v>
      </c>
      <c r="I98" s="16">
        <f t="shared" si="13"/>
        <v>3.06</v>
      </c>
      <c r="J98" s="16">
        <v>1.55</v>
      </c>
      <c r="K98" s="18">
        <f t="shared" si="14"/>
        <v>0.72000000000000008</v>
      </c>
      <c r="L98" s="2">
        <f t="shared" si="15"/>
        <v>76.470588235294116</v>
      </c>
      <c r="M98" s="2">
        <f t="shared" si="16"/>
        <v>2.4963521468926553E-2</v>
      </c>
      <c r="N98" s="2">
        <f t="shared" si="17"/>
        <v>24.963521468926551</v>
      </c>
      <c r="O98" s="2">
        <f t="shared" si="18"/>
        <v>99.854085875706204</v>
      </c>
      <c r="P98" s="2">
        <f t="shared" si="19"/>
        <v>0.26114137476459509</v>
      </c>
      <c r="Q98" s="2">
        <f t="shared" si="20"/>
        <v>261.14137476459507</v>
      </c>
      <c r="R98" s="2">
        <f t="shared" si="21"/>
        <v>1044.5654990583803</v>
      </c>
      <c r="S98" s="17">
        <v>2.4790000000000001</v>
      </c>
      <c r="T98" s="2">
        <f t="shared" si="22"/>
        <v>0.23529411764705885</v>
      </c>
      <c r="U98" s="2">
        <f t="shared" si="23"/>
        <v>4.2797485374319422</v>
      </c>
      <c r="V98" s="2">
        <f t="shared" si="24"/>
        <v>44.770102571582456</v>
      </c>
      <c r="W98" s="2">
        <f t="shared" si="25"/>
        <v>49.049851109014398</v>
      </c>
    </row>
    <row r="99" spans="1:23">
      <c r="A99" s="2" t="s">
        <v>11</v>
      </c>
      <c r="B99" s="2">
        <v>97</v>
      </c>
      <c r="C99" s="2" t="s">
        <v>18</v>
      </c>
      <c r="D99" s="2">
        <v>4</v>
      </c>
      <c r="E99" s="2">
        <v>3.3291058192090398E-2</v>
      </c>
      <c r="F99" s="2">
        <v>0.3139467325800378</v>
      </c>
      <c r="G99" s="16">
        <v>0.83</v>
      </c>
      <c r="H99" s="16">
        <v>4.01</v>
      </c>
      <c r="I99" s="16">
        <f t="shared" si="13"/>
        <v>3.1799999999999997</v>
      </c>
      <c r="J99" s="16">
        <v>1.41</v>
      </c>
      <c r="K99" s="18">
        <f t="shared" si="14"/>
        <v>0.57999999999999996</v>
      </c>
      <c r="L99" s="2">
        <f t="shared" si="15"/>
        <v>81.76100628930817</v>
      </c>
      <c r="M99" s="2">
        <f t="shared" si="16"/>
        <v>3.3291058192090398E-2</v>
      </c>
      <c r="N99" s="2">
        <f t="shared" si="17"/>
        <v>33.291058192090397</v>
      </c>
      <c r="O99" s="2">
        <f t="shared" si="18"/>
        <v>133.16423276836159</v>
      </c>
      <c r="P99" s="2">
        <f t="shared" si="19"/>
        <v>0.3139467325800378</v>
      </c>
      <c r="Q99" s="2">
        <f t="shared" si="20"/>
        <v>313.9467325800378</v>
      </c>
      <c r="R99" s="2">
        <f t="shared" si="21"/>
        <v>1255.7869303201512</v>
      </c>
      <c r="S99" s="17">
        <v>2.5289999999999999</v>
      </c>
      <c r="T99" s="2">
        <f t="shared" si="22"/>
        <v>0.18238993710691825</v>
      </c>
      <c r="U99" s="2">
        <f t="shared" si="23"/>
        <v>7.2173521666494507</v>
      </c>
      <c r="V99" s="2">
        <f t="shared" si="24"/>
        <v>68.062244147510953</v>
      </c>
      <c r="W99" s="2">
        <f t="shared" si="25"/>
        <v>75.279596314160401</v>
      </c>
    </row>
    <row r="100" spans="1:23">
      <c r="A100" s="2" t="s">
        <v>11</v>
      </c>
      <c r="B100" s="2">
        <v>98</v>
      </c>
      <c r="C100" s="2" t="s">
        <v>18</v>
      </c>
      <c r="D100" s="2">
        <v>4</v>
      </c>
      <c r="E100" s="2">
        <v>4.7252251412429377E-2</v>
      </c>
      <c r="F100" s="2">
        <v>0.27010330885122413</v>
      </c>
      <c r="G100" s="16">
        <v>0.83</v>
      </c>
      <c r="H100" s="16">
        <v>3.95</v>
      </c>
      <c r="I100" s="16">
        <f t="shared" si="13"/>
        <v>3.12</v>
      </c>
      <c r="J100" s="16">
        <v>1.51</v>
      </c>
      <c r="K100" s="18">
        <f t="shared" si="14"/>
        <v>0.68</v>
      </c>
      <c r="L100" s="2">
        <f t="shared" si="15"/>
        <v>78.205128205128204</v>
      </c>
      <c r="M100" s="2">
        <f t="shared" si="16"/>
        <v>4.7252251412429377E-2</v>
      </c>
      <c r="N100" s="2">
        <f t="shared" si="17"/>
        <v>47.252251412429381</v>
      </c>
      <c r="O100" s="2">
        <f t="shared" si="18"/>
        <v>189.00900564971752</v>
      </c>
      <c r="P100" s="2">
        <f t="shared" si="19"/>
        <v>0.27010330885122413</v>
      </c>
      <c r="Q100" s="2">
        <f t="shared" si="20"/>
        <v>270.10330885122414</v>
      </c>
      <c r="R100" s="2">
        <f t="shared" si="21"/>
        <v>1080.4132354048966</v>
      </c>
      <c r="S100" s="17">
        <v>2.476</v>
      </c>
      <c r="T100" s="2">
        <f t="shared" si="22"/>
        <v>0.21794871794871795</v>
      </c>
      <c r="U100" s="2">
        <f t="shared" si="23"/>
        <v>8.7562377890560956</v>
      </c>
      <c r="V100" s="2">
        <f t="shared" si="24"/>
        <v>50.052404472097983</v>
      </c>
      <c r="W100" s="2">
        <f t="shared" si="25"/>
        <v>58.808642261154077</v>
      </c>
    </row>
    <row r="101" spans="1:23">
      <c r="A101" s="2" t="s">
        <v>11</v>
      </c>
      <c r="B101" s="2">
        <v>99</v>
      </c>
      <c r="C101" s="2" t="s">
        <v>18</v>
      </c>
      <c r="D101" s="2">
        <v>4</v>
      </c>
      <c r="E101" s="2">
        <v>0.15793532485875705</v>
      </c>
      <c r="F101" s="2">
        <v>0.15611380037664788</v>
      </c>
      <c r="G101" s="16">
        <v>0.83</v>
      </c>
      <c r="H101" s="16">
        <v>3.5</v>
      </c>
      <c r="I101" s="16">
        <f t="shared" si="13"/>
        <v>2.67</v>
      </c>
      <c r="J101" s="16">
        <v>1.35</v>
      </c>
      <c r="K101" s="18">
        <f t="shared" si="14"/>
        <v>0.52000000000000013</v>
      </c>
      <c r="L101" s="2">
        <f t="shared" si="15"/>
        <v>80.524344569288388</v>
      </c>
      <c r="M101" s="2">
        <f t="shared" si="16"/>
        <v>0.15793532485875705</v>
      </c>
      <c r="N101" s="2">
        <f t="shared" si="17"/>
        <v>157.93532485875704</v>
      </c>
      <c r="O101" s="2">
        <f t="shared" si="18"/>
        <v>631.74129943502817</v>
      </c>
      <c r="P101" s="2">
        <f t="shared" si="19"/>
        <v>0.15611380037664788</v>
      </c>
      <c r="Q101" s="2">
        <f t="shared" si="20"/>
        <v>156.11380037664787</v>
      </c>
      <c r="R101" s="2">
        <f t="shared" si="21"/>
        <v>624.45520150659149</v>
      </c>
      <c r="S101" s="17">
        <v>2.4710000000000001</v>
      </c>
      <c r="T101" s="2">
        <f t="shared" si="22"/>
        <v>0.19475655430711616</v>
      </c>
      <c r="U101" s="2">
        <f t="shared" si="23"/>
        <v>32.818176802671076</v>
      </c>
      <c r="V101" s="2">
        <f t="shared" si="24"/>
        <v>32.43967305401501</v>
      </c>
      <c r="W101" s="2">
        <f t="shared" si="25"/>
        <v>65.257849856686079</v>
      </c>
    </row>
    <row r="102" spans="1:23">
      <c r="A102" s="2" t="s">
        <v>11</v>
      </c>
      <c r="B102" s="2">
        <v>100</v>
      </c>
      <c r="C102" s="2" t="s">
        <v>18</v>
      </c>
      <c r="D102" s="2">
        <v>4</v>
      </c>
      <c r="E102" s="2">
        <v>3.9794197740113002E-2</v>
      </c>
      <c r="F102" s="2">
        <v>0.26159849529190204</v>
      </c>
      <c r="G102" s="16">
        <v>0.82</v>
      </c>
      <c r="H102" s="16">
        <v>3.11</v>
      </c>
      <c r="I102" s="16">
        <f t="shared" si="13"/>
        <v>2.29</v>
      </c>
      <c r="J102" s="16">
        <v>1.44</v>
      </c>
      <c r="K102" s="18">
        <f t="shared" si="14"/>
        <v>0.62</v>
      </c>
      <c r="L102" s="2">
        <f t="shared" si="15"/>
        <v>72.925764192139724</v>
      </c>
      <c r="M102" s="2">
        <f t="shared" si="16"/>
        <v>3.9794197740113002E-2</v>
      </c>
      <c r="N102" s="2">
        <f t="shared" si="17"/>
        <v>39.794197740112999</v>
      </c>
      <c r="O102" s="2">
        <f t="shared" si="18"/>
        <v>159.176790960452</v>
      </c>
      <c r="P102" s="2">
        <f t="shared" si="19"/>
        <v>0.26159849529190204</v>
      </c>
      <c r="Q102" s="2">
        <f t="shared" si="20"/>
        <v>261.59849529190205</v>
      </c>
      <c r="R102" s="2">
        <f t="shared" si="21"/>
        <v>1046.3939811676082</v>
      </c>
      <c r="S102" s="17">
        <v>2.508</v>
      </c>
      <c r="T102" s="2">
        <f t="shared" si="22"/>
        <v>0.27074235807860264</v>
      </c>
      <c r="U102" s="2">
        <f t="shared" si="23"/>
        <v>5.8605181371134147</v>
      </c>
      <c r="V102" s="2">
        <f t="shared" si="24"/>
        <v>38.52578550049234</v>
      </c>
      <c r="W102" s="2">
        <f t="shared" si="25"/>
        <v>44.386303637605756</v>
      </c>
    </row>
    <row r="103" spans="1:23">
      <c r="A103" s="2" t="s">
        <v>11</v>
      </c>
      <c r="B103" s="2">
        <v>101</v>
      </c>
      <c r="C103" s="2" t="s">
        <v>18</v>
      </c>
      <c r="D103" s="2">
        <v>4</v>
      </c>
      <c r="E103" s="2">
        <v>2.1735761016949153E-2</v>
      </c>
      <c r="F103" s="2">
        <v>0.25998481732580037</v>
      </c>
      <c r="G103" s="16">
        <v>0.82</v>
      </c>
      <c r="H103" s="16">
        <v>3.27</v>
      </c>
      <c r="I103" s="16">
        <f t="shared" si="13"/>
        <v>2.4500000000000002</v>
      </c>
      <c r="J103" s="16">
        <v>1.27</v>
      </c>
      <c r="K103" s="18">
        <f t="shared" si="14"/>
        <v>0.45000000000000007</v>
      </c>
      <c r="L103" s="2">
        <f t="shared" si="15"/>
        <v>81.632653061224474</v>
      </c>
      <c r="M103" s="2">
        <f t="shared" si="16"/>
        <v>2.1735761016949153E-2</v>
      </c>
      <c r="N103" s="2">
        <f t="shared" si="17"/>
        <v>21.735761016949152</v>
      </c>
      <c r="O103" s="2">
        <f t="shared" si="18"/>
        <v>86.943044067796606</v>
      </c>
      <c r="P103" s="2">
        <f t="shared" si="19"/>
        <v>0.25998481732580037</v>
      </c>
      <c r="Q103" s="2">
        <f t="shared" si="20"/>
        <v>259.98481732580035</v>
      </c>
      <c r="R103" s="2">
        <f t="shared" si="21"/>
        <v>1039.9392693032014</v>
      </c>
      <c r="S103" s="17">
        <v>2.54</v>
      </c>
      <c r="T103" s="2">
        <f t="shared" si="22"/>
        <v>0.18367346938775511</v>
      </c>
      <c r="U103" s="2">
        <f t="shared" si="23"/>
        <v>4.6590213903346829</v>
      </c>
      <c r="V103" s="2">
        <f t="shared" si="24"/>
        <v>55.727279304305405</v>
      </c>
      <c r="W103" s="2">
        <f t="shared" si="25"/>
        <v>60.386300694640084</v>
      </c>
    </row>
    <row r="104" spans="1:23">
      <c r="A104" s="2" t="s">
        <v>11</v>
      </c>
      <c r="B104" s="2">
        <v>102</v>
      </c>
      <c r="C104" s="2" t="s">
        <v>18</v>
      </c>
      <c r="D104" s="2">
        <v>4</v>
      </c>
      <c r="E104" s="2">
        <v>6.0799861581920897E-2</v>
      </c>
      <c r="F104" s="2">
        <v>0.36592416760828639</v>
      </c>
      <c r="G104" s="16">
        <v>0.82</v>
      </c>
      <c r="H104" s="16">
        <v>3.45</v>
      </c>
      <c r="I104" s="16">
        <f t="shared" si="13"/>
        <v>2.6300000000000003</v>
      </c>
      <c r="J104" s="16">
        <v>1.26</v>
      </c>
      <c r="K104" s="18">
        <f t="shared" si="14"/>
        <v>0.44000000000000006</v>
      </c>
      <c r="L104" s="2">
        <f t="shared" si="15"/>
        <v>83.269961977186313</v>
      </c>
      <c r="M104" s="2">
        <f t="shared" si="16"/>
        <v>6.0799861581920897E-2</v>
      </c>
      <c r="N104" s="2">
        <f t="shared" si="17"/>
        <v>60.799861581920894</v>
      </c>
      <c r="O104" s="2">
        <f t="shared" si="18"/>
        <v>243.19944632768357</v>
      </c>
      <c r="P104" s="2">
        <f t="shared" si="19"/>
        <v>0.36592416760828639</v>
      </c>
      <c r="Q104" s="2">
        <f t="shared" si="20"/>
        <v>365.92416760828638</v>
      </c>
      <c r="R104" s="2">
        <f t="shared" si="21"/>
        <v>1463.6966704331455</v>
      </c>
      <c r="S104" s="17">
        <v>2.5110000000000001</v>
      </c>
      <c r="T104" s="2">
        <f t="shared" si="22"/>
        <v>0.16730038022813687</v>
      </c>
      <c r="U104" s="2">
        <f t="shared" si="23"/>
        <v>14.473012921368882</v>
      </c>
      <c r="V104" s="2">
        <f t="shared" si="24"/>
        <v>87.105876037235561</v>
      </c>
      <c r="W104" s="2">
        <f t="shared" si="25"/>
        <v>101.57888895860444</v>
      </c>
    </row>
    <row r="105" spans="1:23">
      <c r="A105" s="2" t="s">
        <v>11</v>
      </c>
      <c r="B105" s="2">
        <v>103</v>
      </c>
      <c r="C105" s="2" t="s">
        <v>18</v>
      </c>
      <c r="D105" s="2">
        <v>4</v>
      </c>
      <c r="E105" s="2">
        <v>2.5919794915254233E-2</v>
      </c>
      <c r="F105" s="2">
        <v>0.27791973258003766</v>
      </c>
      <c r="G105" s="16">
        <v>0.82</v>
      </c>
      <c r="H105" s="16">
        <v>3.64</v>
      </c>
      <c r="I105" s="16">
        <f t="shared" si="13"/>
        <v>2.8200000000000003</v>
      </c>
      <c r="J105" s="16">
        <v>1.47</v>
      </c>
      <c r="K105" s="18">
        <f t="shared" si="14"/>
        <v>0.65</v>
      </c>
      <c r="L105" s="2">
        <f t="shared" si="15"/>
        <v>76.950354609929079</v>
      </c>
      <c r="M105" s="2">
        <f t="shared" si="16"/>
        <v>2.5919794915254233E-2</v>
      </c>
      <c r="N105" s="2">
        <f t="shared" si="17"/>
        <v>25.919794915254233</v>
      </c>
      <c r="O105" s="2">
        <f t="shared" si="18"/>
        <v>103.67917966101693</v>
      </c>
      <c r="P105" s="2">
        <f t="shared" si="19"/>
        <v>0.27791973258003766</v>
      </c>
      <c r="Q105" s="2">
        <f t="shared" si="20"/>
        <v>277.91973258003765</v>
      </c>
      <c r="R105" s="2">
        <f t="shared" si="21"/>
        <v>1111.6789303201506</v>
      </c>
      <c r="S105" s="17">
        <v>2.5009999999999999</v>
      </c>
      <c r="T105" s="2">
        <f t="shared" si="22"/>
        <v>0.23049645390070919</v>
      </c>
      <c r="U105" s="2">
        <f t="shared" si="23"/>
        <v>4.4962828198577149</v>
      </c>
      <c r="V105" s="2">
        <f t="shared" si="24"/>
        <v>48.210478631667719</v>
      </c>
      <c r="W105" s="2">
        <f t="shared" si="25"/>
        <v>52.706761451525438</v>
      </c>
    </row>
    <row r="106" spans="1:23">
      <c r="A106" s="2" t="s">
        <v>11</v>
      </c>
      <c r="B106" s="2">
        <v>104</v>
      </c>
      <c r="C106" s="2" t="s">
        <v>18</v>
      </c>
      <c r="D106" s="2">
        <v>4</v>
      </c>
      <c r="E106" s="2">
        <v>3.5290710169491521E-2</v>
      </c>
      <c r="F106" s="2">
        <v>0.2816036817325801</v>
      </c>
      <c r="G106" s="16">
        <v>0.81</v>
      </c>
      <c r="H106" s="16">
        <v>3.26</v>
      </c>
      <c r="I106" s="16">
        <f t="shared" si="13"/>
        <v>2.4499999999999997</v>
      </c>
      <c r="J106" s="16">
        <v>1.37</v>
      </c>
      <c r="K106" s="18">
        <f t="shared" si="14"/>
        <v>0.56000000000000005</v>
      </c>
      <c r="L106" s="2">
        <f t="shared" si="15"/>
        <v>77.142857142857139</v>
      </c>
      <c r="M106" s="2">
        <f t="shared" si="16"/>
        <v>3.5290710169491521E-2</v>
      </c>
      <c r="N106" s="2">
        <f t="shared" si="17"/>
        <v>35.290710169491518</v>
      </c>
      <c r="O106" s="2">
        <f t="shared" si="18"/>
        <v>141.16284067796607</v>
      </c>
      <c r="P106" s="2">
        <f t="shared" si="19"/>
        <v>0.2816036817325801</v>
      </c>
      <c r="Q106" s="2">
        <f t="shared" si="20"/>
        <v>281.60368173258013</v>
      </c>
      <c r="R106" s="2">
        <f t="shared" si="21"/>
        <v>1126.4147269303205</v>
      </c>
      <c r="S106" s="17">
        <v>2.5299999999999998</v>
      </c>
      <c r="T106" s="2">
        <f t="shared" si="22"/>
        <v>0.22857142857142862</v>
      </c>
      <c r="U106" s="2">
        <f t="shared" si="23"/>
        <v>6.1026425688349946</v>
      </c>
      <c r="V106" s="2">
        <f t="shared" si="24"/>
        <v>48.696288837155649</v>
      </c>
      <c r="W106" s="2">
        <f t="shared" si="25"/>
        <v>54.798931405990643</v>
      </c>
    </row>
    <row r="107" spans="1:23">
      <c r="A107" s="2" t="s">
        <v>11</v>
      </c>
      <c r="B107" s="2">
        <v>105</v>
      </c>
      <c r="C107" s="2" t="s">
        <v>18</v>
      </c>
      <c r="D107" s="2">
        <v>4</v>
      </c>
      <c r="E107" s="2">
        <v>0.11512259039548023</v>
      </c>
      <c r="F107" s="2">
        <v>0.26763828625235409</v>
      </c>
      <c r="G107" s="16">
        <v>0.82</v>
      </c>
      <c r="H107" s="16">
        <v>3.09</v>
      </c>
      <c r="I107" s="16">
        <f t="shared" si="13"/>
        <v>2.27</v>
      </c>
      <c r="J107" s="16">
        <v>1.63</v>
      </c>
      <c r="K107" s="18">
        <f t="shared" si="14"/>
        <v>0.80999999999999994</v>
      </c>
      <c r="L107" s="2">
        <f t="shared" si="15"/>
        <v>64.317180616740089</v>
      </c>
      <c r="M107" s="2">
        <f t="shared" si="16"/>
        <v>0.11512259039548023</v>
      </c>
      <c r="N107" s="2">
        <f t="shared" si="17"/>
        <v>115.12259039548023</v>
      </c>
      <c r="O107" s="2">
        <f t="shared" si="18"/>
        <v>460.49036158192092</v>
      </c>
      <c r="P107" s="2">
        <f t="shared" si="19"/>
        <v>0.26763828625235409</v>
      </c>
      <c r="Q107" s="2">
        <f t="shared" si="20"/>
        <v>267.63828625235408</v>
      </c>
      <c r="R107" s="2">
        <f t="shared" si="21"/>
        <v>1070.5531450094163</v>
      </c>
      <c r="S107" s="17">
        <v>2.5070000000000001</v>
      </c>
      <c r="T107" s="2">
        <f t="shared" si="22"/>
        <v>0.35682819383259912</v>
      </c>
      <c r="U107" s="2">
        <f t="shared" si="23"/>
        <v>12.869066869444081</v>
      </c>
      <c r="V107" s="2">
        <f t="shared" si="24"/>
        <v>29.91815064943313</v>
      </c>
      <c r="W107" s="2">
        <f t="shared" si="25"/>
        <v>42.787217518877213</v>
      </c>
    </row>
    <row r="108" spans="1:23">
      <c r="A108" s="2" t="s">
        <v>11</v>
      </c>
      <c r="B108" s="2">
        <v>106</v>
      </c>
      <c r="C108" s="2" t="s">
        <v>18</v>
      </c>
      <c r="D108" s="2">
        <v>4</v>
      </c>
      <c r="E108" s="2">
        <v>2.5112077966101692E-2</v>
      </c>
      <c r="F108" s="2">
        <v>0.31899953483992483</v>
      </c>
      <c r="G108" s="16">
        <v>0.82</v>
      </c>
      <c r="H108" s="16">
        <v>3.52</v>
      </c>
      <c r="I108" s="16">
        <f t="shared" si="13"/>
        <v>2.7</v>
      </c>
      <c r="J108" s="16">
        <v>1.92</v>
      </c>
      <c r="K108" s="18">
        <f t="shared" si="14"/>
        <v>1.1000000000000001</v>
      </c>
      <c r="L108" s="2">
        <f t="shared" si="15"/>
        <v>59.259259259259252</v>
      </c>
      <c r="M108" s="2">
        <f t="shared" si="16"/>
        <v>2.5112077966101692E-2</v>
      </c>
      <c r="N108" s="2">
        <f t="shared" si="17"/>
        <v>25.11207796610169</v>
      </c>
      <c r="O108" s="2">
        <f t="shared" si="18"/>
        <v>100.44831186440676</v>
      </c>
      <c r="P108" s="2">
        <f t="shared" si="19"/>
        <v>0.31899953483992483</v>
      </c>
      <c r="Q108" s="2">
        <f t="shared" si="20"/>
        <v>318.99953483992482</v>
      </c>
      <c r="R108" s="2">
        <f t="shared" si="21"/>
        <v>1275.9981393596993</v>
      </c>
      <c r="S108" s="17">
        <v>2.5779999999999998</v>
      </c>
      <c r="T108" s="2">
        <f t="shared" si="22"/>
        <v>0.40740740740740744</v>
      </c>
      <c r="U108" s="2">
        <f t="shared" si="23"/>
        <v>2.3909517775750957</v>
      </c>
      <c r="V108" s="2">
        <f t="shared" si="24"/>
        <v>30.372337402771603</v>
      </c>
      <c r="W108" s="2">
        <f t="shared" si="25"/>
        <v>32.763289180346696</v>
      </c>
    </row>
    <row r="109" spans="1:23">
      <c r="A109" s="2" t="s">
        <v>11</v>
      </c>
      <c r="B109" s="2">
        <v>107</v>
      </c>
      <c r="C109" s="2" t="s">
        <v>18</v>
      </c>
      <c r="D109" s="2">
        <v>4</v>
      </c>
      <c r="E109" s="2">
        <v>2.1413304519774013E-2</v>
      </c>
      <c r="F109" s="2">
        <v>0.28737202071563095</v>
      </c>
      <c r="G109" s="16">
        <v>0.82</v>
      </c>
      <c r="H109" s="16">
        <v>3.27</v>
      </c>
      <c r="I109" s="16">
        <f t="shared" si="13"/>
        <v>2.4500000000000002</v>
      </c>
      <c r="J109" s="16">
        <v>1.67</v>
      </c>
      <c r="K109" s="18">
        <f t="shared" si="14"/>
        <v>0.85</v>
      </c>
      <c r="L109" s="2">
        <f t="shared" si="15"/>
        <v>65.306122448979593</v>
      </c>
      <c r="M109" s="2">
        <f t="shared" si="16"/>
        <v>2.1413304519774013E-2</v>
      </c>
      <c r="N109" s="2">
        <f t="shared" si="17"/>
        <v>21.413304519774012</v>
      </c>
      <c r="O109" s="2">
        <f t="shared" si="18"/>
        <v>85.65321807909605</v>
      </c>
      <c r="P109" s="2">
        <f t="shared" si="19"/>
        <v>0.28737202071563095</v>
      </c>
      <c r="Q109" s="2">
        <f t="shared" si="20"/>
        <v>287.37202071563092</v>
      </c>
      <c r="R109" s="2">
        <f t="shared" si="21"/>
        <v>1149.4880828625237</v>
      </c>
      <c r="S109" s="17">
        <v>2.4990000000000001</v>
      </c>
      <c r="T109" s="2">
        <f t="shared" si="22"/>
        <v>0.34693877551020402</v>
      </c>
      <c r="U109" s="2">
        <f t="shared" si="23"/>
        <v>2.4698159769058843</v>
      </c>
      <c r="V109" s="2">
        <f t="shared" si="24"/>
        <v>33.14556178957681</v>
      </c>
      <c r="W109" s="2">
        <f t="shared" si="25"/>
        <v>35.615377766482695</v>
      </c>
    </row>
    <row r="110" spans="1:23">
      <c r="A110" s="2" t="s">
        <v>11</v>
      </c>
      <c r="B110" s="2">
        <v>108</v>
      </c>
      <c r="C110" s="2" t="s">
        <v>18</v>
      </c>
      <c r="D110" s="2">
        <v>4</v>
      </c>
      <c r="E110" s="2">
        <v>8.4444302259887E-2</v>
      </c>
      <c r="F110" s="2">
        <v>0.11749643879472696</v>
      </c>
      <c r="G110" s="16">
        <v>0.82</v>
      </c>
      <c r="H110" s="16">
        <v>3.42</v>
      </c>
      <c r="I110" s="16">
        <f t="shared" si="13"/>
        <v>2.6</v>
      </c>
      <c r="J110" s="16">
        <v>1.45</v>
      </c>
      <c r="K110" s="18">
        <f t="shared" si="14"/>
        <v>0.63</v>
      </c>
      <c r="L110" s="2">
        <f t="shared" si="15"/>
        <v>75.769230769230774</v>
      </c>
      <c r="M110" s="2">
        <f t="shared" si="16"/>
        <v>8.4444302259887E-2</v>
      </c>
      <c r="N110" s="2">
        <f t="shared" si="17"/>
        <v>84.444302259886996</v>
      </c>
      <c r="O110" s="2">
        <f t="shared" si="18"/>
        <v>337.77720903954798</v>
      </c>
      <c r="P110" s="2">
        <f t="shared" si="19"/>
        <v>0.11749643879472696</v>
      </c>
      <c r="Q110" s="2">
        <f t="shared" si="20"/>
        <v>117.49643879472696</v>
      </c>
      <c r="R110" s="2">
        <f t="shared" si="21"/>
        <v>469.98575517890782</v>
      </c>
      <c r="S110" s="17">
        <v>2.59</v>
      </c>
      <c r="T110" s="2">
        <f t="shared" si="22"/>
        <v>0.24230769230769231</v>
      </c>
      <c r="U110" s="2">
        <f t="shared" si="23"/>
        <v>13.455609847135271</v>
      </c>
      <c r="V110" s="2">
        <f t="shared" si="24"/>
        <v>18.72223698389962</v>
      </c>
      <c r="W110" s="2">
        <f t="shared" si="25"/>
        <v>32.177846831034891</v>
      </c>
    </row>
    <row r="111" spans="1:23">
      <c r="A111" s="2" t="s">
        <v>11</v>
      </c>
      <c r="B111" s="2">
        <v>109</v>
      </c>
      <c r="C111" s="2" t="s">
        <v>18</v>
      </c>
      <c r="D111" s="2">
        <v>4</v>
      </c>
      <c r="E111" s="2">
        <v>4.0702173446327677E-2</v>
      </c>
      <c r="F111" s="2">
        <v>0.26353336534839922</v>
      </c>
      <c r="G111" s="16">
        <v>0.81</v>
      </c>
      <c r="H111" s="16">
        <v>3.91</v>
      </c>
      <c r="I111" s="16">
        <f t="shared" si="13"/>
        <v>3.1</v>
      </c>
      <c r="J111" s="16">
        <v>1.42</v>
      </c>
      <c r="K111" s="18">
        <f t="shared" si="14"/>
        <v>0.60999999999999988</v>
      </c>
      <c r="L111" s="2">
        <f t="shared" si="15"/>
        <v>80.322580645161295</v>
      </c>
      <c r="M111" s="2">
        <f t="shared" si="16"/>
        <v>4.0702173446327677E-2</v>
      </c>
      <c r="N111" s="2">
        <f t="shared" si="17"/>
        <v>40.702173446327677</v>
      </c>
      <c r="O111" s="2">
        <f t="shared" si="18"/>
        <v>162.80869378531071</v>
      </c>
      <c r="P111" s="2">
        <f t="shared" si="19"/>
        <v>0.26353336534839922</v>
      </c>
      <c r="Q111" s="2">
        <f t="shared" si="20"/>
        <v>263.53336534839923</v>
      </c>
      <c r="R111" s="2">
        <f t="shared" si="21"/>
        <v>1054.1334613935969</v>
      </c>
      <c r="S111" s="17">
        <v>2.58</v>
      </c>
      <c r="T111" s="2">
        <f t="shared" si="22"/>
        <v>0.19677419354838704</v>
      </c>
      <c r="U111" s="2">
        <f t="shared" si="23"/>
        <v>8.0173298820444678</v>
      </c>
      <c r="V111" s="2">
        <f t="shared" si="24"/>
        <v>51.909609390013848</v>
      </c>
      <c r="W111" s="2">
        <f t="shared" si="25"/>
        <v>59.92693927205832</v>
      </c>
    </row>
    <row r="112" spans="1:23">
      <c r="A112" s="2" t="s">
        <v>11</v>
      </c>
      <c r="B112" s="2">
        <v>110</v>
      </c>
      <c r="C112" s="2" t="s">
        <v>18</v>
      </c>
      <c r="D112" s="2">
        <v>4</v>
      </c>
      <c r="E112" s="2">
        <v>3.907422429378532E-2</v>
      </c>
      <c r="F112" s="2">
        <v>0.25836843879472693</v>
      </c>
      <c r="G112" s="16">
        <v>0.81</v>
      </c>
      <c r="H112" s="16">
        <v>3.65</v>
      </c>
      <c r="I112" s="16">
        <f t="shared" si="13"/>
        <v>2.84</v>
      </c>
      <c r="J112" s="16">
        <v>1.34</v>
      </c>
      <c r="K112" s="18">
        <f t="shared" si="14"/>
        <v>0.53</v>
      </c>
      <c r="L112" s="2">
        <f t="shared" si="15"/>
        <v>81.338028169014081</v>
      </c>
      <c r="M112" s="2">
        <f t="shared" si="16"/>
        <v>3.907422429378532E-2</v>
      </c>
      <c r="N112" s="2">
        <f t="shared" si="17"/>
        <v>39.074224293785321</v>
      </c>
      <c r="O112" s="2">
        <f t="shared" si="18"/>
        <v>156.29689717514128</v>
      </c>
      <c r="P112" s="2">
        <f t="shared" si="19"/>
        <v>0.25836843879472693</v>
      </c>
      <c r="Q112" s="2">
        <f t="shared" si="20"/>
        <v>258.36843879472696</v>
      </c>
      <c r="R112" s="2">
        <f t="shared" si="21"/>
        <v>1033.4737551789078</v>
      </c>
      <c r="S112" s="17">
        <v>2.57</v>
      </c>
      <c r="T112" s="2">
        <f t="shared" si="22"/>
        <v>0.18661971830985918</v>
      </c>
      <c r="U112" s="2">
        <f t="shared" si="23"/>
        <v>8.1470374417700828</v>
      </c>
      <c r="V112" s="2">
        <f t="shared" si="24"/>
        <v>53.870227309083361</v>
      </c>
      <c r="W112" s="2">
        <f t="shared" si="25"/>
        <v>62.017264750853442</v>
      </c>
    </row>
    <row r="113" spans="1:23">
      <c r="A113" s="2" t="s">
        <v>11</v>
      </c>
      <c r="B113" s="2">
        <v>111</v>
      </c>
      <c r="C113" s="2" t="s">
        <v>18</v>
      </c>
      <c r="D113" s="2">
        <v>4</v>
      </c>
      <c r="E113" s="2">
        <v>0.11570463559322033</v>
      </c>
      <c r="F113" s="2">
        <v>0.215989020715631</v>
      </c>
      <c r="G113" s="16">
        <v>0.81</v>
      </c>
      <c r="H113" s="16">
        <v>3.45</v>
      </c>
      <c r="I113" s="16">
        <f t="shared" si="13"/>
        <v>2.64</v>
      </c>
      <c r="J113" s="16">
        <v>1.35</v>
      </c>
      <c r="K113" s="18">
        <f t="shared" si="14"/>
        <v>0.54</v>
      </c>
      <c r="L113" s="2">
        <f t="shared" si="15"/>
        <v>79.545454545454547</v>
      </c>
      <c r="M113" s="2">
        <f t="shared" si="16"/>
        <v>0.11570463559322033</v>
      </c>
      <c r="N113" s="2">
        <f t="shared" si="17"/>
        <v>115.70463559322033</v>
      </c>
      <c r="O113" s="2">
        <f t="shared" si="18"/>
        <v>462.81854237288132</v>
      </c>
      <c r="P113" s="2">
        <f t="shared" si="19"/>
        <v>0.215989020715631</v>
      </c>
      <c r="Q113" s="2">
        <f t="shared" si="20"/>
        <v>215.989020715631</v>
      </c>
      <c r="R113" s="2">
        <f t="shared" si="21"/>
        <v>863.956082862524</v>
      </c>
      <c r="S113" s="17">
        <v>2.56</v>
      </c>
      <c r="T113" s="2">
        <f t="shared" si="22"/>
        <v>0.20454545454545456</v>
      </c>
      <c r="U113" s="2">
        <f t="shared" si="23"/>
        <v>22.096371380649718</v>
      </c>
      <c r="V113" s="2">
        <f t="shared" si="24"/>
        <v>41.247903261665641</v>
      </c>
      <c r="W113" s="2">
        <f t="shared" si="25"/>
        <v>63.344274642315355</v>
      </c>
    </row>
    <row r="114" spans="1:23">
      <c r="A114" s="2" t="s">
        <v>11</v>
      </c>
      <c r="B114" s="2">
        <v>112</v>
      </c>
      <c r="C114" s="2" t="s">
        <v>18</v>
      </c>
      <c r="D114" s="2">
        <v>4</v>
      </c>
      <c r="E114" s="2">
        <v>6.714856214689266E-2</v>
      </c>
      <c r="F114" s="2">
        <v>0.20548411111111117</v>
      </c>
      <c r="G114" s="16">
        <v>0.82</v>
      </c>
      <c r="H114" s="16">
        <v>3.35</v>
      </c>
      <c r="I114" s="16">
        <f t="shared" si="13"/>
        <v>2.5300000000000002</v>
      </c>
      <c r="J114" s="16">
        <v>1.3</v>
      </c>
      <c r="K114" s="18">
        <f t="shared" si="14"/>
        <v>0.48000000000000009</v>
      </c>
      <c r="L114" s="2">
        <f t="shared" si="15"/>
        <v>81.027667984189719</v>
      </c>
      <c r="M114" s="2">
        <f t="shared" si="16"/>
        <v>6.714856214689266E-2</v>
      </c>
      <c r="N114" s="2">
        <f t="shared" si="17"/>
        <v>67.148562146892658</v>
      </c>
      <c r="O114" s="2">
        <f t="shared" si="18"/>
        <v>268.59424858757063</v>
      </c>
      <c r="P114" s="2">
        <f t="shared" si="19"/>
        <v>0.20548411111111117</v>
      </c>
      <c r="Q114" s="2">
        <f t="shared" si="20"/>
        <v>205.48411111111116</v>
      </c>
      <c r="R114" s="2">
        <f t="shared" si="21"/>
        <v>821.93644444444465</v>
      </c>
      <c r="S114" s="17">
        <v>2.58</v>
      </c>
      <c r="T114" s="2">
        <f t="shared" si="22"/>
        <v>0.18972332015810278</v>
      </c>
      <c r="U114" s="2">
        <f t="shared" si="23"/>
        <v>13.718173629815764</v>
      </c>
      <c r="V114" s="2">
        <f t="shared" si="24"/>
        <v>41.979554353287405</v>
      </c>
      <c r="W114" s="2">
        <f t="shared" si="25"/>
        <v>55.697727983103171</v>
      </c>
    </row>
    <row r="115" spans="1:23">
      <c r="A115" s="2" t="s">
        <v>11</v>
      </c>
      <c r="B115" s="2">
        <v>113</v>
      </c>
      <c r="C115" s="2" t="s">
        <v>18</v>
      </c>
      <c r="D115" s="2">
        <v>4</v>
      </c>
      <c r="E115" s="2">
        <v>2.7780705649717515E-2</v>
      </c>
      <c r="F115" s="2">
        <v>0.21802365913371005</v>
      </c>
      <c r="G115" s="16">
        <v>0.82</v>
      </c>
      <c r="H115" s="16">
        <v>3.5</v>
      </c>
      <c r="I115" s="16">
        <f t="shared" si="13"/>
        <v>2.68</v>
      </c>
      <c r="J115" s="16">
        <v>1.32</v>
      </c>
      <c r="K115" s="18">
        <f t="shared" si="14"/>
        <v>0.50000000000000011</v>
      </c>
      <c r="L115" s="2">
        <f t="shared" si="15"/>
        <v>81.343283582089555</v>
      </c>
      <c r="M115" s="2">
        <f t="shared" si="16"/>
        <v>2.7780705649717515E-2</v>
      </c>
      <c r="N115" s="2">
        <f t="shared" si="17"/>
        <v>27.780705649717515</v>
      </c>
      <c r="O115" s="2">
        <f t="shared" si="18"/>
        <v>111.12282259887006</v>
      </c>
      <c r="P115" s="2">
        <f t="shared" si="19"/>
        <v>0.21802365913371005</v>
      </c>
      <c r="Q115" s="2">
        <f t="shared" si="20"/>
        <v>218.02365913371005</v>
      </c>
      <c r="R115" s="2">
        <f t="shared" si="21"/>
        <v>872.09463653484022</v>
      </c>
      <c r="S115" s="17">
        <v>2.54</v>
      </c>
      <c r="T115" s="2">
        <f t="shared" si="22"/>
        <v>0.18656716417910452</v>
      </c>
      <c r="U115" s="2">
        <f t="shared" si="23"/>
        <v>5.8623851292317264</v>
      </c>
      <c r="V115" s="2">
        <f t="shared" si="24"/>
        <v>46.008142242389198</v>
      </c>
      <c r="W115" s="2">
        <f t="shared" si="25"/>
        <v>51.870527371620923</v>
      </c>
    </row>
    <row r="116" spans="1:23">
      <c r="A116" s="2" t="s">
        <v>11</v>
      </c>
      <c r="B116" s="2">
        <v>114</v>
      </c>
      <c r="C116" s="2" t="s">
        <v>18</v>
      </c>
      <c r="D116" s="2">
        <v>4</v>
      </c>
      <c r="E116" s="2">
        <v>4.5120268361581922E-2</v>
      </c>
      <c r="F116" s="2">
        <v>0.20041558003766483</v>
      </c>
      <c r="G116" s="16">
        <v>0.8</v>
      </c>
      <c r="H116" s="16">
        <v>3.52</v>
      </c>
      <c r="I116" s="16">
        <f t="shared" si="13"/>
        <v>2.7199999999999998</v>
      </c>
      <c r="J116" s="16">
        <v>1.34</v>
      </c>
      <c r="K116" s="18">
        <f t="shared" si="14"/>
        <v>0.54</v>
      </c>
      <c r="L116" s="2">
        <f t="shared" si="15"/>
        <v>80.147058823529406</v>
      </c>
      <c r="M116" s="2">
        <f t="shared" si="16"/>
        <v>4.5120268361581922E-2</v>
      </c>
      <c r="N116" s="2">
        <f t="shared" si="17"/>
        <v>45.120268361581921</v>
      </c>
      <c r="O116" s="2">
        <f t="shared" si="18"/>
        <v>180.48107344632768</v>
      </c>
      <c r="P116" s="2">
        <f t="shared" si="19"/>
        <v>0.20041558003766483</v>
      </c>
      <c r="Q116" s="2">
        <f t="shared" si="20"/>
        <v>200.41558003766482</v>
      </c>
      <c r="R116" s="2">
        <f t="shared" si="21"/>
        <v>801.6623201506593</v>
      </c>
      <c r="S116" s="17">
        <v>2.5499999999999998</v>
      </c>
      <c r="T116" s="2">
        <f t="shared" si="22"/>
        <v>0.19852941176470593</v>
      </c>
      <c r="U116" s="2">
        <f t="shared" si="23"/>
        <v>8.9126456022877854</v>
      </c>
      <c r="V116" s="2">
        <f t="shared" si="24"/>
        <v>39.588262723489343</v>
      </c>
      <c r="W116" s="2">
        <f t="shared" si="25"/>
        <v>48.500908325777132</v>
      </c>
    </row>
    <row r="117" spans="1:23">
      <c r="A117" s="2" t="s">
        <v>11</v>
      </c>
      <c r="B117" s="2">
        <v>115</v>
      </c>
      <c r="C117" s="2" t="s">
        <v>18</v>
      </c>
      <c r="D117" s="2">
        <v>4</v>
      </c>
      <c r="E117" s="2">
        <v>6.4533064971751417E-2</v>
      </c>
      <c r="F117" s="2">
        <v>0.18811790207156318</v>
      </c>
      <c r="G117" s="16">
        <v>0.83</v>
      </c>
      <c r="H117" s="16">
        <v>3.16</v>
      </c>
      <c r="I117" s="16">
        <f t="shared" si="13"/>
        <v>2.33</v>
      </c>
      <c r="J117" s="16">
        <v>1.21</v>
      </c>
      <c r="K117" s="18">
        <f t="shared" si="14"/>
        <v>0.38</v>
      </c>
      <c r="L117" s="2">
        <f t="shared" si="15"/>
        <v>83.690987124463518</v>
      </c>
      <c r="M117" s="2">
        <f t="shared" si="16"/>
        <v>6.4533064971751417E-2</v>
      </c>
      <c r="N117" s="2">
        <f t="shared" si="17"/>
        <v>64.533064971751415</v>
      </c>
      <c r="O117" s="2">
        <f t="shared" si="18"/>
        <v>258.13225988700566</v>
      </c>
      <c r="P117" s="2">
        <f t="shared" si="19"/>
        <v>0.18811790207156318</v>
      </c>
      <c r="Q117" s="2">
        <f t="shared" si="20"/>
        <v>188.11790207156318</v>
      </c>
      <c r="R117" s="2">
        <f t="shared" si="21"/>
        <v>752.47160828625272</v>
      </c>
      <c r="S117" s="17">
        <v>2.4500000000000002</v>
      </c>
      <c r="T117" s="2">
        <f t="shared" si="22"/>
        <v>0.1630901287553648</v>
      </c>
      <c r="U117" s="2">
        <f t="shared" si="23"/>
        <v>16.150595207753039</v>
      </c>
      <c r="V117" s="2">
        <f t="shared" si="24"/>
        <v>47.079990529188208</v>
      </c>
      <c r="W117" s="2">
        <f t="shared" si="25"/>
        <v>63.230585736941251</v>
      </c>
    </row>
    <row r="118" spans="1:23">
      <c r="A118" s="2" t="s">
        <v>11</v>
      </c>
      <c r="B118" s="2">
        <v>116</v>
      </c>
      <c r="C118" s="2" t="s">
        <v>18</v>
      </c>
      <c r="D118" s="2">
        <v>4</v>
      </c>
      <c r="E118" s="2">
        <v>4.6395997175141243E-2</v>
      </c>
      <c r="F118" s="2">
        <v>0.21131657438794729</v>
      </c>
      <c r="G118" s="16">
        <v>0.81</v>
      </c>
      <c r="H118" s="16">
        <v>3.42</v>
      </c>
      <c r="I118" s="16">
        <f t="shared" si="13"/>
        <v>2.61</v>
      </c>
      <c r="J118" s="16">
        <v>1.28</v>
      </c>
      <c r="K118" s="18">
        <f t="shared" si="14"/>
        <v>0.47</v>
      </c>
      <c r="L118" s="2">
        <f t="shared" si="15"/>
        <v>81.99233716475095</v>
      </c>
      <c r="M118" s="2">
        <f t="shared" si="16"/>
        <v>4.6395997175141243E-2</v>
      </c>
      <c r="N118" s="2">
        <f t="shared" si="17"/>
        <v>46.39599717514124</v>
      </c>
      <c r="O118" s="2">
        <f t="shared" si="18"/>
        <v>185.58398870056496</v>
      </c>
      <c r="P118" s="2">
        <f t="shared" si="19"/>
        <v>0.21131657438794729</v>
      </c>
      <c r="Q118" s="2">
        <f t="shared" si="20"/>
        <v>211.3165743879473</v>
      </c>
      <c r="R118" s="2">
        <f t="shared" si="21"/>
        <v>845.26629755178919</v>
      </c>
      <c r="S118" s="17">
        <v>2.5</v>
      </c>
      <c r="T118" s="2">
        <f t="shared" si="22"/>
        <v>0.18007662835249041</v>
      </c>
      <c r="U118" s="2">
        <f t="shared" si="23"/>
        <v>10.305834266137758</v>
      </c>
      <c r="V118" s="2">
        <f t="shared" si="24"/>
        <v>46.939256098088727</v>
      </c>
      <c r="W118" s="2">
        <f t="shared" si="25"/>
        <v>57.245090364226485</v>
      </c>
    </row>
    <row r="119" spans="1:23">
      <c r="A119" s="2" t="s">
        <v>11</v>
      </c>
      <c r="B119" s="2">
        <v>117</v>
      </c>
      <c r="C119" s="2" t="s">
        <v>18</v>
      </c>
      <c r="D119" s="2">
        <v>4</v>
      </c>
      <c r="E119" s="2">
        <v>6.5023915254237286E-3</v>
      </c>
      <c r="F119" s="2">
        <v>0.16704622975517899</v>
      </c>
      <c r="G119" s="16">
        <v>0.81</v>
      </c>
      <c r="H119" s="16">
        <v>3.73</v>
      </c>
      <c r="I119" s="16">
        <f t="shared" si="13"/>
        <v>2.92</v>
      </c>
      <c r="J119" s="16">
        <v>1.39</v>
      </c>
      <c r="K119" s="18">
        <f t="shared" si="14"/>
        <v>0.57999999999999985</v>
      </c>
      <c r="L119" s="2">
        <f t="shared" si="15"/>
        <v>80.136986301369859</v>
      </c>
      <c r="M119" s="2">
        <f t="shared" si="16"/>
        <v>6.5023915254237286E-3</v>
      </c>
      <c r="N119" s="2">
        <f t="shared" si="17"/>
        <v>6.5023915254237288</v>
      </c>
      <c r="O119" s="2">
        <f t="shared" si="18"/>
        <v>26.009566101694915</v>
      </c>
      <c r="P119" s="2">
        <f t="shared" si="19"/>
        <v>0.16704622975517899</v>
      </c>
      <c r="Q119" s="2">
        <f t="shared" si="20"/>
        <v>167.04622975517898</v>
      </c>
      <c r="R119" s="2">
        <f t="shared" si="21"/>
        <v>668.18491902071594</v>
      </c>
      <c r="S119" s="17">
        <v>2.4300000000000002</v>
      </c>
      <c r="T119" s="2">
        <f t="shared" si="22"/>
        <v>0.19863013698630133</v>
      </c>
      <c r="U119" s="2">
        <f t="shared" si="23"/>
        <v>1.3471678199402082</v>
      </c>
      <c r="V119" s="2">
        <f t="shared" si="24"/>
        <v>34.608698090330833</v>
      </c>
      <c r="W119" s="2">
        <f t="shared" si="25"/>
        <v>35.955865910271044</v>
      </c>
    </row>
    <row r="120" spans="1:23">
      <c r="A120" s="2" t="s">
        <v>11</v>
      </c>
      <c r="B120" s="2">
        <v>118</v>
      </c>
      <c r="C120" s="2" t="s">
        <v>18</v>
      </c>
      <c r="D120" s="2">
        <v>4</v>
      </c>
      <c r="E120" s="2">
        <v>8.0046810734463278E-2</v>
      </c>
      <c r="F120" s="2">
        <v>0.27197942184557433</v>
      </c>
      <c r="G120" s="16">
        <v>0.83</v>
      </c>
      <c r="H120" s="16">
        <v>3.72</v>
      </c>
      <c r="I120" s="16">
        <f t="shared" si="13"/>
        <v>2.89</v>
      </c>
      <c r="J120" s="16">
        <v>1.31</v>
      </c>
      <c r="K120" s="18">
        <f t="shared" si="14"/>
        <v>0.48000000000000009</v>
      </c>
      <c r="L120" s="2">
        <f t="shared" si="15"/>
        <v>83.391003460207614</v>
      </c>
      <c r="M120" s="2">
        <f t="shared" si="16"/>
        <v>8.0046810734463278E-2</v>
      </c>
      <c r="N120" s="2">
        <f t="shared" si="17"/>
        <v>80.046810734463278</v>
      </c>
      <c r="O120" s="2">
        <f t="shared" si="18"/>
        <v>320.18724293785311</v>
      </c>
      <c r="P120" s="2">
        <f t="shared" si="19"/>
        <v>0.27197942184557433</v>
      </c>
      <c r="Q120" s="2">
        <f t="shared" si="20"/>
        <v>271.97942184557434</v>
      </c>
      <c r="R120" s="2">
        <f t="shared" si="21"/>
        <v>1087.9176873822973</v>
      </c>
      <c r="S120" s="17">
        <v>2.56</v>
      </c>
      <c r="T120" s="2">
        <f t="shared" si="22"/>
        <v>0.16608996539792389</v>
      </c>
      <c r="U120" s="2">
        <f t="shared" si="23"/>
        <v>18.826113527229722</v>
      </c>
      <c r="V120" s="2">
        <f t="shared" si="24"/>
        <v>63.966514415178196</v>
      </c>
      <c r="W120" s="2">
        <f t="shared" si="25"/>
        <v>82.792627942407918</v>
      </c>
    </row>
    <row r="121" spans="1:23">
      <c r="A121" s="2" t="s">
        <v>11</v>
      </c>
      <c r="B121" s="2">
        <v>119</v>
      </c>
      <c r="C121" s="2" t="s">
        <v>18</v>
      </c>
      <c r="D121" s="2">
        <v>4</v>
      </c>
      <c r="E121" s="2">
        <v>4.766248870056497E-2</v>
      </c>
      <c r="F121" s="2">
        <v>0.26679903201506594</v>
      </c>
      <c r="G121" s="16">
        <v>0.84</v>
      </c>
      <c r="H121" s="16">
        <v>3.55</v>
      </c>
      <c r="I121" s="16">
        <f t="shared" si="13"/>
        <v>2.71</v>
      </c>
      <c r="J121" s="16">
        <v>1.64</v>
      </c>
      <c r="K121" s="18">
        <f t="shared" si="14"/>
        <v>0.79999999999999993</v>
      </c>
      <c r="L121" s="2">
        <f t="shared" si="15"/>
        <v>70.479704797047987</v>
      </c>
      <c r="M121" s="2">
        <f t="shared" si="16"/>
        <v>4.766248870056497E-2</v>
      </c>
      <c r="N121" s="2">
        <f t="shared" si="17"/>
        <v>47.662488700564971</v>
      </c>
      <c r="O121" s="2">
        <f t="shared" si="18"/>
        <v>190.64995480225988</v>
      </c>
      <c r="P121" s="2">
        <f t="shared" si="19"/>
        <v>0.26679903201506594</v>
      </c>
      <c r="Q121" s="2">
        <f t="shared" si="20"/>
        <v>266.79903201506596</v>
      </c>
      <c r="R121" s="2">
        <f t="shared" si="21"/>
        <v>1067.1961280602638</v>
      </c>
      <c r="S121" s="17">
        <v>2.5099999999999998</v>
      </c>
      <c r="T121" s="2">
        <f t="shared" si="22"/>
        <v>0.29520295202952029</v>
      </c>
      <c r="U121" s="2">
        <f t="shared" si="23"/>
        <v>6.4325370706439777</v>
      </c>
      <c r="V121" s="2">
        <f t="shared" si="24"/>
        <v>36.007239878527329</v>
      </c>
      <c r="W121" s="2">
        <f t="shared" si="25"/>
        <v>42.439776949171303</v>
      </c>
    </row>
    <row r="122" spans="1:23">
      <c r="A122" s="2" t="s">
        <v>11</v>
      </c>
      <c r="B122" s="2">
        <v>120</v>
      </c>
      <c r="C122" s="2" t="s">
        <v>18</v>
      </c>
      <c r="D122" s="2">
        <v>4</v>
      </c>
      <c r="E122" s="2">
        <v>1.1390019774011301E-2</v>
      </c>
      <c r="F122" s="2">
        <v>0.2242770828625236</v>
      </c>
      <c r="G122" s="16">
        <v>0.82</v>
      </c>
      <c r="H122" s="16">
        <v>3.76</v>
      </c>
      <c r="I122" s="16">
        <f t="shared" si="13"/>
        <v>2.94</v>
      </c>
      <c r="J122" s="16">
        <v>1.86</v>
      </c>
      <c r="K122" s="18">
        <f t="shared" si="14"/>
        <v>1.04</v>
      </c>
      <c r="L122" s="2">
        <f t="shared" si="15"/>
        <v>64.625850340136054</v>
      </c>
      <c r="M122" s="2">
        <f t="shared" si="16"/>
        <v>1.1390019774011301E-2</v>
      </c>
      <c r="N122" s="2">
        <f t="shared" si="17"/>
        <v>11.3900197740113</v>
      </c>
      <c r="O122" s="2">
        <f t="shared" si="18"/>
        <v>45.5600790960452</v>
      </c>
      <c r="P122" s="2">
        <f t="shared" si="19"/>
        <v>0.2242770828625236</v>
      </c>
      <c r="Q122" s="2">
        <f t="shared" si="20"/>
        <v>224.2770828625236</v>
      </c>
      <c r="R122" s="2">
        <f t="shared" si="21"/>
        <v>897.1083314500944</v>
      </c>
      <c r="S122" s="17">
        <v>2.5</v>
      </c>
      <c r="T122" s="2">
        <f t="shared" si="22"/>
        <v>0.35374149659863946</v>
      </c>
      <c r="U122" s="2">
        <f t="shared" si="23"/>
        <v>1.2879483898305084</v>
      </c>
      <c r="V122" s="2">
        <f t="shared" si="24"/>
        <v>25.360562446762287</v>
      </c>
      <c r="W122" s="2">
        <f t="shared" si="25"/>
        <v>26.648510836592795</v>
      </c>
    </row>
    <row r="123" spans="1:23">
      <c r="A123" s="2" t="s">
        <v>11</v>
      </c>
      <c r="B123" s="2">
        <v>121</v>
      </c>
      <c r="C123" s="2" t="s">
        <v>18</v>
      </c>
      <c r="D123" s="2">
        <v>4</v>
      </c>
      <c r="E123" s="2">
        <v>1.5782531638418081E-2</v>
      </c>
      <c r="F123" s="2">
        <v>0.2493115517890773</v>
      </c>
      <c r="G123" s="16">
        <v>0.83</v>
      </c>
      <c r="H123" s="16">
        <v>3.8</v>
      </c>
      <c r="I123" s="16">
        <f t="shared" si="13"/>
        <v>2.9699999999999998</v>
      </c>
      <c r="J123" s="16">
        <v>1.88</v>
      </c>
      <c r="K123" s="18">
        <f t="shared" si="14"/>
        <v>1.0499999999999998</v>
      </c>
      <c r="L123" s="2">
        <f t="shared" si="15"/>
        <v>64.646464646464651</v>
      </c>
      <c r="M123" s="2">
        <f t="shared" si="16"/>
        <v>1.5782531638418081E-2</v>
      </c>
      <c r="N123" s="2">
        <f t="shared" si="17"/>
        <v>15.782531638418082</v>
      </c>
      <c r="O123" s="2">
        <f t="shared" si="18"/>
        <v>63.130126553672326</v>
      </c>
      <c r="P123" s="2">
        <f t="shared" si="19"/>
        <v>0.2493115517890773</v>
      </c>
      <c r="Q123" s="2">
        <f t="shared" si="20"/>
        <v>249.3115517890773</v>
      </c>
      <c r="R123" s="2">
        <f t="shared" si="21"/>
        <v>997.2462071563092</v>
      </c>
      <c r="S123" s="17">
        <v>2.4700000000000002</v>
      </c>
      <c r="T123" s="2">
        <f t="shared" si="22"/>
        <v>0.35353535353535348</v>
      </c>
      <c r="U123" s="2">
        <f t="shared" si="23"/>
        <v>1.8073691523463162</v>
      </c>
      <c r="V123" s="2">
        <f t="shared" si="24"/>
        <v>28.550426404995552</v>
      </c>
      <c r="W123" s="2">
        <f t="shared" si="25"/>
        <v>30.357795557341866</v>
      </c>
    </row>
    <row r="124" spans="1:23">
      <c r="A124" s="2" t="s">
        <v>11</v>
      </c>
      <c r="B124" s="2">
        <v>122</v>
      </c>
      <c r="C124" s="2" t="s">
        <v>18</v>
      </c>
      <c r="D124" s="2">
        <v>4</v>
      </c>
      <c r="E124" s="2">
        <v>1.6030722598870058E-2</v>
      </c>
      <c r="F124" s="2">
        <v>0.27792348964218461</v>
      </c>
      <c r="G124" s="16">
        <v>0.85</v>
      </c>
      <c r="H124" s="16">
        <v>3.54</v>
      </c>
      <c r="I124" s="16">
        <f t="shared" si="13"/>
        <v>2.69</v>
      </c>
      <c r="J124" s="16">
        <v>2.13</v>
      </c>
      <c r="K124" s="18">
        <f t="shared" si="14"/>
        <v>1.2799999999999998</v>
      </c>
      <c r="L124" s="2">
        <f t="shared" si="15"/>
        <v>52.416356877323423</v>
      </c>
      <c r="M124" s="2">
        <f t="shared" si="16"/>
        <v>1.6030722598870058E-2</v>
      </c>
      <c r="N124" s="2">
        <f t="shared" si="17"/>
        <v>16.03072259887006</v>
      </c>
      <c r="O124" s="2">
        <f t="shared" si="18"/>
        <v>64.12289039548024</v>
      </c>
      <c r="P124" s="2">
        <f t="shared" si="19"/>
        <v>0.27792348964218461</v>
      </c>
      <c r="Q124" s="2">
        <f t="shared" si="20"/>
        <v>277.92348964218462</v>
      </c>
      <c r="R124" s="2">
        <f t="shared" si="21"/>
        <v>1111.6939585687385</v>
      </c>
      <c r="S124" s="17">
        <v>2.52</v>
      </c>
      <c r="T124" s="2">
        <f t="shared" si="22"/>
        <v>0.47583643122676572</v>
      </c>
      <c r="U124" s="2">
        <f t="shared" si="23"/>
        <v>1.3368875183209472</v>
      </c>
      <c r="V124" s="2">
        <f t="shared" si="24"/>
        <v>23.177523162744198</v>
      </c>
      <c r="W124" s="2">
        <f t="shared" si="25"/>
        <v>24.514410681065144</v>
      </c>
    </row>
    <row r="125" spans="1:23" s="3" customFormat="1">
      <c r="A125" s="2" t="s">
        <v>11</v>
      </c>
      <c r="B125" s="2">
        <v>123</v>
      </c>
      <c r="C125" s="2" t="s">
        <v>18</v>
      </c>
      <c r="D125" s="2">
        <v>4</v>
      </c>
      <c r="E125" s="2">
        <v>9.8673158192090424E-3</v>
      </c>
      <c r="F125" s="2">
        <v>0.23357717325800384</v>
      </c>
      <c r="G125" s="16">
        <v>0.84</v>
      </c>
      <c r="H125" s="16">
        <v>3.42</v>
      </c>
      <c r="I125" s="16">
        <f t="shared" si="13"/>
        <v>2.58</v>
      </c>
      <c r="J125" s="16">
        <v>1.95</v>
      </c>
      <c r="K125" s="18">
        <f t="shared" si="14"/>
        <v>1.1099999999999999</v>
      </c>
      <c r="L125" s="2">
        <f t="shared" si="15"/>
        <v>56.97674418604651</v>
      </c>
      <c r="M125" s="2">
        <f t="shared" si="16"/>
        <v>9.8673158192090424E-3</v>
      </c>
      <c r="N125" s="2">
        <f t="shared" si="17"/>
        <v>9.8673158192090415</v>
      </c>
      <c r="O125" s="2">
        <f t="shared" si="18"/>
        <v>39.469263276836166</v>
      </c>
      <c r="P125" s="2">
        <f t="shared" si="19"/>
        <v>0.23357717325800384</v>
      </c>
      <c r="Q125" s="2">
        <f t="shared" si="20"/>
        <v>233.57717325800385</v>
      </c>
      <c r="R125" s="2">
        <f t="shared" si="21"/>
        <v>934.30869303201541</v>
      </c>
      <c r="S125" s="17">
        <v>2.58</v>
      </c>
      <c r="T125" s="2">
        <f t="shared" si="22"/>
        <v>0.43023255813953482</v>
      </c>
      <c r="U125" s="2">
        <f t="shared" si="23"/>
        <v>0.88894737109991373</v>
      </c>
      <c r="V125" s="2">
        <f t="shared" si="24"/>
        <v>21.042988581802152</v>
      </c>
      <c r="W125" s="2">
        <f t="shared" si="25"/>
        <v>21.931935952902066</v>
      </c>
    </row>
    <row r="126" spans="1:23">
      <c r="A126" s="2" t="s">
        <v>11</v>
      </c>
      <c r="B126" s="2">
        <v>124</v>
      </c>
      <c r="C126" s="2" t="s">
        <v>18</v>
      </c>
      <c r="D126" s="2">
        <v>4</v>
      </c>
      <c r="E126" s="2">
        <v>4.6967505649717523E-2</v>
      </c>
      <c r="F126" s="2">
        <v>0.19453924105461393</v>
      </c>
      <c r="G126" s="16">
        <v>0.82</v>
      </c>
      <c r="H126" s="16">
        <v>3.49</v>
      </c>
      <c r="I126" s="16">
        <f t="shared" si="13"/>
        <v>2.6700000000000004</v>
      </c>
      <c r="J126" s="16">
        <v>1.36</v>
      </c>
      <c r="K126" s="18">
        <f t="shared" si="14"/>
        <v>0.54000000000000015</v>
      </c>
      <c r="L126" s="2">
        <f t="shared" si="15"/>
        <v>79.775280898876417</v>
      </c>
      <c r="M126" s="2">
        <f t="shared" si="16"/>
        <v>4.6967505649717523E-2</v>
      </c>
      <c r="N126" s="2">
        <f t="shared" si="17"/>
        <v>46.967505649717523</v>
      </c>
      <c r="O126" s="2">
        <f t="shared" si="18"/>
        <v>187.87002259887009</v>
      </c>
      <c r="P126" s="2">
        <f t="shared" si="19"/>
        <v>0.19453924105461393</v>
      </c>
      <c r="Q126" s="2">
        <f t="shared" si="20"/>
        <v>194.53924105461394</v>
      </c>
      <c r="R126" s="2">
        <f t="shared" si="21"/>
        <v>778.15696421845576</v>
      </c>
      <c r="S126" s="17">
        <v>2.59</v>
      </c>
      <c r="T126" s="2">
        <f t="shared" si="22"/>
        <v>0.20224719101123598</v>
      </c>
      <c r="U126" s="2">
        <f t="shared" si="23"/>
        <v>8.9663406323999553</v>
      </c>
      <c r="V126" s="2">
        <f t="shared" si="24"/>
        <v>37.138550952082028</v>
      </c>
      <c r="W126" s="2">
        <f t="shared" si="25"/>
        <v>46.104891584481983</v>
      </c>
    </row>
    <row r="127" spans="1:23" s="3" customFormat="1">
      <c r="A127" s="2" t="s">
        <v>11</v>
      </c>
      <c r="B127" s="2">
        <v>125</v>
      </c>
      <c r="C127" s="2" t="s">
        <v>18</v>
      </c>
      <c r="D127" s="2">
        <v>4</v>
      </c>
      <c r="E127" s="2">
        <v>1.6581122598870051E-2</v>
      </c>
      <c r="F127" s="2">
        <v>0.14122101506591347</v>
      </c>
      <c r="G127" s="16">
        <v>0.84</v>
      </c>
      <c r="H127" s="16">
        <v>3.6</v>
      </c>
      <c r="I127" s="16">
        <f t="shared" si="13"/>
        <v>2.7600000000000002</v>
      </c>
      <c r="J127" s="16">
        <v>1.39</v>
      </c>
      <c r="K127" s="18">
        <f t="shared" si="14"/>
        <v>0.54999999999999993</v>
      </c>
      <c r="L127" s="2">
        <f t="shared" si="15"/>
        <v>80.072463768115952</v>
      </c>
      <c r="M127" s="2">
        <f t="shared" si="16"/>
        <v>1.6581122598870051E-2</v>
      </c>
      <c r="N127" s="2">
        <f t="shared" si="17"/>
        <v>16.581122598870049</v>
      </c>
      <c r="O127" s="2">
        <f t="shared" si="18"/>
        <v>66.324490395480197</v>
      </c>
      <c r="P127" s="2">
        <f t="shared" si="19"/>
        <v>0.14122101506591347</v>
      </c>
      <c r="Q127" s="2">
        <f t="shared" si="20"/>
        <v>141.22101506591346</v>
      </c>
      <c r="R127" s="2">
        <f t="shared" si="21"/>
        <v>564.88406026365385</v>
      </c>
      <c r="S127" s="17">
        <v>2.5099999999999998</v>
      </c>
      <c r="T127" s="2">
        <f t="shared" si="22"/>
        <v>0.19927536231884055</v>
      </c>
      <c r="U127" s="2">
        <f t="shared" si="23"/>
        <v>3.3150234243304131</v>
      </c>
      <c r="V127" s="2">
        <f t="shared" si="24"/>
        <v>28.233973312707082</v>
      </c>
      <c r="W127" s="2">
        <f t="shared" si="25"/>
        <v>31.548996737037495</v>
      </c>
    </row>
    <row r="128" spans="1:23">
      <c r="A128" s="2" t="s">
        <v>11</v>
      </c>
      <c r="B128" s="2">
        <v>126</v>
      </c>
      <c r="C128" s="2" t="s">
        <v>18</v>
      </c>
      <c r="D128" s="2">
        <v>4</v>
      </c>
      <c r="E128" s="2">
        <v>2.4861162711864403E-2</v>
      </c>
      <c r="F128" s="2">
        <v>0.18409106026365349</v>
      </c>
      <c r="G128" s="16">
        <v>0.83</v>
      </c>
      <c r="H128" s="16">
        <v>3.48</v>
      </c>
      <c r="I128" s="16">
        <f t="shared" si="13"/>
        <v>2.65</v>
      </c>
      <c r="J128" s="16">
        <v>1.39</v>
      </c>
      <c r="K128" s="18">
        <f t="shared" si="14"/>
        <v>0.55999999999999994</v>
      </c>
      <c r="L128" s="2">
        <f t="shared" si="15"/>
        <v>78.867924528301884</v>
      </c>
      <c r="M128" s="2">
        <f t="shared" si="16"/>
        <v>2.4861162711864403E-2</v>
      </c>
      <c r="N128" s="2">
        <f t="shared" si="17"/>
        <v>24.861162711864402</v>
      </c>
      <c r="O128" s="2">
        <f t="shared" si="18"/>
        <v>99.444650847457609</v>
      </c>
      <c r="P128" s="2">
        <f t="shared" si="19"/>
        <v>0.18409106026365349</v>
      </c>
      <c r="Q128" s="2">
        <f t="shared" si="20"/>
        <v>184.09106026365347</v>
      </c>
      <c r="R128" s="2">
        <f t="shared" si="21"/>
        <v>736.3642410546139</v>
      </c>
      <c r="S128" s="17">
        <v>2.52</v>
      </c>
      <c r="T128" s="2">
        <f t="shared" si="22"/>
        <v>0.21132075471698111</v>
      </c>
      <c r="U128" s="2">
        <f t="shared" si="23"/>
        <v>4.6685148233022016</v>
      </c>
      <c r="V128" s="2">
        <f t="shared" si="24"/>
        <v>34.56925380517869</v>
      </c>
      <c r="W128" s="2">
        <f t="shared" si="25"/>
        <v>39.237768628480893</v>
      </c>
    </row>
    <row r="129" spans="1:23">
      <c r="A129" s="2" t="s">
        <v>11</v>
      </c>
      <c r="B129" s="2">
        <v>127</v>
      </c>
      <c r="C129" s="2" t="s">
        <v>18</v>
      </c>
      <c r="D129" s="2">
        <v>4</v>
      </c>
      <c r="E129" s="2">
        <v>2.5563234463276834E-2</v>
      </c>
      <c r="F129" s="2">
        <v>0.16281676647834284</v>
      </c>
      <c r="G129" s="16">
        <v>0.82</v>
      </c>
      <c r="H129" s="16">
        <v>3.65</v>
      </c>
      <c r="I129" s="16">
        <f t="shared" si="13"/>
        <v>2.83</v>
      </c>
      <c r="J129" s="16">
        <v>1.3</v>
      </c>
      <c r="K129" s="18">
        <f t="shared" si="14"/>
        <v>0.48000000000000009</v>
      </c>
      <c r="L129" s="2">
        <f t="shared" si="15"/>
        <v>83.038869257950537</v>
      </c>
      <c r="M129" s="2">
        <f t="shared" si="16"/>
        <v>2.5563234463276834E-2</v>
      </c>
      <c r="N129" s="2">
        <f t="shared" si="17"/>
        <v>25.563234463276835</v>
      </c>
      <c r="O129" s="2">
        <f t="shared" si="18"/>
        <v>102.25293785310734</v>
      </c>
      <c r="P129" s="2">
        <f t="shared" si="19"/>
        <v>0.16281676647834284</v>
      </c>
      <c r="Q129" s="2">
        <f t="shared" si="20"/>
        <v>162.81676647834283</v>
      </c>
      <c r="R129" s="2">
        <f t="shared" si="21"/>
        <v>651.26706591337131</v>
      </c>
      <c r="S129" s="17">
        <v>2.57</v>
      </c>
      <c r="T129" s="2">
        <f t="shared" si="22"/>
        <v>0.16961130742049474</v>
      </c>
      <c r="U129" s="2">
        <f t="shared" si="23"/>
        <v>5.8644579710662637</v>
      </c>
      <c r="V129" s="2">
        <f t="shared" si="24"/>
        <v>37.351771168426566</v>
      </c>
      <c r="W129" s="2">
        <f t="shared" si="25"/>
        <v>43.216229139492832</v>
      </c>
    </row>
    <row r="130" spans="1:23">
      <c r="A130" s="2" t="s">
        <v>11</v>
      </c>
      <c r="B130" s="2">
        <v>128</v>
      </c>
      <c r="C130" s="2" t="s">
        <v>18</v>
      </c>
      <c r="D130" s="2">
        <v>4</v>
      </c>
      <c r="E130" s="2">
        <v>2.717225988700565E-2</v>
      </c>
      <c r="F130" s="2">
        <v>0.17362674387947277</v>
      </c>
      <c r="G130" s="16">
        <v>0.82</v>
      </c>
      <c r="H130" s="16">
        <v>3.72</v>
      </c>
      <c r="I130" s="16">
        <f t="shared" si="13"/>
        <v>2.9000000000000004</v>
      </c>
      <c r="J130" s="16">
        <v>1.39</v>
      </c>
      <c r="K130" s="18">
        <f t="shared" si="14"/>
        <v>0.56999999999999995</v>
      </c>
      <c r="L130" s="2">
        <f t="shared" si="15"/>
        <v>80.344827586206904</v>
      </c>
      <c r="M130" s="2">
        <f t="shared" si="16"/>
        <v>2.717225988700565E-2</v>
      </c>
      <c r="N130" s="2">
        <f t="shared" si="17"/>
        <v>27.172259887005652</v>
      </c>
      <c r="O130" s="2">
        <f t="shared" si="18"/>
        <v>108.68903954802261</v>
      </c>
      <c r="P130" s="2">
        <f t="shared" si="19"/>
        <v>0.17362674387947277</v>
      </c>
      <c r="Q130" s="2">
        <f t="shared" si="20"/>
        <v>173.62674387947277</v>
      </c>
      <c r="R130" s="2">
        <f t="shared" si="21"/>
        <v>694.50697551789108</v>
      </c>
      <c r="S130" s="17">
        <v>2.57</v>
      </c>
      <c r="T130" s="2">
        <f t="shared" si="22"/>
        <v>0.19655172413793098</v>
      </c>
      <c r="U130" s="2">
        <f t="shared" si="23"/>
        <v>5.3791763036600742</v>
      </c>
      <c r="V130" s="2">
        <f t="shared" si="24"/>
        <v>34.37214535125068</v>
      </c>
      <c r="W130" s="2">
        <f t="shared" si="25"/>
        <v>39.751321654910754</v>
      </c>
    </row>
    <row r="131" spans="1:23">
      <c r="A131" s="2" t="s">
        <v>11</v>
      </c>
      <c r="B131" s="2">
        <v>129</v>
      </c>
      <c r="C131" s="2" t="s">
        <v>18</v>
      </c>
      <c r="D131" s="2">
        <v>4</v>
      </c>
      <c r="E131" s="2">
        <v>4.302456237288136E-2</v>
      </c>
      <c r="F131" s="2">
        <v>0.37314089453860638</v>
      </c>
      <c r="G131" s="16">
        <v>0.81</v>
      </c>
      <c r="H131" s="16">
        <v>3.66</v>
      </c>
      <c r="I131" s="16">
        <f t="shared" si="13"/>
        <v>2.85</v>
      </c>
      <c r="J131" s="16">
        <v>1.4</v>
      </c>
      <c r="K131" s="18">
        <f t="shared" si="14"/>
        <v>0.58999999999999986</v>
      </c>
      <c r="L131" s="2">
        <f t="shared" si="15"/>
        <v>79.298245614035096</v>
      </c>
      <c r="M131" s="2">
        <f t="shared" si="16"/>
        <v>4.302456237288136E-2</v>
      </c>
      <c r="N131" s="2">
        <f t="shared" si="17"/>
        <v>43.024562372881363</v>
      </c>
      <c r="O131" s="2">
        <f t="shared" si="18"/>
        <v>172.09824949152545</v>
      </c>
      <c r="P131" s="2">
        <f t="shared" si="19"/>
        <v>0.37314089453860638</v>
      </c>
      <c r="Q131" s="2">
        <f t="shared" si="20"/>
        <v>373.1408945386064</v>
      </c>
      <c r="R131" s="2">
        <f t="shared" si="21"/>
        <v>1492.5635781544256</v>
      </c>
      <c r="S131" s="17">
        <v>2.46</v>
      </c>
      <c r="T131" s="2">
        <f t="shared" si="22"/>
        <v>0.20701754385964907</v>
      </c>
      <c r="U131" s="2">
        <f t="shared" si="23"/>
        <v>8.4483948437861311</v>
      </c>
      <c r="V131" s="2">
        <f t="shared" si="24"/>
        <v>73.270742003240215</v>
      </c>
      <c r="W131" s="2">
        <f t="shared" si="25"/>
        <v>81.719136847026348</v>
      </c>
    </row>
    <row r="132" spans="1:23">
      <c r="A132" s="2" t="s">
        <v>11</v>
      </c>
      <c r="B132" s="2">
        <v>130</v>
      </c>
      <c r="C132" s="2" t="s">
        <v>18</v>
      </c>
      <c r="D132" s="2">
        <v>4</v>
      </c>
      <c r="E132" s="2">
        <v>4.4374744293785309E-2</v>
      </c>
      <c r="F132" s="2">
        <v>0.35719044821092283</v>
      </c>
      <c r="G132" s="16">
        <v>0.83</v>
      </c>
      <c r="H132" s="16">
        <v>3.66</v>
      </c>
      <c r="I132" s="16">
        <f t="shared" ref="I132:I162" si="26">H132-G132</f>
        <v>2.83</v>
      </c>
      <c r="J132" s="16">
        <v>1.42</v>
      </c>
      <c r="K132" s="18">
        <f t="shared" ref="K132:K162" si="27">J132-G132</f>
        <v>0.59</v>
      </c>
      <c r="L132" s="2">
        <f t="shared" ref="L132:L162" si="28">((I132-K132)/I132)*100</f>
        <v>79.151943462897535</v>
      </c>
      <c r="M132" s="2">
        <f t="shared" ref="M132:M162" si="29">E132</f>
        <v>4.4374744293785309E-2</v>
      </c>
      <c r="N132" s="2">
        <f t="shared" ref="N132:N162" si="30">M132*1000</f>
        <v>44.374744293785312</v>
      </c>
      <c r="O132" s="2">
        <f t="shared" ref="O132:O162" si="31">N132*D132</f>
        <v>177.49897717514125</v>
      </c>
      <c r="P132" s="2">
        <f t="shared" ref="P132:P162" si="32">F132</f>
        <v>0.35719044821092283</v>
      </c>
      <c r="Q132" s="2">
        <f t="shared" ref="Q132:Q162" si="33">P132*1000</f>
        <v>357.19044821092285</v>
      </c>
      <c r="R132" s="2">
        <f t="shared" ref="R132:R162" si="34">Q132*D132</f>
        <v>1428.7617928436914</v>
      </c>
      <c r="S132" s="17">
        <v>2.4700000000000002</v>
      </c>
      <c r="T132" s="2">
        <f t="shared" ref="T132:T162" si="35">K132/I132</f>
        <v>0.20848056537102472</v>
      </c>
      <c r="U132" s="2">
        <f t="shared" ref="U132:U162" si="36">(O132*0.025)/(S132*T132)</f>
        <v>8.6173420950670732</v>
      </c>
      <c r="V132" s="2">
        <f t="shared" ref="V132:V162" si="37">(R132*0.025)/(S132*T132)</f>
        <v>69.364507543876471</v>
      </c>
      <c r="W132" s="2">
        <f t="shared" ref="W132:W162" si="38">SUM(U132:V132)</f>
        <v>77.981849638943544</v>
      </c>
    </row>
    <row r="133" spans="1:23">
      <c r="A133" s="2" t="s">
        <v>11</v>
      </c>
      <c r="B133" s="2">
        <v>131</v>
      </c>
      <c r="C133" s="2" t="s">
        <v>18</v>
      </c>
      <c r="D133" s="2">
        <v>4</v>
      </c>
      <c r="E133" s="2">
        <v>7.4037397740112998E-3</v>
      </c>
      <c r="F133" s="2">
        <v>0.14483254425612049</v>
      </c>
      <c r="G133" s="16">
        <v>0.81</v>
      </c>
      <c r="H133" s="16">
        <v>3.63</v>
      </c>
      <c r="I133" s="16">
        <f t="shared" si="26"/>
        <v>2.82</v>
      </c>
      <c r="J133" s="16">
        <v>1.38</v>
      </c>
      <c r="K133" s="18">
        <f t="shared" si="27"/>
        <v>0.56999999999999984</v>
      </c>
      <c r="L133" s="2">
        <f t="shared" si="28"/>
        <v>79.787234042553195</v>
      </c>
      <c r="M133" s="2">
        <f t="shared" si="29"/>
        <v>7.4037397740112998E-3</v>
      </c>
      <c r="N133" s="2">
        <f t="shared" si="30"/>
        <v>7.4037397740113002</v>
      </c>
      <c r="O133" s="2">
        <f t="shared" si="31"/>
        <v>29.614959096045201</v>
      </c>
      <c r="P133" s="2">
        <f t="shared" si="32"/>
        <v>0.14483254425612049</v>
      </c>
      <c r="Q133" s="2">
        <f t="shared" si="33"/>
        <v>144.83254425612049</v>
      </c>
      <c r="R133" s="2">
        <f t="shared" si="34"/>
        <v>579.33017702448194</v>
      </c>
      <c r="S133" s="17">
        <v>2.5</v>
      </c>
      <c r="T133" s="2">
        <f t="shared" si="35"/>
        <v>0.20212765957446804</v>
      </c>
      <c r="U133" s="2">
        <f t="shared" si="36"/>
        <v>1.4651611342253945</v>
      </c>
      <c r="V133" s="2">
        <f t="shared" si="37"/>
        <v>28.661598231737532</v>
      </c>
      <c r="W133" s="2">
        <f t="shared" si="38"/>
        <v>30.126759365962926</v>
      </c>
    </row>
    <row r="134" spans="1:23">
      <c r="A134" s="2" t="s">
        <v>11</v>
      </c>
      <c r="B134" s="2">
        <v>132</v>
      </c>
      <c r="C134" s="2" t="s">
        <v>18</v>
      </c>
      <c r="D134" s="2">
        <v>4</v>
      </c>
      <c r="E134" s="2">
        <v>6.4179692316384193E-2</v>
      </c>
      <c r="F134" s="2">
        <v>0.22803057815442562</v>
      </c>
      <c r="G134" s="16">
        <v>0.81</v>
      </c>
      <c r="H134" s="16">
        <v>3.8</v>
      </c>
      <c r="I134" s="16">
        <f t="shared" si="26"/>
        <v>2.9899999999999998</v>
      </c>
      <c r="J134" s="16">
        <v>1.45</v>
      </c>
      <c r="K134" s="18">
        <f t="shared" si="27"/>
        <v>0.6399999999999999</v>
      </c>
      <c r="L134" s="2">
        <f t="shared" si="28"/>
        <v>78.595317725752494</v>
      </c>
      <c r="M134" s="2">
        <f t="shared" si="29"/>
        <v>6.4179692316384193E-2</v>
      </c>
      <c r="N134" s="2">
        <f t="shared" si="30"/>
        <v>64.179692316384191</v>
      </c>
      <c r="O134" s="2">
        <f t="shared" si="31"/>
        <v>256.71876926553676</v>
      </c>
      <c r="P134" s="2">
        <f t="shared" si="32"/>
        <v>0.22803057815442562</v>
      </c>
      <c r="Q134" s="2">
        <f t="shared" si="33"/>
        <v>228.03057815442563</v>
      </c>
      <c r="R134" s="2">
        <f t="shared" si="34"/>
        <v>912.12231261770251</v>
      </c>
      <c r="S134" s="17">
        <v>2.48</v>
      </c>
      <c r="T134" s="2">
        <f t="shared" si="35"/>
        <v>0.21404682274247491</v>
      </c>
      <c r="U134" s="2">
        <f t="shared" si="36"/>
        <v>12.090302420992236</v>
      </c>
      <c r="V134" s="2">
        <f t="shared" si="37"/>
        <v>42.956869246580943</v>
      </c>
      <c r="W134" s="2">
        <f t="shared" si="38"/>
        <v>55.047171667573181</v>
      </c>
    </row>
    <row r="135" spans="1:23">
      <c r="A135" s="2" t="s">
        <v>11</v>
      </c>
      <c r="B135" s="2">
        <v>133</v>
      </c>
      <c r="C135" s="2" t="s">
        <v>18</v>
      </c>
      <c r="D135" s="2">
        <v>4</v>
      </c>
      <c r="E135" s="2">
        <v>3.0473276497175145E-2</v>
      </c>
      <c r="F135" s="2">
        <v>0.13012919962335218</v>
      </c>
      <c r="G135" s="16">
        <v>0.84</v>
      </c>
      <c r="H135" s="16">
        <v>3.8</v>
      </c>
      <c r="I135" s="16">
        <f t="shared" si="26"/>
        <v>2.96</v>
      </c>
      <c r="J135" s="16">
        <v>1.56</v>
      </c>
      <c r="K135" s="18">
        <f t="shared" si="27"/>
        <v>0.72000000000000008</v>
      </c>
      <c r="L135" s="2">
        <f t="shared" si="28"/>
        <v>75.675675675675663</v>
      </c>
      <c r="M135" s="2">
        <f t="shared" si="29"/>
        <v>3.0473276497175145E-2</v>
      </c>
      <c r="N135" s="2">
        <f t="shared" si="30"/>
        <v>30.473276497175146</v>
      </c>
      <c r="O135" s="2">
        <f t="shared" si="31"/>
        <v>121.89310598870058</v>
      </c>
      <c r="P135" s="2">
        <f t="shared" si="32"/>
        <v>0.13012919962335218</v>
      </c>
      <c r="Q135" s="2">
        <f t="shared" si="33"/>
        <v>130.12919962335218</v>
      </c>
      <c r="R135" s="2">
        <f t="shared" si="34"/>
        <v>520.51679849340871</v>
      </c>
      <c r="S135" s="17">
        <v>2.4500000000000002</v>
      </c>
      <c r="T135" s="2">
        <f t="shared" si="35"/>
        <v>0.24324324324324328</v>
      </c>
      <c r="U135" s="2">
        <f t="shared" si="36"/>
        <v>5.113429616306032</v>
      </c>
      <c r="V135" s="2">
        <f t="shared" si="37"/>
        <v>21.835738712308522</v>
      </c>
      <c r="W135" s="2">
        <f t="shared" si="38"/>
        <v>26.949168328614554</v>
      </c>
    </row>
    <row r="136" spans="1:23">
      <c r="A136" s="2" t="s">
        <v>11</v>
      </c>
      <c r="B136" s="2">
        <v>134</v>
      </c>
      <c r="C136" s="2" t="s">
        <v>18</v>
      </c>
      <c r="D136" s="2">
        <v>4</v>
      </c>
      <c r="E136" s="2">
        <v>4.692118666666667E-2</v>
      </c>
      <c r="F136" s="2">
        <v>0.39830665725047076</v>
      </c>
      <c r="G136" s="16">
        <v>0.83</v>
      </c>
      <c r="H136" s="16">
        <v>3.59</v>
      </c>
      <c r="I136" s="16">
        <f t="shared" si="26"/>
        <v>2.76</v>
      </c>
      <c r="J136" s="16">
        <v>1.36</v>
      </c>
      <c r="K136" s="18">
        <f t="shared" si="27"/>
        <v>0.53000000000000014</v>
      </c>
      <c r="L136" s="2">
        <f t="shared" si="28"/>
        <v>80.79710144927536</v>
      </c>
      <c r="M136" s="2">
        <f t="shared" si="29"/>
        <v>4.692118666666667E-2</v>
      </c>
      <c r="N136" s="2">
        <f t="shared" si="30"/>
        <v>46.921186666666671</v>
      </c>
      <c r="O136" s="2">
        <f t="shared" si="31"/>
        <v>187.68474666666668</v>
      </c>
      <c r="P136" s="2">
        <f t="shared" si="32"/>
        <v>0.39830665725047076</v>
      </c>
      <c r="Q136" s="2">
        <f t="shared" si="33"/>
        <v>398.30665725047078</v>
      </c>
      <c r="R136" s="2">
        <f t="shared" si="34"/>
        <v>1593.2266290018831</v>
      </c>
      <c r="S136" s="17">
        <v>2.59</v>
      </c>
      <c r="T136" s="2">
        <f t="shared" si="35"/>
        <v>0.19202898550724645</v>
      </c>
      <c r="U136" s="2">
        <f t="shared" si="36"/>
        <v>9.4341425803161627</v>
      </c>
      <c r="V136" s="2">
        <f t="shared" si="37"/>
        <v>80.084969331339622</v>
      </c>
      <c r="W136" s="2">
        <f t="shared" si="38"/>
        <v>89.519111911655784</v>
      </c>
    </row>
    <row r="137" spans="1:23">
      <c r="A137" s="2" t="s">
        <v>11</v>
      </c>
      <c r="B137" s="2">
        <v>135</v>
      </c>
      <c r="C137" s="2" t="s">
        <v>18</v>
      </c>
      <c r="D137" s="2">
        <v>4</v>
      </c>
      <c r="E137" s="2">
        <v>3.1947692316384182E-2</v>
      </c>
      <c r="F137" s="2">
        <v>0.17275171374764597</v>
      </c>
      <c r="G137" s="16">
        <v>0.82</v>
      </c>
      <c r="H137" s="16">
        <v>3.67</v>
      </c>
      <c r="I137" s="16">
        <f t="shared" si="26"/>
        <v>2.85</v>
      </c>
      <c r="J137" s="16">
        <v>1.81</v>
      </c>
      <c r="K137" s="18">
        <f t="shared" si="27"/>
        <v>0.9900000000000001</v>
      </c>
      <c r="L137" s="2">
        <f t="shared" si="28"/>
        <v>65.263157894736835</v>
      </c>
      <c r="M137" s="2">
        <f t="shared" si="29"/>
        <v>3.1947692316384182E-2</v>
      </c>
      <c r="N137" s="2">
        <f t="shared" si="30"/>
        <v>31.947692316384181</v>
      </c>
      <c r="O137" s="2">
        <f t="shared" si="31"/>
        <v>127.79076926553672</v>
      </c>
      <c r="P137" s="2">
        <f t="shared" si="32"/>
        <v>0.17275171374764597</v>
      </c>
      <c r="Q137" s="2">
        <f t="shared" si="33"/>
        <v>172.75171374764597</v>
      </c>
      <c r="R137" s="2">
        <f t="shared" si="34"/>
        <v>691.00685499058386</v>
      </c>
      <c r="S137" s="17">
        <v>2.46</v>
      </c>
      <c r="T137" s="2">
        <f t="shared" si="35"/>
        <v>0.3473684210526316</v>
      </c>
      <c r="U137" s="2">
        <f t="shared" si="36"/>
        <v>3.7386434713679444</v>
      </c>
      <c r="V137" s="2">
        <f t="shared" si="37"/>
        <v>20.21607884457547</v>
      </c>
      <c r="W137" s="2">
        <f t="shared" si="38"/>
        <v>23.954722315943414</v>
      </c>
    </row>
    <row r="138" spans="1:23">
      <c r="A138" s="2" t="s">
        <v>11</v>
      </c>
      <c r="B138" s="2">
        <v>136</v>
      </c>
      <c r="C138" s="2" t="s">
        <v>18</v>
      </c>
      <c r="D138" s="2">
        <v>4</v>
      </c>
      <c r="E138" s="2">
        <v>9.0355233898305083E-3</v>
      </c>
      <c r="F138" s="2">
        <v>3.6601163465160069E-2</v>
      </c>
      <c r="G138" s="16">
        <v>0.83</v>
      </c>
      <c r="H138" s="16">
        <v>3.9</v>
      </c>
      <c r="I138" s="16">
        <f t="shared" si="26"/>
        <v>3.07</v>
      </c>
      <c r="J138" s="16">
        <v>1.94</v>
      </c>
      <c r="K138" s="18">
        <f t="shared" si="27"/>
        <v>1.1099999999999999</v>
      </c>
      <c r="L138" s="2">
        <f t="shared" si="28"/>
        <v>63.843648208469062</v>
      </c>
      <c r="M138" s="2">
        <f t="shared" si="29"/>
        <v>9.0355233898305083E-3</v>
      </c>
      <c r="N138" s="2">
        <f t="shared" si="30"/>
        <v>9.0355233898305087</v>
      </c>
      <c r="O138" s="2">
        <f t="shared" si="31"/>
        <v>36.142093559322035</v>
      </c>
      <c r="P138" s="2">
        <f t="shared" si="32"/>
        <v>3.6601163465160069E-2</v>
      </c>
      <c r="Q138" s="2">
        <f t="shared" si="33"/>
        <v>36.60116346516007</v>
      </c>
      <c r="R138" s="2">
        <f t="shared" si="34"/>
        <v>146.40465386064028</v>
      </c>
      <c r="S138" s="17">
        <v>2.5099999999999998</v>
      </c>
      <c r="T138" s="2">
        <f t="shared" si="35"/>
        <v>0.36156351791530944</v>
      </c>
      <c r="U138" s="2">
        <f t="shared" si="36"/>
        <v>0.99562315806251256</v>
      </c>
      <c r="V138" s="2">
        <f t="shared" si="37"/>
        <v>4.0330774860213712</v>
      </c>
      <c r="W138" s="2">
        <f t="shared" si="38"/>
        <v>5.0287006440838837</v>
      </c>
    </row>
    <row r="139" spans="1:23">
      <c r="A139" s="2" t="s">
        <v>11</v>
      </c>
      <c r="B139" s="2">
        <v>137</v>
      </c>
      <c r="C139" s="2" t="s">
        <v>18</v>
      </c>
      <c r="D139" s="2">
        <v>4</v>
      </c>
      <c r="E139" s="2">
        <v>3.2330075706214685E-3</v>
      </c>
      <c r="F139" s="2">
        <v>4.4749919397363461E-2</v>
      </c>
      <c r="G139" s="16">
        <v>0.84</v>
      </c>
      <c r="H139" s="16">
        <v>3.85</v>
      </c>
      <c r="I139" s="16">
        <f t="shared" si="26"/>
        <v>3.0100000000000002</v>
      </c>
      <c r="J139" s="16">
        <v>1.88</v>
      </c>
      <c r="K139" s="18">
        <f t="shared" si="27"/>
        <v>1.04</v>
      </c>
      <c r="L139" s="2">
        <f t="shared" si="28"/>
        <v>65.448504983388716</v>
      </c>
      <c r="M139" s="2">
        <f t="shared" si="29"/>
        <v>3.2330075706214685E-3</v>
      </c>
      <c r="N139" s="2">
        <f t="shared" si="30"/>
        <v>3.2330075706214685</v>
      </c>
      <c r="O139" s="2">
        <f t="shared" si="31"/>
        <v>12.932030282485874</v>
      </c>
      <c r="P139" s="2">
        <f t="shared" si="32"/>
        <v>4.4749919397363461E-2</v>
      </c>
      <c r="Q139" s="2">
        <f t="shared" si="33"/>
        <v>44.749919397363463</v>
      </c>
      <c r="R139" s="2">
        <f t="shared" si="34"/>
        <v>178.99967758945385</v>
      </c>
      <c r="S139" s="17">
        <v>2.4900000000000002</v>
      </c>
      <c r="T139" s="2">
        <f t="shared" si="35"/>
        <v>0.34551495016611294</v>
      </c>
      <c r="U139" s="2">
        <f t="shared" si="36"/>
        <v>0.37578594329512743</v>
      </c>
      <c r="V139" s="2">
        <f t="shared" si="37"/>
        <v>5.2014696241143046</v>
      </c>
      <c r="W139" s="2">
        <f t="shared" si="38"/>
        <v>5.5772555674094324</v>
      </c>
    </row>
    <row r="140" spans="1:23">
      <c r="A140" s="2" t="s">
        <v>11</v>
      </c>
      <c r="B140" s="2">
        <v>138</v>
      </c>
      <c r="C140" s="2" t="s">
        <v>18</v>
      </c>
      <c r="D140" s="2">
        <v>4</v>
      </c>
      <c r="E140" s="2">
        <v>1.1614399096045201E-2</v>
      </c>
      <c r="F140" s="2">
        <v>5.2904591713747659E-2</v>
      </c>
      <c r="G140" s="16">
        <v>0.83</v>
      </c>
      <c r="H140" s="16">
        <v>3.59</v>
      </c>
      <c r="I140" s="16">
        <f t="shared" si="26"/>
        <v>2.76</v>
      </c>
      <c r="J140" s="16">
        <v>1.81</v>
      </c>
      <c r="K140" s="18">
        <f t="shared" si="27"/>
        <v>0.98000000000000009</v>
      </c>
      <c r="L140" s="2">
        <f t="shared" si="28"/>
        <v>64.492753623188406</v>
      </c>
      <c r="M140" s="2">
        <f t="shared" si="29"/>
        <v>1.1614399096045201E-2</v>
      </c>
      <c r="N140" s="2">
        <f t="shared" si="30"/>
        <v>11.614399096045201</v>
      </c>
      <c r="O140" s="2">
        <f t="shared" si="31"/>
        <v>46.457596384180803</v>
      </c>
      <c r="P140" s="2">
        <f t="shared" si="32"/>
        <v>5.2904591713747659E-2</v>
      </c>
      <c r="Q140" s="2">
        <f t="shared" si="33"/>
        <v>52.904591713747656</v>
      </c>
      <c r="R140" s="2">
        <f t="shared" si="34"/>
        <v>211.61836685499063</v>
      </c>
      <c r="S140" s="17">
        <v>2.5499999999999998</v>
      </c>
      <c r="T140" s="2">
        <f t="shared" si="35"/>
        <v>0.35507246376811602</v>
      </c>
      <c r="U140" s="2">
        <f t="shared" si="36"/>
        <v>1.2827427573063124</v>
      </c>
      <c r="V140" s="2">
        <f t="shared" si="37"/>
        <v>5.8430041268484798</v>
      </c>
      <c r="W140" s="2">
        <f t="shared" si="38"/>
        <v>7.1257468841547924</v>
      </c>
    </row>
    <row r="141" spans="1:23">
      <c r="A141" s="2" t="s">
        <v>11</v>
      </c>
      <c r="B141" s="2">
        <v>139</v>
      </c>
      <c r="C141" s="2" t="s">
        <v>18</v>
      </c>
      <c r="D141" s="2">
        <v>4</v>
      </c>
      <c r="E141" s="2">
        <v>2.3042783050847451E-3</v>
      </c>
      <c r="F141" s="2">
        <v>4.7726427871939731E-2</v>
      </c>
      <c r="G141" s="16">
        <v>0.85</v>
      </c>
      <c r="H141" s="16">
        <v>3.06</v>
      </c>
      <c r="I141" s="16">
        <f t="shared" si="26"/>
        <v>2.21</v>
      </c>
      <c r="J141" s="16">
        <v>1.85</v>
      </c>
      <c r="K141" s="18">
        <f t="shared" si="27"/>
        <v>1</v>
      </c>
      <c r="L141" s="2">
        <f t="shared" si="28"/>
        <v>54.751131221719454</v>
      </c>
      <c r="M141" s="2">
        <f t="shared" si="29"/>
        <v>2.3042783050847451E-3</v>
      </c>
      <c r="N141" s="2">
        <f t="shared" si="30"/>
        <v>2.3042783050847451</v>
      </c>
      <c r="O141" s="2">
        <f t="shared" si="31"/>
        <v>9.2171132203389803</v>
      </c>
      <c r="P141" s="2">
        <f t="shared" si="32"/>
        <v>4.7726427871939731E-2</v>
      </c>
      <c r="Q141" s="2">
        <f t="shared" si="33"/>
        <v>47.726427871939734</v>
      </c>
      <c r="R141" s="2">
        <f t="shared" si="34"/>
        <v>190.90571148775894</v>
      </c>
      <c r="S141" s="17">
        <v>2.5299999999999998</v>
      </c>
      <c r="T141" s="2">
        <f t="shared" si="35"/>
        <v>0.45248868778280543</v>
      </c>
      <c r="U141" s="2">
        <f t="shared" si="36"/>
        <v>0.20128280846787697</v>
      </c>
      <c r="V141" s="2">
        <f t="shared" si="37"/>
        <v>4.1689883635172658</v>
      </c>
      <c r="W141" s="2">
        <f t="shared" si="38"/>
        <v>4.3702711719851424</v>
      </c>
    </row>
    <row r="142" spans="1:23">
      <c r="A142" s="2" t="s">
        <v>11</v>
      </c>
      <c r="B142" s="2">
        <v>140</v>
      </c>
      <c r="C142" s="2" t="s">
        <v>18</v>
      </c>
      <c r="D142" s="2">
        <v>4</v>
      </c>
      <c r="E142" s="2">
        <v>2.9966286666666665E-2</v>
      </c>
      <c r="F142" s="2">
        <v>8.2142270244821097E-2</v>
      </c>
      <c r="G142" s="16">
        <v>0.82</v>
      </c>
      <c r="H142" s="16">
        <v>3.42</v>
      </c>
      <c r="I142" s="16">
        <f t="shared" si="26"/>
        <v>2.6</v>
      </c>
      <c r="J142" s="16">
        <v>1.34</v>
      </c>
      <c r="K142" s="18">
        <f t="shared" si="27"/>
        <v>0.52000000000000013</v>
      </c>
      <c r="L142" s="2">
        <f t="shared" si="28"/>
        <v>80</v>
      </c>
      <c r="M142" s="2">
        <f t="shared" si="29"/>
        <v>2.9966286666666665E-2</v>
      </c>
      <c r="N142" s="2">
        <f t="shared" si="30"/>
        <v>29.966286666666665</v>
      </c>
      <c r="O142" s="2">
        <f t="shared" si="31"/>
        <v>119.86514666666666</v>
      </c>
      <c r="P142" s="2">
        <f t="shared" si="32"/>
        <v>8.2142270244821097E-2</v>
      </c>
      <c r="Q142" s="2">
        <f t="shared" si="33"/>
        <v>82.142270244821091</v>
      </c>
      <c r="R142" s="2">
        <f t="shared" si="34"/>
        <v>328.56908097928437</v>
      </c>
      <c r="S142" s="17">
        <v>2.4500000000000002</v>
      </c>
      <c r="T142" s="2">
        <f t="shared" si="35"/>
        <v>0.20000000000000004</v>
      </c>
      <c r="U142" s="2">
        <f t="shared" si="36"/>
        <v>6.115568707482991</v>
      </c>
      <c r="V142" s="2">
        <f t="shared" si="37"/>
        <v>16.763728621392055</v>
      </c>
      <c r="W142" s="2">
        <f t="shared" si="38"/>
        <v>22.879297328875047</v>
      </c>
    </row>
    <row r="143" spans="1:23">
      <c r="A143" s="2" t="s">
        <v>11</v>
      </c>
      <c r="B143" s="2">
        <v>141</v>
      </c>
      <c r="C143" s="2" t="s">
        <v>18</v>
      </c>
      <c r="D143" s="2">
        <v>4</v>
      </c>
      <c r="E143" s="2">
        <v>3.8967262937853117E-2</v>
      </c>
      <c r="F143" s="2">
        <v>9.6537044821092294E-2</v>
      </c>
      <c r="G143" s="16">
        <v>0.83</v>
      </c>
      <c r="H143" s="16">
        <v>3.57</v>
      </c>
      <c r="I143" s="16">
        <f t="shared" si="26"/>
        <v>2.7399999999999998</v>
      </c>
      <c r="J143" s="16">
        <v>1.37</v>
      </c>
      <c r="K143" s="18">
        <f t="shared" si="27"/>
        <v>0.54000000000000015</v>
      </c>
      <c r="L143" s="2">
        <f t="shared" si="28"/>
        <v>80.291970802919707</v>
      </c>
      <c r="M143" s="2">
        <f t="shared" si="29"/>
        <v>3.8967262937853117E-2</v>
      </c>
      <c r="N143" s="2">
        <f t="shared" si="30"/>
        <v>38.967262937853114</v>
      </c>
      <c r="O143" s="2">
        <f t="shared" si="31"/>
        <v>155.86905175141246</v>
      </c>
      <c r="P143" s="2">
        <f t="shared" si="32"/>
        <v>9.6537044821092294E-2</v>
      </c>
      <c r="Q143" s="2">
        <f t="shared" si="33"/>
        <v>96.537044821092294</v>
      </c>
      <c r="R143" s="2">
        <f t="shared" si="34"/>
        <v>386.14817928436918</v>
      </c>
      <c r="S143" s="17">
        <v>2.56</v>
      </c>
      <c r="T143" s="2">
        <f t="shared" si="35"/>
        <v>0.19708029197080298</v>
      </c>
      <c r="U143" s="2">
        <f t="shared" si="36"/>
        <v>7.7235460394760924</v>
      </c>
      <c r="V143" s="2">
        <f t="shared" si="37"/>
        <v>19.134223293532465</v>
      </c>
      <c r="W143" s="2">
        <f t="shared" si="38"/>
        <v>26.857769333008555</v>
      </c>
    </row>
    <row r="144" spans="1:23">
      <c r="A144" s="2" t="s">
        <v>11</v>
      </c>
      <c r="B144" s="2">
        <v>142</v>
      </c>
      <c r="C144" s="2" t="s">
        <v>18</v>
      </c>
      <c r="D144" s="2">
        <v>4</v>
      </c>
      <c r="E144" s="2">
        <v>2.9485588361581924E-2</v>
      </c>
      <c r="F144" s="2">
        <v>5.1440227871939734E-2</v>
      </c>
      <c r="G144" s="16">
        <v>0.83</v>
      </c>
      <c r="H144" s="16">
        <v>3.5</v>
      </c>
      <c r="I144" s="16">
        <f t="shared" si="26"/>
        <v>2.67</v>
      </c>
      <c r="J144" s="16">
        <v>1.38</v>
      </c>
      <c r="K144" s="18">
        <f t="shared" si="27"/>
        <v>0.54999999999999993</v>
      </c>
      <c r="L144" s="2">
        <f t="shared" si="28"/>
        <v>79.400749063670418</v>
      </c>
      <c r="M144" s="2">
        <f t="shared" si="29"/>
        <v>2.9485588361581924E-2</v>
      </c>
      <c r="N144" s="2">
        <f t="shared" si="30"/>
        <v>29.485588361581925</v>
      </c>
      <c r="O144" s="2">
        <f t="shared" si="31"/>
        <v>117.9423534463277</v>
      </c>
      <c r="P144" s="2">
        <f t="shared" si="32"/>
        <v>5.1440227871939734E-2</v>
      </c>
      <c r="Q144" s="2">
        <f t="shared" si="33"/>
        <v>51.440227871939733</v>
      </c>
      <c r="R144" s="2">
        <f t="shared" si="34"/>
        <v>205.76091148775893</v>
      </c>
      <c r="S144" s="17">
        <v>2.4700000000000002</v>
      </c>
      <c r="T144" s="2">
        <f t="shared" si="35"/>
        <v>0.20599250936329586</v>
      </c>
      <c r="U144" s="2">
        <f t="shared" si="36"/>
        <v>5.7951064354378916</v>
      </c>
      <c r="V144" s="2">
        <f t="shared" si="37"/>
        <v>10.110077910789776</v>
      </c>
      <c r="W144" s="2">
        <f t="shared" si="38"/>
        <v>15.905184346227667</v>
      </c>
    </row>
    <row r="145" spans="1:23">
      <c r="A145" s="2" t="s">
        <v>11</v>
      </c>
      <c r="B145" s="2">
        <v>143</v>
      </c>
      <c r="C145" s="2" t="s">
        <v>18</v>
      </c>
      <c r="D145" s="2">
        <v>4</v>
      </c>
      <c r="E145" s="2">
        <v>4.335514768361582E-2</v>
      </c>
      <c r="F145" s="2">
        <v>0.10036462335216573</v>
      </c>
      <c r="G145" s="16">
        <v>0.82</v>
      </c>
      <c r="H145" s="16">
        <v>3.53</v>
      </c>
      <c r="I145" s="16">
        <f t="shared" si="26"/>
        <v>2.71</v>
      </c>
      <c r="J145" s="16">
        <v>1.32</v>
      </c>
      <c r="K145" s="18">
        <f t="shared" si="27"/>
        <v>0.50000000000000011</v>
      </c>
      <c r="L145" s="2">
        <f t="shared" si="28"/>
        <v>81.54981549815497</v>
      </c>
      <c r="M145" s="2">
        <f t="shared" si="29"/>
        <v>4.335514768361582E-2</v>
      </c>
      <c r="N145" s="2">
        <f t="shared" si="30"/>
        <v>43.355147683615819</v>
      </c>
      <c r="O145" s="2">
        <f t="shared" si="31"/>
        <v>173.42059073446327</v>
      </c>
      <c r="P145" s="2">
        <f t="shared" si="32"/>
        <v>0.10036462335216573</v>
      </c>
      <c r="Q145" s="2">
        <f t="shared" si="33"/>
        <v>100.36462335216572</v>
      </c>
      <c r="R145" s="2">
        <f t="shared" si="34"/>
        <v>401.45849340866289</v>
      </c>
      <c r="S145" s="17">
        <v>2.5299999999999998</v>
      </c>
      <c r="T145" s="2">
        <f t="shared" si="35"/>
        <v>0.18450184501845024</v>
      </c>
      <c r="U145" s="2">
        <f t="shared" si="36"/>
        <v>9.2879407290591978</v>
      </c>
      <c r="V145" s="2">
        <f t="shared" si="37"/>
        <v>21.501037888092416</v>
      </c>
      <c r="W145" s="2">
        <f t="shared" si="38"/>
        <v>30.788978617151614</v>
      </c>
    </row>
    <row r="146" spans="1:23">
      <c r="A146" s="2" t="s">
        <v>11</v>
      </c>
      <c r="B146" s="2">
        <v>144</v>
      </c>
      <c r="C146" s="2" t="s">
        <v>18</v>
      </c>
      <c r="D146" s="2">
        <v>4</v>
      </c>
      <c r="E146" s="2">
        <v>4.3150189491525423E-2</v>
      </c>
      <c r="F146" s="2">
        <v>0.22630911487758948</v>
      </c>
      <c r="G146" s="16">
        <v>0.8</v>
      </c>
      <c r="H146" s="16">
        <v>3.77</v>
      </c>
      <c r="I146" s="16">
        <f t="shared" si="26"/>
        <v>2.9699999999999998</v>
      </c>
      <c r="J146" s="16">
        <v>1.43</v>
      </c>
      <c r="K146" s="18">
        <f t="shared" si="27"/>
        <v>0.62999999999999989</v>
      </c>
      <c r="L146" s="2">
        <f t="shared" si="28"/>
        <v>78.787878787878782</v>
      </c>
      <c r="M146" s="2">
        <f t="shared" si="29"/>
        <v>4.3150189491525423E-2</v>
      </c>
      <c r="N146" s="2">
        <f t="shared" si="30"/>
        <v>43.150189491525424</v>
      </c>
      <c r="O146" s="2">
        <f t="shared" si="31"/>
        <v>172.6007579661017</v>
      </c>
      <c r="P146" s="2">
        <f t="shared" si="32"/>
        <v>0.22630911487758948</v>
      </c>
      <c r="Q146" s="2">
        <f t="shared" si="33"/>
        <v>226.30911487758948</v>
      </c>
      <c r="R146" s="2">
        <f t="shared" si="34"/>
        <v>905.23645951035792</v>
      </c>
      <c r="S146" s="17">
        <v>2.4300000000000002</v>
      </c>
      <c r="T146" s="2">
        <f t="shared" si="35"/>
        <v>0.2121212121212121</v>
      </c>
      <c r="U146" s="2">
        <f t="shared" si="36"/>
        <v>8.3712889666098729</v>
      </c>
      <c r="V146" s="2">
        <f t="shared" si="37"/>
        <v>43.904766554735183</v>
      </c>
      <c r="W146" s="2">
        <f t="shared" si="38"/>
        <v>52.276055521345057</v>
      </c>
    </row>
    <row r="147" spans="1:23">
      <c r="A147" s="2" t="s">
        <v>11</v>
      </c>
      <c r="B147" s="2">
        <v>145</v>
      </c>
      <c r="C147" s="2" t="s">
        <v>18</v>
      </c>
      <c r="D147" s="2">
        <v>4</v>
      </c>
      <c r="E147" s="2">
        <v>4.8113296045197741E-3</v>
      </c>
      <c r="F147" s="2">
        <v>1E-4</v>
      </c>
      <c r="G147" s="16">
        <v>0.84</v>
      </c>
      <c r="H147" s="16">
        <v>3.65</v>
      </c>
      <c r="I147" s="16">
        <f t="shared" si="26"/>
        <v>2.81</v>
      </c>
      <c r="J147" s="16">
        <v>1.48</v>
      </c>
      <c r="K147" s="18">
        <f t="shared" si="27"/>
        <v>0.64</v>
      </c>
      <c r="L147" s="2">
        <f t="shared" si="28"/>
        <v>77.22419928825623</v>
      </c>
      <c r="M147" s="2">
        <f t="shared" si="29"/>
        <v>4.8113296045197741E-3</v>
      </c>
      <c r="N147" s="2">
        <f t="shared" si="30"/>
        <v>4.8113296045197744</v>
      </c>
      <c r="O147" s="2">
        <f t="shared" si="31"/>
        <v>19.245318418079098</v>
      </c>
      <c r="P147" s="2">
        <f t="shared" si="32"/>
        <v>1E-4</v>
      </c>
      <c r="Q147" s="2">
        <f t="shared" si="33"/>
        <v>0.1</v>
      </c>
      <c r="R147" s="2">
        <f t="shared" si="34"/>
        <v>0.4</v>
      </c>
      <c r="S147" s="17">
        <v>2.52</v>
      </c>
      <c r="T147" s="2">
        <f t="shared" si="35"/>
        <v>0.22775800711743771</v>
      </c>
      <c r="U147" s="2">
        <f t="shared" si="36"/>
        <v>0.83828349384304113</v>
      </c>
      <c r="V147" s="2">
        <f t="shared" si="37"/>
        <v>1.7423115079365083E-2</v>
      </c>
      <c r="W147" s="2">
        <f t="shared" si="38"/>
        <v>0.85570660892240624</v>
      </c>
    </row>
    <row r="148" spans="1:23">
      <c r="A148" s="2" t="s">
        <v>11</v>
      </c>
      <c r="B148" s="2">
        <v>146</v>
      </c>
      <c r="C148" s="2" t="s">
        <v>18</v>
      </c>
      <c r="D148" s="2">
        <v>4</v>
      </c>
      <c r="E148" s="2">
        <v>4.4426285536723169E-2</v>
      </c>
      <c r="F148" s="2">
        <v>7.3443606403013201E-2</v>
      </c>
      <c r="G148" s="16">
        <v>0.83</v>
      </c>
      <c r="H148" s="16">
        <v>3.57</v>
      </c>
      <c r="I148" s="16">
        <f t="shared" si="26"/>
        <v>2.7399999999999998</v>
      </c>
      <c r="J148" s="16">
        <v>1.4</v>
      </c>
      <c r="K148" s="18">
        <f t="shared" si="27"/>
        <v>0.56999999999999995</v>
      </c>
      <c r="L148" s="2">
        <f t="shared" si="28"/>
        <v>79.197080291970806</v>
      </c>
      <c r="M148" s="2">
        <f t="shared" si="29"/>
        <v>4.4426285536723169E-2</v>
      </c>
      <c r="N148" s="2">
        <f t="shared" si="30"/>
        <v>44.426285536723171</v>
      </c>
      <c r="O148" s="2">
        <f t="shared" si="31"/>
        <v>177.70514214689268</v>
      </c>
      <c r="P148" s="2">
        <f t="shared" si="32"/>
        <v>7.3443606403013201E-2</v>
      </c>
      <c r="Q148" s="2">
        <f t="shared" si="33"/>
        <v>73.443606403013206</v>
      </c>
      <c r="R148" s="2">
        <f t="shared" si="34"/>
        <v>293.77442561205282</v>
      </c>
      <c r="S148" s="17">
        <v>2.46</v>
      </c>
      <c r="T148" s="2">
        <f t="shared" si="35"/>
        <v>0.20802919708029197</v>
      </c>
      <c r="U148" s="2">
        <f t="shared" si="36"/>
        <v>8.6812168285994495</v>
      </c>
      <c r="V148" s="2">
        <f t="shared" si="37"/>
        <v>14.351410750553146</v>
      </c>
      <c r="W148" s="2">
        <f t="shared" si="38"/>
        <v>23.032627579152596</v>
      </c>
    </row>
    <row r="149" spans="1:23">
      <c r="A149" s="2" t="s">
        <v>11</v>
      </c>
      <c r="B149" s="2">
        <v>147</v>
      </c>
      <c r="C149" s="2" t="s">
        <v>18</v>
      </c>
      <c r="D149" s="2">
        <v>4</v>
      </c>
      <c r="E149" s="2">
        <v>3.4882746553672322E-2</v>
      </c>
      <c r="F149" s="2">
        <v>0.10029312730696799</v>
      </c>
      <c r="G149" s="16">
        <v>0.83</v>
      </c>
      <c r="H149" s="16">
        <v>3.56</v>
      </c>
      <c r="I149" s="16">
        <f t="shared" si="26"/>
        <v>2.73</v>
      </c>
      <c r="J149" s="16">
        <v>1.42</v>
      </c>
      <c r="K149" s="18">
        <f t="shared" si="27"/>
        <v>0.59</v>
      </c>
      <c r="L149" s="2">
        <f t="shared" si="28"/>
        <v>78.388278388278394</v>
      </c>
      <c r="M149" s="2">
        <f t="shared" si="29"/>
        <v>3.4882746553672322E-2</v>
      </c>
      <c r="N149" s="2">
        <f t="shared" si="30"/>
        <v>34.88274655367232</v>
      </c>
      <c r="O149" s="2">
        <f t="shared" si="31"/>
        <v>139.53098621468928</v>
      </c>
      <c r="P149" s="2">
        <f t="shared" si="32"/>
        <v>0.10029312730696799</v>
      </c>
      <c r="Q149" s="2">
        <f t="shared" si="33"/>
        <v>100.29312730696799</v>
      </c>
      <c r="R149" s="2">
        <f t="shared" si="34"/>
        <v>401.17250922787196</v>
      </c>
      <c r="S149" s="17">
        <v>2.5</v>
      </c>
      <c r="T149" s="2">
        <f t="shared" si="35"/>
        <v>0.2161172161172161</v>
      </c>
      <c r="U149" s="2">
        <f t="shared" si="36"/>
        <v>6.4562642773915551</v>
      </c>
      <c r="V149" s="2">
        <f t="shared" si="37"/>
        <v>18.562727969357468</v>
      </c>
      <c r="W149" s="2">
        <f t="shared" si="38"/>
        <v>25.018992246749022</v>
      </c>
    </row>
    <row r="150" spans="1:23" s="3" customFormat="1">
      <c r="A150" s="2" t="s">
        <v>11</v>
      </c>
      <c r="B150" s="2">
        <v>148</v>
      </c>
      <c r="C150" s="2" t="s">
        <v>18</v>
      </c>
      <c r="D150" s="2">
        <v>4</v>
      </c>
      <c r="E150" s="2">
        <v>8.4114211299435044E-3</v>
      </c>
      <c r="F150" s="2">
        <v>7.9963161205273053E-2</v>
      </c>
      <c r="G150" s="16">
        <v>0.83</v>
      </c>
      <c r="H150" s="16">
        <v>3.38</v>
      </c>
      <c r="I150" s="16">
        <f t="shared" si="26"/>
        <v>2.5499999999999998</v>
      </c>
      <c r="J150" s="16">
        <v>1.37</v>
      </c>
      <c r="K150" s="18">
        <f t="shared" si="27"/>
        <v>0.54000000000000015</v>
      </c>
      <c r="L150" s="2">
        <f t="shared" si="28"/>
        <v>78.82352941176471</v>
      </c>
      <c r="M150" s="2">
        <f t="shared" si="29"/>
        <v>8.4114211299435044E-3</v>
      </c>
      <c r="N150" s="2">
        <f t="shared" si="30"/>
        <v>8.4114211299435038</v>
      </c>
      <c r="O150" s="2">
        <f t="shared" si="31"/>
        <v>33.645684519774015</v>
      </c>
      <c r="P150" s="2">
        <f t="shared" si="32"/>
        <v>7.9963161205273053E-2</v>
      </c>
      <c r="Q150" s="2">
        <f t="shared" si="33"/>
        <v>79.963161205273053</v>
      </c>
      <c r="R150" s="2">
        <f t="shared" si="34"/>
        <v>319.85264482109221</v>
      </c>
      <c r="S150" s="17">
        <v>2.5099999999999998</v>
      </c>
      <c r="T150" s="2">
        <f t="shared" si="35"/>
        <v>0.21176470588235302</v>
      </c>
      <c r="U150" s="2">
        <f t="shared" si="36"/>
        <v>1.5824940151509466</v>
      </c>
      <c r="V150" s="2">
        <f t="shared" si="37"/>
        <v>15.04397676504694</v>
      </c>
      <c r="W150" s="2">
        <f t="shared" si="38"/>
        <v>16.626470780197888</v>
      </c>
    </row>
    <row r="151" spans="1:23">
      <c r="A151" s="2" t="s">
        <v>11</v>
      </c>
      <c r="B151" s="2">
        <v>149</v>
      </c>
      <c r="C151" s="2" t="s">
        <v>18</v>
      </c>
      <c r="D151" s="2">
        <v>4</v>
      </c>
      <c r="E151" s="2">
        <v>3.9984861242937854E-2</v>
      </c>
      <c r="F151" s="2">
        <v>9.512096233521658E-2</v>
      </c>
      <c r="G151" s="16">
        <v>0.83</v>
      </c>
      <c r="H151" s="16">
        <v>3.37</v>
      </c>
      <c r="I151" s="16">
        <f t="shared" si="26"/>
        <v>2.54</v>
      </c>
      <c r="J151" s="16">
        <v>1.3</v>
      </c>
      <c r="K151" s="18">
        <f t="shared" si="27"/>
        <v>0.47000000000000008</v>
      </c>
      <c r="L151" s="2">
        <f t="shared" si="28"/>
        <v>81.496062992125971</v>
      </c>
      <c r="M151" s="2">
        <f t="shared" si="29"/>
        <v>3.9984861242937854E-2</v>
      </c>
      <c r="N151" s="2">
        <f t="shared" si="30"/>
        <v>39.984861242937853</v>
      </c>
      <c r="O151" s="2">
        <f t="shared" si="31"/>
        <v>159.93944497175141</v>
      </c>
      <c r="P151" s="2">
        <f t="shared" si="32"/>
        <v>9.512096233521658E-2</v>
      </c>
      <c r="Q151" s="2">
        <f t="shared" si="33"/>
        <v>95.120962335216575</v>
      </c>
      <c r="R151" s="2">
        <f t="shared" si="34"/>
        <v>380.4838493408663</v>
      </c>
      <c r="S151" s="17">
        <v>2.5099999999999998</v>
      </c>
      <c r="T151" s="2">
        <f t="shared" si="35"/>
        <v>0.18503937007874019</v>
      </c>
      <c r="U151" s="2">
        <f t="shared" si="36"/>
        <v>8.6090995640469732</v>
      </c>
      <c r="V151" s="2">
        <f t="shared" si="37"/>
        <v>20.480397078193619</v>
      </c>
      <c r="W151" s="2">
        <f t="shared" si="38"/>
        <v>29.08949664224059</v>
      </c>
    </row>
    <row r="152" spans="1:23" s="3" customFormat="1">
      <c r="A152" s="2" t="s">
        <v>11</v>
      </c>
      <c r="B152" s="2">
        <v>150</v>
      </c>
      <c r="C152" s="2" t="s">
        <v>18</v>
      </c>
      <c r="D152" s="2">
        <v>4</v>
      </c>
      <c r="E152" s="2">
        <v>4.4190180451977402E-2</v>
      </c>
      <c r="F152" s="2">
        <v>0.37098261770244828</v>
      </c>
      <c r="G152" s="16">
        <v>0.84</v>
      </c>
      <c r="H152" s="16">
        <v>3.36</v>
      </c>
      <c r="I152" s="16">
        <f t="shared" si="26"/>
        <v>2.52</v>
      </c>
      <c r="J152" s="16">
        <v>1.28</v>
      </c>
      <c r="K152" s="18">
        <f t="shared" si="27"/>
        <v>0.44000000000000006</v>
      </c>
      <c r="L152" s="2">
        <f t="shared" si="28"/>
        <v>82.539682539682545</v>
      </c>
      <c r="M152" s="2">
        <f t="shared" si="29"/>
        <v>4.4190180451977402E-2</v>
      </c>
      <c r="N152" s="2">
        <f t="shared" si="30"/>
        <v>44.190180451977405</v>
      </c>
      <c r="O152" s="2">
        <f t="shared" si="31"/>
        <v>176.76072180790962</v>
      </c>
      <c r="P152" s="2">
        <f t="shared" si="32"/>
        <v>0.37098261770244828</v>
      </c>
      <c r="Q152" s="2">
        <f t="shared" si="33"/>
        <v>370.98261770244829</v>
      </c>
      <c r="R152" s="2">
        <f t="shared" si="34"/>
        <v>1483.9304708097932</v>
      </c>
      <c r="S152" s="17">
        <v>2.48</v>
      </c>
      <c r="T152" s="2">
        <f t="shared" si="35"/>
        <v>0.17460317460317462</v>
      </c>
      <c r="U152" s="2">
        <f t="shared" si="36"/>
        <v>10.205210294994782</v>
      </c>
      <c r="V152" s="2">
        <f t="shared" si="37"/>
        <v>85.674138252398251</v>
      </c>
      <c r="W152" s="2">
        <f t="shared" si="38"/>
        <v>95.879348547393036</v>
      </c>
    </row>
    <row r="153" spans="1:23">
      <c r="A153" s="2" t="s">
        <v>11</v>
      </c>
      <c r="B153" s="2">
        <v>151</v>
      </c>
      <c r="C153" s="2" t="s">
        <v>18</v>
      </c>
      <c r="D153" s="2">
        <v>4</v>
      </c>
      <c r="E153" s="2">
        <v>1.8948195706214692E-2</v>
      </c>
      <c r="F153" s="2">
        <v>6.6314815442561223E-2</v>
      </c>
      <c r="G153" s="16">
        <v>0.83</v>
      </c>
      <c r="H153" s="16">
        <v>3.35</v>
      </c>
      <c r="I153" s="16">
        <f t="shared" si="26"/>
        <v>2.52</v>
      </c>
      <c r="J153" s="16">
        <v>1.35</v>
      </c>
      <c r="K153" s="18">
        <f t="shared" si="27"/>
        <v>0.52000000000000013</v>
      </c>
      <c r="L153" s="2">
        <f t="shared" si="28"/>
        <v>79.365079365079367</v>
      </c>
      <c r="M153" s="2">
        <f t="shared" si="29"/>
        <v>1.8948195706214692E-2</v>
      </c>
      <c r="N153" s="2">
        <f t="shared" si="30"/>
        <v>18.94819570621469</v>
      </c>
      <c r="O153" s="2">
        <f t="shared" si="31"/>
        <v>75.792782824858762</v>
      </c>
      <c r="P153" s="2">
        <f t="shared" si="32"/>
        <v>6.6314815442561223E-2</v>
      </c>
      <c r="Q153" s="2">
        <f t="shared" si="33"/>
        <v>66.314815442561226</v>
      </c>
      <c r="R153" s="2">
        <f t="shared" si="34"/>
        <v>265.2592617702449</v>
      </c>
      <c r="S153" s="17">
        <v>2.46</v>
      </c>
      <c r="T153" s="2">
        <f t="shared" si="35"/>
        <v>0.20634920634920639</v>
      </c>
      <c r="U153" s="2">
        <f t="shared" si="36"/>
        <v>3.7327590040385408</v>
      </c>
      <c r="V153" s="2">
        <f t="shared" si="37"/>
        <v>13.063894224144329</v>
      </c>
      <c r="W153" s="2">
        <f t="shared" si="38"/>
        <v>16.796653228182869</v>
      </c>
    </row>
    <row r="154" spans="1:23">
      <c r="A154" s="2" t="s">
        <v>11</v>
      </c>
      <c r="B154" s="2">
        <v>152</v>
      </c>
      <c r="C154" s="2" t="s">
        <v>18</v>
      </c>
      <c r="D154" s="2">
        <v>4</v>
      </c>
      <c r="E154" s="2">
        <v>2.5488126214689266E-2</v>
      </c>
      <c r="F154" s="2">
        <v>1E-4</v>
      </c>
      <c r="G154" s="16">
        <v>0.84</v>
      </c>
      <c r="H154" s="16">
        <v>3.16</v>
      </c>
      <c r="I154" s="16">
        <f t="shared" si="26"/>
        <v>2.3200000000000003</v>
      </c>
      <c r="J154" s="16">
        <v>1.41</v>
      </c>
      <c r="K154" s="18">
        <f t="shared" si="27"/>
        <v>0.56999999999999995</v>
      </c>
      <c r="L154" s="2">
        <f t="shared" si="28"/>
        <v>75.431034482758633</v>
      </c>
      <c r="M154" s="2">
        <f t="shared" si="29"/>
        <v>2.5488126214689266E-2</v>
      </c>
      <c r="N154" s="2">
        <f t="shared" si="30"/>
        <v>25.488126214689267</v>
      </c>
      <c r="O154" s="2">
        <f t="shared" si="31"/>
        <v>101.95250485875707</v>
      </c>
      <c r="P154" s="2">
        <f t="shared" si="32"/>
        <v>1E-4</v>
      </c>
      <c r="Q154" s="2">
        <f t="shared" si="33"/>
        <v>0.1</v>
      </c>
      <c r="R154" s="2">
        <f t="shared" si="34"/>
        <v>0.4</v>
      </c>
      <c r="S154" s="17">
        <v>2.5</v>
      </c>
      <c r="T154" s="2">
        <f t="shared" si="35"/>
        <v>0.24568965517241373</v>
      </c>
      <c r="U154" s="2">
        <f t="shared" si="36"/>
        <v>4.1496458117950255</v>
      </c>
      <c r="V154" s="2">
        <f t="shared" si="37"/>
        <v>1.6280701754385972E-2</v>
      </c>
      <c r="W154" s="2">
        <f t="shared" si="38"/>
        <v>4.1659265135494117</v>
      </c>
    </row>
    <row r="155" spans="1:23">
      <c r="A155" s="2" t="s">
        <v>11</v>
      </c>
      <c r="B155" s="2">
        <v>153</v>
      </c>
      <c r="C155" s="2" t="s">
        <v>18</v>
      </c>
      <c r="D155" s="2">
        <v>4</v>
      </c>
      <c r="E155" s="2">
        <v>1.7368377627118646E-2</v>
      </c>
      <c r="F155" s="2">
        <v>8.150446967984934E-2</v>
      </c>
      <c r="G155" s="16">
        <v>0.82</v>
      </c>
      <c r="H155" s="16">
        <v>3.62</v>
      </c>
      <c r="I155" s="16">
        <f t="shared" si="26"/>
        <v>2.8000000000000003</v>
      </c>
      <c r="J155" s="16">
        <v>1.58</v>
      </c>
      <c r="K155" s="18">
        <f t="shared" si="27"/>
        <v>0.76000000000000012</v>
      </c>
      <c r="L155" s="2">
        <f t="shared" si="28"/>
        <v>72.857142857142847</v>
      </c>
      <c r="M155" s="2">
        <f t="shared" si="29"/>
        <v>1.7368377627118646E-2</v>
      </c>
      <c r="N155" s="2">
        <f t="shared" si="30"/>
        <v>17.368377627118647</v>
      </c>
      <c r="O155" s="2">
        <f t="shared" si="31"/>
        <v>69.47351050847459</v>
      </c>
      <c r="P155" s="2">
        <f t="shared" si="32"/>
        <v>8.150446967984934E-2</v>
      </c>
      <c r="Q155" s="2">
        <f t="shared" si="33"/>
        <v>81.504469679849336</v>
      </c>
      <c r="R155" s="2">
        <f t="shared" si="34"/>
        <v>326.01787871939734</v>
      </c>
      <c r="S155" s="17">
        <v>2.4700000000000002</v>
      </c>
      <c r="T155" s="2">
        <f t="shared" si="35"/>
        <v>0.27142857142857146</v>
      </c>
      <c r="U155" s="2">
        <f t="shared" si="36"/>
        <v>2.5906380436784682</v>
      </c>
      <c r="V155" s="2">
        <f t="shared" si="37"/>
        <v>12.157069843574371</v>
      </c>
      <c r="W155" s="2">
        <f t="shared" si="38"/>
        <v>14.74770788725284</v>
      </c>
    </row>
    <row r="156" spans="1:23">
      <c r="A156" s="2" t="s">
        <v>11</v>
      </c>
      <c r="B156" s="2">
        <v>154</v>
      </c>
      <c r="C156" s="2" t="s">
        <v>18</v>
      </c>
      <c r="D156" s="2">
        <v>4</v>
      </c>
      <c r="E156" s="2">
        <v>1.7356821129943505E-2</v>
      </c>
      <c r="F156" s="2">
        <v>6.8885693408662907E-2</v>
      </c>
      <c r="G156" s="16">
        <v>0.83</v>
      </c>
      <c r="H156" s="16">
        <v>3.47</v>
      </c>
      <c r="I156" s="16">
        <f t="shared" si="26"/>
        <v>2.64</v>
      </c>
      <c r="J156" s="16">
        <v>1.66</v>
      </c>
      <c r="K156" s="18">
        <f t="shared" si="27"/>
        <v>0.83</v>
      </c>
      <c r="L156" s="2">
        <f t="shared" si="28"/>
        <v>68.560606060606062</v>
      </c>
      <c r="M156" s="2">
        <f t="shared" si="29"/>
        <v>1.7356821129943505E-2</v>
      </c>
      <c r="N156" s="2">
        <f t="shared" si="30"/>
        <v>17.356821129943505</v>
      </c>
      <c r="O156" s="2">
        <f t="shared" si="31"/>
        <v>69.42728451977402</v>
      </c>
      <c r="P156" s="2">
        <f t="shared" si="32"/>
        <v>6.8885693408662907E-2</v>
      </c>
      <c r="Q156" s="2">
        <f t="shared" si="33"/>
        <v>68.885693408662902</v>
      </c>
      <c r="R156" s="2">
        <f t="shared" si="34"/>
        <v>275.54277363465161</v>
      </c>
      <c r="S156" s="17">
        <v>2.5</v>
      </c>
      <c r="T156" s="2">
        <f t="shared" si="35"/>
        <v>0.31439393939393934</v>
      </c>
      <c r="U156" s="2">
        <f t="shared" si="36"/>
        <v>2.2082895317132945</v>
      </c>
      <c r="V156" s="2">
        <f t="shared" si="37"/>
        <v>8.76425207705398</v>
      </c>
      <c r="W156" s="2">
        <f t="shared" si="38"/>
        <v>10.972541608767274</v>
      </c>
    </row>
    <row r="157" spans="1:23">
      <c r="A157" s="2" t="s">
        <v>11</v>
      </c>
      <c r="B157" s="2">
        <v>155</v>
      </c>
      <c r="C157" s="2" t="s">
        <v>18</v>
      </c>
      <c r="D157" s="2">
        <v>4</v>
      </c>
      <c r="E157" s="2">
        <v>2.3702917740112996E-2</v>
      </c>
      <c r="F157" s="2">
        <v>6.2218013182674198E-2</v>
      </c>
      <c r="G157" s="16">
        <v>0.83</v>
      </c>
      <c r="H157" s="16">
        <v>3.57</v>
      </c>
      <c r="I157" s="16">
        <f t="shared" si="26"/>
        <v>2.7399999999999998</v>
      </c>
      <c r="J157" s="16">
        <v>1.42</v>
      </c>
      <c r="K157" s="18">
        <f t="shared" si="27"/>
        <v>0.59</v>
      </c>
      <c r="L157" s="2">
        <f t="shared" si="28"/>
        <v>78.467153284671525</v>
      </c>
      <c r="M157" s="2">
        <f t="shared" si="29"/>
        <v>2.3702917740112996E-2</v>
      </c>
      <c r="N157" s="2">
        <f t="shared" si="30"/>
        <v>23.702917740112994</v>
      </c>
      <c r="O157" s="2">
        <f t="shared" si="31"/>
        <v>94.811670960451977</v>
      </c>
      <c r="P157" s="2">
        <f t="shared" si="32"/>
        <v>6.2218013182674198E-2</v>
      </c>
      <c r="Q157" s="2">
        <f t="shared" si="33"/>
        <v>62.218013182674198</v>
      </c>
      <c r="R157" s="2">
        <f t="shared" si="34"/>
        <v>248.87205273069679</v>
      </c>
      <c r="S157" s="17">
        <v>2.4700000000000002</v>
      </c>
      <c r="T157" s="2">
        <f t="shared" si="35"/>
        <v>0.21532846715328469</v>
      </c>
      <c r="U157" s="2">
        <f t="shared" si="36"/>
        <v>4.4565974478768675</v>
      </c>
      <c r="V157" s="2">
        <f t="shared" si="37"/>
        <v>11.698164833632559</v>
      </c>
      <c r="W157" s="2">
        <f t="shared" si="38"/>
        <v>16.154762281509427</v>
      </c>
    </row>
    <row r="158" spans="1:23">
      <c r="A158" s="2" t="s">
        <v>11</v>
      </c>
      <c r="B158" s="2">
        <v>156</v>
      </c>
      <c r="C158" s="2" t="s">
        <v>18</v>
      </c>
      <c r="D158" s="2">
        <v>4</v>
      </c>
      <c r="E158" s="2">
        <v>5.4118874237288138E-2</v>
      </c>
      <c r="F158" s="2">
        <v>8.4636238606403014E-2</v>
      </c>
      <c r="G158" s="16">
        <v>0.83</v>
      </c>
      <c r="H158" s="16">
        <v>3.73</v>
      </c>
      <c r="I158" s="16">
        <f t="shared" si="26"/>
        <v>2.9</v>
      </c>
      <c r="J158" s="16">
        <v>1.5</v>
      </c>
      <c r="K158" s="18">
        <f t="shared" si="27"/>
        <v>0.67</v>
      </c>
      <c r="L158" s="2">
        <f t="shared" si="28"/>
        <v>76.896551724137936</v>
      </c>
      <c r="M158" s="2">
        <f t="shared" si="29"/>
        <v>5.4118874237288138E-2</v>
      </c>
      <c r="N158" s="2">
        <f t="shared" si="30"/>
        <v>54.118874237288139</v>
      </c>
      <c r="O158" s="2">
        <f t="shared" si="31"/>
        <v>216.47549694915256</v>
      </c>
      <c r="P158" s="2">
        <f t="shared" si="32"/>
        <v>8.4636238606403014E-2</v>
      </c>
      <c r="Q158" s="2">
        <f t="shared" si="33"/>
        <v>84.636238606403012</v>
      </c>
      <c r="R158" s="2">
        <f t="shared" si="34"/>
        <v>338.54495442561205</v>
      </c>
      <c r="S158" s="17">
        <v>2.5</v>
      </c>
      <c r="T158" s="2">
        <f t="shared" si="35"/>
        <v>0.23103448275862071</v>
      </c>
      <c r="U158" s="2">
        <f t="shared" si="36"/>
        <v>9.3698349425752578</v>
      </c>
      <c r="V158" s="2">
        <f t="shared" si="37"/>
        <v>14.6534383258847</v>
      </c>
      <c r="W158" s="2">
        <f t="shared" si="38"/>
        <v>24.02327326845996</v>
      </c>
    </row>
    <row r="159" spans="1:23">
      <c r="A159" s="2" t="s">
        <v>11</v>
      </c>
      <c r="B159" s="2">
        <v>157</v>
      </c>
      <c r="C159" s="2" t="s">
        <v>18</v>
      </c>
      <c r="D159" s="2">
        <v>4</v>
      </c>
      <c r="E159" s="2">
        <v>3.0427843163841808E-2</v>
      </c>
      <c r="F159" s="2">
        <v>9.966014425612052E-2</v>
      </c>
      <c r="G159" s="16">
        <v>0.83</v>
      </c>
      <c r="H159" s="16">
        <v>3.37</v>
      </c>
      <c r="I159" s="16">
        <f t="shared" si="26"/>
        <v>2.54</v>
      </c>
      <c r="J159" s="16">
        <v>1.35</v>
      </c>
      <c r="K159" s="18">
        <f t="shared" si="27"/>
        <v>0.52000000000000013</v>
      </c>
      <c r="L159" s="2">
        <f t="shared" si="28"/>
        <v>79.527559055118118</v>
      </c>
      <c r="M159" s="2">
        <f t="shared" si="29"/>
        <v>3.0427843163841808E-2</v>
      </c>
      <c r="N159" s="2">
        <f t="shared" si="30"/>
        <v>30.427843163841807</v>
      </c>
      <c r="O159" s="2">
        <f t="shared" si="31"/>
        <v>121.71137265536723</v>
      </c>
      <c r="P159" s="2">
        <f t="shared" si="32"/>
        <v>9.966014425612052E-2</v>
      </c>
      <c r="Q159" s="2">
        <f t="shared" si="33"/>
        <v>99.660144256120518</v>
      </c>
      <c r="R159" s="2">
        <f t="shared" si="34"/>
        <v>398.64057702448207</v>
      </c>
      <c r="S159" s="17">
        <v>2.48</v>
      </c>
      <c r="T159" s="2">
        <f t="shared" si="35"/>
        <v>0.20472440944881895</v>
      </c>
      <c r="U159" s="2">
        <f t="shared" si="36"/>
        <v>5.9930770499502302</v>
      </c>
      <c r="V159" s="2">
        <f t="shared" si="37"/>
        <v>19.629091688162688</v>
      </c>
      <c r="W159" s="2">
        <f t="shared" si="38"/>
        <v>25.622168738112919</v>
      </c>
    </row>
    <row r="160" spans="1:23">
      <c r="A160" s="2" t="s">
        <v>11</v>
      </c>
      <c r="B160" s="2">
        <v>158</v>
      </c>
      <c r="C160" s="2" t="s">
        <v>18</v>
      </c>
      <c r="D160" s="2">
        <v>4</v>
      </c>
      <c r="E160" s="2">
        <v>1.7894537514124297E-2</v>
      </c>
      <c r="F160" s="2">
        <v>6.7862010922787208E-2</v>
      </c>
      <c r="G160" s="16">
        <v>0.84</v>
      </c>
      <c r="H160" s="16">
        <v>3.38</v>
      </c>
      <c r="I160" s="16">
        <f t="shared" si="26"/>
        <v>2.54</v>
      </c>
      <c r="J160" s="16">
        <v>1.42</v>
      </c>
      <c r="K160" s="18">
        <f t="shared" si="27"/>
        <v>0.57999999999999996</v>
      </c>
      <c r="L160" s="2">
        <f t="shared" si="28"/>
        <v>77.165354330708652</v>
      </c>
      <c r="M160" s="2">
        <f t="shared" si="29"/>
        <v>1.7894537514124297E-2</v>
      </c>
      <c r="N160" s="2">
        <f t="shared" si="30"/>
        <v>17.894537514124298</v>
      </c>
      <c r="O160" s="2">
        <f t="shared" si="31"/>
        <v>71.578150056497194</v>
      </c>
      <c r="P160" s="2">
        <f t="shared" si="32"/>
        <v>6.7862010922787208E-2</v>
      </c>
      <c r="Q160" s="2">
        <f t="shared" si="33"/>
        <v>67.862010922787206</v>
      </c>
      <c r="R160" s="2">
        <f t="shared" si="34"/>
        <v>271.44804369114883</v>
      </c>
      <c r="S160" s="17">
        <v>2.5099999999999998</v>
      </c>
      <c r="T160" s="2">
        <f t="shared" si="35"/>
        <v>0.22834645669291337</v>
      </c>
      <c r="U160" s="2">
        <f t="shared" si="36"/>
        <v>3.1221407669924255</v>
      </c>
      <c r="V160" s="2">
        <f t="shared" si="37"/>
        <v>11.840191492229669</v>
      </c>
      <c r="W160" s="2">
        <f t="shared" si="38"/>
        <v>14.962332259222094</v>
      </c>
    </row>
    <row r="161" spans="1:23">
      <c r="A161" s="2" t="s">
        <v>11</v>
      </c>
      <c r="B161" s="2">
        <v>159</v>
      </c>
      <c r="C161" s="2" t="s">
        <v>18</v>
      </c>
      <c r="D161" s="2">
        <v>4</v>
      </c>
      <c r="E161" s="2">
        <v>5.3894353898305089E-2</v>
      </c>
      <c r="F161" s="2">
        <v>8.5242399623352172E-2</v>
      </c>
      <c r="G161" s="16">
        <v>0.83</v>
      </c>
      <c r="H161" s="16">
        <v>3.73</v>
      </c>
      <c r="I161" s="16">
        <f t="shared" si="26"/>
        <v>2.9</v>
      </c>
      <c r="J161" s="16">
        <v>1.4</v>
      </c>
      <c r="K161" s="18">
        <f t="shared" si="27"/>
        <v>0.56999999999999995</v>
      </c>
      <c r="L161" s="2">
        <f t="shared" si="28"/>
        <v>80.344827586206904</v>
      </c>
      <c r="M161" s="2">
        <f t="shared" si="29"/>
        <v>5.3894353898305089E-2</v>
      </c>
      <c r="N161" s="2">
        <f t="shared" si="30"/>
        <v>53.894353898305091</v>
      </c>
      <c r="O161" s="2">
        <f t="shared" si="31"/>
        <v>215.57741559322037</v>
      </c>
      <c r="P161" s="2">
        <f t="shared" si="32"/>
        <v>8.5242399623352172E-2</v>
      </c>
      <c r="Q161" s="2">
        <f t="shared" si="33"/>
        <v>85.242399623352171</v>
      </c>
      <c r="R161" s="2">
        <f t="shared" si="34"/>
        <v>340.96959849340868</v>
      </c>
      <c r="S161" s="17">
        <v>2.4700000000000002</v>
      </c>
      <c r="T161" s="2">
        <f t="shared" si="35"/>
        <v>0.19655172413793101</v>
      </c>
      <c r="U161" s="2">
        <f t="shared" si="36"/>
        <v>11.101188032181604</v>
      </c>
      <c r="V161" s="2">
        <f t="shared" si="37"/>
        <v>17.558275368117148</v>
      </c>
      <c r="W161" s="2">
        <f t="shared" si="38"/>
        <v>28.659463400298751</v>
      </c>
    </row>
    <row r="162" spans="1:23">
      <c r="A162" s="2" t="s">
        <v>11</v>
      </c>
      <c r="B162" s="2">
        <v>160</v>
      </c>
      <c r="C162" s="2" t="s">
        <v>18</v>
      </c>
      <c r="D162" s="2">
        <v>4</v>
      </c>
      <c r="E162" s="2">
        <v>1.2478397966101697E-2</v>
      </c>
      <c r="F162" s="2">
        <v>2.8831027871939752E-2</v>
      </c>
      <c r="G162" s="16">
        <v>0.83</v>
      </c>
      <c r="H162" s="16">
        <v>3.1</v>
      </c>
      <c r="I162" s="16">
        <f t="shared" si="26"/>
        <v>2.27</v>
      </c>
      <c r="J162" s="16">
        <v>1.24</v>
      </c>
      <c r="K162" s="18">
        <f t="shared" si="27"/>
        <v>0.41000000000000003</v>
      </c>
      <c r="L162" s="2">
        <f t="shared" si="28"/>
        <v>81.938325991189416</v>
      </c>
      <c r="M162" s="2">
        <f t="shared" si="29"/>
        <v>1.2478397966101697E-2</v>
      </c>
      <c r="N162" s="2">
        <f t="shared" si="30"/>
        <v>12.478397966101697</v>
      </c>
      <c r="O162" s="2">
        <f t="shared" si="31"/>
        <v>49.91359186440679</v>
      </c>
      <c r="P162" s="2">
        <f t="shared" si="32"/>
        <v>2.8831027871939752E-2</v>
      </c>
      <c r="Q162" s="2">
        <f t="shared" si="33"/>
        <v>28.831027871939753</v>
      </c>
      <c r="R162" s="2">
        <f t="shared" si="34"/>
        <v>115.32411148775901</v>
      </c>
      <c r="S162" s="17">
        <v>2.54</v>
      </c>
      <c r="T162" s="2">
        <f t="shared" si="35"/>
        <v>0.18061674008810574</v>
      </c>
      <c r="U162" s="2">
        <f t="shared" si="36"/>
        <v>2.7199888019061698</v>
      </c>
      <c r="V162" s="2">
        <f t="shared" si="37"/>
        <v>6.2844664172559286</v>
      </c>
      <c r="W162" s="2">
        <f t="shared" si="38"/>
        <v>9.0044552191620983</v>
      </c>
    </row>
  </sheetData>
  <phoneticPr fontId="2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2"/>
  <sheetViews>
    <sheetView workbookViewId="0">
      <selection activeCell="T4" sqref="T4"/>
    </sheetView>
  </sheetViews>
  <sheetFormatPr baseColWidth="10" defaultRowHeight="12" x14ac:dyDescent="0"/>
  <cols>
    <col min="1" max="1" width="4" style="2" customWidth="1"/>
    <col min="2" max="2" width="5.28515625" style="2" customWidth="1"/>
    <col min="3" max="3" width="3.7109375" style="2" customWidth="1"/>
    <col min="4" max="4" width="7.28515625" style="2" customWidth="1"/>
    <col min="5" max="6" width="10.42578125" style="2" customWidth="1"/>
    <col min="7" max="7" width="4.7109375" style="2" customWidth="1"/>
    <col min="8" max="8" width="5.42578125" style="2" customWidth="1"/>
    <col min="9" max="9" width="4.28515625" style="2" customWidth="1"/>
    <col min="10" max="10" width="4.7109375" style="2" customWidth="1"/>
    <col min="11" max="11" width="5.28515625" style="2" customWidth="1"/>
    <col min="12" max="12" width="6.28515625" style="2" customWidth="1"/>
    <col min="13" max="13" width="7.85546875" style="2" customWidth="1"/>
    <col min="14" max="14" width="6.85546875" style="2" customWidth="1"/>
    <col min="15" max="15" width="7.140625" style="2" customWidth="1"/>
    <col min="16" max="16" width="6.5703125" style="2" customWidth="1"/>
    <col min="17" max="17" width="6.85546875" style="2" customWidth="1"/>
    <col min="18" max="18" width="6.28515625" style="2" customWidth="1"/>
    <col min="19" max="19" width="6.140625" style="2" customWidth="1"/>
    <col min="20" max="20" width="7" style="2" customWidth="1"/>
    <col min="21" max="21" width="6.5703125" style="2" customWidth="1"/>
    <col min="22" max="22" width="7.42578125" style="2" customWidth="1"/>
    <col min="23" max="23" width="7.7109375" style="2" customWidth="1"/>
    <col min="24" max="16384" width="10.7109375" style="2"/>
  </cols>
  <sheetData>
    <row r="1" spans="1:23" s="1" customFormat="1" ht="14">
      <c r="G1" s="4" t="s">
        <v>19</v>
      </c>
      <c r="H1" s="4"/>
      <c r="I1" s="4"/>
      <c r="J1" s="4"/>
      <c r="K1" s="4"/>
      <c r="L1" s="4"/>
      <c r="M1" s="5" t="s">
        <v>20</v>
      </c>
      <c r="N1" s="6"/>
      <c r="O1" s="6"/>
      <c r="P1" s="7" t="s">
        <v>21</v>
      </c>
      <c r="Q1" s="7"/>
      <c r="R1" s="7"/>
      <c r="S1"/>
      <c r="T1"/>
      <c r="U1" t="s">
        <v>22</v>
      </c>
      <c r="V1"/>
      <c r="W1"/>
    </row>
    <row r="2" spans="1:23" ht="7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8" t="s">
        <v>23</v>
      </c>
      <c r="H2" s="8" t="s">
        <v>24</v>
      </c>
      <c r="I2" s="8" t="s">
        <v>25</v>
      </c>
      <c r="J2" s="9" t="s">
        <v>26</v>
      </c>
      <c r="K2" s="9" t="s">
        <v>27</v>
      </c>
      <c r="L2" s="9" t="s">
        <v>28</v>
      </c>
      <c r="M2" s="10" t="s">
        <v>29</v>
      </c>
      <c r="N2" s="10" t="s">
        <v>30</v>
      </c>
      <c r="O2" s="11" t="s">
        <v>39</v>
      </c>
      <c r="P2" s="12" t="s">
        <v>31</v>
      </c>
      <c r="Q2" s="12" t="s">
        <v>32</v>
      </c>
      <c r="R2" s="13" t="s">
        <v>33</v>
      </c>
      <c r="S2" s="14" t="s">
        <v>34</v>
      </c>
      <c r="T2" s="9" t="s">
        <v>35</v>
      </c>
      <c r="U2" s="15" t="s">
        <v>36</v>
      </c>
      <c r="V2" s="15" t="s">
        <v>37</v>
      </c>
      <c r="W2" s="15" t="s">
        <v>38</v>
      </c>
    </row>
    <row r="3" spans="1:23">
      <c r="A3" s="2" t="s">
        <v>11</v>
      </c>
      <c r="B3" s="2">
        <v>1</v>
      </c>
      <c r="C3" s="2" t="s">
        <v>12</v>
      </c>
      <c r="D3" s="2">
        <v>4</v>
      </c>
      <c r="E3" s="2">
        <v>4.5501510357815501E-3</v>
      </c>
      <c r="F3" s="2">
        <v>0.60381068173258001</v>
      </c>
      <c r="G3" s="16">
        <v>1.18</v>
      </c>
      <c r="H3" s="16">
        <v>3.48</v>
      </c>
      <c r="I3" s="16">
        <f>H3-G3</f>
        <v>2.2999999999999998</v>
      </c>
      <c r="J3" s="16">
        <v>1.8</v>
      </c>
      <c r="K3" s="18">
        <f>J3-G3</f>
        <v>0.62000000000000011</v>
      </c>
      <c r="L3" s="2">
        <f>((I3-K3)/I3)*100</f>
        <v>73.043478260869549</v>
      </c>
      <c r="M3" s="2">
        <f>E3</f>
        <v>4.5501510357815501E-3</v>
      </c>
      <c r="N3" s="2">
        <f>M3*1000</f>
        <v>4.5501510357815498</v>
      </c>
      <c r="O3" s="2">
        <f>N3*D3</f>
        <v>18.200604143126199</v>
      </c>
      <c r="P3" s="2">
        <f>F3</f>
        <v>0.60381068173258001</v>
      </c>
      <c r="Q3" s="2">
        <f>P3*1000</f>
        <v>603.81068173258006</v>
      </c>
      <c r="R3" s="2">
        <f>Q3*D3</f>
        <v>2415.2427269303203</v>
      </c>
      <c r="S3" s="17">
        <v>2.5790000000000002</v>
      </c>
      <c r="T3" s="2">
        <f>K3/I3</f>
        <v>0.2695652173913044</v>
      </c>
      <c r="U3" s="2">
        <f>(O3*0.025)/(S3*T3)</f>
        <v>0.6545014560718434</v>
      </c>
      <c r="V3" s="2">
        <f>(R3*0.025)/(S3*T3)</f>
        <v>86.853154384978779</v>
      </c>
      <c r="W3" s="2">
        <f>SUM(U3:V3)</f>
        <v>87.507655841050621</v>
      </c>
    </row>
    <row r="4" spans="1:23">
      <c r="A4" s="2" t="s">
        <v>11</v>
      </c>
      <c r="B4" s="2">
        <v>2</v>
      </c>
      <c r="C4" s="2" t="s">
        <v>12</v>
      </c>
      <c r="D4" s="2">
        <v>4</v>
      </c>
      <c r="E4" s="2">
        <v>0.15537539849340865</v>
      </c>
      <c r="F4" s="2">
        <v>0.49903806026365349</v>
      </c>
      <c r="G4" s="16">
        <v>1.17</v>
      </c>
      <c r="H4" s="16">
        <v>3.49</v>
      </c>
      <c r="I4" s="16">
        <f t="shared" ref="I4:I67" si="0">H4-G4</f>
        <v>2.3200000000000003</v>
      </c>
      <c r="J4" s="16">
        <v>1.71</v>
      </c>
      <c r="K4" s="18">
        <f t="shared" ref="K4:K67" si="1">J4-G4</f>
        <v>0.54</v>
      </c>
      <c r="L4" s="2">
        <f t="shared" ref="L4:L67" si="2">((I4-K4)/I4)*100</f>
        <v>76.724137931034491</v>
      </c>
      <c r="M4" s="2">
        <f t="shared" ref="M4:M67" si="3">E4</f>
        <v>0.15537539849340865</v>
      </c>
      <c r="N4" s="2">
        <f t="shared" ref="N4:N67" si="4">M4*1000</f>
        <v>155.37539849340865</v>
      </c>
      <c r="O4" s="2">
        <f t="shared" ref="O4:O67" si="5">N4*D4</f>
        <v>621.50159397363461</v>
      </c>
      <c r="P4" s="2">
        <f t="shared" ref="P4:P67" si="6">F4</f>
        <v>0.49903806026365349</v>
      </c>
      <c r="Q4" s="2">
        <f t="shared" ref="Q4:Q67" si="7">P4*1000</f>
        <v>499.03806026365351</v>
      </c>
      <c r="R4" s="2">
        <f t="shared" ref="R4:R67" si="8">Q4*D4</f>
        <v>1996.152241054614</v>
      </c>
      <c r="S4" s="17">
        <v>2.56</v>
      </c>
      <c r="T4" s="2">
        <f t="shared" ref="T4:T67" si="9">K4/I4</f>
        <v>0.23275862068965517</v>
      </c>
      <c r="U4" s="2">
        <f>(O4*0.025)/(S4*T4)</f>
        <v>26.075732386046596</v>
      </c>
      <c r="V4" s="2">
        <f t="shared" ref="V4:V67" si="10">(R4*0.025)/(S4*T4)</f>
        <v>83.750600391469632</v>
      </c>
      <c r="W4" s="2">
        <f>SUM(U4:V4)</f>
        <v>109.82633277751623</v>
      </c>
    </row>
    <row r="5" spans="1:23">
      <c r="A5" s="2" t="s">
        <v>11</v>
      </c>
      <c r="B5" s="2">
        <v>3</v>
      </c>
      <c r="C5" s="2" t="s">
        <v>12</v>
      </c>
      <c r="D5" s="2">
        <v>4</v>
      </c>
      <c r="E5" s="2">
        <v>1E-4</v>
      </c>
      <c r="F5" s="2">
        <v>0.53723874387947279</v>
      </c>
      <c r="G5" s="16">
        <v>1.1599999999999999</v>
      </c>
      <c r="H5" s="16">
        <v>3.49</v>
      </c>
      <c r="I5" s="16">
        <f t="shared" si="0"/>
        <v>2.33</v>
      </c>
      <c r="J5" s="16">
        <v>1.71</v>
      </c>
      <c r="K5" s="18">
        <f t="shared" si="1"/>
        <v>0.55000000000000004</v>
      </c>
      <c r="L5" s="2">
        <f t="shared" si="2"/>
        <v>76.394849785407729</v>
      </c>
      <c r="M5" s="2">
        <f t="shared" si="3"/>
        <v>1E-4</v>
      </c>
      <c r="N5" s="2">
        <f t="shared" si="4"/>
        <v>0.1</v>
      </c>
      <c r="O5" s="2">
        <f t="shared" si="5"/>
        <v>0.4</v>
      </c>
      <c r="P5" s="2">
        <f t="shared" si="6"/>
        <v>0.53723874387947279</v>
      </c>
      <c r="Q5" s="2">
        <f t="shared" si="7"/>
        <v>537.23874387947274</v>
      </c>
      <c r="R5" s="2">
        <f t="shared" si="8"/>
        <v>2148.9549755178909</v>
      </c>
      <c r="S5" s="17">
        <v>2.4830000000000001</v>
      </c>
      <c r="T5" s="2">
        <f t="shared" si="9"/>
        <v>0.23605150214592277</v>
      </c>
      <c r="U5" s="2">
        <f t="shared" ref="U5:U67" si="11">(O5*0.025)/(S5*T5)</f>
        <v>1.7061472558854759E-2</v>
      </c>
      <c r="V5" s="2">
        <f t="shared" si="10"/>
        <v>91.660840862532226</v>
      </c>
      <c r="W5" s="2">
        <f t="shared" ref="W5:W67" si="12">SUM(U5:V5)</f>
        <v>91.677902335091076</v>
      </c>
    </row>
    <row r="6" spans="1:23">
      <c r="A6" s="2" t="s">
        <v>11</v>
      </c>
      <c r="B6" s="2">
        <v>4</v>
      </c>
      <c r="C6" s="2" t="s">
        <v>12</v>
      </c>
      <c r="D6" s="2">
        <v>4</v>
      </c>
      <c r="E6" s="2">
        <v>1.0209962335216635E-4</v>
      </c>
      <c r="F6" s="2">
        <v>0.35423715630885133</v>
      </c>
      <c r="G6" s="16">
        <v>1.1499999999999999</v>
      </c>
      <c r="H6" s="16">
        <v>3.54</v>
      </c>
      <c r="I6" s="16">
        <f t="shared" si="0"/>
        <v>2.39</v>
      </c>
      <c r="J6" s="16">
        <v>1.61</v>
      </c>
      <c r="K6" s="18">
        <f t="shared" si="1"/>
        <v>0.46000000000000019</v>
      </c>
      <c r="L6" s="2">
        <f t="shared" si="2"/>
        <v>80.7531380753138</v>
      </c>
      <c r="M6" s="2">
        <f t="shared" si="3"/>
        <v>1.0209962335216635E-4</v>
      </c>
      <c r="N6" s="2">
        <f t="shared" si="4"/>
        <v>0.10209962335216635</v>
      </c>
      <c r="O6" s="2">
        <f t="shared" si="5"/>
        <v>0.40839849340866541</v>
      </c>
      <c r="P6" s="2">
        <f t="shared" si="6"/>
        <v>0.35423715630885133</v>
      </c>
      <c r="Q6" s="2">
        <f t="shared" si="7"/>
        <v>354.23715630885135</v>
      </c>
      <c r="R6" s="2">
        <f t="shared" si="8"/>
        <v>1416.9486252354054</v>
      </c>
      <c r="S6" s="17">
        <v>2.4700000000000002</v>
      </c>
      <c r="T6" s="2">
        <f t="shared" si="9"/>
        <v>0.19246861924686198</v>
      </c>
      <c r="U6" s="2">
        <f t="shared" si="11"/>
        <v>2.1476685426128982E-2</v>
      </c>
      <c r="V6" s="2">
        <f t="shared" si="10"/>
        <v>74.513888714852527</v>
      </c>
      <c r="W6" s="2">
        <f t="shared" si="12"/>
        <v>74.53536540027865</v>
      </c>
    </row>
    <row r="7" spans="1:23">
      <c r="A7" s="2" t="s">
        <v>11</v>
      </c>
      <c r="B7" s="2">
        <v>5</v>
      </c>
      <c r="C7" s="2" t="s">
        <v>12</v>
      </c>
      <c r="D7" s="2">
        <v>4</v>
      </c>
      <c r="E7" s="2">
        <v>2.4921668549905858E-3</v>
      </c>
      <c r="F7" s="2">
        <v>0.53409072128060275</v>
      </c>
      <c r="G7" s="16">
        <v>1.1599999999999999</v>
      </c>
      <c r="H7" s="16">
        <v>3.5</v>
      </c>
      <c r="I7" s="16">
        <f t="shared" si="0"/>
        <v>2.34</v>
      </c>
      <c r="J7" s="16">
        <v>1.65</v>
      </c>
      <c r="K7" s="18">
        <f t="shared" si="1"/>
        <v>0.49</v>
      </c>
      <c r="L7" s="2">
        <f t="shared" si="2"/>
        <v>79.059829059829056</v>
      </c>
      <c r="M7" s="2">
        <f t="shared" si="3"/>
        <v>2.4921668549905858E-3</v>
      </c>
      <c r="N7" s="2">
        <f t="shared" si="4"/>
        <v>2.492166854990586</v>
      </c>
      <c r="O7" s="2">
        <f t="shared" si="5"/>
        <v>9.968667419962344</v>
      </c>
      <c r="P7" s="2">
        <f t="shared" si="6"/>
        <v>0.53409072128060275</v>
      </c>
      <c r="Q7" s="2">
        <f t="shared" si="7"/>
        <v>534.09072128060279</v>
      </c>
      <c r="R7" s="2">
        <f t="shared" si="8"/>
        <v>2136.3628851224112</v>
      </c>
      <c r="S7" s="17">
        <v>2.464</v>
      </c>
      <c r="T7" s="2">
        <f t="shared" si="9"/>
        <v>0.20940170940170941</v>
      </c>
      <c r="U7" s="2">
        <f t="shared" si="11"/>
        <v>0.48301007493025877</v>
      </c>
      <c r="V7" s="2">
        <f t="shared" si="10"/>
        <v>103.51281206902752</v>
      </c>
      <c r="W7" s="2">
        <f t="shared" si="12"/>
        <v>103.99582214395778</v>
      </c>
    </row>
    <row r="8" spans="1:23">
      <c r="A8" s="2" t="s">
        <v>11</v>
      </c>
      <c r="B8" s="2">
        <v>6</v>
      </c>
      <c r="C8" s="2" t="s">
        <v>12</v>
      </c>
      <c r="D8" s="2">
        <v>4</v>
      </c>
      <c r="E8" s="2">
        <v>1.4420244821092276E-3</v>
      </c>
      <c r="F8" s="2">
        <v>0.92469015065913385</v>
      </c>
      <c r="G8" s="16">
        <v>1.17</v>
      </c>
      <c r="H8" s="16">
        <v>3.59</v>
      </c>
      <c r="I8" s="16">
        <f t="shared" si="0"/>
        <v>2.42</v>
      </c>
      <c r="J8" s="16">
        <v>1.58</v>
      </c>
      <c r="K8" s="18">
        <f t="shared" si="1"/>
        <v>0.41000000000000014</v>
      </c>
      <c r="L8" s="2">
        <f t="shared" si="2"/>
        <v>83.057851239669418</v>
      </c>
      <c r="M8" s="2">
        <f t="shared" si="3"/>
        <v>1.4420244821092276E-3</v>
      </c>
      <c r="N8" s="2">
        <f t="shared" si="4"/>
        <v>1.4420244821092276</v>
      </c>
      <c r="O8" s="2">
        <f t="shared" si="5"/>
        <v>5.7680979284369105</v>
      </c>
      <c r="P8" s="2">
        <f t="shared" si="6"/>
        <v>0.92469015065913385</v>
      </c>
      <c r="Q8" s="2">
        <f t="shared" si="7"/>
        <v>924.69015065913379</v>
      </c>
      <c r="R8" s="2">
        <f t="shared" si="8"/>
        <v>3698.7606026365352</v>
      </c>
      <c r="S8" s="17">
        <v>2.5179999999999998</v>
      </c>
      <c r="T8" s="2">
        <f t="shared" si="9"/>
        <v>0.16942148760330586</v>
      </c>
      <c r="U8" s="2">
        <f t="shared" si="11"/>
        <v>0.33802468535852398</v>
      </c>
      <c r="V8" s="2">
        <f t="shared" si="10"/>
        <v>216.7564428403401</v>
      </c>
      <c r="W8" s="2">
        <f t="shared" si="12"/>
        <v>217.09446752569863</v>
      </c>
    </row>
    <row r="9" spans="1:23">
      <c r="A9" s="2" t="s">
        <v>11</v>
      </c>
      <c r="B9" s="2">
        <v>7</v>
      </c>
      <c r="C9" s="2" t="s">
        <v>12</v>
      </c>
      <c r="D9" s="2">
        <v>4</v>
      </c>
      <c r="E9" s="2">
        <v>3.8323600753295689E-3</v>
      </c>
      <c r="F9" s="2">
        <v>0.4891624331450094</v>
      </c>
      <c r="G9" s="16">
        <v>1.18</v>
      </c>
      <c r="H9" s="16">
        <v>3.53</v>
      </c>
      <c r="I9" s="16">
        <f t="shared" si="0"/>
        <v>2.3499999999999996</v>
      </c>
      <c r="J9" s="16">
        <v>1.78</v>
      </c>
      <c r="K9" s="18">
        <f t="shared" si="1"/>
        <v>0.60000000000000009</v>
      </c>
      <c r="L9" s="2">
        <f t="shared" si="2"/>
        <v>74.468085106382972</v>
      </c>
      <c r="M9" s="2">
        <f t="shared" si="3"/>
        <v>3.8323600753295689E-3</v>
      </c>
      <c r="N9" s="2">
        <f t="shared" si="4"/>
        <v>3.8323600753295688</v>
      </c>
      <c r="O9" s="2">
        <f t="shared" si="5"/>
        <v>15.329440301318275</v>
      </c>
      <c r="P9" s="2">
        <f t="shared" si="6"/>
        <v>0.4891624331450094</v>
      </c>
      <c r="Q9" s="2">
        <f t="shared" si="7"/>
        <v>489.1624331450094</v>
      </c>
      <c r="R9" s="2">
        <f t="shared" si="8"/>
        <v>1956.6497325800376</v>
      </c>
      <c r="S9" s="17">
        <v>2.4510000000000001</v>
      </c>
      <c r="T9" s="2">
        <f t="shared" si="9"/>
        <v>0.2553191489361703</v>
      </c>
      <c r="U9" s="2">
        <f t="shared" si="11"/>
        <v>0.61240624078773853</v>
      </c>
      <c r="V9" s="2">
        <f t="shared" si="10"/>
        <v>78.167531476320676</v>
      </c>
      <c r="W9" s="2">
        <f t="shared" si="12"/>
        <v>78.77993771710841</v>
      </c>
    </row>
    <row r="10" spans="1:23">
      <c r="A10" s="2" t="s">
        <v>11</v>
      </c>
      <c r="B10" s="2">
        <v>8</v>
      </c>
      <c r="C10" s="2" t="s">
        <v>12</v>
      </c>
      <c r="D10" s="2">
        <v>4</v>
      </c>
      <c r="E10" s="2">
        <v>5.9177363465160102E-3</v>
      </c>
      <c r="F10" s="2">
        <v>0.18821265913371008</v>
      </c>
      <c r="G10" s="16">
        <v>1.17</v>
      </c>
      <c r="H10" s="16">
        <v>3.52</v>
      </c>
      <c r="I10" s="16">
        <f t="shared" si="0"/>
        <v>2.35</v>
      </c>
      <c r="J10" s="16">
        <v>1.77</v>
      </c>
      <c r="K10" s="18">
        <f t="shared" si="1"/>
        <v>0.60000000000000009</v>
      </c>
      <c r="L10" s="2">
        <f t="shared" si="2"/>
        <v>74.468085106382972</v>
      </c>
      <c r="M10" s="2">
        <f t="shared" si="3"/>
        <v>5.9177363465160102E-3</v>
      </c>
      <c r="N10" s="2">
        <f t="shared" si="4"/>
        <v>5.9177363465160102</v>
      </c>
      <c r="O10" s="2">
        <f t="shared" si="5"/>
        <v>23.670945386064041</v>
      </c>
      <c r="P10" s="2">
        <f t="shared" si="6"/>
        <v>0.18821265913371008</v>
      </c>
      <c r="Q10" s="2">
        <f t="shared" si="7"/>
        <v>188.21265913371008</v>
      </c>
      <c r="R10" s="2">
        <f t="shared" si="8"/>
        <v>752.85063653484031</v>
      </c>
      <c r="S10" s="17">
        <v>2.5609999999999999</v>
      </c>
      <c r="T10" s="2">
        <f t="shared" si="9"/>
        <v>0.25531914893617025</v>
      </c>
      <c r="U10" s="2">
        <f t="shared" si="11"/>
        <v>0.90502931239832241</v>
      </c>
      <c r="V10" s="2">
        <f t="shared" si="10"/>
        <v>28.784312701042474</v>
      </c>
      <c r="W10" s="2">
        <f t="shared" si="12"/>
        <v>29.689342013440797</v>
      </c>
    </row>
    <row r="11" spans="1:23">
      <c r="A11" s="2" t="s">
        <v>11</v>
      </c>
      <c r="B11" s="2">
        <v>9</v>
      </c>
      <c r="C11" s="2" t="s">
        <v>12</v>
      </c>
      <c r="D11" s="2">
        <v>4</v>
      </c>
      <c r="E11" s="2">
        <v>3.7635634651600781E-3</v>
      </c>
      <c r="F11" s="2">
        <v>0.13735451224105469</v>
      </c>
      <c r="G11" s="16">
        <v>1.17</v>
      </c>
      <c r="H11" s="16">
        <v>3.59</v>
      </c>
      <c r="I11" s="16">
        <f t="shared" si="0"/>
        <v>2.42</v>
      </c>
      <c r="J11" s="16">
        <v>1.84</v>
      </c>
      <c r="K11" s="18">
        <f t="shared" si="1"/>
        <v>0.67000000000000015</v>
      </c>
      <c r="L11" s="2">
        <f t="shared" si="2"/>
        <v>72.314049586776846</v>
      </c>
      <c r="M11" s="2">
        <f t="shared" si="3"/>
        <v>3.7635634651600781E-3</v>
      </c>
      <c r="N11" s="2">
        <f t="shared" si="4"/>
        <v>3.763563465160078</v>
      </c>
      <c r="O11" s="2">
        <f t="shared" si="5"/>
        <v>15.054253860640312</v>
      </c>
      <c r="P11" s="2">
        <f t="shared" si="6"/>
        <v>0.13735451224105469</v>
      </c>
      <c r="Q11" s="2">
        <f t="shared" si="7"/>
        <v>137.35451224105469</v>
      </c>
      <c r="R11" s="2">
        <f t="shared" si="8"/>
        <v>549.41804896421877</v>
      </c>
      <c r="S11" s="17">
        <v>2.452</v>
      </c>
      <c r="T11" s="2">
        <f t="shared" si="9"/>
        <v>0.27685950413223148</v>
      </c>
      <c r="U11" s="2">
        <f t="shared" si="11"/>
        <v>0.55439504672928497</v>
      </c>
      <c r="V11" s="2">
        <f t="shared" si="10"/>
        <v>20.233127974930746</v>
      </c>
      <c r="W11" s="2">
        <f t="shared" si="12"/>
        <v>20.787523021660032</v>
      </c>
    </row>
    <row r="12" spans="1:23">
      <c r="A12" s="2" t="s">
        <v>11</v>
      </c>
      <c r="B12" s="2">
        <v>10</v>
      </c>
      <c r="C12" s="2" t="s">
        <v>12</v>
      </c>
      <c r="D12" s="2">
        <v>4</v>
      </c>
      <c r="E12" s="2">
        <v>2.9079273069679869E-3</v>
      </c>
      <c r="F12" s="2">
        <v>0.19754006026365353</v>
      </c>
      <c r="G12" s="16">
        <v>1.18</v>
      </c>
      <c r="H12" s="16">
        <v>3.52</v>
      </c>
      <c r="I12" s="16">
        <f t="shared" si="0"/>
        <v>2.34</v>
      </c>
      <c r="J12" s="16">
        <v>1.88</v>
      </c>
      <c r="K12" s="18">
        <f t="shared" si="1"/>
        <v>0.7</v>
      </c>
      <c r="L12" s="2">
        <f t="shared" si="2"/>
        <v>70.085470085470078</v>
      </c>
      <c r="M12" s="2">
        <f t="shared" si="3"/>
        <v>2.9079273069679869E-3</v>
      </c>
      <c r="N12" s="2">
        <f t="shared" si="4"/>
        <v>2.907927306967987</v>
      </c>
      <c r="O12" s="2">
        <f t="shared" si="5"/>
        <v>11.631709227871948</v>
      </c>
      <c r="P12" s="2">
        <f t="shared" si="6"/>
        <v>0.19754006026365353</v>
      </c>
      <c r="Q12" s="2">
        <f t="shared" si="7"/>
        <v>197.54006026365354</v>
      </c>
      <c r="R12" s="2">
        <f t="shared" si="8"/>
        <v>790.16024105461418</v>
      </c>
      <c r="S12" s="17">
        <v>2.4780000000000002</v>
      </c>
      <c r="T12" s="2">
        <f t="shared" si="9"/>
        <v>0.29914529914529914</v>
      </c>
      <c r="U12" s="2">
        <f t="shared" si="11"/>
        <v>0.39228351771619341</v>
      </c>
      <c r="V12" s="2">
        <f t="shared" si="10"/>
        <v>26.648434279773397</v>
      </c>
      <c r="W12" s="2">
        <f t="shared" si="12"/>
        <v>27.040717797489592</v>
      </c>
    </row>
    <row r="13" spans="1:23">
      <c r="A13" s="2" t="s">
        <v>11</v>
      </c>
      <c r="B13" s="2">
        <v>11</v>
      </c>
      <c r="C13" s="2" t="s">
        <v>12</v>
      </c>
      <c r="D13" s="2">
        <v>4</v>
      </c>
      <c r="E13" s="2">
        <v>3.5458143126177073E-3</v>
      </c>
      <c r="F13" s="2">
        <v>0.1211441337099812</v>
      </c>
      <c r="G13" s="16">
        <v>1.17</v>
      </c>
      <c r="H13" s="16">
        <v>3.6</v>
      </c>
      <c r="I13" s="16">
        <f t="shared" si="0"/>
        <v>2.4300000000000002</v>
      </c>
      <c r="J13" s="16">
        <v>1.92</v>
      </c>
      <c r="K13" s="18">
        <f t="shared" si="1"/>
        <v>0.75</v>
      </c>
      <c r="L13" s="2">
        <f t="shared" si="2"/>
        <v>69.135802469135811</v>
      </c>
      <c r="M13" s="2">
        <f t="shared" si="3"/>
        <v>3.5458143126177073E-3</v>
      </c>
      <c r="N13" s="2">
        <f t="shared" si="4"/>
        <v>3.5458143126177073</v>
      </c>
      <c r="O13" s="2">
        <f t="shared" si="5"/>
        <v>14.183257250470829</v>
      </c>
      <c r="P13" s="2">
        <f t="shared" si="6"/>
        <v>0.1211441337099812</v>
      </c>
      <c r="Q13" s="2">
        <f t="shared" si="7"/>
        <v>121.1441337099812</v>
      </c>
      <c r="R13" s="2">
        <f t="shared" si="8"/>
        <v>484.57653483992482</v>
      </c>
      <c r="S13" s="17">
        <v>2.5950000000000002</v>
      </c>
      <c r="T13" s="2">
        <f t="shared" si="9"/>
        <v>0.30864197530864196</v>
      </c>
      <c r="U13" s="2">
        <f t="shared" si="11"/>
        <v>0.44271438816498548</v>
      </c>
      <c r="V13" s="2">
        <f t="shared" si="10"/>
        <v>15.125510336043897</v>
      </c>
      <c r="W13" s="2">
        <f t="shared" si="12"/>
        <v>15.568224724208882</v>
      </c>
    </row>
    <row r="14" spans="1:23">
      <c r="A14" s="2" t="s">
        <v>11</v>
      </c>
      <c r="B14" s="2">
        <v>12</v>
      </c>
      <c r="C14" s="2" t="s">
        <v>12</v>
      </c>
      <c r="D14" s="2">
        <v>4</v>
      </c>
      <c r="E14" s="2">
        <v>4.6383504708097933E-3</v>
      </c>
      <c r="F14" s="2">
        <v>0.42191824105461395</v>
      </c>
      <c r="G14" s="16">
        <v>1.18</v>
      </c>
      <c r="H14" s="16">
        <v>3.68</v>
      </c>
      <c r="I14" s="16">
        <f t="shared" si="0"/>
        <v>2.5</v>
      </c>
      <c r="J14" s="16">
        <v>1.71</v>
      </c>
      <c r="K14" s="18">
        <f t="shared" si="1"/>
        <v>0.53</v>
      </c>
      <c r="L14" s="2">
        <f t="shared" si="2"/>
        <v>78.8</v>
      </c>
      <c r="M14" s="2">
        <f t="shared" si="3"/>
        <v>4.6383504708097933E-3</v>
      </c>
      <c r="N14" s="2">
        <f t="shared" si="4"/>
        <v>4.6383504708097938</v>
      </c>
      <c r="O14" s="2">
        <f t="shared" si="5"/>
        <v>18.553401883239175</v>
      </c>
      <c r="P14" s="2">
        <f t="shared" si="6"/>
        <v>0.42191824105461395</v>
      </c>
      <c r="Q14" s="2">
        <f t="shared" si="7"/>
        <v>421.91824105461393</v>
      </c>
      <c r="R14" s="2">
        <f t="shared" si="8"/>
        <v>1687.6729642184557</v>
      </c>
      <c r="S14" s="17">
        <v>2.4590000000000001</v>
      </c>
      <c r="T14" s="2">
        <f t="shared" si="9"/>
        <v>0.21200000000000002</v>
      </c>
      <c r="U14" s="2">
        <f t="shared" si="11"/>
        <v>0.88975240564307334</v>
      </c>
      <c r="V14" s="2">
        <f t="shared" si="10"/>
        <v>80.934541778490612</v>
      </c>
      <c r="W14" s="2">
        <f t="shared" si="12"/>
        <v>81.824294184133691</v>
      </c>
    </row>
    <row r="15" spans="1:23">
      <c r="A15" s="2" t="s">
        <v>11</v>
      </c>
      <c r="B15" s="2">
        <v>13</v>
      </c>
      <c r="C15" s="2" t="s">
        <v>12</v>
      </c>
      <c r="D15" s="2">
        <v>4</v>
      </c>
      <c r="E15" s="2">
        <v>3.8475883239171421E-3</v>
      </c>
      <c r="F15" s="2">
        <v>0.23981322410546138</v>
      </c>
      <c r="G15" s="16">
        <v>1.18</v>
      </c>
      <c r="H15" s="16">
        <v>3.78</v>
      </c>
      <c r="I15" s="16">
        <f t="shared" si="0"/>
        <v>2.5999999999999996</v>
      </c>
      <c r="J15" s="16">
        <v>1.78</v>
      </c>
      <c r="K15" s="18">
        <f t="shared" si="1"/>
        <v>0.60000000000000009</v>
      </c>
      <c r="L15" s="2">
        <f t="shared" si="2"/>
        <v>76.92307692307692</v>
      </c>
      <c r="M15" s="2">
        <f t="shared" si="3"/>
        <v>3.8475883239171421E-3</v>
      </c>
      <c r="N15" s="2">
        <f t="shared" si="4"/>
        <v>3.847588323917142</v>
      </c>
      <c r="O15" s="2">
        <f t="shared" si="5"/>
        <v>15.390353295668568</v>
      </c>
      <c r="P15" s="2">
        <f t="shared" si="6"/>
        <v>0.23981322410546138</v>
      </c>
      <c r="Q15" s="2">
        <f t="shared" si="7"/>
        <v>239.81322410546139</v>
      </c>
      <c r="R15" s="2">
        <f t="shared" si="8"/>
        <v>959.25289642184555</v>
      </c>
      <c r="S15" s="17">
        <v>2.5619999999999998</v>
      </c>
      <c r="T15" s="2">
        <f t="shared" si="9"/>
        <v>0.23076923076923084</v>
      </c>
      <c r="U15" s="2">
        <f t="shared" si="11"/>
        <v>0.65077606311375014</v>
      </c>
      <c r="V15" s="2">
        <f t="shared" si="10"/>
        <v>40.561695464103536</v>
      </c>
      <c r="W15" s="2">
        <f t="shared" si="12"/>
        <v>41.212471527217289</v>
      </c>
    </row>
    <row r="16" spans="1:23">
      <c r="A16" s="2" t="s">
        <v>11</v>
      </c>
      <c r="B16" s="2">
        <v>14</v>
      </c>
      <c r="C16" s="2" t="s">
        <v>12</v>
      </c>
      <c r="D16" s="2">
        <v>4</v>
      </c>
      <c r="E16" s="2">
        <v>1.067207871939737E-2</v>
      </c>
      <c r="F16" s="2">
        <v>0.63489226930320153</v>
      </c>
      <c r="G16" s="16">
        <v>1.06</v>
      </c>
      <c r="H16" s="16">
        <v>3.47</v>
      </c>
      <c r="I16" s="16">
        <f t="shared" si="0"/>
        <v>2.41</v>
      </c>
      <c r="J16" s="16">
        <v>1.8</v>
      </c>
      <c r="K16" s="18">
        <f t="shared" si="1"/>
        <v>0.74</v>
      </c>
      <c r="L16" s="2">
        <f t="shared" si="2"/>
        <v>69.294605809128626</v>
      </c>
      <c r="M16" s="2">
        <f t="shared" si="3"/>
        <v>1.067207871939737E-2</v>
      </c>
      <c r="N16" s="2">
        <f t="shared" si="4"/>
        <v>10.672078719397369</v>
      </c>
      <c r="O16" s="2">
        <f t="shared" si="5"/>
        <v>42.688314877589477</v>
      </c>
      <c r="P16" s="2">
        <f t="shared" si="6"/>
        <v>0.63489226930320153</v>
      </c>
      <c r="Q16" s="2">
        <f t="shared" si="7"/>
        <v>634.89226930320149</v>
      </c>
      <c r="R16" s="2">
        <f t="shared" si="8"/>
        <v>2539.569077212806</v>
      </c>
      <c r="S16" s="17">
        <v>2.5209999999999999</v>
      </c>
      <c r="T16" s="2">
        <f t="shared" si="9"/>
        <v>0.30705394190871366</v>
      </c>
      <c r="U16" s="2">
        <f t="shared" si="11"/>
        <v>1.3786737198745491</v>
      </c>
      <c r="V16" s="2">
        <f t="shared" si="10"/>
        <v>82.018631014114732</v>
      </c>
      <c r="W16" s="2">
        <f t="shared" si="12"/>
        <v>83.397304733989287</v>
      </c>
    </row>
    <row r="17" spans="1:23">
      <c r="A17" s="2" t="s">
        <v>11</v>
      </c>
      <c r="B17" s="2">
        <v>15</v>
      </c>
      <c r="C17" s="2" t="s">
        <v>12</v>
      </c>
      <c r="D17" s="2">
        <v>4</v>
      </c>
      <c r="E17" s="2">
        <v>4.0844685499058404E-3</v>
      </c>
      <c r="F17" s="2">
        <v>0.80197835404896423</v>
      </c>
      <c r="G17" s="16">
        <v>1.1499999999999999</v>
      </c>
      <c r="H17" s="16">
        <v>3.64</v>
      </c>
      <c r="I17" s="16">
        <f t="shared" si="0"/>
        <v>2.4900000000000002</v>
      </c>
      <c r="J17" s="16">
        <v>1.64</v>
      </c>
      <c r="K17" s="18">
        <f t="shared" si="1"/>
        <v>0.49</v>
      </c>
      <c r="L17" s="2">
        <f t="shared" si="2"/>
        <v>80.321285140562239</v>
      </c>
      <c r="M17" s="2">
        <f t="shared" si="3"/>
        <v>4.0844685499058404E-3</v>
      </c>
      <c r="N17" s="2">
        <f t="shared" si="4"/>
        <v>4.0844685499058402</v>
      </c>
      <c r="O17" s="2">
        <f t="shared" si="5"/>
        <v>16.337874199623361</v>
      </c>
      <c r="P17" s="2">
        <f t="shared" si="6"/>
        <v>0.80197835404896423</v>
      </c>
      <c r="Q17" s="2">
        <f t="shared" si="7"/>
        <v>801.97835404896421</v>
      </c>
      <c r="R17" s="2">
        <f t="shared" si="8"/>
        <v>3207.9134161958568</v>
      </c>
      <c r="S17" s="17">
        <v>2.5640000000000001</v>
      </c>
      <c r="T17" s="2">
        <f t="shared" si="9"/>
        <v>0.19678714859437749</v>
      </c>
      <c r="U17" s="2">
        <f t="shared" si="11"/>
        <v>0.80950736168499027</v>
      </c>
      <c r="V17" s="2">
        <f t="shared" si="10"/>
        <v>158.94537406331952</v>
      </c>
      <c r="W17" s="2">
        <f t="shared" si="12"/>
        <v>159.7548814250045</v>
      </c>
    </row>
    <row r="18" spans="1:23">
      <c r="A18" s="2" t="s">
        <v>11</v>
      </c>
      <c r="B18" s="2">
        <v>16</v>
      </c>
      <c r="C18" s="2" t="s">
        <v>12</v>
      </c>
      <c r="D18" s="2">
        <v>4</v>
      </c>
      <c r="E18" s="2">
        <v>8.2536403013182616E-4</v>
      </c>
      <c r="F18" s="2">
        <v>0.64171195856873819</v>
      </c>
      <c r="G18" s="16">
        <v>1.1599999999999999</v>
      </c>
      <c r="H18" s="16">
        <v>3.83</v>
      </c>
      <c r="I18" s="16">
        <f t="shared" si="0"/>
        <v>2.67</v>
      </c>
      <c r="J18" s="16">
        <v>1.68</v>
      </c>
      <c r="K18" s="18">
        <f t="shared" si="1"/>
        <v>0.52</v>
      </c>
      <c r="L18" s="2">
        <f t="shared" si="2"/>
        <v>80.524344569288388</v>
      </c>
      <c r="M18" s="2">
        <f t="shared" si="3"/>
        <v>8.2536403013182616E-4</v>
      </c>
      <c r="N18" s="2">
        <f t="shared" si="4"/>
        <v>0.82536403013182613</v>
      </c>
      <c r="O18" s="2">
        <f t="shared" si="5"/>
        <v>3.3014561205273045</v>
      </c>
      <c r="P18" s="2">
        <f t="shared" si="6"/>
        <v>0.64171195856873819</v>
      </c>
      <c r="Q18" s="2">
        <f t="shared" si="7"/>
        <v>641.71195856873817</v>
      </c>
      <c r="R18" s="2">
        <f t="shared" si="8"/>
        <v>2566.8478342749527</v>
      </c>
      <c r="S18" s="17">
        <v>2.58</v>
      </c>
      <c r="T18" s="2">
        <f t="shared" si="9"/>
        <v>0.19475655430711611</v>
      </c>
      <c r="U18" s="2">
        <f t="shared" si="11"/>
        <v>0.16426073050476861</v>
      </c>
      <c r="V18" s="2">
        <f t="shared" si="10"/>
        <v>127.71101143250827</v>
      </c>
      <c r="W18" s="2">
        <f t="shared" si="12"/>
        <v>127.87527216301304</v>
      </c>
    </row>
    <row r="19" spans="1:23">
      <c r="A19" s="2" t="s">
        <v>11</v>
      </c>
      <c r="B19" s="2">
        <v>17</v>
      </c>
      <c r="C19" s="2" t="s">
        <v>12</v>
      </c>
      <c r="D19" s="2">
        <v>4</v>
      </c>
      <c r="E19" s="2">
        <v>7.4881770244821129E-4</v>
      </c>
      <c r="F19" s="2">
        <v>0.64198987947269304</v>
      </c>
      <c r="G19" s="16">
        <v>1.1599999999999999</v>
      </c>
      <c r="H19" s="16">
        <v>3.76</v>
      </c>
      <c r="I19" s="16">
        <f t="shared" si="0"/>
        <v>2.5999999999999996</v>
      </c>
      <c r="J19" s="16">
        <v>1.7</v>
      </c>
      <c r="K19" s="18">
        <f t="shared" si="1"/>
        <v>0.54</v>
      </c>
      <c r="L19" s="2">
        <f t="shared" si="2"/>
        <v>79.230769230769226</v>
      </c>
      <c r="M19" s="2">
        <f t="shared" si="3"/>
        <v>7.4881770244821129E-4</v>
      </c>
      <c r="N19" s="2">
        <f t="shared" si="4"/>
        <v>0.74881770244821133</v>
      </c>
      <c r="O19" s="2">
        <f t="shared" si="5"/>
        <v>2.9952708097928453</v>
      </c>
      <c r="P19" s="2">
        <f t="shared" si="6"/>
        <v>0.64198987947269304</v>
      </c>
      <c r="Q19" s="2">
        <f t="shared" si="7"/>
        <v>641.98987947269302</v>
      </c>
      <c r="R19" s="2">
        <f t="shared" si="8"/>
        <v>2567.9595178907721</v>
      </c>
      <c r="S19" s="17">
        <v>2.4769999999999999</v>
      </c>
      <c r="T19" s="2">
        <f t="shared" si="9"/>
        <v>0.20769230769230773</v>
      </c>
      <c r="U19" s="2">
        <f t="shared" si="11"/>
        <v>0.14555585657421233</v>
      </c>
      <c r="V19" s="2">
        <f t="shared" si="10"/>
        <v>124.79056853638671</v>
      </c>
      <c r="W19" s="2">
        <f t="shared" si="12"/>
        <v>124.93612439296092</v>
      </c>
    </row>
    <row r="20" spans="1:23">
      <c r="A20" s="2" t="s">
        <v>11</v>
      </c>
      <c r="B20" s="2">
        <v>18</v>
      </c>
      <c r="C20" s="2" t="s">
        <v>12</v>
      </c>
      <c r="D20" s="2">
        <v>4</v>
      </c>
      <c r="E20" s="2">
        <v>3.4005335216572528E-3</v>
      </c>
      <c r="F20" s="2">
        <v>0.127227461393597</v>
      </c>
      <c r="G20" s="16">
        <v>1.18</v>
      </c>
      <c r="H20" s="16">
        <v>3.71</v>
      </c>
      <c r="I20" s="16">
        <f t="shared" si="0"/>
        <v>2.5300000000000002</v>
      </c>
      <c r="J20" s="16">
        <v>1.72</v>
      </c>
      <c r="K20" s="18">
        <f t="shared" si="1"/>
        <v>0.54</v>
      </c>
      <c r="L20" s="2">
        <f t="shared" si="2"/>
        <v>78.656126482213438</v>
      </c>
      <c r="M20" s="2">
        <f t="shared" si="3"/>
        <v>3.4005335216572528E-3</v>
      </c>
      <c r="N20" s="2">
        <f t="shared" si="4"/>
        <v>3.4005335216572528</v>
      </c>
      <c r="O20" s="2">
        <f t="shared" si="5"/>
        <v>13.602134086629011</v>
      </c>
      <c r="P20" s="2">
        <f t="shared" si="6"/>
        <v>0.127227461393597</v>
      </c>
      <c r="Q20" s="2">
        <f t="shared" si="7"/>
        <v>127.227461393597</v>
      </c>
      <c r="R20" s="2">
        <f t="shared" si="8"/>
        <v>508.90984557438799</v>
      </c>
      <c r="S20" s="17">
        <v>2.5209999999999999</v>
      </c>
      <c r="T20" s="2">
        <f t="shared" si="9"/>
        <v>0.2134387351778656</v>
      </c>
      <c r="U20" s="2">
        <f t="shared" si="11"/>
        <v>0.63197656792519508</v>
      </c>
      <c r="V20" s="2">
        <f t="shared" si="10"/>
        <v>23.644752767552589</v>
      </c>
      <c r="W20" s="2">
        <f t="shared" si="12"/>
        <v>24.276729335477786</v>
      </c>
    </row>
    <row r="21" spans="1:23">
      <c r="A21" s="2" t="s">
        <v>11</v>
      </c>
      <c r="B21" s="2">
        <v>19</v>
      </c>
      <c r="C21" s="2" t="s">
        <v>12</v>
      </c>
      <c r="D21" s="2">
        <v>4</v>
      </c>
      <c r="E21" s="2">
        <v>7.6765205273069716E-3</v>
      </c>
      <c r="F21" s="2">
        <v>0.14741341054613941</v>
      </c>
      <c r="G21" s="16">
        <v>1.1499999999999999</v>
      </c>
      <c r="H21" s="16">
        <v>3.74</v>
      </c>
      <c r="I21" s="16">
        <f t="shared" si="0"/>
        <v>2.5900000000000003</v>
      </c>
      <c r="J21" s="16">
        <v>1.72</v>
      </c>
      <c r="K21" s="18">
        <f t="shared" si="1"/>
        <v>0.57000000000000006</v>
      </c>
      <c r="L21" s="2">
        <f t="shared" si="2"/>
        <v>77.992277992278005</v>
      </c>
      <c r="M21" s="2">
        <f t="shared" si="3"/>
        <v>7.6765205273069716E-3</v>
      </c>
      <c r="N21" s="2">
        <f t="shared" si="4"/>
        <v>7.6765205273069714</v>
      </c>
      <c r="O21" s="2">
        <f t="shared" si="5"/>
        <v>30.706082109227886</v>
      </c>
      <c r="P21" s="2">
        <f t="shared" si="6"/>
        <v>0.14741341054613941</v>
      </c>
      <c r="Q21" s="2">
        <f t="shared" si="7"/>
        <v>147.4134105461394</v>
      </c>
      <c r="R21" s="2">
        <f t="shared" si="8"/>
        <v>589.65364218455761</v>
      </c>
      <c r="S21" s="17">
        <v>2.5219999999999998</v>
      </c>
      <c r="T21" s="2">
        <f t="shared" si="9"/>
        <v>0.22007722007722008</v>
      </c>
      <c r="U21" s="2">
        <f t="shared" si="11"/>
        <v>1.3830702565302571</v>
      </c>
      <c r="V21" s="2">
        <f t="shared" si="10"/>
        <v>26.559311971458261</v>
      </c>
      <c r="W21" s="2">
        <f t="shared" si="12"/>
        <v>27.942382227988517</v>
      </c>
    </row>
    <row r="22" spans="1:23">
      <c r="A22" s="2" t="s">
        <v>11</v>
      </c>
      <c r="B22" s="2">
        <v>20</v>
      </c>
      <c r="C22" s="2" t="s">
        <v>12</v>
      </c>
      <c r="D22" s="2">
        <v>4</v>
      </c>
      <c r="E22" s="2">
        <v>1.0388600753295681E-3</v>
      </c>
      <c r="F22" s="2">
        <v>9.4504998116760858E-2</v>
      </c>
      <c r="G22" s="16">
        <v>1.18</v>
      </c>
      <c r="H22" s="16">
        <v>3.91</v>
      </c>
      <c r="I22" s="16">
        <f t="shared" si="0"/>
        <v>2.7300000000000004</v>
      </c>
      <c r="J22" s="16">
        <v>1.68</v>
      </c>
      <c r="K22" s="18">
        <f t="shared" si="1"/>
        <v>0.5</v>
      </c>
      <c r="L22" s="2">
        <f t="shared" si="2"/>
        <v>81.684981684981679</v>
      </c>
      <c r="M22" s="2">
        <f t="shared" si="3"/>
        <v>1.0388600753295681E-3</v>
      </c>
      <c r="N22" s="2">
        <f t="shared" si="4"/>
        <v>1.038860075329568</v>
      </c>
      <c r="O22" s="2">
        <f t="shared" si="5"/>
        <v>4.1554403013182721</v>
      </c>
      <c r="P22" s="2">
        <f t="shared" si="6"/>
        <v>9.4504998116760858E-2</v>
      </c>
      <c r="Q22" s="2">
        <f t="shared" si="7"/>
        <v>94.504998116760859</v>
      </c>
      <c r="R22" s="2">
        <f t="shared" si="8"/>
        <v>378.01999246704344</v>
      </c>
      <c r="S22" s="17">
        <v>2.476</v>
      </c>
      <c r="T22" s="2">
        <f t="shared" si="9"/>
        <v>0.18315018315018311</v>
      </c>
      <c r="U22" s="2">
        <f t="shared" si="11"/>
        <v>0.22908626863083373</v>
      </c>
      <c r="V22" s="2">
        <f t="shared" si="10"/>
        <v>20.839955158219485</v>
      </c>
      <c r="W22" s="2">
        <f t="shared" si="12"/>
        <v>21.069041426850319</v>
      </c>
    </row>
    <row r="23" spans="1:23">
      <c r="A23" s="2" t="s">
        <v>11</v>
      </c>
      <c r="B23" s="2">
        <v>21</v>
      </c>
      <c r="C23" s="2" t="s">
        <v>12</v>
      </c>
      <c r="D23" s="2">
        <v>4</v>
      </c>
      <c r="E23" s="2">
        <v>2.1317239171374791E-3</v>
      </c>
      <c r="F23" s="2">
        <v>0.15309006026365354</v>
      </c>
      <c r="G23" s="16">
        <v>1.18</v>
      </c>
      <c r="H23" s="16">
        <v>3.92</v>
      </c>
      <c r="I23" s="16">
        <f t="shared" si="0"/>
        <v>2.74</v>
      </c>
      <c r="J23" s="16">
        <v>1.72</v>
      </c>
      <c r="K23" s="18">
        <f t="shared" si="1"/>
        <v>0.54</v>
      </c>
      <c r="L23" s="2">
        <f t="shared" si="2"/>
        <v>80.291970802919707</v>
      </c>
      <c r="M23" s="2">
        <f t="shared" si="3"/>
        <v>2.1317239171374791E-3</v>
      </c>
      <c r="N23" s="2">
        <f t="shared" si="4"/>
        <v>2.1317239171374789</v>
      </c>
      <c r="O23" s="2">
        <f t="shared" si="5"/>
        <v>8.5268956685499155</v>
      </c>
      <c r="P23" s="2">
        <f t="shared" si="6"/>
        <v>0.15309006026365354</v>
      </c>
      <c r="Q23" s="2">
        <f t="shared" si="7"/>
        <v>153.09006026365356</v>
      </c>
      <c r="R23" s="2">
        <f t="shared" si="8"/>
        <v>612.36024105461422</v>
      </c>
      <c r="S23" s="17">
        <v>2.4830000000000001</v>
      </c>
      <c r="T23" s="2">
        <f t="shared" si="9"/>
        <v>0.19708029197080293</v>
      </c>
      <c r="U23" s="2">
        <f t="shared" si="11"/>
        <v>0.43562324047647649</v>
      </c>
      <c r="V23" s="2">
        <f t="shared" si="10"/>
        <v>31.284345782611439</v>
      </c>
      <c r="W23" s="2">
        <f t="shared" si="12"/>
        <v>31.719969023087916</v>
      </c>
    </row>
    <row r="24" spans="1:23">
      <c r="A24" s="2" t="s">
        <v>11</v>
      </c>
      <c r="B24" s="2">
        <v>22</v>
      </c>
      <c r="C24" s="2" t="s">
        <v>12</v>
      </c>
      <c r="D24" s="2">
        <v>4</v>
      </c>
      <c r="E24" s="2">
        <v>3.1597137476459536E-3</v>
      </c>
      <c r="F24" s="2">
        <v>0.47327565348399248</v>
      </c>
      <c r="G24" s="16">
        <v>1.17</v>
      </c>
      <c r="H24" s="16">
        <v>3.7</v>
      </c>
      <c r="I24" s="16">
        <f t="shared" si="0"/>
        <v>2.5300000000000002</v>
      </c>
      <c r="J24" s="16">
        <v>1.61</v>
      </c>
      <c r="K24" s="18">
        <f t="shared" si="1"/>
        <v>0.44000000000000017</v>
      </c>
      <c r="L24" s="2">
        <f t="shared" si="2"/>
        <v>82.608695652173907</v>
      </c>
      <c r="M24" s="2">
        <f t="shared" si="3"/>
        <v>3.1597137476459536E-3</v>
      </c>
      <c r="N24" s="2">
        <f t="shared" si="4"/>
        <v>3.1597137476459536</v>
      </c>
      <c r="O24" s="2">
        <f t="shared" si="5"/>
        <v>12.638854990583814</v>
      </c>
      <c r="P24" s="2">
        <f t="shared" si="6"/>
        <v>0.47327565348399248</v>
      </c>
      <c r="Q24" s="2">
        <f t="shared" si="7"/>
        <v>473.27565348399247</v>
      </c>
      <c r="R24" s="2">
        <f t="shared" si="8"/>
        <v>1893.1026139359699</v>
      </c>
      <c r="S24" s="17">
        <v>2.4630000000000001</v>
      </c>
      <c r="T24" s="2">
        <f t="shared" si="9"/>
        <v>0.17391304347826092</v>
      </c>
      <c r="U24" s="2">
        <f t="shared" si="11"/>
        <v>0.73765140271880747</v>
      </c>
      <c r="V24" s="2">
        <f t="shared" si="10"/>
        <v>110.48863205574324</v>
      </c>
      <c r="W24" s="2">
        <f t="shared" si="12"/>
        <v>111.22628345846205</v>
      </c>
    </row>
    <row r="25" spans="1:23">
      <c r="A25" s="2" t="s">
        <v>11</v>
      </c>
      <c r="B25" s="2">
        <v>23</v>
      </c>
      <c r="C25" s="2" t="s">
        <v>12</v>
      </c>
      <c r="D25" s="2">
        <v>4</v>
      </c>
      <c r="E25" s="2">
        <v>2.108661770244824E-3</v>
      </c>
      <c r="F25" s="2">
        <v>0.38932274387947274</v>
      </c>
      <c r="G25" s="16">
        <v>1.1499999999999999</v>
      </c>
      <c r="H25" s="16">
        <v>4.04</v>
      </c>
      <c r="I25" s="16">
        <f t="shared" si="0"/>
        <v>2.89</v>
      </c>
      <c r="J25" s="16">
        <v>1.78</v>
      </c>
      <c r="K25" s="18">
        <f t="shared" si="1"/>
        <v>0.63000000000000012</v>
      </c>
      <c r="L25" s="2">
        <f t="shared" si="2"/>
        <v>78.200692041522473</v>
      </c>
      <c r="M25" s="2">
        <f t="shared" si="3"/>
        <v>2.108661770244824E-3</v>
      </c>
      <c r="N25" s="2">
        <f t="shared" si="4"/>
        <v>2.108661770244824</v>
      </c>
      <c r="O25" s="2">
        <f t="shared" si="5"/>
        <v>8.4346470809792962</v>
      </c>
      <c r="P25" s="2">
        <f t="shared" si="6"/>
        <v>0.38932274387947274</v>
      </c>
      <c r="Q25" s="2">
        <f t="shared" si="7"/>
        <v>389.32274387947274</v>
      </c>
      <c r="R25" s="2">
        <f t="shared" si="8"/>
        <v>1557.290975517891</v>
      </c>
      <c r="S25" s="17">
        <v>2.4489999999999998</v>
      </c>
      <c r="T25" s="2">
        <f t="shared" si="9"/>
        <v>0.21799307958477512</v>
      </c>
      <c r="U25" s="2">
        <f t="shared" si="11"/>
        <v>0.39498029749800956</v>
      </c>
      <c r="V25" s="2">
        <f t="shared" si="10"/>
        <v>72.925309962062656</v>
      </c>
      <c r="W25" s="2">
        <f t="shared" si="12"/>
        <v>73.320290259560664</v>
      </c>
    </row>
    <row r="26" spans="1:23">
      <c r="A26" s="2" t="s">
        <v>11</v>
      </c>
      <c r="B26" s="2">
        <v>24</v>
      </c>
      <c r="C26" s="2" t="s">
        <v>12</v>
      </c>
      <c r="D26" s="2">
        <v>4</v>
      </c>
      <c r="E26" s="2">
        <v>4.2413290018832421E-3</v>
      </c>
      <c r="F26" s="2">
        <v>0.80318169868173261</v>
      </c>
      <c r="G26" s="16">
        <v>1.1399999999999999</v>
      </c>
      <c r="H26" s="16">
        <v>3.73</v>
      </c>
      <c r="I26" s="16">
        <f t="shared" si="0"/>
        <v>2.59</v>
      </c>
      <c r="J26" s="16">
        <v>1.71</v>
      </c>
      <c r="K26" s="18">
        <f t="shared" si="1"/>
        <v>0.57000000000000006</v>
      </c>
      <c r="L26" s="2">
        <f t="shared" si="2"/>
        <v>77.992277992277977</v>
      </c>
      <c r="M26" s="2">
        <f t="shared" si="3"/>
        <v>4.2413290018832421E-3</v>
      </c>
      <c r="N26" s="2">
        <f t="shared" si="4"/>
        <v>4.2413290018832424</v>
      </c>
      <c r="O26" s="2">
        <f t="shared" si="5"/>
        <v>16.965316007532969</v>
      </c>
      <c r="P26" s="2">
        <f t="shared" si="6"/>
        <v>0.80318169868173261</v>
      </c>
      <c r="Q26" s="2">
        <f t="shared" si="7"/>
        <v>803.18169868173266</v>
      </c>
      <c r="R26" s="2">
        <f t="shared" si="8"/>
        <v>3212.7267947269306</v>
      </c>
      <c r="S26" s="17">
        <v>2.52</v>
      </c>
      <c r="T26" s="2">
        <f t="shared" si="9"/>
        <v>0.22007722007722011</v>
      </c>
      <c r="U26" s="2">
        <f t="shared" si="11"/>
        <v>0.76476205199649094</v>
      </c>
      <c r="V26" s="2">
        <f t="shared" si="10"/>
        <v>144.82321077594594</v>
      </c>
      <c r="W26" s="2">
        <f t="shared" si="12"/>
        <v>145.58797282794242</v>
      </c>
    </row>
    <row r="27" spans="1:23">
      <c r="A27" s="2" t="s">
        <v>11</v>
      </c>
      <c r="B27" s="2">
        <v>25</v>
      </c>
      <c r="C27" s="2" t="s">
        <v>12</v>
      </c>
      <c r="D27" s="2">
        <v>4</v>
      </c>
      <c r="E27" s="2">
        <v>5.5294617702448222E-3</v>
      </c>
      <c r="F27" s="2">
        <v>0.46293529755178908</v>
      </c>
      <c r="G27" s="16">
        <v>1.1399999999999999</v>
      </c>
      <c r="H27" s="16">
        <v>3.48</v>
      </c>
      <c r="I27" s="16">
        <f t="shared" si="0"/>
        <v>2.34</v>
      </c>
      <c r="J27" s="16">
        <v>1.66</v>
      </c>
      <c r="K27" s="18">
        <f t="shared" si="1"/>
        <v>0.52</v>
      </c>
      <c r="L27" s="2">
        <f t="shared" si="2"/>
        <v>77.777777777777786</v>
      </c>
      <c r="M27" s="2">
        <f t="shared" si="3"/>
        <v>5.5294617702448222E-3</v>
      </c>
      <c r="N27" s="2">
        <f t="shared" si="4"/>
        <v>5.5294617702448221</v>
      </c>
      <c r="O27" s="2">
        <f t="shared" si="5"/>
        <v>22.117847080979288</v>
      </c>
      <c r="P27" s="2">
        <f t="shared" si="6"/>
        <v>0.46293529755178908</v>
      </c>
      <c r="Q27" s="2">
        <f t="shared" si="7"/>
        <v>462.93529755178906</v>
      </c>
      <c r="R27" s="2">
        <f t="shared" si="8"/>
        <v>1851.7411902071563</v>
      </c>
      <c r="S27" s="17">
        <v>2.4590000000000001</v>
      </c>
      <c r="T27" s="2">
        <f t="shared" si="9"/>
        <v>0.22222222222222224</v>
      </c>
      <c r="U27" s="2">
        <f t="shared" si="11"/>
        <v>1.0118982499431353</v>
      </c>
      <c r="V27" s="2">
        <f t="shared" si="10"/>
        <v>84.717724236805637</v>
      </c>
      <c r="W27" s="2">
        <f t="shared" si="12"/>
        <v>85.729622486748767</v>
      </c>
    </row>
    <row r="28" spans="1:23">
      <c r="A28" s="2" t="s">
        <v>11</v>
      </c>
      <c r="B28" s="2">
        <v>26</v>
      </c>
      <c r="C28" s="2" t="s">
        <v>12</v>
      </c>
      <c r="D28" s="2">
        <v>4</v>
      </c>
      <c r="E28" s="2">
        <v>1.5477312617702462E-3</v>
      </c>
      <c r="F28" s="2">
        <v>0.40097221845574393</v>
      </c>
      <c r="G28" s="16">
        <v>1.18</v>
      </c>
      <c r="H28" s="16">
        <v>4.0599999999999996</v>
      </c>
      <c r="I28" s="16">
        <f t="shared" si="0"/>
        <v>2.88</v>
      </c>
      <c r="J28" s="16">
        <v>1.79</v>
      </c>
      <c r="K28" s="18">
        <f t="shared" si="1"/>
        <v>0.6100000000000001</v>
      </c>
      <c r="L28" s="2">
        <f t="shared" si="2"/>
        <v>78.819444444444429</v>
      </c>
      <c r="M28" s="2">
        <f t="shared" si="3"/>
        <v>1.5477312617702462E-3</v>
      </c>
      <c r="N28" s="2">
        <f t="shared" si="4"/>
        <v>1.5477312617702461</v>
      </c>
      <c r="O28" s="2">
        <f t="shared" si="5"/>
        <v>6.1909250470809845</v>
      </c>
      <c r="P28" s="2">
        <f t="shared" si="6"/>
        <v>0.40097221845574393</v>
      </c>
      <c r="Q28" s="2">
        <f t="shared" si="7"/>
        <v>400.97221845574393</v>
      </c>
      <c r="R28" s="2">
        <f t="shared" si="8"/>
        <v>1603.8888738229757</v>
      </c>
      <c r="S28" s="17">
        <v>2.5590000000000002</v>
      </c>
      <c r="T28" s="2">
        <f t="shared" si="9"/>
        <v>0.21180555555555561</v>
      </c>
      <c r="U28" s="2">
        <f t="shared" si="11"/>
        <v>0.28555378534765169</v>
      </c>
      <c r="V28" s="2">
        <f t="shared" si="10"/>
        <v>73.978692314014964</v>
      </c>
      <c r="W28" s="2">
        <f t="shared" si="12"/>
        <v>74.264246099362609</v>
      </c>
    </row>
    <row r="29" spans="1:23">
      <c r="A29" s="2" t="s">
        <v>11</v>
      </c>
      <c r="B29" s="2">
        <v>27</v>
      </c>
      <c r="C29" s="2" t="s">
        <v>12</v>
      </c>
      <c r="D29" s="2">
        <v>4</v>
      </c>
      <c r="E29" s="2">
        <v>6.0915566854990617E-3</v>
      </c>
      <c r="F29" s="2">
        <v>8.4043969868173335E-2</v>
      </c>
      <c r="G29" s="16">
        <v>1.1200000000000001</v>
      </c>
      <c r="H29" s="16">
        <v>3.89</v>
      </c>
      <c r="I29" s="16">
        <f t="shared" si="0"/>
        <v>2.77</v>
      </c>
      <c r="J29" s="16">
        <v>1.81</v>
      </c>
      <c r="K29" s="18">
        <f t="shared" si="1"/>
        <v>0.69</v>
      </c>
      <c r="L29" s="2">
        <f t="shared" si="2"/>
        <v>75.090252707581229</v>
      </c>
      <c r="M29" s="2">
        <f t="shared" si="3"/>
        <v>6.0915566854990617E-3</v>
      </c>
      <c r="N29" s="2">
        <f t="shared" si="4"/>
        <v>6.0915566854990617</v>
      </c>
      <c r="O29" s="2">
        <f t="shared" si="5"/>
        <v>24.366226741996247</v>
      </c>
      <c r="P29" s="2">
        <f t="shared" si="6"/>
        <v>8.4043969868173335E-2</v>
      </c>
      <c r="Q29" s="2">
        <f t="shared" si="7"/>
        <v>84.043969868173335</v>
      </c>
      <c r="R29" s="2">
        <f t="shared" si="8"/>
        <v>336.17587947269334</v>
      </c>
      <c r="S29" s="17">
        <v>2.5619999999999998</v>
      </c>
      <c r="T29" s="2">
        <f t="shared" si="9"/>
        <v>0.24909747292418771</v>
      </c>
      <c r="U29" s="2">
        <f t="shared" si="11"/>
        <v>0.95450859376350028</v>
      </c>
      <c r="V29" s="2">
        <f t="shared" si="10"/>
        <v>13.169161124961262</v>
      </c>
      <c r="W29" s="2">
        <f t="shared" si="12"/>
        <v>14.123669718724763</v>
      </c>
    </row>
    <row r="30" spans="1:23">
      <c r="A30" s="2" t="s">
        <v>11</v>
      </c>
      <c r="B30" s="2">
        <v>28</v>
      </c>
      <c r="C30" s="2" t="s">
        <v>12</v>
      </c>
      <c r="D30" s="2">
        <v>4</v>
      </c>
      <c r="E30" s="2">
        <v>2.9608244821092318E-3</v>
      </c>
      <c r="F30" s="2">
        <v>0.38107955178907726</v>
      </c>
      <c r="G30" s="16">
        <v>1.1399999999999999</v>
      </c>
      <c r="H30" s="16">
        <v>3.94</v>
      </c>
      <c r="I30" s="16">
        <f t="shared" si="0"/>
        <v>2.8</v>
      </c>
      <c r="J30" s="16">
        <v>1.7</v>
      </c>
      <c r="K30" s="18">
        <f t="shared" si="1"/>
        <v>0.56000000000000005</v>
      </c>
      <c r="L30" s="2">
        <f t="shared" si="2"/>
        <v>80</v>
      </c>
      <c r="M30" s="2">
        <f t="shared" si="3"/>
        <v>2.9608244821092318E-3</v>
      </c>
      <c r="N30" s="2">
        <f t="shared" si="4"/>
        <v>2.9608244821092318</v>
      </c>
      <c r="O30" s="2">
        <f t="shared" si="5"/>
        <v>11.843297928436927</v>
      </c>
      <c r="P30" s="2">
        <f t="shared" si="6"/>
        <v>0.38107955178907726</v>
      </c>
      <c r="Q30" s="2">
        <f t="shared" si="7"/>
        <v>381.07955178907724</v>
      </c>
      <c r="R30" s="2">
        <f t="shared" si="8"/>
        <v>1524.318207156309</v>
      </c>
      <c r="S30" s="17">
        <v>2.528</v>
      </c>
      <c r="T30" s="2">
        <f t="shared" si="9"/>
        <v>0.20000000000000004</v>
      </c>
      <c r="U30" s="2">
        <f t="shared" si="11"/>
        <v>0.58560610801211066</v>
      </c>
      <c r="V30" s="2">
        <f t="shared" si="10"/>
        <v>75.371746793725706</v>
      </c>
      <c r="W30" s="2">
        <f t="shared" si="12"/>
        <v>75.957352901737821</v>
      </c>
    </row>
    <row r="31" spans="1:23">
      <c r="A31" s="2" t="s">
        <v>11</v>
      </c>
      <c r="B31" s="2">
        <v>29</v>
      </c>
      <c r="C31" s="2" t="s">
        <v>12</v>
      </c>
      <c r="D31" s="2">
        <v>4</v>
      </c>
      <c r="E31" s="2">
        <v>3.2092922787194007E-3</v>
      </c>
      <c r="F31" s="2">
        <v>0.4821185404896422</v>
      </c>
      <c r="G31" s="16">
        <v>1.17</v>
      </c>
      <c r="H31" s="16">
        <v>3.79</v>
      </c>
      <c r="I31" s="16">
        <f t="shared" si="0"/>
        <v>2.62</v>
      </c>
      <c r="J31" s="16">
        <v>1.66</v>
      </c>
      <c r="K31" s="18">
        <f t="shared" si="1"/>
        <v>0.49</v>
      </c>
      <c r="L31" s="2">
        <f t="shared" si="2"/>
        <v>81.297709923664115</v>
      </c>
      <c r="M31" s="2">
        <f t="shared" si="3"/>
        <v>3.2092922787194007E-3</v>
      </c>
      <c r="N31" s="2">
        <f t="shared" si="4"/>
        <v>3.2092922787194009</v>
      </c>
      <c r="O31" s="2">
        <f t="shared" si="5"/>
        <v>12.837169114877604</v>
      </c>
      <c r="P31" s="2">
        <f t="shared" si="6"/>
        <v>0.4821185404896422</v>
      </c>
      <c r="Q31" s="2">
        <f t="shared" si="7"/>
        <v>482.11854048964221</v>
      </c>
      <c r="R31" s="2">
        <f t="shared" si="8"/>
        <v>1928.4741619585689</v>
      </c>
      <c r="S31" s="17">
        <v>2.5099999999999998</v>
      </c>
      <c r="T31" s="2">
        <f t="shared" si="9"/>
        <v>0.18702290076335876</v>
      </c>
      <c r="U31" s="2">
        <f t="shared" si="11"/>
        <v>0.68366092936375578</v>
      </c>
      <c r="V31" s="2">
        <f t="shared" si="10"/>
        <v>102.70351866679104</v>
      </c>
      <c r="W31" s="2">
        <f t="shared" si="12"/>
        <v>103.38717959615479</v>
      </c>
    </row>
    <row r="32" spans="1:23">
      <c r="A32" s="2" t="s">
        <v>11</v>
      </c>
      <c r="B32" s="2">
        <v>30</v>
      </c>
      <c r="C32" s="2" t="s">
        <v>12</v>
      </c>
      <c r="D32" s="2">
        <v>4</v>
      </c>
      <c r="E32" s="2">
        <v>1.11115E-2</v>
      </c>
      <c r="F32" s="2">
        <v>0.19200299999999998</v>
      </c>
      <c r="G32" s="16">
        <v>1.19</v>
      </c>
      <c r="H32" s="16">
        <v>4.0999999999999996</v>
      </c>
      <c r="I32" s="16">
        <f t="shared" si="0"/>
        <v>2.9099999999999997</v>
      </c>
      <c r="J32" s="16">
        <v>1.83</v>
      </c>
      <c r="K32" s="18">
        <f t="shared" si="1"/>
        <v>0.64000000000000012</v>
      </c>
      <c r="L32" s="2">
        <f t="shared" si="2"/>
        <v>78.00687285223367</v>
      </c>
      <c r="M32" s="2">
        <f t="shared" si="3"/>
        <v>1.11115E-2</v>
      </c>
      <c r="N32" s="2">
        <f t="shared" si="4"/>
        <v>11.111499999999999</v>
      </c>
      <c r="O32" s="2">
        <f t="shared" si="5"/>
        <v>44.445999999999998</v>
      </c>
      <c r="P32" s="2">
        <f t="shared" si="6"/>
        <v>0.19200299999999998</v>
      </c>
      <c r="Q32" s="2">
        <f t="shared" si="7"/>
        <v>192.00299999999999</v>
      </c>
      <c r="R32" s="2">
        <f t="shared" si="8"/>
        <v>768.01199999999994</v>
      </c>
      <c r="S32" s="17">
        <v>2.4540000000000002</v>
      </c>
      <c r="T32" s="2">
        <f t="shared" si="9"/>
        <v>0.21993127147766331</v>
      </c>
      <c r="U32" s="2">
        <f t="shared" si="11"/>
        <v>2.0587857197432755</v>
      </c>
      <c r="V32" s="2">
        <f t="shared" si="10"/>
        <v>35.575127979828828</v>
      </c>
      <c r="W32" s="2">
        <f t="shared" si="12"/>
        <v>37.633913699572105</v>
      </c>
    </row>
    <row r="33" spans="1:23" s="3" customFormat="1">
      <c r="A33" s="2" t="s">
        <v>11</v>
      </c>
      <c r="B33" s="2">
        <v>31</v>
      </c>
      <c r="C33" s="2" t="s">
        <v>12</v>
      </c>
      <c r="D33" s="2">
        <v>4</v>
      </c>
      <c r="E33" s="2">
        <v>7.1623640301318285E-3</v>
      </c>
      <c r="F33" s="2">
        <v>0.41446190207156319</v>
      </c>
      <c r="G33" s="16">
        <v>1.19</v>
      </c>
      <c r="H33" s="16">
        <v>3.83</v>
      </c>
      <c r="I33" s="16">
        <f t="shared" si="0"/>
        <v>2.64</v>
      </c>
      <c r="J33" s="16">
        <v>1.87</v>
      </c>
      <c r="K33" s="18">
        <f t="shared" si="1"/>
        <v>0.68000000000000016</v>
      </c>
      <c r="L33" s="2">
        <f t="shared" si="2"/>
        <v>74.242424242424249</v>
      </c>
      <c r="M33" s="2">
        <f t="shared" si="3"/>
        <v>7.1623640301318285E-3</v>
      </c>
      <c r="N33" s="2">
        <f t="shared" si="4"/>
        <v>7.1623640301318288</v>
      </c>
      <c r="O33" s="2">
        <f t="shared" si="5"/>
        <v>28.649456120527315</v>
      </c>
      <c r="P33" s="2">
        <f t="shared" si="6"/>
        <v>0.41446190207156319</v>
      </c>
      <c r="Q33" s="2">
        <f t="shared" si="7"/>
        <v>414.4619020715632</v>
      </c>
      <c r="R33" s="2">
        <f t="shared" si="8"/>
        <v>1657.8476082862528</v>
      </c>
      <c r="S33" s="17">
        <v>2.4140000000000001</v>
      </c>
      <c r="T33" s="2">
        <f t="shared" si="9"/>
        <v>0.25757575757575762</v>
      </c>
      <c r="U33" s="2">
        <f t="shared" si="11"/>
        <v>1.1518983039833828</v>
      </c>
      <c r="V33" s="2">
        <f t="shared" si="10"/>
        <v>66.656478231695417</v>
      </c>
      <c r="W33" s="2">
        <f t="shared" si="12"/>
        <v>67.808376535678804</v>
      </c>
    </row>
    <row r="34" spans="1:23">
      <c r="A34" s="2" t="s">
        <v>11</v>
      </c>
      <c r="B34" s="2">
        <v>32</v>
      </c>
      <c r="C34" s="2" t="s">
        <v>12</v>
      </c>
      <c r="D34" s="2">
        <v>4</v>
      </c>
      <c r="E34" s="2">
        <v>2.4713815442561245E-3</v>
      </c>
      <c r="F34" s="2">
        <v>0.24765880037664781</v>
      </c>
      <c r="G34" s="16">
        <v>1.1599999999999999</v>
      </c>
      <c r="H34" s="16">
        <v>3.62</v>
      </c>
      <c r="I34" s="16">
        <f t="shared" si="0"/>
        <v>2.46</v>
      </c>
      <c r="J34" s="16">
        <v>1.64</v>
      </c>
      <c r="K34" s="18">
        <f t="shared" si="1"/>
        <v>0.48</v>
      </c>
      <c r="L34" s="2">
        <f t="shared" si="2"/>
        <v>80.487804878048792</v>
      </c>
      <c r="M34" s="2">
        <f t="shared" si="3"/>
        <v>2.4713815442561245E-3</v>
      </c>
      <c r="N34" s="2">
        <f t="shared" si="4"/>
        <v>2.4713815442561247</v>
      </c>
      <c r="O34" s="2">
        <f t="shared" si="5"/>
        <v>9.8855261770244987</v>
      </c>
      <c r="P34" s="2">
        <f t="shared" si="6"/>
        <v>0.24765880037664781</v>
      </c>
      <c r="Q34" s="2">
        <f t="shared" si="7"/>
        <v>247.6588003766478</v>
      </c>
      <c r="R34" s="2">
        <f t="shared" si="8"/>
        <v>990.63520150659122</v>
      </c>
      <c r="S34" s="17">
        <v>2.5880000000000001</v>
      </c>
      <c r="T34" s="2">
        <f t="shared" si="9"/>
        <v>0.1951219512195122</v>
      </c>
      <c r="U34" s="2">
        <f t="shared" si="11"/>
        <v>0.48940612110945286</v>
      </c>
      <c r="V34" s="2">
        <f t="shared" si="10"/>
        <v>49.043715298698615</v>
      </c>
      <c r="W34" s="2">
        <f t="shared" si="12"/>
        <v>49.533121419808069</v>
      </c>
    </row>
    <row r="35" spans="1:23">
      <c r="A35" s="2" t="s">
        <v>11</v>
      </c>
      <c r="B35" s="2">
        <v>33</v>
      </c>
      <c r="C35" s="2" t="s">
        <v>12</v>
      </c>
      <c r="D35" s="2">
        <v>4</v>
      </c>
      <c r="E35" s="2">
        <v>2.7503702448210959E-3</v>
      </c>
      <c r="F35" s="2">
        <v>0.55326396421845581</v>
      </c>
      <c r="G35" s="16">
        <v>1.1499999999999999</v>
      </c>
      <c r="H35" s="16">
        <v>3.98</v>
      </c>
      <c r="I35" s="16">
        <f t="shared" si="0"/>
        <v>2.83</v>
      </c>
      <c r="J35" s="16">
        <v>1.8</v>
      </c>
      <c r="K35" s="18">
        <f t="shared" si="1"/>
        <v>0.65000000000000013</v>
      </c>
      <c r="L35" s="2">
        <f t="shared" si="2"/>
        <v>77.031802120141336</v>
      </c>
      <c r="M35" s="2">
        <f t="shared" si="3"/>
        <v>2.7503702448210959E-3</v>
      </c>
      <c r="N35" s="2">
        <f t="shared" si="4"/>
        <v>2.750370244821096</v>
      </c>
      <c r="O35" s="2">
        <f t="shared" si="5"/>
        <v>11.001480979284384</v>
      </c>
      <c r="P35" s="2">
        <f t="shared" si="6"/>
        <v>0.55326396421845581</v>
      </c>
      <c r="Q35" s="2">
        <f t="shared" si="7"/>
        <v>553.26396421845584</v>
      </c>
      <c r="R35" s="2">
        <f t="shared" si="8"/>
        <v>2213.0558568738234</v>
      </c>
      <c r="S35" s="17">
        <v>2.5289999999999999</v>
      </c>
      <c r="T35" s="2">
        <f t="shared" si="9"/>
        <v>0.22968197879858662</v>
      </c>
      <c r="U35" s="2">
        <f t="shared" si="11"/>
        <v>0.4734950143166165</v>
      </c>
      <c r="V35" s="2">
        <f t="shared" si="10"/>
        <v>95.248168551767492</v>
      </c>
      <c r="W35" s="2">
        <f t="shared" si="12"/>
        <v>95.721663566084104</v>
      </c>
    </row>
    <row r="36" spans="1:23">
      <c r="A36" s="2" t="s">
        <v>11</v>
      </c>
      <c r="B36" s="2">
        <v>34</v>
      </c>
      <c r="C36" s="2" t="s">
        <v>12</v>
      </c>
      <c r="D36" s="2">
        <v>4</v>
      </c>
      <c r="E36" s="2">
        <v>2.1537866290018848E-3</v>
      </c>
      <c r="F36" s="2">
        <v>9.5724613935969899E-2</v>
      </c>
      <c r="G36" s="16">
        <v>1.17</v>
      </c>
      <c r="H36" s="16">
        <v>4.09</v>
      </c>
      <c r="I36" s="16">
        <f t="shared" si="0"/>
        <v>2.92</v>
      </c>
      <c r="J36" s="16">
        <v>1.83</v>
      </c>
      <c r="K36" s="18">
        <f t="shared" si="1"/>
        <v>0.66000000000000014</v>
      </c>
      <c r="L36" s="2">
        <f t="shared" si="2"/>
        <v>77.397260273972606</v>
      </c>
      <c r="M36" s="2">
        <f t="shared" si="3"/>
        <v>2.1537866290018848E-3</v>
      </c>
      <c r="N36" s="2">
        <f t="shared" si="4"/>
        <v>2.153786629001885</v>
      </c>
      <c r="O36" s="2">
        <f t="shared" si="5"/>
        <v>8.61514651600754</v>
      </c>
      <c r="P36" s="2">
        <f t="shared" si="6"/>
        <v>9.5724613935969899E-2</v>
      </c>
      <c r="Q36" s="2">
        <f t="shared" si="7"/>
        <v>95.724613935969899</v>
      </c>
      <c r="R36" s="2">
        <f t="shared" si="8"/>
        <v>382.89845574387959</v>
      </c>
      <c r="S36" s="17">
        <v>2.4369999999999998</v>
      </c>
      <c r="T36" s="2">
        <f t="shared" si="9"/>
        <v>0.22602739726027402</v>
      </c>
      <c r="U36" s="2">
        <f t="shared" si="11"/>
        <v>0.39100837820255302</v>
      </c>
      <c r="V36" s="2">
        <f t="shared" si="10"/>
        <v>17.378288798512333</v>
      </c>
      <c r="W36" s="2">
        <f t="shared" si="12"/>
        <v>17.769297176714886</v>
      </c>
    </row>
    <row r="37" spans="1:23">
      <c r="A37" s="2" t="s">
        <v>11</v>
      </c>
      <c r="B37" s="2">
        <v>35</v>
      </c>
      <c r="C37" s="2" t="s">
        <v>12</v>
      </c>
      <c r="D37" s="2">
        <v>4</v>
      </c>
      <c r="E37" s="2">
        <v>1E-4</v>
      </c>
      <c r="F37" s="2">
        <v>0.10180627495291908</v>
      </c>
      <c r="G37" s="16">
        <v>0.82</v>
      </c>
      <c r="H37" s="16">
        <v>3.35</v>
      </c>
      <c r="I37" s="16">
        <f t="shared" si="0"/>
        <v>2.5300000000000002</v>
      </c>
      <c r="J37" s="16">
        <v>1.28</v>
      </c>
      <c r="K37" s="18">
        <f t="shared" si="1"/>
        <v>0.46000000000000008</v>
      </c>
      <c r="L37" s="2">
        <f t="shared" si="2"/>
        <v>81.818181818181827</v>
      </c>
      <c r="M37" s="2">
        <f t="shared" si="3"/>
        <v>1E-4</v>
      </c>
      <c r="N37" s="2">
        <f t="shared" si="4"/>
        <v>0.1</v>
      </c>
      <c r="O37" s="2">
        <f t="shared" si="5"/>
        <v>0.4</v>
      </c>
      <c r="P37" s="2">
        <f t="shared" si="6"/>
        <v>0.10180627495291908</v>
      </c>
      <c r="Q37" s="2">
        <f t="shared" si="7"/>
        <v>101.80627495291908</v>
      </c>
      <c r="R37" s="2">
        <f t="shared" si="8"/>
        <v>407.22509981167633</v>
      </c>
      <c r="S37" s="17">
        <v>2.5830000000000002</v>
      </c>
      <c r="T37" s="2">
        <f t="shared" si="9"/>
        <v>0.18181818181818182</v>
      </c>
      <c r="U37" s="2">
        <f t="shared" si="11"/>
        <v>2.1293070073557879E-2</v>
      </c>
      <c r="V37" s="2">
        <f t="shared" si="10"/>
        <v>21.67768146500406</v>
      </c>
      <c r="W37" s="2">
        <f t="shared" si="12"/>
        <v>21.698974535077618</v>
      </c>
    </row>
    <row r="38" spans="1:23">
      <c r="A38" s="2" t="s">
        <v>11</v>
      </c>
      <c r="B38" s="2">
        <v>36</v>
      </c>
      <c r="C38" s="2" t="s">
        <v>12</v>
      </c>
      <c r="D38" s="2">
        <v>4</v>
      </c>
      <c r="E38" s="2">
        <v>1E-4</v>
      </c>
      <c r="F38" s="2">
        <v>0.15291181167608289</v>
      </c>
      <c r="G38" s="16">
        <v>1.18</v>
      </c>
      <c r="H38" s="16">
        <v>3.76</v>
      </c>
      <c r="I38" s="16">
        <f t="shared" si="0"/>
        <v>2.58</v>
      </c>
      <c r="J38" s="16">
        <v>1.66</v>
      </c>
      <c r="K38" s="18">
        <f t="shared" si="1"/>
        <v>0.48</v>
      </c>
      <c r="L38" s="2">
        <f t="shared" si="2"/>
        <v>81.395348837209298</v>
      </c>
      <c r="M38" s="2">
        <f t="shared" si="3"/>
        <v>1E-4</v>
      </c>
      <c r="N38" s="2">
        <f t="shared" si="4"/>
        <v>0.1</v>
      </c>
      <c r="O38" s="2">
        <f t="shared" si="5"/>
        <v>0.4</v>
      </c>
      <c r="P38" s="2">
        <f t="shared" si="6"/>
        <v>0.15291181167608289</v>
      </c>
      <c r="Q38" s="2">
        <f t="shared" si="7"/>
        <v>152.91181167608289</v>
      </c>
      <c r="R38" s="2">
        <f t="shared" si="8"/>
        <v>611.64724670433156</v>
      </c>
      <c r="S38" s="17">
        <v>2.5070000000000001</v>
      </c>
      <c r="T38" s="2">
        <f t="shared" si="9"/>
        <v>0.18604651162790697</v>
      </c>
      <c r="U38" s="2">
        <f t="shared" si="11"/>
        <v>2.1439968089349823E-2</v>
      </c>
      <c r="V38" s="2">
        <f t="shared" si="10"/>
        <v>32.784243628198865</v>
      </c>
      <c r="W38" s="2">
        <f t="shared" si="12"/>
        <v>32.805683596288212</v>
      </c>
    </row>
    <row r="39" spans="1:23">
      <c r="A39" s="2" t="s">
        <v>11</v>
      </c>
      <c r="B39" s="2">
        <v>37</v>
      </c>
      <c r="C39" s="2" t="s">
        <v>12</v>
      </c>
      <c r="D39" s="2">
        <v>4</v>
      </c>
      <c r="E39" s="2">
        <v>1.6488214312617711E-2</v>
      </c>
      <c r="F39" s="2">
        <v>0.10699630885122416</v>
      </c>
      <c r="G39" s="17">
        <v>1.1599999999999999</v>
      </c>
      <c r="H39" s="17">
        <v>3.92</v>
      </c>
      <c r="I39" s="16">
        <f t="shared" si="0"/>
        <v>2.76</v>
      </c>
      <c r="J39" s="17">
        <v>1.73</v>
      </c>
      <c r="K39" s="18">
        <f t="shared" si="1"/>
        <v>0.57000000000000006</v>
      </c>
      <c r="L39" s="2">
        <f t="shared" si="2"/>
        <v>79.347826086956502</v>
      </c>
      <c r="M39" s="2">
        <f t="shared" si="3"/>
        <v>1.6488214312617711E-2</v>
      </c>
      <c r="N39" s="2">
        <f t="shared" si="4"/>
        <v>16.488214312617711</v>
      </c>
      <c r="O39" s="2">
        <f t="shared" si="5"/>
        <v>65.952857250470842</v>
      </c>
      <c r="P39" s="2">
        <f t="shared" si="6"/>
        <v>0.10699630885122416</v>
      </c>
      <c r="Q39" s="2">
        <f t="shared" si="7"/>
        <v>106.99630885122416</v>
      </c>
      <c r="R39" s="2">
        <f t="shared" si="8"/>
        <v>427.98523540489663</v>
      </c>
      <c r="S39" s="17">
        <v>2.5510000000000002</v>
      </c>
      <c r="T39" s="2">
        <f t="shared" si="9"/>
        <v>0.20652173913043481</v>
      </c>
      <c r="U39" s="2">
        <f t="shared" si="11"/>
        <v>3.1296616739788918</v>
      </c>
      <c r="V39" s="2">
        <f t="shared" si="10"/>
        <v>20.309188170402983</v>
      </c>
      <c r="W39" s="2">
        <f t="shared" si="12"/>
        <v>23.438849844381874</v>
      </c>
    </row>
    <row r="40" spans="1:23">
      <c r="A40" s="2" t="s">
        <v>11</v>
      </c>
      <c r="B40" s="2">
        <v>38</v>
      </c>
      <c r="C40" s="2" t="s">
        <v>12</v>
      </c>
      <c r="D40" s="2">
        <v>4</v>
      </c>
      <c r="E40" s="2">
        <v>1E-4</v>
      </c>
      <c r="F40" s="2">
        <v>8.1300116760828683E-2</v>
      </c>
      <c r="G40" s="17">
        <v>0.82</v>
      </c>
      <c r="H40" s="17">
        <v>3.41</v>
      </c>
      <c r="I40" s="16">
        <f t="shared" si="0"/>
        <v>2.5900000000000003</v>
      </c>
      <c r="J40" s="17">
        <v>1.33</v>
      </c>
      <c r="K40" s="18">
        <f t="shared" si="1"/>
        <v>0.51000000000000012</v>
      </c>
      <c r="L40" s="2">
        <f t="shared" si="2"/>
        <v>80.308880308880305</v>
      </c>
      <c r="M40" s="2">
        <f t="shared" si="3"/>
        <v>1E-4</v>
      </c>
      <c r="N40" s="2">
        <f t="shared" si="4"/>
        <v>0.1</v>
      </c>
      <c r="O40" s="2">
        <f t="shared" si="5"/>
        <v>0.4</v>
      </c>
      <c r="P40" s="2">
        <f t="shared" si="6"/>
        <v>8.1300116760828683E-2</v>
      </c>
      <c r="Q40" s="2">
        <f t="shared" si="7"/>
        <v>81.300116760828686</v>
      </c>
      <c r="R40" s="2">
        <f t="shared" si="8"/>
        <v>325.20046704331475</v>
      </c>
      <c r="S40" s="17">
        <v>2.4620000000000002</v>
      </c>
      <c r="T40" s="2">
        <f t="shared" si="9"/>
        <v>0.19691119691119693</v>
      </c>
      <c r="U40" s="2">
        <f t="shared" si="11"/>
        <v>2.0627259839760437E-2</v>
      </c>
      <c r="V40" s="2">
        <f t="shared" si="10"/>
        <v>16.769986334284759</v>
      </c>
      <c r="W40" s="2">
        <f t="shared" si="12"/>
        <v>16.790613594124519</v>
      </c>
    </row>
    <row r="41" spans="1:23">
      <c r="A41" s="2" t="s">
        <v>11</v>
      </c>
      <c r="B41" s="2">
        <v>39</v>
      </c>
      <c r="C41" s="2" t="s">
        <v>12</v>
      </c>
      <c r="D41" s="2">
        <v>4</v>
      </c>
      <c r="E41" s="2">
        <v>1E-4</v>
      </c>
      <c r="F41" s="2">
        <v>0.38343394726930324</v>
      </c>
      <c r="G41" s="17">
        <v>0.82</v>
      </c>
      <c r="H41" s="17">
        <v>3.9</v>
      </c>
      <c r="I41" s="16">
        <f t="shared" si="0"/>
        <v>3.08</v>
      </c>
      <c r="J41" s="17">
        <v>1.38</v>
      </c>
      <c r="K41" s="18">
        <f t="shared" si="1"/>
        <v>0.55999999999999994</v>
      </c>
      <c r="L41" s="2">
        <f t="shared" si="2"/>
        <v>81.818181818181813</v>
      </c>
      <c r="M41" s="2">
        <f t="shared" si="3"/>
        <v>1E-4</v>
      </c>
      <c r="N41" s="2">
        <f t="shared" si="4"/>
        <v>0.1</v>
      </c>
      <c r="O41" s="2">
        <f t="shared" si="5"/>
        <v>0.4</v>
      </c>
      <c r="P41" s="2">
        <f t="shared" si="6"/>
        <v>0.38343394726930324</v>
      </c>
      <c r="Q41" s="2">
        <f t="shared" si="7"/>
        <v>383.43394726930325</v>
      </c>
      <c r="R41" s="2">
        <f t="shared" si="8"/>
        <v>1533.735789077213</v>
      </c>
      <c r="S41" s="17">
        <v>2.5139999999999998</v>
      </c>
      <c r="T41" s="2">
        <f t="shared" si="9"/>
        <v>0.1818181818181818</v>
      </c>
      <c r="U41" s="2">
        <f t="shared" si="11"/>
        <v>2.1877486077963415E-2</v>
      </c>
      <c r="V41" s="2">
        <f t="shared" si="10"/>
        <v>83.885708432027386</v>
      </c>
      <c r="W41" s="2">
        <f t="shared" si="12"/>
        <v>83.907585918105354</v>
      </c>
    </row>
    <row r="42" spans="1:23">
      <c r="A42" s="2" t="s">
        <v>11</v>
      </c>
      <c r="B42" s="2">
        <v>40</v>
      </c>
      <c r="C42" s="2" t="s">
        <v>12</v>
      </c>
      <c r="D42" s="2">
        <v>4</v>
      </c>
      <c r="E42" s="2">
        <v>1E-4</v>
      </c>
      <c r="F42" s="2">
        <v>9.986700941619589E-2</v>
      </c>
      <c r="G42" s="17">
        <v>1.18</v>
      </c>
      <c r="H42" s="17">
        <v>3.46</v>
      </c>
      <c r="I42" s="16">
        <f t="shared" si="0"/>
        <v>2.2800000000000002</v>
      </c>
      <c r="J42" s="17">
        <v>1.68</v>
      </c>
      <c r="K42" s="18">
        <f t="shared" si="1"/>
        <v>0.5</v>
      </c>
      <c r="L42" s="2">
        <f t="shared" si="2"/>
        <v>78.070175438596493</v>
      </c>
      <c r="M42" s="2">
        <f t="shared" si="3"/>
        <v>1E-4</v>
      </c>
      <c r="N42" s="2">
        <f t="shared" si="4"/>
        <v>0.1</v>
      </c>
      <c r="O42" s="2">
        <f t="shared" si="5"/>
        <v>0.4</v>
      </c>
      <c r="P42" s="2">
        <f t="shared" si="6"/>
        <v>9.986700941619589E-2</v>
      </c>
      <c r="Q42" s="2">
        <f t="shared" si="7"/>
        <v>99.867009416195884</v>
      </c>
      <c r="R42" s="2">
        <f t="shared" si="8"/>
        <v>399.46803766478354</v>
      </c>
      <c r="S42" s="17">
        <v>2.4929999999999999</v>
      </c>
      <c r="T42" s="2">
        <f t="shared" si="9"/>
        <v>0.21929824561403508</v>
      </c>
      <c r="U42" s="2">
        <f t="shared" si="11"/>
        <v>1.8291215403128766E-2</v>
      </c>
      <c r="V42" s="2">
        <f t="shared" si="10"/>
        <v>18.266889808979272</v>
      </c>
      <c r="W42" s="2">
        <f t="shared" si="12"/>
        <v>18.2851810243824</v>
      </c>
    </row>
    <row r="43" spans="1:23">
      <c r="A43" s="2" t="s">
        <v>11</v>
      </c>
      <c r="B43" s="2">
        <v>41</v>
      </c>
      <c r="C43" s="2" t="s">
        <v>12</v>
      </c>
      <c r="D43" s="2">
        <v>4</v>
      </c>
      <c r="E43" s="2">
        <v>1.3442666666666658E-2</v>
      </c>
      <c r="F43" s="2">
        <v>0.28137479999999998</v>
      </c>
      <c r="G43" s="17">
        <v>1.1599999999999999</v>
      </c>
      <c r="H43" s="17">
        <v>3.42</v>
      </c>
      <c r="I43" s="16">
        <f t="shared" si="0"/>
        <v>2.2599999999999998</v>
      </c>
      <c r="J43" s="17">
        <v>2.1</v>
      </c>
      <c r="K43" s="18">
        <f t="shared" si="1"/>
        <v>0.94000000000000017</v>
      </c>
      <c r="L43" s="2">
        <f t="shared" si="2"/>
        <v>58.407079646017692</v>
      </c>
      <c r="M43" s="2">
        <f t="shared" si="3"/>
        <v>1.3442666666666658E-2</v>
      </c>
      <c r="N43" s="2">
        <f t="shared" si="4"/>
        <v>13.442666666666659</v>
      </c>
      <c r="O43" s="2">
        <f t="shared" si="5"/>
        <v>53.770666666666635</v>
      </c>
      <c r="P43" s="2">
        <f t="shared" si="6"/>
        <v>0.28137479999999998</v>
      </c>
      <c r="Q43" s="2">
        <f t="shared" si="7"/>
        <v>281.37479999999999</v>
      </c>
      <c r="R43" s="2">
        <f t="shared" si="8"/>
        <v>1125.4992</v>
      </c>
      <c r="S43" s="17">
        <v>2.5110000000000001</v>
      </c>
      <c r="T43" s="2">
        <f t="shared" si="9"/>
        <v>0.4159292035398231</v>
      </c>
      <c r="U43" s="2">
        <f t="shared" si="11"/>
        <v>1.2871207820342259</v>
      </c>
      <c r="V43" s="2">
        <f t="shared" si="10"/>
        <v>26.941332519891198</v>
      </c>
      <c r="W43" s="2">
        <f t="shared" si="12"/>
        <v>28.228453301925423</v>
      </c>
    </row>
    <row r="44" spans="1:23">
      <c r="A44" s="2" t="s">
        <v>11</v>
      </c>
      <c r="B44" s="2">
        <v>42</v>
      </c>
      <c r="C44" s="2" t="s">
        <v>12</v>
      </c>
      <c r="D44" s="2">
        <v>4</v>
      </c>
      <c r="E44" s="2">
        <v>6.9816666666666638E-3</v>
      </c>
      <c r="F44" s="2">
        <v>0.13328280000000001</v>
      </c>
      <c r="G44" s="17">
        <v>1.1499999999999999</v>
      </c>
      <c r="H44" s="17">
        <v>3.48</v>
      </c>
      <c r="I44" s="16">
        <f t="shared" si="0"/>
        <v>2.33</v>
      </c>
      <c r="J44" s="17">
        <v>1.82</v>
      </c>
      <c r="K44" s="18">
        <f t="shared" si="1"/>
        <v>0.67000000000000015</v>
      </c>
      <c r="L44" s="2">
        <f t="shared" si="2"/>
        <v>71.24463519313305</v>
      </c>
      <c r="M44" s="2">
        <f t="shared" si="3"/>
        <v>6.9816666666666638E-3</v>
      </c>
      <c r="N44" s="2">
        <f t="shared" si="4"/>
        <v>6.9816666666666638</v>
      </c>
      <c r="O44" s="2">
        <f t="shared" si="5"/>
        <v>27.926666666666655</v>
      </c>
      <c r="P44" s="2">
        <f t="shared" si="6"/>
        <v>0.13328280000000001</v>
      </c>
      <c r="Q44" s="2">
        <f t="shared" si="7"/>
        <v>133.28280000000001</v>
      </c>
      <c r="R44" s="2">
        <f t="shared" si="8"/>
        <v>533.13120000000004</v>
      </c>
      <c r="S44" s="17">
        <v>2.5230000000000001</v>
      </c>
      <c r="T44" s="2">
        <f t="shared" si="9"/>
        <v>0.28755364806866957</v>
      </c>
      <c r="U44" s="2">
        <f t="shared" si="11"/>
        <v>0.96232767987253531</v>
      </c>
      <c r="V44" s="2">
        <f t="shared" si="10"/>
        <v>18.371219053365749</v>
      </c>
      <c r="W44" s="2">
        <f t="shared" si="12"/>
        <v>19.333546733238286</v>
      </c>
    </row>
    <row r="45" spans="1:23">
      <c r="A45" s="2" t="s">
        <v>11</v>
      </c>
      <c r="B45" s="2">
        <v>43</v>
      </c>
      <c r="C45" s="2" t="s">
        <v>12</v>
      </c>
      <c r="D45" s="2">
        <v>4</v>
      </c>
      <c r="E45" s="2">
        <v>1.7276666666666621E-3</v>
      </c>
      <c r="F45" s="2">
        <v>0.14189279999999999</v>
      </c>
      <c r="G45" s="17">
        <v>1.1599999999999999</v>
      </c>
      <c r="H45" s="17">
        <v>4.12</v>
      </c>
      <c r="I45" s="16">
        <f t="shared" si="0"/>
        <v>2.96</v>
      </c>
      <c r="J45" s="17">
        <v>1.81</v>
      </c>
      <c r="K45" s="18">
        <f t="shared" si="1"/>
        <v>0.65000000000000013</v>
      </c>
      <c r="L45" s="2">
        <f t="shared" si="2"/>
        <v>78.040540540540519</v>
      </c>
      <c r="M45" s="2">
        <f t="shared" si="3"/>
        <v>1.7276666666666621E-3</v>
      </c>
      <c r="N45" s="2">
        <f t="shared" si="4"/>
        <v>1.727666666666662</v>
      </c>
      <c r="O45" s="2">
        <f t="shared" si="5"/>
        <v>6.9106666666666481</v>
      </c>
      <c r="P45" s="2">
        <f t="shared" si="6"/>
        <v>0.14189279999999999</v>
      </c>
      <c r="Q45" s="2">
        <f t="shared" si="7"/>
        <v>141.89279999999999</v>
      </c>
      <c r="R45" s="2">
        <f t="shared" si="8"/>
        <v>567.57119999999998</v>
      </c>
      <c r="S45" s="17">
        <v>2.5760000000000001</v>
      </c>
      <c r="T45" s="2">
        <f t="shared" si="9"/>
        <v>0.21959459459459466</v>
      </c>
      <c r="U45" s="2">
        <f t="shared" si="11"/>
        <v>0.30541646759037971</v>
      </c>
      <c r="V45" s="2">
        <f t="shared" si="10"/>
        <v>25.083772575250826</v>
      </c>
      <c r="W45" s="2">
        <f t="shared" si="12"/>
        <v>25.389189042841206</v>
      </c>
    </row>
    <row r="46" spans="1:23">
      <c r="A46" s="2" t="s">
        <v>11</v>
      </c>
      <c r="B46" s="2">
        <v>44</v>
      </c>
      <c r="C46" s="2" t="s">
        <v>12</v>
      </c>
      <c r="D46" s="2">
        <v>4</v>
      </c>
      <c r="E46" s="2">
        <v>1E-4</v>
      </c>
      <c r="F46" s="2">
        <v>0.53623080000000001</v>
      </c>
      <c r="G46" s="17">
        <v>1.1599999999999999</v>
      </c>
      <c r="H46" s="17">
        <v>3.66</v>
      </c>
      <c r="I46" s="16">
        <f t="shared" si="0"/>
        <v>2.5</v>
      </c>
      <c r="J46" s="17">
        <v>1.69</v>
      </c>
      <c r="K46" s="18">
        <f t="shared" si="1"/>
        <v>0.53</v>
      </c>
      <c r="L46" s="2">
        <f t="shared" si="2"/>
        <v>78.8</v>
      </c>
      <c r="M46" s="2">
        <f t="shared" si="3"/>
        <v>1E-4</v>
      </c>
      <c r="N46" s="2">
        <f t="shared" si="4"/>
        <v>0.1</v>
      </c>
      <c r="O46" s="2">
        <f t="shared" si="5"/>
        <v>0.4</v>
      </c>
      <c r="P46" s="2">
        <f t="shared" si="6"/>
        <v>0.53623080000000001</v>
      </c>
      <c r="Q46" s="2">
        <f t="shared" si="7"/>
        <v>536.23080000000004</v>
      </c>
      <c r="R46" s="2">
        <f t="shared" si="8"/>
        <v>2144.9232000000002</v>
      </c>
      <c r="S46" s="17">
        <v>2.5489999999999999</v>
      </c>
      <c r="T46" s="2">
        <f t="shared" si="9"/>
        <v>0.21200000000000002</v>
      </c>
      <c r="U46" s="2">
        <f t="shared" si="11"/>
        <v>1.8505222173697419E-2</v>
      </c>
      <c r="V46" s="2">
        <f t="shared" si="10"/>
        <v>99.230700903795054</v>
      </c>
      <c r="W46" s="2">
        <f t="shared" si="12"/>
        <v>99.249206125968755</v>
      </c>
    </row>
    <row r="47" spans="1:23">
      <c r="A47" s="2" t="s">
        <v>11</v>
      </c>
      <c r="B47" s="2">
        <v>45</v>
      </c>
      <c r="C47" s="2" t="s">
        <v>12</v>
      </c>
      <c r="D47" s="2">
        <v>4</v>
      </c>
      <c r="E47" s="2">
        <v>6.6266666666666557E-4</v>
      </c>
      <c r="F47" s="2">
        <v>0.34336679999999997</v>
      </c>
      <c r="G47" s="17">
        <v>1.17</v>
      </c>
      <c r="H47" s="17">
        <v>3.86</v>
      </c>
      <c r="I47" s="16">
        <f t="shared" si="0"/>
        <v>2.69</v>
      </c>
      <c r="J47" s="17">
        <v>1.76</v>
      </c>
      <c r="K47" s="18">
        <f t="shared" si="1"/>
        <v>0.59000000000000008</v>
      </c>
      <c r="L47" s="2">
        <f t="shared" si="2"/>
        <v>78.066914498141244</v>
      </c>
      <c r="M47" s="2">
        <f t="shared" si="3"/>
        <v>6.6266666666666557E-4</v>
      </c>
      <c r="N47" s="2">
        <f t="shared" si="4"/>
        <v>0.66266666666666563</v>
      </c>
      <c r="O47" s="2">
        <f t="shared" si="5"/>
        <v>2.6506666666666625</v>
      </c>
      <c r="P47" s="2">
        <f t="shared" si="6"/>
        <v>0.34336679999999997</v>
      </c>
      <c r="Q47" s="2">
        <f t="shared" si="7"/>
        <v>343.36679999999996</v>
      </c>
      <c r="R47" s="2">
        <f t="shared" si="8"/>
        <v>1373.4671999999998</v>
      </c>
      <c r="S47" s="17">
        <v>2.5</v>
      </c>
      <c r="T47" s="2">
        <f t="shared" si="9"/>
        <v>0.2193308550185874</v>
      </c>
      <c r="U47" s="2">
        <f t="shared" si="11"/>
        <v>0.12085242937853088</v>
      </c>
      <c r="V47" s="2">
        <f t="shared" si="10"/>
        <v>62.620792677966087</v>
      </c>
      <c r="W47" s="2">
        <f t="shared" si="12"/>
        <v>62.741645107344617</v>
      </c>
    </row>
    <row r="48" spans="1:23">
      <c r="A48" s="2" t="s">
        <v>11</v>
      </c>
      <c r="B48" s="2">
        <v>46</v>
      </c>
      <c r="C48" s="2" t="s">
        <v>12</v>
      </c>
      <c r="D48" s="2">
        <v>4</v>
      </c>
      <c r="E48" s="2">
        <v>9.466666666666651E-4</v>
      </c>
      <c r="F48" s="2">
        <v>0.43291079999999993</v>
      </c>
      <c r="G48" s="17">
        <v>1.17</v>
      </c>
      <c r="H48" s="17">
        <v>4.0999999999999996</v>
      </c>
      <c r="I48" s="16">
        <f t="shared" si="0"/>
        <v>2.9299999999999997</v>
      </c>
      <c r="J48" s="17">
        <v>1.7</v>
      </c>
      <c r="K48" s="18">
        <f t="shared" si="1"/>
        <v>0.53</v>
      </c>
      <c r="L48" s="2">
        <f t="shared" si="2"/>
        <v>81.911262798634795</v>
      </c>
      <c r="M48" s="2">
        <f t="shared" si="3"/>
        <v>9.466666666666651E-4</v>
      </c>
      <c r="N48" s="2">
        <f t="shared" si="4"/>
        <v>0.9466666666666651</v>
      </c>
      <c r="O48" s="2">
        <f t="shared" si="5"/>
        <v>3.7866666666666604</v>
      </c>
      <c r="P48" s="2">
        <f t="shared" si="6"/>
        <v>0.43291079999999993</v>
      </c>
      <c r="Q48" s="2">
        <f t="shared" si="7"/>
        <v>432.91079999999994</v>
      </c>
      <c r="R48" s="2">
        <f t="shared" si="8"/>
        <v>1731.6431999999998</v>
      </c>
      <c r="S48" s="17">
        <v>2.5990000000000002</v>
      </c>
      <c r="T48" s="2">
        <f t="shared" si="9"/>
        <v>0.1808873720136519</v>
      </c>
      <c r="U48" s="2">
        <f t="shared" si="11"/>
        <v>0.20136433703335305</v>
      </c>
      <c r="V48" s="2">
        <f t="shared" si="10"/>
        <v>92.083939686526719</v>
      </c>
      <c r="W48" s="2">
        <f t="shared" si="12"/>
        <v>92.285304023560073</v>
      </c>
    </row>
    <row r="49" spans="1:23">
      <c r="A49" s="2" t="s">
        <v>11</v>
      </c>
      <c r="B49" s="2">
        <v>47</v>
      </c>
      <c r="C49" s="2" t="s">
        <v>12</v>
      </c>
      <c r="D49" s="2">
        <v>4</v>
      </c>
      <c r="E49" s="2">
        <v>7.3366666666666719E-4</v>
      </c>
      <c r="F49" s="2">
        <v>0.17116679999999995</v>
      </c>
      <c r="G49" s="17">
        <v>1.18</v>
      </c>
      <c r="H49" s="17">
        <v>4.08</v>
      </c>
      <c r="I49" s="16">
        <f t="shared" si="0"/>
        <v>2.9000000000000004</v>
      </c>
      <c r="J49" s="17">
        <v>1.87</v>
      </c>
      <c r="K49" s="18">
        <f t="shared" si="1"/>
        <v>0.69000000000000017</v>
      </c>
      <c r="L49" s="2">
        <f t="shared" si="2"/>
        <v>76.206896551724128</v>
      </c>
      <c r="M49" s="2">
        <f t="shared" si="3"/>
        <v>7.3366666666666719E-4</v>
      </c>
      <c r="N49" s="2">
        <f t="shared" si="4"/>
        <v>0.73366666666666713</v>
      </c>
      <c r="O49" s="2">
        <f t="shared" si="5"/>
        <v>2.9346666666666685</v>
      </c>
      <c r="P49" s="2">
        <f t="shared" si="6"/>
        <v>0.17116679999999995</v>
      </c>
      <c r="Q49" s="2">
        <f t="shared" si="7"/>
        <v>171.16679999999997</v>
      </c>
      <c r="R49" s="2">
        <f t="shared" si="8"/>
        <v>684.66719999999987</v>
      </c>
      <c r="S49" s="17">
        <v>2.5790000000000002</v>
      </c>
      <c r="T49" s="2">
        <f t="shared" si="9"/>
        <v>0.23793103448275865</v>
      </c>
      <c r="U49" s="2">
        <f t="shared" si="11"/>
        <v>0.1195628759227728</v>
      </c>
      <c r="V49" s="2">
        <f t="shared" si="10"/>
        <v>27.894404639479397</v>
      </c>
      <c r="W49" s="2">
        <f t="shared" si="12"/>
        <v>28.013967515402172</v>
      </c>
    </row>
    <row r="50" spans="1:23">
      <c r="A50" s="2" t="s">
        <v>11</v>
      </c>
      <c r="B50" s="2">
        <v>48</v>
      </c>
      <c r="C50" s="2" t="s">
        <v>12</v>
      </c>
      <c r="D50" s="2">
        <v>4</v>
      </c>
      <c r="E50" s="2">
        <v>3.3606666666666646E-3</v>
      </c>
      <c r="F50" s="2">
        <v>0.15222479999999994</v>
      </c>
      <c r="G50" s="17">
        <v>0.83</v>
      </c>
      <c r="H50" s="17">
        <v>3.53</v>
      </c>
      <c r="I50" s="16">
        <f t="shared" si="0"/>
        <v>2.6999999999999997</v>
      </c>
      <c r="J50" s="17">
        <v>1.71</v>
      </c>
      <c r="K50" s="18">
        <f t="shared" si="1"/>
        <v>0.88</v>
      </c>
      <c r="L50" s="2">
        <f t="shared" si="2"/>
        <v>67.407407407407405</v>
      </c>
      <c r="M50" s="2">
        <f t="shared" si="3"/>
        <v>3.3606666666666646E-3</v>
      </c>
      <c r="N50" s="2">
        <f t="shared" si="4"/>
        <v>3.3606666666666647</v>
      </c>
      <c r="O50" s="2">
        <f t="shared" si="5"/>
        <v>13.442666666666659</v>
      </c>
      <c r="P50" s="2">
        <f t="shared" si="6"/>
        <v>0.15222479999999994</v>
      </c>
      <c r="Q50" s="2">
        <f t="shared" si="7"/>
        <v>152.22479999999993</v>
      </c>
      <c r="R50" s="2">
        <f t="shared" si="8"/>
        <v>608.89919999999972</v>
      </c>
      <c r="S50" s="17">
        <v>2.5470000000000002</v>
      </c>
      <c r="T50" s="2">
        <f t="shared" si="9"/>
        <v>0.32592592592592595</v>
      </c>
      <c r="U50" s="2">
        <f t="shared" si="11"/>
        <v>0.40483456472855739</v>
      </c>
      <c r="V50" s="2">
        <f t="shared" si="10"/>
        <v>18.337391583681324</v>
      </c>
      <c r="W50" s="2">
        <f t="shared" si="12"/>
        <v>18.74222614840988</v>
      </c>
    </row>
    <row r="51" spans="1:23">
      <c r="A51" s="2" t="s">
        <v>11</v>
      </c>
      <c r="B51" s="2">
        <v>49</v>
      </c>
      <c r="C51" s="2" t="s">
        <v>12</v>
      </c>
      <c r="D51" s="2">
        <v>4</v>
      </c>
      <c r="E51" s="2">
        <v>3.9286666666666567E-3</v>
      </c>
      <c r="F51" s="2">
        <v>0.61027679999999995</v>
      </c>
      <c r="G51" s="17">
        <v>1.1599999999999999</v>
      </c>
      <c r="H51" s="17">
        <v>3.92</v>
      </c>
      <c r="I51" s="16">
        <f t="shared" si="0"/>
        <v>2.76</v>
      </c>
      <c r="J51" s="17">
        <v>1.88</v>
      </c>
      <c r="K51" s="18">
        <f t="shared" si="1"/>
        <v>0.72</v>
      </c>
      <c r="L51" s="2">
        <f t="shared" si="2"/>
        <v>73.913043478260875</v>
      </c>
      <c r="M51" s="2">
        <f t="shared" si="3"/>
        <v>3.9286666666666567E-3</v>
      </c>
      <c r="N51" s="2">
        <f t="shared" si="4"/>
        <v>3.9286666666666568</v>
      </c>
      <c r="O51" s="2">
        <f t="shared" si="5"/>
        <v>15.714666666666627</v>
      </c>
      <c r="P51" s="2">
        <f t="shared" si="6"/>
        <v>0.61027679999999995</v>
      </c>
      <c r="Q51" s="2">
        <f t="shared" si="7"/>
        <v>610.27679999999998</v>
      </c>
      <c r="R51" s="2">
        <f t="shared" si="8"/>
        <v>2441.1071999999999</v>
      </c>
      <c r="S51" s="17">
        <v>2.4729999999999999</v>
      </c>
      <c r="T51" s="2">
        <f t="shared" si="9"/>
        <v>0.2608695652173913</v>
      </c>
      <c r="U51" s="2">
        <f t="shared" si="11"/>
        <v>0.60897245810306722</v>
      </c>
      <c r="V51" s="2">
        <f t="shared" si="10"/>
        <v>94.59742822482815</v>
      </c>
      <c r="W51" s="2">
        <f t="shared" si="12"/>
        <v>95.206400682931218</v>
      </c>
    </row>
    <row r="52" spans="1:23">
      <c r="A52" s="2" t="s">
        <v>11</v>
      </c>
      <c r="B52" s="2">
        <v>50</v>
      </c>
      <c r="C52" s="2" t="s">
        <v>12</v>
      </c>
      <c r="D52" s="2">
        <v>4</v>
      </c>
      <c r="E52" s="2">
        <v>5.7746666666666571E-3</v>
      </c>
      <c r="F52" s="2">
        <v>0.11950679999999998</v>
      </c>
      <c r="G52" s="17">
        <v>1.18</v>
      </c>
      <c r="H52" s="17">
        <v>3.5</v>
      </c>
      <c r="I52" s="16">
        <f t="shared" si="0"/>
        <v>2.3200000000000003</v>
      </c>
      <c r="J52" s="17">
        <v>2.0499999999999998</v>
      </c>
      <c r="K52" s="18">
        <f t="shared" si="1"/>
        <v>0.86999999999999988</v>
      </c>
      <c r="L52" s="2">
        <f t="shared" si="2"/>
        <v>62.500000000000014</v>
      </c>
      <c r="M52" s="2">
        <f t="shared" si="3"/>
        <v>5.7746666666666571E-3</v>
      </c>
      <c r="N52" s="2">
        <f t="shared" si="4"/>
        <v>5.7746666666666568</v>
      </c>
      <c r="O52" s="2">
        <f t="shared" si="5"/>
        <v>23.098666666666627</v>
      </c>
      <c r="P52" s="2">
        <f t="shared" si="6"/>
        <v>0.11950679999999998</v>
      </c>
      <c r="Q52" s="2">
        <f t="shared" si="7"/>
        <v>119.50679999999998</v>
      </c>
      <c r="R52" s="2">
        <f t="shared" si="8"/>
        <v>478.02719999999994</v>
      </c>
      <c r="S52" s="17">
        <v>2.5</v>
      </c>
      <c r="T52" s="2">
        <f t="shared" si="9"/>
        <v>0.37499999999999989</v>
      </c>
      <c r="U52" s="2">
        <f t="shared" si="11"/>
        <v>0.61596444444444354</v>
      </c>
      <c r="V52" s="2">
        <f t="shared" si="10"/>
        <v>12.747392000000001</v>
      </c>
      <c r="W52" s="2">
        <f t="shared" si="12"/>
        <v>13.363356444444445</v>
      </c>
    </row>
    <row r="53" spans="1:23">
      <c r="A53" s="2" t="s">
        <v>11</v>
      </c>
      <c r="B53" s="2">
        <v>51</v>
      </c>
      <c r="C53" s="2" t="s">
        <v>12</v>
      </c>
      <c r="D53" s="2">
        <v>4</v>
      </c>
      <c r="E53" s="2">
        <v>1E-4</v>
      </c>
      <c r="F53" s="2">
        <v>0.10573080000000003</v>
      </c>
      <c r="G53" s="17">
        <v>1.1599999999999999</v>
      </c>
      <c r="H53" s="17">
        <v>4.24</v>
      </c>
      <c r="I53" s="16">
        <f t="shared" si="0"/>
        <v>3.08</v>
      </c>
      <c r="J53" s="17">
        <v>1.75</v>
      </c>
      <c r="K53" s="18">
        <f t="shared" si="1"/>
        <v>0.59000000000000008</v>
      </c>
      <c r="L53" s="2">
        <f t="shared" si="2"/>
        <v>80.84415584415585</v>
      </c>
      <c r="M53" s="2">
        <f t="shared" si="3"/>
        <v>1E-4</v>
      </c>
      <c r="N53" s="2">
        <f t="shared" si="4"/>
        <v>0.1</v>
      </c>
      <c r="O53" s="2">
        <f t="shared" si="5"/>
        <v>0.4</v>
      </c>
      <c r="P53" s="2">
        <f t="shared" si="6"/>
        <v>0.10573080000000003</v>
      </c>
      <c r="Q53" s="2">
        <f t="shared" si="7"/>
        <v>105.73080000000003</v>
      </c>
      <c r="R53" s="2">
        <f t="shared" si="8"/>
        <v>422.92320000000012</v>
      </c>
      <c r="S53" s="17">
        <v>2.5430000000000001</v>
      </c>
      <c r="T53" s="2">
        <f t="shared" si="9"/>
        <v>0.19155844155844157</v>
      </c>
      <c r="U53" s="2">
        <f t="shared" si="11"/>
        <v>2.0528269693475612E-2</v>
      </c>
      <c r="V53" s="2">
        <f t="shared" si="10"/>
        <v>21.704703773069316</v>
      </c>
      <c r="W53" s="2">
        <f t="shared" si="12"/>
        <v>21.725232042762791</v>
      </c>
    </row>
    <row r="54" spans="1:23">
      <c r="A54" s="2" t="s">
        <v>11</v>
      </c>
      <c r="B54" s="2">
        <v>52</v>
      </c>
      <c r="C54" s="2" t="s">
        <v>12</v>
      </c>
      <c r="D54" s="2">
        <v>4</v>
      </c>
      <c r="E54" s="2">
        <v>8.1176666666666619E-3</v>
      </c>
      <c r="F54" s="2">
        <v>0.13500479999999998</v>
      </c>
      <c r="G54" s="17">
        <v>1.17</v>
      </c>
      <c r="H54" s="17">
        <v>4.26</v>
      </c>
      <c r="I54" s="16">
        <f t="shared" si="0"/>
        <v>3.09</v>
      </c>
      <c r="J54" s="17">
        <v>1.75</v>
      </c>
      <c r="K54" s="18">
        <f t="shared" si="1"/>
        <v>0.58000000000000007</v>
      </c>
      <c r="L54" s="2">
        <f t="shared" si="2"/>
        <v>81.229773462783172</v>
      </c>
      <c r="M54" s="2">
        <f t="shared" si="3"/>
        <v>8.1176666666666619E-3</v>
      </c>
      <c r="N54" s="2">
        <f t="shared" si="4"/>
        <v>8.1176666666666613</v>
      </c>
      <c r="O54" s="2">
        <f t="shared" si="5"/>
        <v>32.470666666666645</v>
      </c>
      <c r="P54" s="2">
        <f t="shared" si="6"/>
        <v>0.13500479999999998</v>
      </c>
      <c r="Q54" s="2">
        <f t="shared" si="7"/>
        <v>135.00479999999999</v>
      </c>
      <c r="R54" s="2">
        <f t="shared" si="8"/>
        <v>540.01919999999996</v>
      </c>
      <c r="S54" s="17">
        <v>2.5939999999999999</v>
      </c>
      <c r="T54" s="2">
        <f t="shared" si="9"/>
        <v>0.1877022653721683</v>
      </c>
      <c r="U54" s="2">
        <f t="shared" si="11"/>
        <v>1.6672154574216351</v>
      </c>
      <c r="V54" s="2">
        <f t="shared" si="10"/>
        <v>27.727436790471376</v>
      </c>
      <c r="W54" s="2">
        <f t="shared" si="12"/>
        <v>29.39465224789301</v>
      </c>
    </row>
    <row r="55" spans="1:23">
      <c r="A55" s="2" t="s">
        <v>11</v>
      </c>
      <c r="B55" s="2">
        <v>53</v>
      </c>
      <c r="C55" s="2" t="s">
        <v>12</v>
      </c>
      <c r="D55" s="2">
        <v>4</v>
      </c>
      <c r="E55" s="2">
        <v>7.3366666666666719E-4</v>
      </c>
      <c r="F55" s="2">
        <v>0.15050279999999994</v>
      </c>
      <c r="G55" s="17">
        <v>1.1599999999999999</v>
      </c>
      <c r="H55" s="17">
        <v>3.75</v>
      </c>
      <c r="I55" s="16">
        <f t="shared" si="0"/>
        <v>2.59</v>
      </c>
      <c r="J55" s="17">
        <v>1.79</v>
      </c>
      <c r="K55" s="18">
        <f t="shared" si="1"/>
        <v>0.63000000000000012</v>
      </c>
      <c r="L55" s="2">
        <f t="shared" si="2"/>
        <v>75.675675675675663</v>
      </c>
      <c r="M55" s="2">
        <f t="shared" si="3"/>
        <v>7.3366666666666719E-4</v>
      </c>
      <c r="N55" s="2">
        <f t="shared" si="4"/>
        <v>0.73366666666666713</v>
      </c>
      <c r="O55" s="2">
        <f t="shared" si="5"/>
        <v>2.9346666666666685</v>
      </c>
      <c r="P55" s="2">
        <f t="shared" si="6"/>
        <v>0.15050279999999994</v>
      </c>
      <c r="Q55" s="2">
        <f t="shared" si="7"/>
        <v>150.50279999999992</v>
      </c>
      <c r="R55" s="2">
        <f t="shared" si="8"/>
        <v>602.01119999999969</v>
      </c>
      <c r="S55" s="17">
        <v>2.5190000000000001</v>
      </c>
      <c r="T55" s="2">
        <f t="shared" si="9"/>
        <v>0.24324324324324331</v>
      </c>
      <c r="U55" s="2">
        <f t="shared" si="11"/>
        <v>0.11973740314351672</v>
      </c>
      <c r="V55" s="2">
        <f t="shared" si="10"/>
        <v>24.562673018393525</v>
      </c>
      <c r="W55" s="2">
        <f t="shared" si="12"/>
        <v>24.682410421537043</v>
      </c>
    </row>
    <row r="56" spans="1:23">
      <c r="A56" s="2" t="s">
        <v>11</v>
      </c>
      <c r="B56" s="2">
        <v>54</v>
      </c>
      <c r="C56" s="2" t="s">
        <v>12</v>
      </c>
      <c r="D56" s="2">
        <v>4</v>
      </c>
      <c r="E56" s="2">
        <v>1E-4</v>
      </c>
      <c r="F56" s="2">
        <v>0.37264079999999994</v>
      </c>
      <c r="G56" s="17">
        <v>1.17</v>
      </c>
      <c r="H56" s="17">
        <v>4.21</v>
      </c>
      <c r="I56" s="16">
        <f t="shared" si="0"/>
        <v>3.04</v>
      </c>
      <c r="J56" s="17">
        <v>1.77</v>
      </c>
      <c r="K56" s="18">
        <f t="shared" si="1"/>
        <v>0.60000000000000009</v>
      </c>
      <c r="L56" s="2">
        <f t="shared" si="2"/>
        <v>80.263157894736835</v>
      </c>
      <c r="M56" s="2">
        <f t="shared" si="3"/>
        <v>1E-4</v>
      </c>
      <c r="N56" s="2">
        <f t="shared" si="4"/>
        <v>0.1</v>
      </c>
      <c r="O56" s="2">
        <f t="shared" si="5"/>
        <v>0.4</v>
      </c>
      <c r="P56" s="2">
        <f t="shared" si="6"/>
        <v>0.37264079999999994</v>
      </c>
      <c r="Q56" s="2">
        <f t="shared" si="7"/>
        <v>372.64079999999996</v>
      </c>
      <c r="R56" s="2">
        <f t="shared" si="8"/>
        <v>1490.5631999999998</v>
      </c>
      <c r="S56" s="17">
        <v>2.472</v>
      </c>
      <c r="T56" s="2">
        <f t="shared" si="9"/>
        <v>0.19736842105263161</v>
      </c>
      <c r="U56" s="2">
        <f t="shared" si="11"/>
        <v>2.0496224379719527E-2</v>
      </c>
      <c r="V56" s="2">
        <f t="shared" si="10"/>
        <v>76.377294498381872</v>
      </c>
      <c r="W56" s="2">
        <f t="shared" si="12"/>
        <v>76.397790722761584</v>
      </c>
    </row>
    <row r="57" spans="1:23">
      <c r="A57" s="2" t="s">
        <v>11</v>
      </c>
      <c r="B57" s="2">
        <v>55</v>
      </c>
      <c r="C57" s="2" t="s">
        <v>12</v>
      </c>
      <c r="D57" s="2">
        <v>4</v>
      </c>
      <c r="E57" s="2">
        <v>3.0766666666666442E-4</v>
      </c>
      <c r="F57" s="2">
        <v>0.14878079999999999</v>
      </c>
      <c r="G57" s="17">
        <v>1.1599999999999999</v>
      </c>
      <c r="H57" s="17">
        <v>3.38</v>
      </c>
      <c r="I57" s="16">
        <f t="shared" si="0"/>
        <v>2.2199999999999998</v>
      </c>
      <c r="J57" s="17">
        <v>1.78</v>
      </c>
      <c r="K57" s="18">
        <f t="shared" si="1"/>
        <v>0.62000000000000011</v>
      </c>
      <c r="L57" s="2">
        <f t="shared" si="2"/>
        <v>72.072072072072075</v>
      </c>
      <c r="M57" s="2">
        <f t="shared" si="3"/>
        <v>3.0766666666666442E-4</v>
      </c>
      <c r="N57" s="2">
        <f t="shared" si="4"/>
        <v>0.30766666666666442</v>
      </c>
      <c r="O57" s="2">
        <f t="shared" si="5"/>
        <v>1.2306666666666577</v>
      </c>
      <c r="P57" s="2">
        <f t="shared" si="6"/>
        <v>0.14878079999999999</v>
      </c>
      <c r="Q57" s="2">
        <f t="shared" si="7"/>
        <v>148.7808</v>
      </c>
      <c r="R57" s="2">
        <f t="shared" si="8"/>
        <v>595.1232</v>
      </c>
      <c r="S57" s="17">
        <v>2.5129999999999999</v>
      </c>
      <c r="T57" s="2">
        <f t="shared" si="9"/>
        <v>0.27927927927927937</v>
      </c>
      <c r="U57" s="2">
        <f t="shared" si="11"/>
        <v>4.3837849633518278E-2</v>
      </c>
      <c r="V57" s="2">
        <f t="shared" si="10"/>
        <v>21.199015185551257</v>
      </c>
      <c r="W57" s="2">
        <f t="shared" si="12"/>
        <v>21.242853035184776</v>
      </c>
    </row>
    <row r="58" spans="1:23">
      <c r="A58" s="2" t="s">
        <v>11</v>
      </c>
      <c r="B58" s="2">
        <v>56</v>
      </c>
      <c r="C58" s="2" t="s">
        <v>12</v>
      </c>
      <c r="D58" s="2">
        <v>4</v>
      </c>
      <c r="E58" s="2">
        <v>1.6921666666666661E-2</v>
      </c>
      <c r="F58" s="2">
        <v>0.18838679999999997</v>
      </c>
      <c r="G58" s="17">
        <v>1.18</v>
      </c>
      <c r="H58" s="17">
        <v>3.6</v>
      </c>
      <c r="I58" s="16">
        <f t="shared" si="0"/>
        <v>2.42</v>
      </c>
      <c r="J58" s="17">
        <v>1.78</v>
      </c>
      <c r="K58" s="18">
        <f t="shared" si="1"/>
        <v>0.60000000000000009</v>
      </c>
      <c r="L58" s="2">
        <f t="shared" si="2"/>
        <v>75.206611570247929</v>
      </c>
      <c r="M58" s="2">
        <f t="shared" si="3"/>
        <v>1.6921666666666661E-2</v>
      </c>
      <c r="N58" s="2">
        <f t="shared" si="4"/>
        <v>16.92166666666666</v>
      </c>
      <c r="O58" s="2">
        <f t="shared" si="5"/>
        <v>67.686666666666639</v>
      </c>
      <c r="P58" s="2">
        <f t="shared" si="6"/>
        <v>0.18838679999999997</v>
      </c>
      <c r="Q58" s="2">
        <f t="shared" si="7"/>
        <v>188.38679999999997</v>
      </c>
      <c r="R58" s="2">
        <f t="shared" si="8"/>
        <v>753.54719999999986</v>
      </c>
      <c r="S58" s="17">
        <v>2.452</v>
      </c>
      <c r="T58" s="2">
        <f t="shared" si="9"/>
        <v>0.2479338842975207</v>
      </c>
      <c r="U58" s="2">
        <f t="shared" si="11"/>
        <v>2.7834715425049836</v>
      </c>
      <c r="V58" s="2">
        <f t="shared" si="10"/>
        <v>30.988040783034251</v>
      </c>
      <c r="W58" s="2">
        <f t="shared" si="12"/>
        <v>33.771512325539234</v>
      </c>
    </row>
    <row r="59" spans="1:23">
      <c r="A59" s="2" t="s">
        <v>11</v>
      </c>
      <c r="B59" s="2">
        <v>57</v>
      </c>
      <c r="C59" s="2" t="s">
        <v>12</v>
      </c>
      <c r="D59" s="2">
        <v>4</v>
      </c>
      <c r="E59" s="2">
        <v>1.2448666666666663E-2</v>
      </c>
      <c r="F59" s="2">
        <v>8.179500000000002E-2</v>
      </c>
      <c r="G59" s="17">
        <v>1.17</v>
      </c>
      <c r="H59" s="17">
        <v>3.68</v>
      </c>
      <c r="I59" s="16">
        <f t="shared" si="0"/>
        <v>2.5100000000000002</v>
      </c>
      <c r="J59" s="17">
        <v>2.0499999999999998</v>
      </c>
      <c r="K59" s="18">
        <f t="shared" si="1"/>
        <v>0.87999999999999989</v>
      </c>
      <c r="L59" s="2">
        <f t="shared" si="2"/>
        <v>64.940239043824704</v>
      </c>
      <c r="M59" s="2">
        <f t="shared" si="3"/>
        <v>1.2448666666666663E-2</v>
      </c>
      <c r="N59" s="2">
        <f t="shared" si="4"/>
        <v>12.448666666666664</v>
      </c>
      <c r="O59" s="2">
        <f t="shared" si="5"/>
        <v>49.794666666666657</v>
      </c>
      <c r="P59" s="2">
        <f t="shared" si="6"/>
        <v>8.179500000000002E-2</v>
      </c>
      <c r="Q59" s="2">
        <f t="shared" si="7"/>
        <v>81.795000000000016</v>
      </c>
      <c r="R59" s="2">
        <f t="shared" si="8"/>
        <v>327.18000000000006</v>
      </c>
      <c r="S59" s="17">
        <v>2.4830000000000001</v>
      </c>
      <c r="T59" s="2">
        <f t="shared" si="9"/>
        <v>0.3505976095617529</v>
      </c>
      <c r="U59" s="2">
        <f t="shared" si="11"/>
        <v>1.4300037222812094</v>
      </c>
      <c r="V59" s="2">
        <f t="shared" si="10"/>
        <v>9.3959584263903686</v>
      </c>
      <c r="W59" s="2">
        <f t="shared" si="12"/>
        <v>10.825962148671579</v>
      </c>
    </row>
    <row r="60" spans="1:23">
      <c r="A60" s="2" t="s">
        <v>11</v>
      </c>
      <c r="B60" s="2">
        <v>58</v>
      </c>
      <c r="C60" s="2" t="s">
        <v>12</v>
      </c>
      <c r="D60" s="2">
        <v>4</v>
      </c>
      <c r="E60" s="2">
        <v>3.1476666666666667E-3</v>
      </c>
      <c r="F60" s="2">
        <v>0.15050279999999994</v>
      </c>
      <c r="G60" s="17">
        <v>1.18</v>
      </c>
      <c r="H60" s="17">
        <v>3.55</v>
      </c>
      <c r="I60" s="16">
        <f t="shared" si="0"/>
        <v>2.37</v>
      </c>
      <c r="J60" s="17">
        <v>1.82</v>
      </c>
      <c r="K60" s="18">
        <f t="shared" si="1"/>
        <v>0.64000000000000012</v>
      </c>
      <c r="L60" s="2">
        <f t="shared" si="2"/>
        <v>72.995780590717303</v>
      </c>
      <c r="M60" s="2">
        <f t="shared" si="3"/>
        <v>3.1476666666666667E-3</v>
      </c>
      <c r="N60" s="2">
        <f t="shared" si="4"/>
        <v>3.1476666666666668</v>
      </c>
      <c r="O60" s="2">
        <f t="shared" si="5"/>
        <v>12.590666666666667</v>
      </c>
      <c r="P60" s="2">
        <f t="shared" si="6"/>
        <v>0.15050279999999994</v>
      </c>
      <c r="Q60" s="2">
        <f t="shared" si="7"/>
        <v>150.50279999999992</v>
      </c>
      <c r="R60" s="2">
        <f t="shared" si="8"/>
        <v>602.01119999999969</v>
      </c>
      <c r="S60" s="17">
        <v>2.5840000000000001</v>
      </c>
      <c r="T60" s="2">
        <f t="shared" si="9"/>
        <v>0.27004219409282704</v>
      </c>
      <c r="U60" s="2">
        <f t="shared" si="11"/>
        <v>0.45109145220588232</v>
      </c>
      <c r="V60" s="2">
        <f t="shared" si="10"/>
        <v>21.56852481617646</v>
      </c>
      <c r="W60" s="2">
        <f t="shared" si="12"/>
        <v>22.019616268382343</v>
      </c>
    </row>
    <row r="61" spans="1:23">
      <c r="A61" s="2" t="s">
        <v>11</v>
      </c>
      <c r="B61" s="2">
        <v>59</v>
      </c>
      <c r="C61" s="2" t="s">
        <v>12</v>
      </c>
      <c r="D61" s="2">
        <v>4</v>
      </c>
      <c r="E61" s="2">
        <v>2.5796666666666676E-3</v>
      </c>
      <c r="F61" s="2">
        <v>0.19183079999999997</v>
      </c>
      <c r="G61" s="17">
        <v>1.19</v>
      </c>
      <c r="H61" s="17">
        <v>3.8</v>
      </c>
      <c r="I61" s="16">
        <f t="shared" si="0"/>
        <v>2.61</v>
      </c>
      <c r="J61" s="17">
        <v>1.94</v>
      </c>
      <c r="K61" s="18">
        <f t="shared" si="1"/>
        <v>0.75</v>
      </c>
      <c r="L61" s="2">
        <f t="shared" si="2"/>
        <v>71.264367816091962</v>
      </c>
      <c r="M61" s="2">
        <f t="shared" si="3"/>
        <v>2.5796666666666676E-3</v>
      </c>
      <c r="N61" s="2">
        <f t="shared" si="4"/>
        <v>2.5796666666666677</v>
      </c>
      <c r="O61" s="2">
        <f t="shared" si="5"/>
        <v>10.318666666666671</v>
      </c>
      <c r="P61" s="2">
        <f t="shared" si="6"/>
        <v>0.19183079999999997</v>
      </c>
      <c r="Q61" s="2">
        <f t="shared" si="7"/>
        <v>191.83079999999995</v>
      </c>
      <c r="R61" s="2">
        <f t="shared" si="8"/>
        <v>767.32319999999982</v>
      </c>
      <c r="S61" s="17">
        <v>2.4889999999999999</v>
      </c>
      <c r="T61" s="2">
        <f t="shared" si="9"/>
        <v>0.2873563218390805</v>
      </c>
      <c r="U61" s="2">
        <f t="shared" si="11"/>
        <v>0.36067657693852967</v>
      </c>
      <c r="V61" s="2">
        <f t="shared" si="10"/>
        <v>26.82085914021695</v>
      </c>
      <c r="W61" s="2">
        <f t="shared" si="12"/>
        <v>27.18153571715548</v>
      </c>
    </row>
    <row r="62" spans="1:23">
      <c r="A62" s="2" t="s">
        <v>11</v>
      </c>
      <c r="B62" s="2">
        <v>60</v>
      </c>
      <c r="C62" s="2" t="s">
        <v>12</v>
      </c>
      <c r="D62" s="2">
        <v>4</v>
      </c>
      <c r="E62" s="2">
        <v>7.3366666666666719E-4</v>
      </c>
      <c r="F62" s="2">
        <v>0.2331588</v>
      </c>
      <c r="G62" s="17">
        <v>1.1399999999999999</v>
      </c>
      <c r="H62" s="17">
        <v>4.38</v>
      </c>
      <c r="I62" s="16">
        <f t="shared" si="0"/>
        <v>3.24</v>
      </c>
      <c r="J62" s="17">
        <v>1.9</v>
      </c>
      <c r="K62" s="18">
        <f t="shared" si="1"/>
        <v>0.76</v>
      </c>
      <c r="L62" s="2">
        <f t="shared" si="2"/>
        <v>76.543209876543216</v>
      </c>
      <c r="M62" s="2">
        <f t="shared" si="3"/>
        <v>7.3366666666666719E-4</v>
      </c>
      <c r="N62" s="2">
        <f t="shared" si="4"/>
        <v>0.73366666666666713</v>
      </c>
      <c r="O62" s="2">
        <f t="shared" si="5"/>
        <v>2.9346666666666685</v>
      </c>
      <c r="P62" s="2">
        <f t="shared" si="6"/>
        <v>0.2331588</v>
      </c>
      <c r="Q62" s="2">
        <f t="shared" si="7"/>
        <v>233.15879999999999</v>
      </c>
      <c r="R62" s="2">
        <f t="shared" si="8"/>
        <v>932.63519999999994</v>
      </c>
      <c r="S62" s="17">
        <v>2.4060000000000001</v>
      </c>
      <c r="T62" s="2">
        <f t="shared" si="9"/>
        <v>0.23456790123456789</v>
      </c>
      <c r="U62" s="2">
        <f t="shared" si="11"/>
        <v>0.12999737498359373</v>
      </c>
      <c r="V62" s="2">
        <f t="shared" si="10"/>
        <v>41.313083081769257</v>
      </c>
      <c r="W62" s="2">
        <f t="shared" si="12"/>
        <v>41.443080456752853</v>
      </c>
    </row>
    <row r="63" spans="1:23">
      <c r="A63" s="2" t="s">
        <v>11</v>
      </c>
      <c r="B63" s="2">
        <v>61</v>
      </c>
      <c r="C63" s="2" t="s">
        <v>12</v>
      </c>
      <c r="D63" s="2">
        <v>4</v>
      </c>
      <c r="E63" s="2">
        <v>1.3016666666666662E-3</v>
      </c>
      <c r="F63" s="2">
        <v>0.40535879999999991</v>
      </c>
      <c r="G63" s="17">
        <v>1.17</v>
      </c>
      <c r="H63" s="17">
        <v>4.24</v>
      </c>
      <c r="I63" s="16">
        <f t="shared" si="0"/>
        <v>3.0700000000000003</v>
      </c>
      <c r="J63" s="17">
        <v>1.79</v>
      </c>
      <c r="K63" s="18">
        <f t="shared" si="1"/>
        <v>0.62000000000000011</v>
      </c>
      <c r="L63" s="2">
        <f t="shared" si="2"/>
        <v>79.804560260586328</v>
      </c>
      <c r="M63" s="2">
        <f t="shared" si="3"/>
        <v>1.3016666666666662E-3</v>
      </c>
      <c r="N63" s="2">
        <f t="shared" si="4"/>
        <v>1.3016666666666663</v>
      </c>
      <c r="O63" s="2">
        <f t="shared" si="5"/>
        <v>5.2066666666666652</v>
      </c>
      <c r="P63" s="2">
        <f t="shared" si="6"/>
        <v>0.40535879999999991</v>
      </c>
      <c r="Q63" s="2">
        <f t="shared" si="7"/>
        <v>405.35879999999992</v>
      </c>
      <c r="R63" s="2">
        <f t="shared" si="8"/>
        <v>1621.4351999999997</v>
      </c>
      <c r="S63" s="17">
        <v>2.5659999999999998</v>
      </c>
      <c r="T63" s="2">
        <f t="shared" si="9"/>
        <v>0.20195439739413681</v>
      </c>
      <c r="U63" s="2">
        <f t="shared" si="11"/>
        <v>0.2511827537944501</v>
      </c>
      <c r="V63" s="2">
        <f t="shared" si="10"/>
        <v>78.222130339677648</v>
      </c>
      <c r="W63" s="2">
        <f t="shared" si="12"/>
        <v>78.4733130934721</v>
      </c>
    </row>
    <row r="64" spans="1:23">
      <c r="A64" s="2" t="s">
        <v>11</v>
      </c>
      <c r="B64" s="2">
        <v>62</v>
      </c>
      <c r="C64" s="2" t="s">
        <v>12</v>
      </c>
      <c r="D64" s="2">
        <v>4</v>
      </c>
      <c r="E64" s="2">
        <v>1E-4</v>
      </c>
      <c r="F64" s="2">
        <v>0.27620879999999992</v>
      </c>
      <c r="G64" s="17">
        <v>0.83</v>
      </c>
      <c r="H64" s="17">
        <v>3.81</v>
      </c>
      <c r="I64" s="16">
        <f t="shared" si="0"/>
        <v>2.98</v>
      </c>
      <c r="J64" s="17">
        <v>1.39</v>
      </c>
      <c r="K64" s="18">
        <f t="shared" si="1"/>
        <v>0.55999999999999994</v>
      </c>
      <c r="L64" s="2">
        <f t="shared" si="2"/>
        <v>81.208053691275168</v>
      </c>
      <c r="M64" s="2">
        <f t="shared" si="3"/>
        <v>1E-4</v>
      </c>
      <c r="N64" s="2">
        <f t="shared" si="4"/>
        <v>0.1</v>
      </c>
      <c r="O64" s="2">
        <f t="shared" si="5"/>
        <v>0.4</v>
      </c>
      <c r="P64" s="2">
        <f t="shared" si="6"/>
        <v>0.27620879999999992</v>
      </c>
      <c r="Q64" s="2">
        <f t="shared" si="7"/>
        <v>276.20879999999994</v>
      </c>
      <c r="R64" s="2">
        <f t="shared" si="8"/>
        <v>1104.8351999999998</v>
      </c>
      <c r="S64" s="17">
        <v>2.5939999999999999</v>
      </c>
      <c r="T64" s="2">
        <f t="shared" si="9"/>
        <v>0.1879194630872483</v>
      </c>
      <c r="U64" s="2">
        <f t="shared" si="11"/>
        <v>2.0514373829716936E-2</v>
      </c>
      <c r="V64" s="2">
        <f t="shared" si="10"/>
        <v>56.662505782575174</v>
      </c>
      <c r="W64" s="2">
        <f t="shared" si="12"/>
        <v>56.683020156404893</v>
      </c>
    </row>
    <row r="65" spans="1:23">
      <c r="A65" s="2" t="s">
        <v>11</v>
      </c>
      <c r="B65" s="2">
        <v>63</v>
      </c>
      <c r="C65" s="2" t="s">
        <v>12</v>
      </c>
      <c r="D65" s="2">
        <v>4</v>
      </c>
      <c r="E65" s="2">
        <v>1E-4</v>
      </c>
      <c r="F65" s="2">
        <v>0.30892679999999995</v>
      </c>
      <c r="G65" s="17">
        <v>1.1599999999999999</v>
      </c>
      <c r="H65" s="17">
        <v>3.45</v>
      </c>
      <c r="I65" s="16">
        <f t="shared" si="0"/>
        <v>2.29</v>
      </c>
      <c r="J65" s="17">
        <v>1.6</v>
      </c>
      <c r="K65" s="18">
        <f t="shared" si="1"/>
        <v>0.44000000000000017</v>
      </c>
      <c r="L65" s="2">
        <f t="shared" si="2"/>
        <v>80.786026200873351</v>
      </c>
      <c r="M65" s="2">
        <f t="shared" si="3"/>
        <v>1E-4</v>
      </c>
      <c r="N65" s="2">
        <f t="shared" si="4"/>
        <v>0.1</v>
      </c>
      <c r="O65" s="2">
        <f t="shared" si="5"/>
        <v>0.4</v>
      </c>
      <c r="P65" s="2">
        <f t="shared" si="6"/>
        <v>0.30892679999999995</v>
      </c>
      <c r="Q65" s="2">
        <f t="shared" si="7"/>
        <v>308.92679999999996</v>
      </c>
      <c r="R65" s="2">
        <f t="shared" si="8"/>
        <v>1235.7071999999998</v>
      </c>
      <c r="S65" s="17">
        <v>2.4849999999999999</v>
      </c>
      <c r="T65" s="2">
        <f t="shared" si="9"/>
        <v>0.19213973799126643</v>
      </c>
      <c r="U65" s="2">
        <f t="shared" si="11"/>
        <v>2.0943844887506859E-2</v>
      </c>
      <c r="V65" s="2">
        <f t="shared" si="10"/>
        <v>64.701149807938521</v>
      </c>
      <c r="W65" s="2">
        <f t="shared" si="12"/>
        <v>64.722093652826032</v>
      </c>
    </row>
    <row r="66" spans="1:23">
      <c r="A66" s="2" t="s">
        <v>11</v>
      </c>
      <c r="B66" s="2">
        <v>64</v>
      </c>
      <c r="C66" s="2" t="s">
        <v>12</v>
      </c>
      <c r="D66" s="2">
        <v>4</v>
      </c>
      <c r="E66" s="2">
        <v>7.336666666666658E-3</v>
      </c>
      <c r="F66" s="2">
        <v>0.15050279999999994</v>
      </c>
      <c r="G66" s="17">
        <v>1.1599999999999999</v>
      </c>
      <c r="H66" s="17">
        <v>4.3</v>
      </c>
      <c r="I66" s="16">
        <f t="shared" si="0"/>
        <v>3.1399999999999997</v>
      </c>
      <c r="J66" s="17">
        <v>1.85</v>
      </c>
      <c r="K66" s="18">
        <f t="shared" si="1"/>
        <v>0.69000000000000017</v>
      </c>
      <c r="L66" s="2">
        <f t="shared" si="2"/>
        <v>78.025477707006345</v>
      </c>
      <c r="M66" s="2">
        <f t="shared" si="3"/>
        <v>7.336666666666658E-3</v>
      </c>
      <c r="N66" s="2">
        <f t="shared" si="4"/>
        <v>7.336666666666658</v>
      </c>
      <c r="O66" s="2">
        <f t="shared" si="5"/>
        <v>29.346666666666632</v>
      </c>
      <c r="P66" s="2">
        <f t="shared" si="6"/>
        <v>0.15050279999999994</v>
      </c>
      <c r="Q66" s="2">
        <f t="shared" si="7"/>
        <v>150.50279999999992</v>
      </c>
      <c r="R66" s="2">
        <f t="shared" si="8"/>
        <v>602.01119999999969</v>
      </c>
      <c r="S66" s="17">
        <v>2.5299999999999998</v>
      </c>
      <c r="T66" s="2">
        <f t="shared" si="9"/>
        <v>0.2197452229299364</v>
      </c>
      <c r="U66" s="2">
        <f t="shared" si="11"/>
        <v>1.3196501880811879</v>
      </c>
      <c r="V66" s="2">
        <f t="shared" si="10"/>
        <v>27.071019762845829</v>
      </c>
      <c r="W66" s="2">
        <f t="shared" si="12"/>
        <v>28.390669950927016</v>
      </c>
    </row>
    <row r="67" spans="1:23">
      <c r="A67" s="2" t="s">
        <v>11</v>
      </c>
      <c r="B67" s="2">
        <v>65</v>
      </c>
      <c r="C67" s="2" t="s">
        <v>12</v>
      </c>
      <c r="D67" s="2">
        <v>4</v>
      </c>
      <c r="E67" s="2">
        <v>1E-4</v>
      </c>
      <c r="F67" s="2">
        <v>0.11261879999999998</v>
      </c>
      <c r="G67" s="17">
        <v>1.1599999999999999</v>
      </c>
      <c r="H67" s="17">
        <v>3.88</v>
      </c>
      <c r="I67" s="16">
        <f t="shared" si="0"/>
        <v>2.7199999999999998</v>
      </c>
      <c r="J67" s="17">
        <v>1.83</v>
      </c>
      <c r="K67" s="18">
        <f t="shared" si="1"/>
        <v>0.67000000000000015</v>
      </c>
      <c r="L67" s="2">
        <f t="shared" si="2"/>
        <v>75.367647058823522</v>
      </c>
      <c r="M67" s="2">
        <f t="shared" si="3"/>
        <v>1E-4</v>
      </c>
      <c r="N67" s="2">
        <f t="shared" si="4"/>
        <v>0.1</v>
      </c>
      <c r="O67" s="2">
        <f t="shared" si="5"/>
        <v>0.4</v>
      </c>
      <c r="P67" s="2">
        <f t="shared" si="6"/>
        <v>0.11261879999999998</v>
      </c>
      <c r="Q67" s="2">
        <f t="shared" si="7"/>
        <v>112.61879999999998</v>
      </c>
      <c r="R67" s="2">
        <f t="shared" si="8"/>
        <v>450.47519999999992</v>
      </c>
      <c r="S67" s="17">
        <v>2.4830000000000001</v>
      </c>
      <c r="T67" s="2">
        <f t="shared" si="9"/>
        <v>0.24632352941176477</v>
      </c>
      <c r="U67" s="2">
        <f t="shared" si="11"/>
        <v>1.6349985874093084E-2</v>
      </c>
      <c r="V67" s="2">
        <f t="shared" si="10"/>
        <v>18.413157891573135</v>
      </c>
      <c r="W67" s="2">
        <f t="shared" si="12"/>
        <v>18.429507877447229</v>
      </c>
    </row>
    <row r="68" spans="1:23">
      <c r="A68" s="2" t="s">
        <v>11</v>
      </c>
      <c r="B68" s="2">
        <v>66</v>
      </c>
      <c r="C68" s="2" t="s">
        <v>12</v>
      </c>
      <c r="D68" s="2">
        <v>4</v>
      </c>
      <c r="E68" s="2">
        <v>1.0176666666666667E-3</v>
      </c>
      <c r="F68" s="2">
        <v>0.45874079999999995</v>
      </c>
      <c r="G68" s="17">
        <v>1.1599999999999999</v>
      </c>
      <c r="H68" s="17">
        <v>3.45</v>
      </c>
      <c r="I68" s="16">
        <f t="shared" ref="I68:I131" si="13">H68-G68</f>
        <v>2.29</v>
      </c>
      <c r="J68" s="17">
        <v>1.72</v>
      </c>
      <c r="K68" s="18">
        <f t="shared" ref="K68:K131" si="14">J68-G68</f>
        <v>0.56000000000000005</v>
      </c>
      <c r="L68" s="2">
        <f t="shared" ref="L68:L131" si="15">((I68-K68)/I68)*100</f>
        <v>75.545851528384276</v>
      </c>
      <c r="M68" s="2">
        <f t="shared" ref="M68:M131" si="16">E68</f>
        <v>1.0176666666666667E-3</v>
      </c>
      <c r="N68" s="2">
        <f t="shared" ref="N68:N131" si="17">M68*1000</f>
        <v>1.0176666666666667</v>
      </c>
      <c r="O68" s="2">
        <f t="shared" ref="O68:O131" si="18">N68*D68</f>
        <v>4.0706666666666669</v>
      </c>
      <c r="P68" s="2">
        <f t="shared" ref="P68:P131" si="19">F68</f>
        <v>0.45874079999999995</v>
      </c>
      <c r="Q68" s="2">
        <f t="shared" ref="Q68:Q131" si="20">P68*1000</f>
        <v>458.74079999999992</v>
      </c>
      <c r="R68" s="2">
        <f t="shared" ref="R68:R131" si="21">Q68*D68</f>
        <v>1834.9631999999997</v>
      </c>
      <c r="S68" s="17">
        <v>2.524</v>
      </c>
      <c r="T68" s="2">
        <f t="shared" ref="T68:T131" si="22">K68/I68</f>
        <v>0.24454148471615722</v>
      </c>
      <c r="U68" s="2">
        <f t="shared" ref="U68:U131" si="23">(O68*0.025)/(S68*T68)</f>
        <v>0.16487835823711416</v>
      </c>
      <c r="V68" s="2">
        <f t="shared" ref="V68:V131" si="24">(R68*0.025)/(S68*T68)</f>
        <v>74.323383518225015</v>
      </c>
      <c r="W68" s="2">
        <f t="shared" ref="W68:W131" si="25">SUM(U68:V68)</f>
        <v>74.488261876462133</v>
      </c>
    </row>
    <row r="69" spans="1:23">
      <c r="A69" s="2" t="s">
        <v>11</v>
      </c>
      <c r="B69" s="2">
        <v>67</v>
      </c>
      <c r="C69" s="2" t="s">
        <v>12</v>
      </c>
      <c r="D69" s="2">
        <v>4</v>
      </c>
      <c r="E69" s="2">
        <v>3.6564999999999966E-3</v>
      </c>
      <c r="F69" s="2">
        <v>0.10590300000000002</v>
      </c>
      <c r="G69" s="17">
        <v>1.17</v>
      </c>
      <c r="H69" s="17">
        <v>4.03</v>
      </c>
      <c r="I69" s="16">
        <f t="shared" si="13"/>
        <v>2.8600000000000003</v>
      </c>
      <c r="J69" s="17">
        <v>1.8</v>
      </c>
      <c r="K69" s="18">
        <f t="shared" si="14"/>
        <v>0.63000000000000012</v>
      </c>
      <c r="L69" s="2">
        <f t="shared" si="15"/>
        <v>77.972027972027973</v>
      </c>
      <c r="M69" s="2">
        <f t="shared" si="16"/>
        <v>3.6564999999999966E-3</v>
      </c>
      <c r="N69" s="2">
        <f t="shared" si="17"/>
        <v>3.6564999999999968</v>
      </c>
      <c r="O69" s="2">
        <f t="shared" si="18"/>
        <v>14.625999999999987</v>
      </c>
      <c r="P69" s="2">
        <f t="shared" si="19"/>
        <v>0.10590300000000002</v>
      </c>
      <c r="Q69" s="2">
        <f t="shared" si="20"/>
        <v>105.90300000000002</v>
      </c>
      <c r="R69" s="2">
        <f t="shared" si="21"/>
        <v>423.61200000000008</v>
      </c>
      <c r="S69" s="17">
        <v>2.5470000000000002</v>
      </c>
      <c r="T69" s="2">
        <f t="shared" si="22"/>
        <v>0.22027972027972029</v>
      </c>
      <c r="U69" s="2">
        <f t="shared" si="23"/>
        <v>0.65172160213385122</v>
      </c>
      <c r="V69" s="2">
        <f t="shared" si="24"/>
        <v>18.875775422065175</v>
      </c>
      <c r="W69" s="2">
        <f t="shared" si="25"/>
        <v>19.527497024199025</v>
      </c>
    </row>
    <row r="70" spans="1:23">
      <c r="A70" s="2" t="s">
        <v>11</v>
      </c>
      <c r="B70" s="2">
        <v>68</v>
      </c>
      <c r="C70" s="2" t="s">
        <v>12</v>
      </c>
      <c r="D70" s="2">
        <v>4</v>
      </c>
      <c r="E70" s="2">
        <v>3.7274999999999982E-3</v>
      </c>
      <c r="F70" s="2">
        <v>0.53468099999999996</v>
      </c>
      <c r="G70" s="17">
        <v>1.17</v>
      </c>
      <c r="H70" s="17">
        <v>3.84</v>
      </c>
      <c r="I70" s="16">
        <f t="shared" si="13"/>
        <v>2.67</v>
      </c>
      <c r="J70" s="17">
        <v>1.82</v>
      </c>
      <c r="K70" s="18">
        <f t="shared" si="14"/>
        <v>0.65000000000000013</v>
      </c>
      <c r="L70" s="2">
        <f t="shared" si="15"/>
        <v>75.655430711610478</v>
      </c>
      <c r="M70" s="2">
        <f t="shared" si="16"/>
        <v>3.7274999999999982E-3</v>
      </c>
      <c r="N70" s="2">
        <f t="shared" si="17"/>
        <v>3.7274999999999983</v>
      </c>
      <c r="O70" s="2">
        <f t="shared" si="18"/>
        <v>14.909999999999993</v>
      </c>
      <c r="P70" s="2">
        <f t="shared" si="19"/>
        <v>0.53468099999999996</v>
      </c>
      <c r="Q70" s="2">
        <f t="shared" si="20"/>
        <v>534.68099999999993</v>
      </c>
      <c r="R70" s="2">
        <f t="shared" si="21"/>
        <v>2138.7239999999997</v>
      </c>
      <c r="S70" s="17">
        <v>2.5470000000000002</v>
      </c>
      <c r="T70" s="2">
        <f t="shared" si="22"/>
        <v>0.2434456928838952</v>
      </c>
      <c r="U70" s="2">
        <f t="shared" si="23"/>
        <v>0.60115520521880894</v>
      </c>
      <c r="V70" s="2">
        <f t="shared" si="24"/>
        <v>86.231057352541399</v>
      </c>
      <c r="W70" s="2">
        <f t="shared" si="25"/>
        <v>86.832212557760201</v>
      </c>
    </row>
    <row r="71" spans="1:23">
      <c r="A71" s="2" t="s">
        <v>11</v>
      </c>
      <c r="B71" s="2">
        <v>69</v>
      </c>
      <c r="C71" s="2" t="s">
        <v>12</v>
      </c>
      <c r="D71" s="2">
        <v>4</v>
      </c>
      <c r="E71" s="2">
        <v>2.7334999999999963E-3</v>
      </c>
      <c r="F71" s="2">
        <v>0.27810299999999999</v>
      </c>
      <c r="G71" s="17">
        <v>1.17</v>
      </c>
      <c r="H71" s="17">
        <v>4.26</v>
      </c>
      <c r="I71" s="16">
        <f t="shared" si="13"/>
        <v>3.09</v>
      </c>
      <c r="J71" s="17">
        <v>1.81</v>
      </c>
      <c r="K71" s="18">
        <f t="shared" si="14"/>
        <v>0.64000000000000012</v>
      </c>
      <c r="L71" s="2">
        <f t="shared" si="15"/>
        <v>79.288025889967628</v>
      </c>
      <c r="M71" s="2">
        <f t="shared" si="16"/>
        <v>2.7334999999999963E-3</v>
      </c>
      <c r="N71" s="2">
        <f t="shared" si="17"/>
        <v>2.7334999999999963</v>
      </c>
      <c r="O71" s="2">
        <f t="shared" si="18"/>
        <v>10.933999999999985</v>
      </c>
      <c r="P71" s="2">
        <f t="shared" si="19"/>
        <v>0.27810299999999999</v>
      </c>
      <c r="Q71" s="2">
        <f t="shared" si="20"/>
        <v>278.10300000000001</v>
      </c>
      <c r="R71" s="2">
        <f t="shared" si="21"/>
        <v>1112.412</v>
      </c>
      <c r="S71" s="17">
        <v>2.4580000000000002</v>
      </c>
      <c r="T71" s="2">
        <f t="shared" si="22"/>
        <v>0.20711974110032366</v>
      </c>
      <c r="U71" s="2">
        <f t="shared" si="23"/>
        <v>0.53692757068755004</v>
      </c>
      <c r="V71" s="2">
        <f t="shared" si="24"/>
        <v>54.626364803702188</v>
      </c>
      <c r="W71" s="2">
        <f t="shared" si="25"/>
        <v>55.163292374389741</v>
      </c>
    </row>
    <row r="72" spans="1:23">
      <c r="A72" s="2" t="s">
        <v>11</v>
      </c>
      <c r="B72" s="2">
        <v>70</v>
      </c>
      <c r="C72" s="2" t="s">
        <v>12</v>
      </c>
      <c r="D72" s="2">
        <v>4</v>
      </c>
      <c r="E72" s="2">
        <v>8.1650000000000125E-4</v>
      </c>
      <c r="F72" s="2">
        <v>0.55190099999999997</v>
      </c>
      <c r="G72" s="17">
        <v>1.1599999999999999</v>
      </c>
      <c r="H72" s="17">
        <v>4.26</v>
      </c>
      <c r="I72" s="16">
        <f t="shared" si="13"/>
        <v>3.0999999999999996</v>
      </c>
      <c r="J72" s="17">
        <v>1.75</v>
      </c>
      <c r="K72" s="18">
        <f t="shared" si="14"/>
        <v>0.59000000000000008</v>
      </c>
      <c r="L72" s="2">
        <f t="shared" si="15"/>
        <v>80.967741935483872</v>
      </c>
      <c r="M72" s="2">
        <f t="shared" si="16"/>
        <v>8.1650000000000125E-4</v>
      </c>
      <c r="N72" s="2">
        <f t="shared" si="17"/>
        <v>0.81650000000000122</v>
      </c>
      <c r="O72" s="2">
        <f t="shared" si="18"/>
        <v>3.2660000000000049</v>
      </c>
      <c r="P72" s="2">
        <f t="shared" si="19"/>
        <v>0.55190099999999997</v>
      </c>
      <c r="Q72" s="2">
        <f t="shared" si="20"/>
        <v>551.90099999999995</v>
      </c>
      <c r="R72" s="2">
        <f t="shared" si="21"/>
        <v>2207.6039999999998</v>
      </c>
      <c r="S72" s="17">
        <v>2.5059999999999998</v>
      </c>
      <c r="T72" s="2">
        <f t="shared" si="22"/>
        <v>0.19032258064516133</v>
      </c>
      <c r="U72" s="2">
        <f t="shared" si="23"/>
        <v>0.17119252776387539</v>
      </c>
      <c r="V72" s="2">
        <f t="shared" si="24"/>
        <v>115.71503645488114</v>
      </c>
      <c r="W72" s="2">
        <f t="shared" si="25"/>
        <v>115.88622898264502</v>
      </c>
    </row>
    <row r="73" spans="1:23">
      <c r="A73" s="2" t="s">
        <v>11</v>
      </c>
      <c r="B73" s="2">
        <v>71</v>
      </c>
      <c r="C73" s="2" t="s">
        <v>12</v>
      </c>
      <c r="D73" s="2">
        <v>4</v>
      </c>
      <c r="E73" s="2">
        <v>1.3134999999999987E-3</v>
      </c>
      <c r="F73" s="2">
        <v>0.24194100000000002</v>
      </c>
      <c r="G73" s="17">
        <v>1.17</v>
      </c>
      <c r="H73" s="17">
        <v>3.56</v>
      </c>
      <c r="I73" s="16">
        <f t="shared" si="13"/>
        <v>2.39</v>
      </c>
      <c r="J73" s="17">
        <v>1.71</v>
      </c>
      <c r="K73" s="18">
        <f t="shared" si="14"/>
        <v>0.54</v>
      </c>
      <c r="L73" s="2">
        <f t="shared" si="15"/>
        <v>77.405857740585773</v>
      </c>
      <c r="M73" s="2">
        <f t="shared" si="16"/>
        <v>1.3134999999999987E-3</v>
      </c>
      <c r="N73" s="2">
        <f t="shared" si="17"/>
        <v>1.3134999999999988</v>
      </c>
      <c r="O73" s="2">
        <f t="shared" si="18"/>
        <v>5.2539999999999951</v>
      </c>
      <c r="P73" s="2">
        <f t="shared" si="19"/>
        <v>0.24194100000000002</v>
      </c>
      <c r="Q73" s="2">
        <f t="shared" si="20"/>
        <v>241.94100000000003</v>
      </c>
      <c r="R73" s="2">
        <f t="shared" si="21"/>
        <v>967.76400000000012</v>
      </c>
      <c r="S73" s="17">
        <v>2.4580000000000002</v>
      </c>
      <c r="T73" s="2">
        <f t="shared" si="22"/>
        <v>0.22594142259414227</v>
      </c>
      <c r="U73" s="2">
        <f t="shared" si="23"/>
        <v>0.23651154205466635</v>
      </c>
      <c r="V73" s="2">
        <f t="shared" si="24"/>
        <v>43.564399692613698</v>
      </c>
      <c r="W73" s="2">
        <f t="shared" si="25"/>
        <v>43.800911234668362</v>
      </c>
    </row>
    <row r="74" spans="1:23">
      <c r="A74" s="2" t="s">
        <v>11</v>
      </c>
      <c r="B74" s="2">
        <v>72</v>
      </c>
      <c r="C74" s="2" t="s">
        <v>12</v>
      </c>
      <c r="D74" s="2">
        <v>4</v>
      </c>
      <c r="E74" s="2">
        <v>3.1594999999999991E-3</v>
      </c>
      <c r="F74" s="2">
        <v>0.23505300000000001</v>
      </c>
      <c r="G74" s="17">
        <v>1.1599999999999999</v>
      </c>
      <c r="H74" s="17">
        <v>3.62</v>
      </c>
      <c r="I74" s="16">
        <f t="shared" si="13"/>
        <v>2.46</v>
      </c>
      <c r="J74" s="17">
        <v>1.8</v>
      </c>
      <c r="K74" s="18">
        <f t="shared" si="14"/>
        <v>0.64000000000000012</v>
      </c>
      <c r="L74" s="2">
        <f t="shared" si="15"/>
        <v>73.98373983739836</v>
      </c>
      <c r="M74" s="2">
        <f t="shared" si="16"/>
        <v>3.1594999999999991E-3</v>
      </c>
      <c r="N74" s="2">
        <f t="shared" si="17"/>
        <v>3.1594999999999991</v>
      </c>
      <c r="O74" s="2">
        <f t="shared" si="18"/>
        <v>12.637999999999996</v>
      </c>
      <c r="P74" s="2">
        <f t="shared" si="19"/>
        <v>0.23505300000000001</v>
      </c>
      <c r="Q74" s="2">
        <f t="shared" si="20"/>
        <v>235.05300000000003</v>
      </c>
      <c r="R74" s="2">
        <f t="shared" si="21"/>
        <v>940.2120000000001</v>
      </c>
      <c r="S74" s="17">
        <v>2.52</v>
      </c>
      <c r="T74" s="2">
        <f t="shared" si="22"/>
        <v>0.26016260162601629</v>
      </c>
      <c r="U74" s="2">
        <f t="shared" si="23"/>
        <v>0.48191778273809516</v>
      </c>
      <c r="V74" s="2">
        <f t="shared" si="24"/>
        <v>35.852578125000008</v>
      </c>
      <c r="W74" s="2">
        <f t="shared" si="25"/>
        <v>36.334495907738102</v>
      </c>
    </row>
    <row r="75" spans="1:23">
      <c r="A75" s="2" t="s">
        <v>11</v>
      </c>
      <c r="B75" s="2">
        <v>73</v>
      </c>
      <c r="C75" s="2" t="s">
        <v>12</v>
      </c>
      <c r="D75" s="2">
        <v>4</v>
      </c>
      <c r="E75" s="2">
        <v>1.7004500000000002E-2</v>
      </c>
      <c r="F75" s="2">
        <v>8.4894599999999987E-2</v>
      </c>
      <c r="G75" s="16">
        <v>1.17</v>
      </c>
      <c r="H75" s="16">
        <v>3.59</v>
      </c>
      <c r="I75" s="16">
        <f t="shared" si="13"/>
        <v>2.42</v>
      </c>
      <c r="J75" s="16">
        <v>2.2599999999999998</v>
      </c>
      <c r="K75" s="18">
        <f t="shared" si="14"/>
        <v>1.0899999999999999</v>
      </c>
      <c r="L75" s="2">
        <f t="shared" si="15"/>
        <v>54.95867768595042</v>
      </c>
      <c r="M75" s="2">
        <f t="shared" si="16"/>
        <v>1.7004500000000002E-2</v>
      </c>
      <c r="N75" s="2">
        <f t="shared" si="17"/>
        <v>17.004500000000004</v>
      </c>
      <c r="O75" s="2">
        <f t="shared" si="18"/>
        <v>68.018000000000015</v>
      </c>
      <c r="P75" s="2">
        <f t="shared" si="19"/>
        <v>8.4894599999999987E-2</v>
      </c>
      <c r="Q75" s="2">
        <f t="shared" si="20"/>
        <v>84.894599999999983</v>
      </c>
      <c r="R75" s="2">
        <f t="shared" si="21"/>
        <v>339.57839999999993</v>
      </c>
      <c r="S75" s="17">
        <v>2.48</v>
      </c>
      <c r="T75" s="2">
        <f t="shared" si="22"/>
        <v>0.45041322314049581</v>
      </c>
      <c r="U75" s="2">
        <f t="shared" si="23"/>
        <v>1.5223028262799652</v>
      </c>
      <c r="V75" s="2">
        <f t="shared" si="24"/>
        <v>7.6000640722107136</v>
      </c>
      <c r="W75" s="2">
        <f t="shared" si="25"/>
        <v>9.1223668984906787</v>
      </c>
    </row>
    <row r="76" spans="1:23">
      <c r="A76" s="2" t="s">
        <v>11</v>
      </c>
      <c r="B76" s="2">
        <v>74</v>
      </c>
      <c r="C76" s="2" t="s">
        <v>12</v>
      </c>
      <c r="D76" s="2">
        <v>4</v>
      </c>
      <c r="E76" s="2">
        <v>1.11115E-2</v>
      </c>
      <c r="F76" s="2">
        <v>5.0110200000000008E-2</v>
      </c>
      <c r="G76" s="16">
        <v>1.1599999999999999</v>
      </c>
      <c r="H76" s="16">
        <v>3.9</v>
      </c>
      <c r="I76" s="16">
        <f t="shared" si="13"/>
        <v>2.74</v>
      </c>
      <c r="J76" s="16">
        <v>1.85</v>
      </c>
      <c r="K76" s="18">
        <f t="shared" si="14"/>
        <v>0.69000000000000017</v>
      </c>
      <c r="L76" s="2">
        <f t="shared" si="15"/>
        <v>74.817518248175176</v>
      </c>
      <c r="M76" s="2">
        <f t="shared" si="16"/>
        <v>1.11115E-2</v>
      </c>
      <c r="N76" s="2">
        <f t="shared" si="17"/>
        <v>11.111499999999999</v>
      </c>
      <c r="O76" s="2">
        <f t="shared" si="18"/>
        <v>44.445999999999998</v>
      </c>
      <c r="P76" s="2">
        <f t="shared" si="19"/>
        <v>5.0110200000000008E-2</v>
      </c>
      <c r="Q76" s="2">
        <f t="shared" si="20"/>
        <v>50.110200000000006</v>
      </c>
      <c r="R76" s="2">
        <f t="shared" si="21"/>
        <v>200.44080000000002</v>
      </c>
      <c r="S76" s="17">
        <v>2.5169999999999999</v>
      </c>
      <c r="T76" s="2">
        <f t="shared" si="22"/>
        <v>0.2518248175182482</v>
      </c>
      <c r="U76" s="2">
        <f t="shared" si="23"/>
        <v>1.7530364535650331</v>
      </c>
      <c r="V76" s="2">
        <f t="shared" si="24"/>
        <v>7.9057739545007006</v>
      </c>
      <c r="W76" s="2">
        <f t="shared" si="25"/>
        <v>9.6588104080657331</v>
      </c>
    </row>
    <row r="77" spans="1:23">
      <c r="A77" s="2" t="s">
        <v>11</v>
      </c>
      <c r="B77" s="2">
        <v>75</v>
      </c>
      <c r="C77" s="2" t="s">
        <v>12</v>
      </c>
      <c r="D77" s="2">
        <v>4</v>
      </c>
      <c r="E77" s="2">
        <v>1.1608499999999997E-2</v>
      </c>
      <c r="F77" s="2">
        <v>0.18167099999999997</v>
      </c>
      <c r="G77" s="16">
        <v>1.17</v>
      </c>
      <c r="H77" s="16">
        <v>3.44</v>
      </c>
      <c r="I77" s="16">
        <f t="shared" si="13"/>
        <v>2.27</v>
      </c>
      <c r="J77" s="16">
        <v>2.3199999999999998</v>
      </c>
      <c r="K77" s="18">
        <f t="shared" si="14"/>
        <v>1.1499999999999999</v>
      </c>
      <c r="L77" s="2">
        <f t="shared" si="15"/>
        <v>49.339207048458157</v>
      </c>
      <c r="M77" s="2">
        <f t="shared" si="16"/>
        <v>1.1608499999999997E-2</v>
      </c>
      <c r="N77" s="2">
        <f t="shared" si="17"/>
        <v>11.608499999999998</v>
      </c>
      <c r="O77" s="2">
        <f t="shared" si="18"/>
        <v>46.43399999999999</v>
      </c>
      <c r="P77" s="2">
        <f t="shared" si="19"/>
        <v>0.18167099999999997</v>
      </c>
      <c r="Q77" s="2">
        <f t="shared" si="20"/>
        <v>181.67099999999996</v>
      </c>
      <c r="R77" s="2">
        <f t="shared" si="21"/>
        <v>726.68399999999986</v>
      </c>
      <c r="S77" s="17">
        <v>2.5310000000000001</v>
      </c>
      <c r="T77" s="2">
        <f t="shared" si="22"/>
        <v>0.50660792951541844</v>
      </c>
      <c r="U77" s="2">
        <f t="shared" si="23"/>
        <v>0.90534055966880234</v>
      </c>
      <c r="V77" s="2">
        <f t="shared" si="24"/>
        <v>14.168421830175388</v>
      </c>
      <c r="W77" s="2">
        <f t="shared" si="25"/>
        <v>15.073762389844191</v>
      </c>
    </row>
    <row r="78" spans="1:23">
      <c r="A78" s="2" t="s">
        <v>11</v>
      </c>
      <c r="B78" s="2">
        <v>76</v>
      </c>
      <c r="C78" s="2" t="s">
        <v>12</v>
      </c>
      <c r="D78" s="2">
        <v>4</v>
      </c>
      <c r="E78" s="2">
        <v>6.2835000000000009E-3</v>
      </c>
      <c r="F78" s="2">
        <v>0.288435</v>
      </c>
      <c r="G78" s="16">
        <v>1.17</v>
      </c>
      <c r="H78" s="16">
        <v>4.05</v>
      </c>
      <c r="I78" s="16">
        <f t="shared" si="13"/>
        <v>2.88</v>
      </c>
      <c r="J78" s="16">
        <v>1.88</v>
      </c>
      <c r="K78" s="18">
        <f t="shared" si="14"/>
        <v>0.71</v>
      </c>
      <c r="L78" s="2">
        <f t="shared" si="15"/>
        <v>75.347222222222214</v>
      </c>
      <c r="M78" s="2">
        <f t="shared" si="16"/>
        <v>6.2835000000000009E-3</v>
      </c>
      <c r="N78" s="2">
        <f t="shared" si="17"/>
        <v>6.283500000000001</v>
      </c>
      <c r="O78" s="2">
        <f t="shared" si="18"/>
        <v>25.134000000000004</v>
      </c>
      <c r="P78" s="2">
        <f t="shared" si="19"/>
        <v>0.288435</v>
      </c>
      <c r="Q78" s="2">
        <f t="shared" si="20"/>
        <v>288.435</v>
      </c>
      <c r="R78" s="2">
        <f t="shared" si="21"/>
        <v>1153.74</v>
      </c>
      <c r="S78" s="17">
        <v>2.5379999999999998</v>
      </c>
      <c r="T78" s="2">
        <f t="shared" si="22"/>
        <v>0.24652777777777776</v>
      </c>
      <c r="U78" s="2">
        <f t="shared" si="23"/>
        <v>1.0042553191489365</v>
      </c>
      <c r="V78" s="2">
        <f t="shared" si="24"/>
        <v>46.098891219658384</v>
      </c>
      <c r="W78" s="2">
        <f t="shared" si="25"/>
        <v>47.103146538807323</v>
      </c>
    </row>
    <row r="79" spans="1:23">
      <c r="A79" s="2" t="s">
        <v>11</v>
      </c>
      <c r="B79" s="2">
        <v>77</v>
      </c>
      <c r="C79" s="2" t="s">
        <v>12</v>
      </c>
      <c r="D79" s="2">
        <v>4</v>
      </c>
      <c r="E79" s="2">
        <v>3.8695000000000014E-3</v>
      </c>
      <c r="F79" s="2">
        <v>0.35214899999999993</v>
      </c>
      <c r="G79" s="16">
        <v>1.1499999999999999</v>
      </c>
      <c r="H79" s="16">
        <v>3.84</v>
      </c>
      <c r="I79" s="16">
        <f t="shared" si="13"/>
        <v>2.69</v>
      </c>
      <c r="J79" s="16">
        <v>1.77</v>
      </c>
      <c r="K79" s="18">
        <f t="shared" si="14"/>
        <v>0.62000000000000011</v>
      </c>
      <c r="L79" s="2">
        <f t="shared" si="15"/>
        <v>76.95167286245352</v>
      </c>
      <c r="M79" s="2">
        <f t="shared" si="16"/>
        <v>3.8695000000000014E-3</v>
      </c>
      <c r="N79" s="2">
        <f t="shared" si="17"/>
        <v>3.8695000000000013</v>
      </c>
      <c r="O79" s="2">
        <f t="shared" si="18"/>
        <v>15.478000000000005</v>
      </c>
      <c r="P79" s="2">
        <f t="shared" si="19"/>
        <v>0.35214899999999993</v>
      </c>
      <c r="Q79" s="2">
        <f t="shared" si="20"/>
        <v>352.14899999999994</v>
      </c>
      <c r="R79" s="2">
        <f t="shared" si="21"/>
        <v>1408.5959999999998</v>
      </c>
      <c r="S79" s="17">
        <v>2.4900000000000002</v>
      </c>
      <c r="T79" s="2">
        <f t="shared" si="22"/>
        <v>0.23048327137546473</v>
      </c>
      <c r="U79" s="2">
        <f t="shared" si="23"/>
        <v>0.67424245368571067</v>
      </c>
      <c r="V79" s="2">
        <f t="shared" si="24"/>
        <v>61.360332296929627</v>
      </c>
      <c r="W79" s="2">
        <f t="shared" si="25"/>
        <v>62.034574750615334</v>
      </c>
    </row>
    <row r="80" spans="1:23">
      <c r="A80" s="2" t="s">
        <v>11</v>
      </c>
      <c r="B80" s="2">
        <v>78</v>
      </c>
      <c r="C80" s="2" t="s">
        <v>12</v>
      </c>
      <c r="D80" s="2">
        <v>4</v>
      </c>
      <c r="E80" s="2">
        <v>3.0884999999999975E-3</v>
      </c>
      <c r="F80" s="2">
        <v>5.1143399999999992E-2</v>
      </c>
      <c r="G80" s="16">
        <v>1.1499999999999999</v>
      </c>
      <c r="H80" s="16">
        <v>3.44</v>
      </c>
      <c r="I80" s="16">
        <f t="shared" si="13"/>
        <v>2.29</v>
      </c>
      <c r="J80" s="16">
        <v>1.72</v>
      </c>
      <c r="K80" s="18">
        <f t="shared" si="14"/>
        <v>0.57000000000000006</v>
      </c>
      <c r="L80" s="2">
        <f t="shared" si="15"/>
        <v>75.109170305676855</v>
      </c>
      <c r="M80" s="2">
        <f t="shared" si="16"/>
        <v>3.0884999999999975E-3</v>
      </c>
      <c r="N80" s="2">
        <f t="shared" si="17"/>
        <v>3.0884999999999976</v>
      </c>
      <c r="O80" s="2">
        <f t="shared" si="18"/>
        <v>12.35399999999999</v>
      </c>
      <c r="P80" s="2">
        <f t="shared" si="19"/>
        <v>5.1143399999999992E-2</v>
      </c>
      <c r="Q80" s="2">
        <f t="shared" si="20"/>
        <v>51.143399999999993</v>
      </c>
      <c r="R80" s="2">
        <f t="shared" si="21"/>
        <v>204.57359999999997</v>
      </c>
      <c r="S80" s="17">
        <v>2.4689999999999999</v>
      </c>
      <c r="T80" s="2">
        <f t="shared" si="22"/>
        <v>0.24890829694323147</v>
      </c>
      <c r="U80" s="2">
        <f t="shared" si="23"/>
        <v>0.50255910127688563</v>
      </c>
      <c r="V80" s="2">
        <f t="shared" si="24"/>
        <v>8.322027243077315</v>
      </c>
      <c r="W80" s="2">
        <f t="shared" si="25"/>
        <v>8.8245863443542003</v>
      </c>
    </row>
    <row r="81" spans="1:23">
      <c r="A81" s="2" t="s">
        <v>11</v>
      </c>
      <c r="B81" s="2">
        <v>79</v>
      </c>
      <c r="C81" s="2" t="s">
        <v>12</v>
      </c>
      <c r="D81" s="2">
        <v>4</v>
      </c>
      <c r="E81" s="2">
        <v>5.0765000000000012E-3</v>
      </c>
      <c r="F81" s="2">
        <v>0.22644300000000001</v>
      </c>
      <c r="G81" s="16">
        <v>1.1499999999999999</v>
      </c>
      <c r="H81" s="16">
        <v>4.08</v>
      </c>
      <c r="I81" s="16">
        <f t="shared" si="13"/>
        <v>2.93</v>
      </c>
      <c r="J81" s="16">
        <v>1.74</v>
      </c>
      <c r="K81" s="18">
        <f t="shared" si="14"/>
        <v>0.59000000000000008</v>
      </c>
      <c r="L81" s="2">
        <f t="shared" si="15"/>
        <v>79.863481228668931</v>
      </c>
      <c r="M81" s="2">
        <f t="shared" si="16"/>
        <v>5.0765000000000012E-3</v>
      </c>
      <c r="N81" s="2">
        <f t="shared" si="17"/>
        <v>5.0765000000000011</v>
      </c>
      <c r="O81" s="2">
        <f t="shared" si="18"/>
        <v>20.306000000000004</v>
      </c>
      <c r="P81" s="2">
        <f t="shared" si="19"/>
        <v>0.22644300000000001</v>
      </c>
      <c r="Q81" s="2">
        <f t="shared" si="20"/>
        <v>226.44300000000001</v>
      </c>
      <c r="R81" s="2">
        <f t="shared" si="21"/>
        <v>905.77200000000005</v>
      </c>
      <c r="S81" s="17">
        <v>2.4510000000000001</v>
      </c>
      <c r="T81" s="2">
        <f t="shared" si="22"/>
        <v>0.20136518771331061</v>
      </c>
      <c r="U81" s="2">
        <f t="shared" si="23"/>
        <v>1.0285767137591715</v>
      </c>
      <c r="V81" s="2">
        <f t="shared" si="24"/>
        <v>45.880822770366983</v>
      </c>
      <c r="W81" s="2">
        <f t="shared" si="25"/>
        <v>46.909399484126155</v>
      </c>
    </row>
    <row r="82" spans="1:23">
      <c r="A82" s="2" t="s">
        <v>11</v>
      </c>
      <c r="B82" s="2">
        <v>80</v>
      </c>
      <c r="C82" s="2" t="s">
        <v>12</v>
      </c>
      <c r="D82" s="2">
        <v>4</v>
      </c>
      <c r="E82" s="2">
        <v>4.1535000000000009E-3</v>
      </c>
      <c r="F82" s="2">
        <v>8.5239000000000009E-2</v>
      </c>
      <c r="G82" s="16">
        <v>1.1599999999999999</v>
      </c>
      <c r="H82" s="16">
        <v>3.92</v>
      </c>
      <c r="I82" s="16">
        <f t="shared" si="13"/>
        <v>2.76</v>
      </c>
      <c r="J82" s="16">
        <v>1.73</v>
      </c>
      <c r="K82" s="18">
        <f t="shared" si="14"/>
        <v>0.57000000000000006</v>
      </c>
      <c r="L82" s="2">
        <f t="shared" si="15"/>
        <v>79.347826086956502</v>
      </c>
      <c r="M82" s="2">
        <f t="shared" si="16"/>
        <v>4.1535000000000009E-3</v>
      </c>
      <c r="N82" s="2">
        <f t="shared" si="17"/>
        <v>4.1535000000000011</v>
      </c>
      <c r="O82" s="2">
        <f t="shared" si="18"/>
        <v>16.614000000000004</v>
      </c>
      <c r="P82" s="2">
        <f t="shared" si="19"/>
        <v>8.5239000000000009E-2</v>
      </c>
      <c r="Q82" s="2">
        <f t="shared" si="20"/>
        <v>85.239000000000004</v>
      </c>
      <c r="R82" s="2">
        <f t="shared" si="21"/>
        <v>340.95600000000002</v>
      </c>
      <c r="S82" s="17">
        <v>2.4350000000000001</v>
      </c>
      <c r="T82" s="2">
        <f t="shared" si="22"/>
        <v>0.20652173913043481</v>
      </c>
      <c r="U82" s="2">
        <f t="shared" si="23"/>
        <v>0.82594185669512599</v>
      </c>
      <c r="V82" s="2">
        <f t="shared" si="24"/>
        <v>16.950152383010913</v>
      </c>
      <c r="W82" s="2">
        <f t="shared" si="25"/>
        <v>17.77609423970604</v>
      </c>
    </row>
    <row r="83" spans="1:23">
      <c r="A83" s="2" t="s">
        <v>11</v>
      </c>
      <c r="B83" s="2">
        <v>81</v>
      </c>
      <c r="C83" s="2" t="s">
        <v>12</v>
      </c>
      <c r="D83" s="2">
        <v>4</v>
      </c>
      <c r="E83" s="2">
        <v>2.9465000000000012E-3</v>
      </c>
      <c r="F83" s="2">
        <v>8.9888399999999979E-2</v>
      </c>
      <c r="G83" s="16">
        <v>0.83</v>
      </c>
      <c r="H83" s="16">
        <v>3.9</v>
      </c>
      <c r="I83" s="16">
        <f t="shared" si="13"/>
        <v>3.07</v>
      </c>
      <c r="J83" s="16">
        <v>1.77</v>
      </c>
      <c r="K83" s="18">
        <f t="shared" si="14"/>
        <v>0.94000000000000006</v>
      </c>
      <c r="L83" s="2">
        <f t="shared" si="15"/>
        <v>69.381107491856682</v>
      </c>
      <c r="M83" s="2">
        <f t="shared" si="16"/>
        <v>2.9465000000000012E-3</v>
      </c>
      <c r="N83" s="2">
        <f t="shared" si="17"/>
        <v>2.9465000000000012</v>
      </c>
      <c r="O83" s="2">
        <f t="shared" si="18"/>
        <v>11.786000000000005</v>
      </c>
      <c r="P83" s="2">
        <f t="shared" si="19"/>
        <v>8.9888399999999979E-2</v>
      </c>
      <c r="Q83" s="2">
        <f t="shared" si="20"/>
        <v>89.888399999999976</v>
      </c>
      <c r="R83" s="2">
        <f t="shared" si="21"/>
        <v>359.5535999999999</v>
      </c>
      <c r="S83" s="17">
        <v>2.59</v>
      </c>
      <c r="T83" s="2">
        <f t="shared" si="22"/>
        <v>0.30618892508143325</v>
      </c>
      <c r="U83" s="2">
        <f t="shared" si="23"/>
        <v>0.37154994660313823</v>
      </c>
      <c r="V83" s="2">
        <f t="shared" si="24"/>
        <v>11.334814261069576</v>
      </c>
      <c r="W83" s="2">
        <f t="shared" si="25"/>
        <v>11.706364207672715</v>
      </c>
    </row>
    <row r="84" spans="1:23">
      <c r="A84" s="2" t="s">
        <v>11</v>
      </c>
      <c r="B84" s="2">
        <v>82</v>
      </c>
      <c r="C84" s="2" t="s">
        <v>12</v>
      </c>
      <c r="D84" s="2">
        <v>4</v>
      </c>
      <c r="E84" s="2">
        <v>4.0114999999999977E-3</v>
      </c>
      <c r="F84" s="2">
        <v>8.1278400000000028E-2</v>
      </c>
      <c r="G84" s="16">
        <v>0.82</v>
      </c>
      <c r="H84" s="16">
        <v>3.93</v>
      </c>
      <c r="I84" s="16">
        <f t="shared" si="13"/>
        <v>3.1100000000000003</v>
      </c>
      <c r="J84" s="16">
        <v>1.82</v>
      </c>
      <c r="K84" s="18">
        <f t="shared" si="14"/>
        <v>1</v>
      </c>
      <c r="L84" s="2">
        <f t="shared" si="15"/>
        <v>67.845659163987136</v>
      </c>
      <c r="M84" s="2">
        <f t="shared" si="16"/>
        <v>4.0114999999999977E-3</v>
      </c>
      <c r="N84" s="2">
        <f t="shared" si="17"/>
        <v>4.0114999999999981</v>
      </c>
      <c r="O84" s="2">
        <f t="shared" si="18"/>
        <v>16.045999999999992</v>
      </c>
      <c r="P84" s="2">
        <f t="shared" si="19"/>
        <v>8.1278400000000028E-2</v>
      </c>
      <c r="Q84" s="2">
        <f t="shared" si="20"/>
        <v>81.278400000000033</v>
      </c>
      <c r="R84" s="2">
        <f t="shared" si="21"/>
        <v>325.11360000000013</v>
      </c>
      <c r="S84" s="17">
        <v>2.4359999999999999</v>
      </c>
      <c r="T84" s="2">
        <f t="shared" si="22"/>
        <v>0.32154340836012857</v>
      </c>
      <c r="U84" s="2">
        <f t="shared" si="23"/>
        <v>0.51214142036124788</v>
      </c>
      <c r="V84" s="2">
        <f t="shared" si="24"/>
        <v>10.376675862068973</v>
      </c>
      <c r="W84" s="2">
        <f t="shared" si="25"/>
        <v>10.888817282430221</v>
      </c>
    </row>
    <row r="85" spans="1:23">
      <c r="A85" s="2" t="s">
        <v>11</v>
      </c>
      <c r="B85" s="2">
        <v>83</v>
      </c>
      <c r="C85" s="2" t="s">
        <v>12</v>
      </c>
      <c r="D85" s="2">
        <v>4</v>
      </c>
      <c r="E85" s="2">
        <v>2.6625000000000017E-3</v>
      </c>
      <c r="F85" s="2">
        <v>0.142065</v>
      </c>
      <c r="G85" s="16">
        <v>0.81</v>
      </c>
      <c r="H85" s="16">
        <v>3.13</v>
      </c>
      <c r="I85" s="16">
        <f t="shared" si="13"/>
        <v>2.3199999999999998</v>
      </c>
      <c r="J85" s="16">
        <v>1.31</v>
      </c>
      <c r="K85" s="18">
        <f t="shared" si="14"/>
        <v>0.5</v>
      </c>
      <c r="L85" s="2">
        <f t="shared" si="15"/>
        <v>78.448275862068968</v>
      </c>
      <c r="M85" s="2">
        <f t="shared" si="16"/>
        <v>2.6625000000000017E-3</v>
      </c>
      <c r="N85" s="2">
        <f t="shared" si="17"/>
        <v>2.6625000000000019</v>
      </c>
      <c r="O85" s="2">
        <f t="shared" si="18"/>
        <v>10.650000000000007</v>
      </c>
      <c r="P85" s="2">
        <f t="shared" si="19"/>
        <v>0.142065</v>
      </c>
      <c r="Q85" s="2">
        <f t="shared" si="20"/>
        <v>142.065</v>
      </c>
      <c r="R85" s="2">
        <f t="shared" si="21"/>
        <v>568.26</v>
      </c>
      <c r="S85" s="17">
        <v>2.492</v>
      </c>
      <c r="T85" s="2">
        <f t="shared" si="22"/>
        <v>0.21551724137931036</v>
      </c>
      <c r="U85" s="2">
        <f t="shared" si="23"/>
        <v>0.49574638844301805</v>
      </c>
      <c r="V85" s="2">
        <f t="shared" si="24"/>
        <v>26.451910112359553</v>
      </c>
      <c r="W85" s="2">
        <f t="shared" si="25"/>
        <v>26.947656500802569</v>
      </c>
    </row>
    <row r="86" spans="1:23">
      <c r="A86" s="2" t="s">
        <v>11</v>
      </c>
      <c r="B86" s="2">
        <v>84</v>
      </c>
      <c r="C86" s="2" t="s">
        <v>12</v>
      </c>
      <c r="D86" s="2">
        <v>4</v>
      </c>
      <c r="E86" s="2">
        <v>1.7395000000000015E-3</v>
      </c>
      <c r="F86" s="2">
        <v>0.59495100000000001</v>
      </c>
      <c r="G86" s="16">
        <v>0.81</v>
      </c>
      <c r="H86" s="16">
        <v>3.33</v>
      </c>
      <c r="I86" s="16">
        <f t="shared" si="13"/>
        <v>2.52</v>
      </c>
      <c r="J86" s="16">
        <v>1.33</v>
      </c>
      <c r="K86" s="18">
        <f t="shared" si="14"/>
        <v>0.52</v>
      </c>
      <c r="L86" s="2">
        <f t="shared" si="15"/>
        <v>79.365079365079367</v>
      </c>
      <c r="M86" s="2">
        <f t="shared" si="16"/>
        <v>1.7395000000000015E-3</v>
      </c>
      <c r="N86" s="2">
        <f t="shared" si="17"/>
        <v>1.7395000000000014</v>
      </c>
      <c r="O86" s="2">
        <f t="shared" si="18"/>
        <v>6.9580000000000055</v>
      </c>
      <c r="P86" s="2">
        <f t="shared" si="19"/>
        <v>0.59495100000000001</v>
      </c>
      <c r="Q86" s="2">
        <f t="shared" si="20"/>
        <v>594.95100000000002</v>
      </c>
      <c r="R86" s="2">
        <f t="shared" si="21"/>
        <v>2379.8040000000001</v>
      </c>
      <c r="S86" s="17">
        <v>2.5529999999999999</v>
      </c>
      <c r="T86" s="2">
        <f t="shared" si="22"/>
        <v>0.20634920634920637</v>
      </c>
      <c r="U86" s="2">
        <f t="shared" si="23"/>
        <v>0.33019524541263701</v>
      </c>
      <c r="V86" s="2">
        <f t="shared" si="24"/>
        <v>112.93474645213776</v>
      </c>
      <c r="W86" s="2">
        <f t="shared" si="25"/>
        <v>113.2649416975504</v>
      </c>
    </row>
    <row r="87" spans="1:23">
      <c r="A87" s="2" t="s">
        <v>11</v>
      </c>
      <c r="B87" s="2">
        <v>85</v>
      </c>
      <c r="C87" s="2" t="s">
        <v>12</v>
      </c>
      <c r="D87" s="2">
        <v>4</v>
      </c>
      <c r="E87" s="2">
        <v>5.5734999999999986E-3</v>
      </c>
      <c r="F87" s="2">
        <v>0.13517699999999999</v>
      </c>
      <c r="G87" s="16">
        <v>0.81</v>
      </c>
      <c r="H87" s="16">
        <v>3.8</v>
      </c>
      <c r="I87" s="16">
        <f t="shared" si="13"/>
        <v>2.9899999999999998</v>
      </c>
      <c r="J87" s="16">
        <v>1.46</v>
      </c>
      <c r="K87" s="18">
        <f t="shared" si="14"/>
        <v>0.64999999999999991</v>
      </c>
      <c r="L87" s="2">
        <f t="shared" si="15"/>
        <v>78.260869565217391</v>
      </c>
      <c r="M87" s="2">
        <f t="shared" si="16"/>
        <v>5.5734999999999986E-3</v>
      </c>
      <c r="N87" s="2">
        <f t="shared" si="17"/>
        <v>5.5734999999999983</v>
      </c>
      <c r="O87" s="2">
        <f t="shared" si="18"/>
        <v>22.293999999999993</v>
      </c>
      <c r="P87" s="2">
        <f t="shared" si="19"/>
        <v>0.13517699999999999</v>
      </c>
      <c r="Q87" s="2">
        <f t="shared" si="20"/>
        <v>135.17699999999999</v>
      </c>
      <c r="R87" s="2">
        <f t="shared" si="21"/>
        <v>540.70799999999997</v>
      </c>
      <c r="S87" s="17">
        <v>2.2069999999999999</v>
      </c>
      <c r="T87" s="2">
        <f t="shared" si="22"/>
        <v>0.21739130434782608</v>
      </c>
      <c r="U87" s="2">
        <f t="shared" si="23"/>
        <v>1.1616719528772088</v>
      </c>
      <c r="V87" s="2">
        <f t="shared" si="24"/>
        <v>28.174635251472587</v>
      </c>
      <c r="W87" s="2">
        <f t="shared" si="25"/>
        <v>29.336307204349797</v>
      </c>
    </row>
    <row r="88" spans="1:23">
      <c r="A88" s="2" t="s">
        <v>11</v>
      </c>
      <c r="B88" s="2">
        <v>86</v>
      </c>
      <c r="C88" s="2" t="s">
        <v>12</v>
      </c>
      <c r="D88" s="2">
        <v>4</v>
      </c>
      <c r="E88" s="2">
        <v>4.7215E-3</v>
      </c>
      <c r="F88" s="2">
        <v>0.20405699999999999</v>
      </c>
      <c r="G88" s="16">
        <v>0.84</v>
      </c>
      <c r="H88" s="16">
        <v>3.07</v>
      </c>
      <c r="I88" s="16">
        <f t="shared" si="13"/>
        <v>2.23</v>
      </c>
      <c r="J88" s="16">
        <v>1.25</v>
      </c>
      <c r="K88" s="18">
        <f t="shared" si="14"/>
        <v>0.41000000000000003</v>
      </c>
      <c r="L88" s="2">
        <f t="shared" si="15"/>
        <v>81.614349775784746</v>
      </c>
      <c r="M88" s="2">
        <f t="shared" si="16"/>
        <v>4.7215E-3</v>
      </c>
      <c r="N88" s="2">
        <f t="shared" si="17"/>
        <v>4.7214999999999998</v>
      </c>
      <c r="O88" s="2">
        <f t="shared" si="18"/>
        <v>18.885999999999999</v>
      </c>
      <c r="P88" s="2">
        <f t="shared" si="19"/>
        <v>0.20405699999999999</v>
      </c>
      <c r="Q88" s="2">
        <f t="shared" si="20"/>
        <v>204.05699999999999</v>
      </c>
      <c r="R88" s="2">
        <f t="shared" si="21"/>
        <v>816.22799999999995</v>
      </c>
      <c r="S88" s="17">
        <v>2.419</v>
      </c>
      <c r="T88" s="2">
        <f t="shared" si="22"/>
        <v>0.18385650224215247</v>
      </c>
      <c r="U88" s="2">
        <f t="shared" si="23"/>
        <v>1.0616103207332197</v>
      </c>
      <c r="V88" s="2">
        <f t="shared" si="24"/>
        <v>45.88139727159983</v>
      </c>
      <c r="W88" s="2">
        <f t="shared" si="25"/>
        <v>46.943007592333053</v>
      </c>
    </row>
    <row r="89" spans="1:23">
      <c r="A89" s="2" t="s">
        <v>11</v>
      </c>
      <c r="B89" s="2">
        <v>87</v>
      </c>
      <c r="C89" s="2" t="s">
        <v>12</v>
      </c>
      <c r="D89" s="2">
        <v>4</v>
      </c>
      <c r="E89" s="2">
        <v>6.1415000000000046E-3</v>
      </c>
      <c r="F89" s="2">
        <v>0.150675</v>
      </c>
      <c r="G89" s="16">
        <v>0.83</v>
      </c>
      <c r="H89" s="16">
        <v>3.55</v>
      </c>
      <c r="I89" s="16">
        <f t="shared" si="13"/>
        <v>2.7199999999999998</v>
      </c>
      <c r="J89" s="16">
        <v>1.37</v>
      </c>
      <c r="K89" s="18">
        <f t="shared" si="14"/>
        <v>0.54000000000000015</v>
      </c>
      <c r="L89" s="2">
        <f t="shared" si="15"/>
        <v>80.147058823529406</v>
      </c>
      <c r="M89" s="2">
        <f t="shared" si="16"/>
        <v>6.1415000000000046E-3</v>
      </c>
      <c r="N89" s="2">
        <f t="shared" si="17"/>
        <v>6.1415000000000042</v>
      </c>
      <c r="O89" s="2">
        <f t="shared" si="18"/>
        <v>24.566000000000017</v>
      </c>
      <c r="P89" s="2">
        <f t="shared" si="19"/>
        <v>0.150675</v>
      </c>
      <c r="Q89" s="2">
        <f t="shared" si="20"/>
        <v>150.67500000000001</v>
      </c>
      <c r="R89" s="2">
        <f t="shared" si="21"/>
        <v>602.70000000000005</v>
      </c>
      <c r="S89" s="17">
        <v>2.5459999999999998</v>
      </c>
      <c r="T89" s="2">
        <f t="shared" si="22"/>
        <v>0.19852941176470595</v>
      </c>
      <c r="U89" s="2">
        <f t="shared" si="23"/>
        <v>1.215041750312764</v>
      </c>
      <c r="V89" s="2">
        <f t="shared" si="24"/>
        <v>29.809723313258264</v>
      </c>
      <c r="W89" s="2">
        <f t="shared" si="25"/>
        <v>31.024765063571028</v>
      </c>
    </row>
    <row r="90" spans="1:23">
      <c r="A90" s="2" t="s">
        <v>11</v>
      </c>
      <c r="B90" s="2">
        <v>88</v>
      </c>
      <c r="C90" s="2" t="s">
        <v>12</v>
      </c>
      <c r="D90" s="2">
        <v>4</v>
      </c>
      <c r="E90" s="2">
        <v>7.2065000000000011E-3</v>
      </c>
      <c r="F90" s="2">
        <v>8.0245200000000017E-2</v>
      </c>
      <c r="G90" s="16">
        <v>0.81</v>
      </c>
      <c r="H90" s="16">
        <v>3.47</v>
      </c>
      <c r="I90" s="16">
        <f t="shared" si="13"/>
        <v>2.66</v>
      </c>
      <c r="J90" s="16">
        <v>2.08</v>
      </c>
      <c r="K90" s="18">
        <f t="shared" si="14"/>
        <v>1.27</v>
      </c>
      <c r="L90" s="2">
        <f t="shared" si="15"/>
        <v>52.255639097744364</v>
      </c>
      <c r="M90" s="2">
        <f t="shared" si="16"/>
        <v>7.2065000000000011E-3</v>
      </c>
      <c r="N90" s="2">
        <f t="shared" si="17"/>
        <v>7.206500000000001</v>
      </c>
      <c r="O90" s="2">
        <f t="shared" si="18"/>
        <v>28.826000000000004</v>
      </c>
      <c r="P90" s="2">
        <f t="shared" si="19"/>
        <v>8.0245200000000017E-2</v>
      </c>
      <c r="Q90" s="2">
        <f t="shared" si="20"/>
        <v>80.245200000000011</v>
      </c>
      <c r="R90" s="2">
        <f t="shared" si="21"/>
        <v>320.98080000000004</v>
      </c>
      <c r="S90" s="17">
        <v>2.5720000000000001</v>
      </c>
      <c r="T90" s="2">
        <f t="shared" si="22"/>
        <v>0.47744360902255639</v>
      </c>
      <c r="U90" s="2">
        <f t="shared" si="23"/>
        <v>0.58685572060102142</v>
      </c>
      <c r="V90" s="2">
        <f t="shared" si="24"/>
        <v>6.5347054285399402</v>
      </c>
      <c r="W90" s="2">
        <f t="shared" si="25"/>
        <v>7.1215611491409616</v>
      </c>
    </row>
    <row r="91" spans="1:23">
      <c r="A91" s="2" t="s">
        <v>11</v>
      </c>
      <c r="B91" s="2">
        <v>89</v>
      </c>
      <c r="C91" s="2" t="s">
        <v>12</v>
      </c>
      <c r="D91" s="2">
        <v>4</v>
      </c>
      <c r="E91" s="2">
        <v>1.2886499999999999E-2</v>
      </c>
      <c r="F91" s="2">
        <v>0.25743899999999997</v>
      </c>
      <c r="G91" s="16">
        <v>0.84</v>
      </c>
      <c r="H91" s="16">
        <v>3.46</v>
      </c>
      <c r="I91" s="16">
        <f t="shared" si="13"/>
        <v>2.62</v>
      </c>
      <c r="J91" s="16">
        <v>1.5</v>
      </c>
      <c r="K91" s="18">
        <f t="shared" si="14"/>
        <v>0.66</v>
      </c>
      <c r="L91" s="2">
        <f t="shared" si="15"/>
        <v>74.809160305343497</v>
      </c>
      <c r="M91" s="2">
        <f t="shared" si="16"/>
        <v>1.2886499999999999E-2</v>
      </c>
      <c r="N91" s="2">
        <f t="shared" si="17"/>
        <v>12.886499999999998</v>
      </c>
      <c r="O91" s="2">
        <f t="shared" si="18"/>
        <v>51.545999999999992</v>
      </c>
      <c r="P91" s="2">
        <f t="shared" si="19"/>
        <v>0.25743899999999997</v>
      </c>
      <c r="Q91" s="2">
        <f t="shared" si="20"/>
        <v>257.43899999999996</v>
      </c>
      <c r="R91" s="2">
        <f t="shared" si="21"/>
        <v>1029.7559999999999</v>
      </c>
      <c r="S91" s="17">
        <v>2.4329999999999998</v>
      </c>
      <c r="T91" s="2">
        <f t="shared" si="22"/>
        <v>0.25190839694656486</v>
      </c>
      <c r="U91" s="2">
        <f t="shared" si="23"/>
        <v>2.1025688450472666</v>
      </c>
      <c r="V91" s="2">
        <f t="shared" si="24"/>
        <v>42.003897171468068</v>
      </c>
      <c r="W91" s="2">
        <f t="shared" si="25"/>
        <v>44.106466016515334</v>
      </c>
    </row>
    <row r="92" spans="1:23">
      <c r="A92" s="2" t="s">
        <v>11</v>
      </c>
      <c r="B92" s="2">
        <v>90</v>
      </c>
      <c r="C92" s="2" t="s">
        <v>12</v>
      </c>
      <c r="D92" s="2">
        <v>4</v>
      </c>
      <c r="E92" s="2">
        <v>8.9104999999999983E-3</v>
      </c>
      <c r="F92" s="2">
        <v>0.22988700000000001</v>
      </c>
      <c r="G92" s="16">
        <v>0.84</v>
      </c>
      <c r="H92" s="16">
        <v>3.49</v>
      </c>
      <c r="I92" s="16">
        <f t="shared" si="13"/>
        <v>2.6500000000000004</v>
      </c>
      <c r="J92" s="16">
        <v>1.45</v>
      </c>
      <c r="K92" s="18">
        <f t="shared" si="14"/>
        <v>0.61</v>
      </c>
      <c r="L92" s="2">
        <f t="shared" si="15"/>
        <v>76.981132075471706</v>
      </c>
      <c r="M92" s="2">
        <f t="shared" si="16"/>
        <v>8.9104999999999983E-3</v>
      </c>
      <c r="N92" s="2">
        <f t="shared" si="17"/>
        <v>8.910499999999999</v>
      </c>
      <c r="O92" s="2">
        <f t="shared" si="18"/>
        <v>35.641999999999996</v>
      </c>
      <c r="P92" s="2">
        <f t="shared" si="19"/>
        <v>0.22988700000000001</v>
      </c>
      <c r="Q92" s="2">
        <f t="shared" si="20"/>
        <v>229.887</v>
      </c>
      <c r="R92" s="2">
        <f t="shared" si="21"/>
        <v>919.548</v>
      </c>
      <c r="S92" s="17">
        <v>2.52</v>
      </c>
      <c r="T92" s="2">
        <f t="shared" si="22"/>
        <v>0.230188679245283</v>
      </c>
      <c r="U92" s="2">
        <f t="shared" si="23"/>
        <v>1.5360932214415821</v>
      </c>
      <c r="V92" s="2">
        <f t="shared" si="24"/>
        <v>39.630532786885254</v>
      </c>
      <c r="W92" s="2">
        <f t="shared" si="25"/>
        <v>41.166626008326837</v>
      </c>
    </row>
    <row r="93" spans="1:23">
      <c r="A93" s="2" t="s">
        <v>11</v>
      </c>
      <c r="B93" s="2">
        <v>91</v>
      </c>
      <c r="C93" s="2" t="s">
        <v>12</v>
      </c>
      <c r="D93" s="2">
        <v>4</v>
      </c>
      <c r="E93" s="2">
        <v>1.2886499999999999E-2</v>
      </c>
      <c r="F93" s="2">
        <v>5.1143399999999992E-2</v>
      </c>
      <c r="G93" s="16">
        <v>0.84</v>
      </c>
      <c r="H93" s="16">
        <v>3.5</v>
      </c>
      <c r="I93" s="16">
        <f t="shared" si="13"/>
        <v>2.66</v>
      </c>
      <c r="J93" s="16">
        <v>1.73</v>
      </c>
      <c r="K93" s="18">
        <f t="shared" si="14"/>
        <v>0.89</v>
      </c>
      <c r="L93" s="2">
        <f t="shared" si="15"/>
        <v>66.541353383458642</v>
      </c>
      <c r="M93" s="2">
        <f t="shared" si="16"/>
        <v>1.2886499999999999E-2</v>
      </c>
      <c r="N93" s="2">
        <f t="shared" si="17"/>
        <v>12.886499999999998</v>
      </c>
      <c r="O93" s="2">
        <f t="shared" si="18"/>
        <v>51.545999999999992</v>
      </c>
      <c r="P93" s="2">
        <f t="shared" si="19"/>
        <v>5.1143399999999992E-2</v>
      </c>
      <c r="Q93" s="2">
        <f t="shared" si="20"/>
        <v>51.143399999999993</v>
      </c>
      <c r="R93" s="2">
        <f t="shared" si="21"/>
        <v>204.57359999999997</v>
      </c>
      <c r="S93" s="17">
        <v>2.5649999999999999</v>
      </c>
      <c r="T93" s="2">
        <f t="shared" si="22"/>
        <v>0.33458646616541354</v>
      </c>
      <c r="U93" s="2">
        <f t="shared" si="23"/>
        <v>1.5015480649188513</v>
      </c>
      <c r="V93" s="2">
        <f t="shared" si="24"/>
        <v>5.9592808988764041</v>
      </c>
      <c r="W93" s="2">
        <f t="shared" si="25"/>
        <v>7.4608289637952554</v>
      </c>
    </row>
    <row r="94" spans="1:23" s="3" customFormat="1">
      <c r="A94" s="2" t="s">
        <v>11</v>
      </c>
      <c r="B94" s="2">
        <v>92</v>
      </c>
      <c r="C94" s="2" t="s">
        <v>12</v>
      </c>
      <c r="D94" s="2">
        <v>4</v>
      </c>
      <c r="E94" s="2">
        <v>6.7095000000000037E-3</v>
      </c>
      <c r="F94" s="2">
        <v>3.2201400000000005E-2</v>
      </c>
      <c r="G94" s="16">
        <v>0.83</v>
      </c>
      <c r="H94" s="16">
        <v>3.56</v>
      </c>
      <c r="I94" s="16">
        <f t="shared" si="13"/>
        <v>2.73</v>
      </c>
      <c r="J94" s="16">
        <v>1.54</v>
      </c>
      <c r="K94" s="18">
        <f t="shared" si="14"/>
        <v>0.71000000000000008</v>
      </c>
      <c r="L94" s="2">
        <f t="shared" si="15"/>
        <v>73.992673992674</v>
      </c>
      <c r="M94" s="2">
        <f t="shared" si="16"/>
        <v>6.7095000000000037E-3</v>
      </c>
      <c r="N94" s="2">
        <f t="shared" si="17"/>
        <v>6.7095000000000038</v>
      </c>
      <c r="O94" s="2">
        <f t="shared" si="18"/>
        <v>26.838000000000015</v>
      </c>
      <c r="P94" s="2">
        <f t="shared" si="19"/>
        <v>3.2201400000000005E-2</v>
      </c>
      <c r="Q94" s="2">
        <f t="shared" si="20"/>
        <v>32.201400000000007</v>
      </c>
      <c r="R94" s="2">
        <f t="shared" si="21"/>
        <v>128.80560000000003</v>
      </c>
      <c r="S94" s="17">
        <v>2.581</v>
      </c>
      <c r="T94" s="2">
        <f t="shared" si="22"/>
        <v>0.26007326007326009</v>
      </c>
      <c r="U94" s="2">
        <f t="shared" si="23"/>
        <v>0.99955443626501417</v>
      </c>
      <c r="V94" s="2">
        <f t="shared" si="24"/>
        <v>4.7972355948944356</v>
      </c>
      <c r="W94" s="2">
        <f t="shared" si="25"/>
        <v>5.7967900311594498</v>
      </c>
    </row>
    <row r="95" spans="1:23">
      <c r="A95" s="2" t="s">
        <v>11</v>
      </c>
      <c r="B95" s="2">
        <v>93</v>
      </c>
      <c r="C95" s="2" t="s">
        <v>12</v>
      </c>
      <c r="D95" s="2">
        <v>4</v>
      </c>
      <c r="E95" s="2">
        <v>3.0174999999999959E-3</v>
      </c>
      <c r="F95" s="2">
        <v>4.1672399999999998E-2</v>
      </c>
      <c r="G95" s="16">
        <v>0.82</v>
      </c>
      <c r="H95" s="16">
        <v>3.71</v>
      </c>
      <c r="I95" s="16">
        <f t="shared" si="13"/>
        <v>2.89</v>
      </c>
      <c r="J95" s="16">
        <v>1.38</v>
      </c>
      <c r="K95" s="18">
        <f t="shared" si="14"/>
        <v>0.55999999999999994</v>
      </c>
      <c r="L95" s="2">
        <f t="shared" si="15"/>
        <v>80.622837370242223</v>
      </c>
      <c r="M95" s="2">
        <f t="shared" si="16"/>
        <v>3.0174999999999959E-3</v>
      </c>
      <c r="N95" s="2">
        <f t="shared" si="17"/>
        <v>3.0174999999999961</v>
      </c>
      <c r="O95" s="2">
        <f t="shared" si="18"/>
        <v>12.069999999999984</v>
      </c>
      <c r="P95" s="2">
        <f t="shared" si="19"/>
        <v>4.1672399999999998E-2</v>
      </c>
      <c r="Q95" s="2">
        <f t="shared" si="20"/>
        <v>41.672399999999996</v>
      </c>
      <c r="R95" s="2">
        <f t="shared" si="21"/>
        <v>166.68959999999998</v>
      </c>
      <c r="S95" s="17">
        <v>2.4500000000000002</v>
      </c>
      <c r="T95" s="2">
        <f t="shared" si="22"/>
        <v>0.19377162629757783</v>
      </c>
      <c r="U95" s="2">
        <f t="shared" si="23"/>
        <v>0.63561042274052404</v>
      </c>
      <c r="V95" s="2">
        <f t="shared" si="24"/>
        <v>8.7779326530612245</v>
      </c>
      <c r="W95" s="2">
        <f t="shared" si="25"/>
        <v>9.4135430758017478</v>
      </c>
    </row>
    <row r="96" spans="1:23">
      <c r="A96" s="2" t="s">
        <v>11</v>
      </c>
      <c r="B96" s="2">
        <v>94</v>
      </c>
      <c r="C96" s="2" t="s">
        <v>12</v>
      </c>
      <c r="D96" s="2">
        <v>4</v>
      </c>
      <c r="E96" s="2">
        <v>7.9165000000000034E-3</v>
      </c>
      <c r="F96" s="2">
        <v>3.0651600000000001E-2</v>
      </c>
      <c r="G96" s="16">
        <v>0.81</v>
      </c>
      <c r="H96" s="16">
        <v>3.54</v>
      </c>
      <c r="I96" s="16">
        <f t="shared" si="13"/>
        <v>2.73</v>
      </c>
      <c r="J96" s="16">
        <v>1.56</v>
      </c>
      <c r="K96" s="18">
        <f t="shared" si="14"/>
        <v>0.75</v>
      </c>
      <c r="L96" s="2">
        <f t="shared" si="15"/>
        <v>72.527472527472526</v>
      </c>
      <c r="M96" s="2">
        <f t="shared" si="16"/>
        <v>7.9165000000000034E-3</v>
      </c>
      <c r="N96" s="2">
        <f t="shared" si="17"/>
        <v>7.9165000000000036</v>
      </c>
      <c r="O96" s="2">
        <f t="shared" si="18"/>
        <v>31.666000000000015</v>
      </c>
      <c r="P96" s="2">
        <f t="shared" si="19"/>
        <v>3.0651600000000001E-2</v>
      </c>
      <c r="Q96" s="2">
        <f t="shared" si="20"/>
        <v>30.651600000000002</v>
      </c>
      <c r="R96" s="2">
        <f t="shared" si="21"/>
        <v>122.60640000000001</v>
      </c>
      <c r="S96" s="17">
        <v>2.5510000000000002</v>
      </c>
      <c r="T96" s="2">
        <f t="shared" si="22"/>
        <v>0.27472527472527475</v>
      </c>
      <c r="U96" s="2">
        <f t="shared" si="23"/>
        <v>1.1295985887887108</v>
      </c>
      <c r="V96" s="2">
        <f t="shared" si="24"/>
        <v>4.3736504900039206</v>
      </c>
      <c r="W96" s="2">
        <f t="shared" si="25"/>
        <v>5.5032490787926314</v>
      </c>
    </row>
    <row r="97" spans="1:23">
      <c r="A97" s="2" t="s">
        <v>11</v>
      </c>
      <c r="B97" s="2">
        <v>95</v>
      </c>
      <c r="C97" s="2" t="s">
        <v>12</v>
      </c>
      <c r="D97" s="2">
        <v>4</v>
      </c>
      <c r="E97" s="2">
        <v>2.5915000000000001E-3</v>
      </c>
      <c r="F97" s="2">
        <v>0.22988700000000001</v>
      </c>
      <c r="G97" s="16">
        <v>0.85</v>
      </c>
      <c r="H97" s="16">
        <v>3.65</v>
      </c>
      <c r="I97" s="16">
        <f t="shared" si="13"/>
        <v>2.8</v>
      </c>
      <c r="J97" s="16">
        <v>1.38</v>
      </c>
      <c r="K97" s="18">
        <f t="shared" si="14"/>
        <v>0.52999999999999992</v>
      </c>
      <c r="L97" s="2">
        <f t="shared" si="15"/>
        <v>81.071428571428569</v>
      </c>
      <c r="M97" s="2">
        <f t="shared" si="16"/>
        <v>2.5915000000000001E-3</v>
      </c>
      <c r="N97" s="2">
        <f t="shared" si="17"/>
        <v>2.5914999999999999</v>
      </c>
      <c r="O97" s="2">
        <f t="shared" si="18"/>
        <v>10.366</v>
      </c>
      <c r="P97" s="2">
        <f t="shared" si="19"/>
        <v>0.22988700000000001</v>
      </c>
      <c r="Q97" s="2">
        <f t="shared" si="20"/>
        <v>229.887</v>
      </c>
      <c r="R97" s="2">
        <f t="shared" si="21"/>
        <v>919.548</v>
      </c>
      <c r="S97" s="17">
        <v>2.569</v>
      </c>
      <c r="T97" s="2">
        <f t="shared" si="22"/>
        <v>0.18928571428571428</v>
      </c>
      <c r="U97" s="2">
        <f t="shared" si="23"/>
        <v>0.53292889825715906</v>
      </c>
      <c r="V97" s="2">
        <f t="shared" si="24"/>
        <v>47.275101537196036</v>
      </c>
      <c r="W97" s="2">
        <f t="shared" si="25"/>
        <v>47.808030435453198</v>
      </c>
    </row>
    <row r="98" spans="1:23">
      <c r="A98" s="2" t="s">
        <v>11</v>
      </c>
      <c r="B98" s="2">
        <v>96</v>
      </c>
      <c r="C98" s="2" t="s">
        <v>12</v>
      </c>
      <c r="D98" s="2">
        <v>4</v>
      </c>
      <c r="E98" s="2">
        <v>3.8695000000000014E-3</v>
      </c>
      <c r="F98" s="2">
        <v>6.1475400000000013E-2</v>
      </c>
      <c r="G98" s="16">
        <v>0.83</v>
      </c>
      <c r="H98" s="16">
        <v>3.89</v>
      </c>
      <c r="I98" s="16">
        <f t="shared" si="13"/>
        <v>3.06</v>
      </c>
      <c r="J98" s="16">
        <v>1.55</v>
      </c>
      <c r="K98" s="18">
        <f t="shared" si="14"/>
        <v>0.72000000000000008</v>
      </c>
      <c r="L98" s="2">
        <f t="shared" si="15"/>
        <v>76.470588235294116</v>
      </c>
      <c r="M98" s="2">
        <f t="shared" si="16"/>
        <v>3.8695000000000014E-3</v>
      </c>
      <c r="N98" s="2">
        <f t="shared" si="17"/>
        <v>3.8695000000000013</v>
      </c>
      <c r="O98" s="2">
        <f t="shared" si="18"/>
        <v>15.478000000000005</v>
      </c>
      <c r="P98" s="2">
        <f t="shared" si="19"/>
        <v>6.1475400000000013E-2</v>
      </c>
      <c r="Q98" s="2">
        <f t="shared" si="20"/>
        <v>61.475400000000015</v>
      </c>
      <c r="R98" s="2">
        <f t="shared" si="21"/>
        <v>245.90160000000006</v>
      </c>
      <c r="S98" s="17">
        <v>2.423</v>
      </c>
      <c r="T98" s="2">
        <f t="shared" si="22"/>
        <v>0.23529411764705885</v>
      </c>
      <c r="U98" s="2">
        <f t="shared" si="23"/>
        <v>0.67871956252579457</v>
      </c>
      <c r="V98" s="2">
        <f t="shared" si="24"/>
        <v>10.7829323153116</v>
      </c>
      <c r="W98" s="2">
        <f t="shared" si="25"/>
        <v>11.461651877837394</v>
      </c>
    </row>
    <row r="99" spans="1:23">
      <c r="A99" s="2" t="s">
        <v>11</v>
      </c>
      <c r="B99" s="2">
        <v>97</v>
      </c>
      <c r="C99" s="2" t="s">
        <v>12</v>
      </c>
      <c r="D99" s="2">
        <v>4</v>
      </c>
      <c r="E99" s="2">
        <v>0.40538205044680853</v>
      </c>
      <c r="F99" s="2">
        <v>0.38473632097872346</v>
      </c>
      <c r="G99" s="16">
        <v>0.83</v>
      </c>
      <c r="H99" s="16">
        <v>4.01</v>
      </c>
      <c r="I99" s="16">
        <f t="shared" si="13"/>
        <v>3.1799999999999997</v>
      </c>
      <c r="J99" s="16">
        <v>1.41</v>
      </c>
      <c r="K99" s="18">
        <f t="shared" si="14"/>
        <v>0.57999999999999996</v>
      </c>
      <c r="L99" s="2">
        <f t="shared" si="15"/>
        <v>81.76100628930817</v>
      </c>
      <c r="M99" s="2">
        <f t="shared" si="16"/>
        <v>0.40538205044680853</v>
      </c>
      <c r="N99" s="2">
        <f t="shared" si="17"/>
        <v>405.38205044680853</v>
      </c>
      <c r="O99" s="2">
        <f t="shared" si="18"/>
        <v>1621.5282017872341</v>
      </c>
      <c r="P99" s="2">
        <f t="shared" si="19"/>
        <v>0.38473632097872346</v>
      </c>
      <c r="Q99" s="2">
        <f t="shared" si="20"/>
        <v>384.73632097872348</v>
      </c>
      <c r="R99" s="2">
        <f t="shared" si="21"/>
        <v>1538.9452839148939</v>
      </c>
      <c r="S99" s="17">
        <v>2.4889999999999999</v>
      </c>
      <c r="T99" s="2">
        <f t="shared" si="22"/>
        <v>0.18238993710691825</v>
      </c>
      <c r="U99" s="2">
        <f t="shared" si="23"/>
        <v>89.297385767781776</v>
      </c>
      <c r="V99" s="2">
        <f t="shared" si="24"/>
        <v>84.749553255866559</v>
      </c>
      <c r="W99" s="2">
        <f t="shared" si="25"/>
        <v>174.04693902364835</v>
      </c>
    </row>
    <row r="100" spans="1:23">
      <c r="A100" s="2" t="s">
        <v>11</v>
      </c>
      <c r="B100" s="2">
        <v>98</v>
      </c>
      <c r="C100" s="2" t="s">
        <v>12</v>
      </c>
      <c r="D100" s="2">
        <v>4</v>
      </c>
      <c r="E100" s="2">
        <v>8.2360000000000003E-3</v>
      </c>
      <c r="F100" s="2">
        <v>0.26983740000000001</v>
      </c>
      <c r="G100" s="16">
        <v>0.83</v>
      </c>
      <c r="H100" s="16">
        <v>3.95</v>
      </c>
      <c r="I100" s="16">
        <f t="shared" si="13"/>
        <v>3.12</v>
      </c>
      <c r="J100" s="16">
        <v>1.51</v>
      </c>
      <c r="K100" s="18">
        <f t="shared" si="14"/>
        <v>0.68</v>
      </c>
      <c r="L100" s="2">
        <f t="shared" si="15"/>
        <v>78.205128205128204</v>
      </c>
      <c r="M100" s="2">
        <f t="shared" si="16"/>
        <v>8.2360000000000003E-3</v>
      </c>
      <c r="N100" s="2">
        <f t="shared" si="17"/>
        <v>8.2360000000000007</v>
      </c>
      <c r="O100" s="2">
        <f t="shared" si="18"/>
        <v>32.944000000000003</v>
      </c>
      <c r="P100" s="2">
        <f t="shared" si="19"/>
        <v>0.26983740000000001</v>
      </c>
      <c r="Q100" s="2">
        <f t="shared" si="20"/>
        <v>269.8374</v>
      </c>
      <c r="R100" s="2">
        <f t="shared" si="21"/>
        <v>1079.3496</v>
      </c>
      <c r="S100" s="17">
        <v>2.516</v>
      </c>
      <c r="T100" s="2">
        <f t="shared" si="22"/>
        <v>0.21794871794871795</v>
      </c>
      <c r="U100" s="2">
        <f t="shared" si="23"/>
        <v>1.5019358458804826</v>
      </c>
      <c r="V100" s="2">
        <f t="shared" si="24"/>
        <v>49.208167025156641</v>
      </c>
      <c r="W100" s="2">
        <f t="shared" si="25"/>
        <v>50.710102871037122</v>
      </c>
    </row>
    <row r="101" spans="1:23">
      <c r="A101" s="2" t="s">
        <v>11</v>
      </c>
      <c r="B101" s="2">
        <v>99</v>
      </c>
      <c r="C101" s="2" t="s">
        <v>12</v>
      </c>
      <c r="D101" s="2">
        <v>4</v>
      </c>
      <c r="E101" s="2">
        <v>1.1218000000000006E-2</v>
      </c>
      <c r="F101" s="2">
        <v>0.21128939999999999</v>
      </c>
      <c r="G101" s="16">
        <v>0.83</v>
      </c>
      <c r="H101" s="16">
        <v>3.5</v>
      </c>
      <c r="I101" s="16">
        <f t="shared" si="13"/>
        <v>2.67</v>
      </c>
      <c r="J101" s="16">
        <v>1.35</v>
      </c>
      <c r="K101" s="18">
        <f t="shared" si="14"/>
        <v>0.52000000000000013</v>
      </c>
      <c r="L101" s="2">
        <f t="shared" si="15"/>
        <v>80.524344569288388</v>
      </c>
      <c r="M101" s="2">
        <f t="shared" si="16"/>
        <v>1.1218000000000006E-2</v>
      </c>
      <c r="N101" s="2">
        <f t="shared" si="17"/>
        <v>11.218000000000005</v>
      </c>
      <c r="O101" s="2">
        <f t="shared" si="18"/>
        <v>44.872000000000021</v>
      </c>
      <c r="P101" s="2">
        <f t="shared" si="19"/>
        <v>0.21128939999999999</v>
      </c>
      <c r="Q101" s="2">
        <f t="shared" si="20"/>
        <v>211.2894</v>
      </c>
      <c r="R101" s="2">
        <f t="shared" si="21"/>
        <v>845.1576</v>
      </c>
      <c r="S101" s="17">
        <v>2.5419999999999998</v>
      </c>
      <c r="T101" s="2">
        <f t="shared" si="22"/>
        <v>0.19475655430711616</v>
      </c>
      <c r="U101" s="2">
        <f t="shared" si="23"/>
        <v>2.26593687587</v>
      </c>
      <c r="V101" s="2">
        <f t="shared" si="24"/>
        <v>42.678591811414385</v>
      </c>
      <c r="W101" s="2">
        <f t="shared" si="25"/>
        <v>44.944528687284382</v>
      </c>
    </row>
    <row r="102" spans="1:23">
      <c r="A102" s="2" t="s">
        <v>11</v>
      </c>
      <c r="B102" s="2">
        <v>100</v>
      </c>
      <c r="C102" s="2" t="s">
        <v>12</v>
      </c>
      <c r="D102" s="2">
        <v>4</v>
      </c>
      <c r="E102" s="2">
        <v>1.2353999999999997E-2</v>
      </c>
      <c r="F102" s="2">
        <v>8.8338600000000017E-2</v>
      </c>
      <c r="G102" s="16">
        <v>0.82</v>
      </c>
      <c r="H102" s="16">
        <v>3.11</v>
      </c>
      <c r="I102" s="16">
        <f t="shared" si="13"/>
        <v>2.29</v>
      </c>
      <c r="J102" s="16">
        <v>1.44</v>
      </c>
      <c r="K102" s="18">
        <f t="shared" si="14"/>
        <v>0.62</v>
      </c>
      <c r="L102" s="2">
        <f t="shared" si="15"/>
        <v>72.925764192139724</v>
      </c>
      <c r="M102" s="2">
        <f t="shared" si="16"/>
        <v>1.2353999999999997E-2</v>
      </c>
      <c r="N102" s="2">
        <f t="shared" si="17"/>
        <v>12.353999999999997</v>
      </c>
      <c r="O102" s="2">
        <f t="shared" si="18"/>
        <v>49.41599999999999</v>
      </c>
      <c r="P102" s="2">
        <f t="shared" si="19"/>
        <v>8.8338600000000017E-2</v>
      </c>
      <c r="Q102" s="2">
        <f t="shared" si="20"/>
        <v>88.338600000000014</v>
      </c>
      <c r="R102" s="2">
        <f t="shared" si="21"/>
        <v>353.35440000000006</v>
      </c>
      <c r="S102" s="17">
        <v>2.5419999999999998</v>
      </c>
      <c r="T102" s="2">
        <f t="shared" si="22"/>
        <v>0.27074235807860264</v>
      </c>
      <c r="U102" s="2">
        <f t="shared" si="23"/>
        <v>1.7950470800233493</v>
      </c>
      <c r="V102" s="2">
        <f t="shared" si="24"/>
        <v>12.835676378772114</v>
      </c>
      <c r="W102" s="2">
        <f t="shared" si="25"/>
        <v>14.630723458795464</v>
      </c>
    </row>
    <row r="103" spans="1:23">
      <c r="A103" s="2" t="s">
        <v>11</v>
      </c>
      <c r="B103" s="2">
        <v>101</v>
      </c>
      <c r="C103" s="2" t="s">
        <v>12</v>
      </c>
      <c r="D103" s="2">
        <v>4</v>
      </c>
      <c r="E103" s="2">
        <v>8.8750000000000009E-3</v>
      </c>
      <c r="F103" s="2">
        <v>6.3369600000000012E-2</v>
      </c>
      <c r="G103" s="16">
        <v>0.82</v>
      </c>
      <c r="H103" s="16">
        <v>3.27</v>
      </c>
      <c r="I103" s="16">
        <f t="shared" si="13"/>
        <v>2.4500000000000002</v>
      </c>
      <c r="J103" s="16">
        <v>1.27</v>
      </c>
      <c r="K103" s="18">
        <f t="shared" si="14"/>
        <v>0.45000000000000007</v>
      </c>
      <c r="L103" s="2">
        <f t="shared" si="15"/>
        <v>81.632653061224474</v>
      </c>
      <c r="M103" s="2">
        <f t="shared" si="16"/>
        <v>8.8750000000000009E-3</v>
      </c>
      <c r="N103" s="2">
        <f t="shared" si="17"/>
        <v>8.8750000000000018</v>
      </c>
      <c r="O103" s="2">
        <f t="shared" si="18"/>
        <v>35.500000000000007</v>
      </c>
      <c r="P103" s="2">
        <f t="shared" si="19"/>
        <v>6.3369600000000012E-2</v>
      </c>
      <c r="Q103" s="2">
        <f t="shared" si="20"/>
        <v>63.369600000000013</v>
      </c>
      <c r="R103" s="2">
        <f t="shared" si="21"/>
        <v>253.47840000000005</v>
      </c>
      <c r="S103" s="17">
        <v>2.4590000000000001</v>
      </c>
      <c r="T103" s="2">
        <f t="shared" si="22"/>
        <v>0.18367346938775511</v>
      </c>
      <c r="U103" s="2">
        <f t="shared" si="23"/>
        <v>1.9650038407663462</v>
      </c>
      <c r="V103" s="2">
        <f t="shared" si="24"/>
        <v>14.03059238172699</v>
      </c>
      <c r="W103" s="2">
        <f t="shared" si="25"/>
        <v>15.995596222493337</v>
      </c>
    </row>
    <row r="104" spans="1:23">
      <c r="A104" s="2" t="s">
        <v>11</v>
      </c>
      <c r="B104" s="2">
        <v>102</v>
      </c>
      <c r="C104" s="2" t="s">
        <v>12</v>
      </c>
      <c r="D104" s="2">
        <v>4</v>
      </c>
      <c r="E104" s="2">
        <v>1.2212000000000001E-2</v>
      </c>
      <c r="F104" s="2">
        <v>0.14068739999999999</v>
      </c>
      <c r="G104" s="16">
        <v>0.82</v>
      </c>
      <c r="H104" s="16">
        <v>3.45</v>
      </c>
      <c r="I104" s="16">
        <f t="shared" si="13"/>
        <v>2.6300000000000003</v>
      </c>
      <c r="J104" s="16">
        <v>1.26</v>
      </c>
      <c r="K104" s="18">
        <f t="shared" si="14"/>
        <v>0.44000000000000006</v>
      </c>
      <c r="L104" s="2">
        <f t="shared" si="15"/>
        <v>83.269961977186313</v>
      </c>
      <c r="M104" s="2">
        <f t="shared" si="16"/>
        <v>1.2212000000000001E-2</v>
      </c>
      <c r="N104" s="2">
        <f t="shared" si="17"/>
        <v>12.212</v>
      </c>
      <c r="O104" s="2">
        <f t="shared" si="18"/>
        <v>48.847999999999999</v>
      </c>
      <c r="P104" s="2">
        <f t="shared" si="19"/>
        <v>0.14068739999999999</v>
      </c>
      <c r="Q104" s="2">
        <f t="shared" si="20"/>
        <v>140.6874</v>
      </c>
      <c r="R104" s="2">
        <f t="shared" si="21"/>
        <v>562.74959999999999</v>
      </c>
      <c r="S104" s="17">
        <v>2.5209999999999999</v>
      </c>
      <c r="T104" s="2">
        <f t="shared" si="22"/>
        <v>0.16730038022813687</v>
      </c>
      <c r="U104" s="2">
        <f t="shared" si="23"/>
        <v>2.8954563484908591</v>
      </c>
      <c r="V104" s="2">
        <f t="shared" si="24"/>
        <v>33.356880566874622</v>
      </c>
      <c r="W104" s="2">
        <f t="shared" si="25"/>
        <v>36.252336915365483</v>
      </c>
    </row>
    <row r="105" spans="1:23">
      <c r="A105" s="2" t="s">
        <v>11</v>
      </c>
      <c r="B105" s="2">
        <v>103</v>
      </c>
      <c r="C105" s="2" t="s">
        <v>12</v>
      </c>
      <c r="D105" s="2">
        <v>4</v>
      </c>
      <c r="E105" s="2">
        <v>1.0508000000000003E-2</v>
      </c>
      <c r="F105" s="2">
        <v>0.1527414</v>
      </c>
      <c r="G105" s="16">
        <v>0.82</v>
      </c>
      <c r="H105" s="16">
        <v>3.64</v>
      </c>
      <c r="I105" s="16">
        <f t="shared" si="13"/>
        <v>2.8200000000000003</v>
      </c>
      <c r="J105" s="16">
        <v>1.47</v>
      </c>
      <c r="K105" s="18">
        <f t="shared" si="14"/>
        <v>0.65</v>
      </c>
      <c r="L105" s="2">
        <f t="shared" si="15"/>
        <v>76.950354609929079</v>
      </c>
      <c r="M105" s="2">
        <f t="shared" si="16"/>
        <v>1.0508000000000003E-2</v>
      </c>
      <c r="N105" s="2">
        <f t="shared" si="17"/>
        <v>10.508000000000003</v>
      </c>
      <c r="O105" s="2">
        <f t="shared" si="18"/>
        <v>42.032000000000011</v>
      </c>
      <c r="P105" s="2">
        <f t="shared" si="19"/>
        <v>0.1527414</v>
      </c>
      <c r="Q105" s="2">
        <f t="shared" si="20"/>
        <v>152.7414</v>
      </c>
      <c r="R105" s="2">
        <f t="shared" si="21"/>
        <v>610.96559999999999</v>
      </c>
      <c r="S105" s="17">
        <v>2.5150000000000001</v>
      </c>
      <c r="T105" s="2">
        <f t="shared" si="22"/>
        <v>0.23049645390070919</v>
      </c>
      <c r="U105" s="2">
        <f t="shared" si="23"/>
        <v>1.8126661569047264</v>
      </c>
      <c r="V105" s="2">
        <f t="shared" si="24"/>
        <v>26.348417066829793</v>
      </c>
      <c r="W105" s="2">
        <f t="shared" si="25"/>
        <v>28.161083223734519</v>
      </c>
    </row>
    <row r="106" spans="1:23">
      <c r="A106" s="2" t="s">
        <v>11</v>
      </c>
      <c r="B106" s="2">
        <v>104</v>
      </c>
      <c r="C106" s="2" t="s">
        <v>12</v>
      </c>
      <c r="D106" s="2">
        <v>4</v>
      </c>
      <c r="E106" s="2">
        <v>1.491E-2</v>
      </c>
      <c r="F106" s="2">
        <v>0.10796940000000002</v>
      </c>
      <c r="G106" s="16">
        <v>0.81</v>
      </c>
      <c r="H106" s="16">
        <v>3.26</v>
      </c>
      <c r="I106" s="16">
        <f t="shared" si="13"/>
        <v>2.4499999999999997</v>
      </c>
      <c r="J106" s="16">
        <v>1.37</v>
      </c>
      <c r="K106" s="18">
        <f t="shared" si="14"/>
        <v>0.56000000000000005</v>
      </c>
      <c r="L106" s="2">
        <f t="shared" si="15"/>
        <v>77.142857142857139</v>
      </c>
      <c r="M106" s="2">
        <f t="shared" si="16"/>
        <v>1.491E-2</v>
      </c>
      <c r="N106" s="2">
        <f t="shared" si="17"/>
        <v>14.91</v>
      </c>
      <c r="O106" s="2">
        <f t="shared" si="18"/>
        <v>59.64</v>
      </c>
      <c r="P106" s="2">
        <f t="shared" si="19"/>
        <v>0.10796940000000002</v>
      </c>
      <c r="Q106" s="2">
        <f t="shared" si="20"/>
        <v>107.96940000000002</v>
      </c>
      <c r="R106" s="2">
        <f t="shared" si="21"/>
        <v>431.87760000000009</v>
      </c>
      <c r="S106" s="17">
        <v>2.5110000000000001</v>
      </c>
      <c r="T106" s="2">
        <f t="shared" si="22"/>
        <v>0.22857142857142862</v>
      </c>
      <c r="U106" s="2">
        <f t="shared" si="23"/>
        <v>2.5978195937873352</v>
      </c>
      <c r="V106" s="2">
        <f t="shared" si="24"/>
        <v>18.81187275985663</v>
      </c>
      <c r="W106" s="2">
        <f t="shared" si="25"/>
        <v>21.409692353643965</v>
      </c>
    </row>
    <row r="107" spans="1:23">
      <c r="A107" s="2" t="s">
        <v>11</v>
      </c>
      <c r="B107" s="2">
        <v>105</v>
      </c>
      <c r="C107" s="2" t="s">
        <v>12</v>
      </c>
      <c r="D107" s="2">
        <v>4</v>
      </c>
      <c r="E107" s="2">
        <v>1.5549E-2</v>
      </c>
      <c r="F107" s="2">
        <v>9.2299199999999998E-2</v>
      </c>
      <c r="G107" s="16">
        <v>0.82</v>
      </c>
      <c r="H107" s="16">
        <v>3.09</v>
      </c>
      <c r="I107" s="16">
        <f t="shared" si="13"/>
        <v>2.27</v>
      </c>
      <c r="J107" s="16">
        <v>1.63</v>
      </c>
      <c r="K107" s="18">
        <f t="shared" si="14"/>
        <v>0.80999999999999994</v>
      </c>
      <c r="L107" s="2">
        <f t="shared" si="15"/>
        <v>64.317180616740089</v>
      </c>
      <c r="M107" s="2">
        <f t="shared" si="16"/>
        <v>1.5549E-2</v>
      </c>
      <c r="N107" s="2">
        <f t="shared" si="17"/>
        <v>15.548999999999999</v>
      </c>
      <c r="O107" s="2">
        <f t="shared" si="18"/>
        <v>62.195999999999998</v>
      </c>
      <c r="P107" s="2">
        <f t="shared" si="19"/>
        <v>9.2299199999999998E-2</v>
      </c>
      <c r="Q107" s="2">
        <f t="shared" si="20"/>
        <v>92.299199999999999</v>
      </c>
      <c r="R107" s="2">
        <f t="shared" si="21"/>
        <v>369.1968</v>
      </c>
      <c r="S107" s="17">
        <v>2.4089999999999998</v>
      </c>
      <c r="T107" s="2">
        <f t="shared" si="22"/>
        <v>0.35682819383259912</v>
      </c>
      <c r="U107" s="2">
        <f t="shared" si="23"/>
        <v>1.8088664421997755</v>
      </c>
      <c r="V107" s="2">
        <f t="shared" si="24"/>
        <v>10.737470288885815</v>
      </c>
      <c r="W107" s="2">
        <f t="shared" si="25"/>
        <v>12.54633673108559</v>
      </c>
    </row>
    <row r="108" spans="1:23">
      <c r="A108" s="2" t="s">
        <v>11</v>
      </c>
      <c r="B108" s="2">
        <v>106</v>
      </c>
      <c r="C108" s="2" t="s">
        <v>12</v>
      </c>
      <c r="D108" s="2">
        <v>4</v>
      </c>
      <c r="E108" s="2">
        <v>1.9241000000000001E-2</v>
      </c>
      <c r="F108" s="2">
        <v>8.7133199999999994E-2</v>
      </c>
      <c r="G108" s="16">
        <v>0.82</v>
      </c>
      <c r="H108" s="16">
        <v>3.52</v>
      </c>
      <c r="I108" s="16">
        <f t="shared" si="13"/>
        <v>2.7</v>
      </c>
      <c r="J108" s="16">
        <v>1.92</v>
      </c>
      <c r="K108" s="18">
        <f t="shared" si="14"/>
        <v>1.1000000000000001</v>
      </c>
      <c r="L108" s="2">
        <f t="shared" si="15"/>
        <v>59.259259259259252</v>
      </c>
      <c r="M108" s="2">
        <f t="shared" si="16"/>
        <v>1.9241000000000001E-2</v>
      </c>
      <c r="N108" s="2">
        <f t="shared" si="17"/>
        <v>19.241</v>
      </c>
      <c r="O108" s="2">
        <f t="shared" si="18"/>
        <v>76.963999999999999</v>
      </c>
      <c r="P108" s="2">
        <f t="shared" si="19"/>
        <v>8.7133199999999994E-2</v>
      </c>
      <c r="Q108" s="2">
        <f t="shared" si="20"/>
        <v>87.133199999999988</v>
      </c>
      <c r="R108" s="2">
        <f t="shared" si="21"/>
        <v>348.53279999999995</v>
      </c>
      <c r="S108" s="17">
        <v>2.5579999999999998</v>
      </c>
      <c r="T108" s="2">
        <f t="shared" si="22"/>
        <v>0.40740740740740744</v>
      </c>
      <c r="U108" s="2">
        <f t="shared" si="23"/>
        <v>1.8462826071504725</v>
      </c>
      <c r="V108" s="2">
        <f t="shared" si="24"/>
        <v>8.3609225957779501</v>
      </c>
      <c r="W108" s="2">
        <f t="shared" si="25"/>
        <v>10.207205202928423</v>
      </c>
    </row>
    <row r="109" spans="1:23">
      <c r="A109" s="2" t="s">
        <v>11</v>
      </c>
      <c r="B109" s="2">
        <v>107</v>
      </c>
      <c r="C109" s="2" t="s">
        <v>12</v>
      </c>
      <c r="D109" s="2">
        <v>4</v>
      </c>
      <c r="E109" s="2">
        <v>1.6543000000000002E-2</v>
      </c>
      <c r="F109" s="2">
        <v>8.9716199999999996E-2</v>
      </c>
      <c r="G109" s="16">
        <v>0.82</v>
      </c>
      <c r="H109" s="16">
        <v>3.27</v>
      </c>
      <c r="I109" s="16">
        <f t="shared" si="13"/>
        <v>2.4500000000000002</v>
      </c>
      <c r="J109" s="16">
        <v>1.67</v>
      </c>
      <c r="K109" s="18">
        <f t="shared" si="14"/>
        <v>0.85</v>
      </c>
      <c r="L109" s="2">
        <f t="shared" si="15"/>
        <v>65.306122448979593</v>
      </c>
      <c r="M109" s="2">
        <f t="shared" si="16"/>
        <v>1.6543000000000002E-2</v>
      </c>
      <c r="N109" s="2">
        <f t="shared" si="17"/>
        <v>16.543000000000003</v>
      </c>
      <c r="O109" s="2">
        <f t="shared" si="18"/>
        <v>66.172000000000011</v>
      </c>
      <c r="P109" s="2">
        <f t="shared" si="19"/>
        <v>8.9716199999999996E-2</v>
      </c>
      <c r="Q109" s="2">
        <f t="shared" si="20"/>
        <v>89.716200000000001</v>
      </c>
      <c r="R109" s="2">
        <f t="shared" si="21"/>
        <v>358.8648</v>
      </c>
      <c r="S109" s="17">
        <v>2.476</v>
      </c>
      <c r="T109" s="2">
        <f t="shared" si="22"/>
        <v>0.34693877551020402</v>
      </c>
      <c r="U109" s="2">
        <f t="shared" si="23"/>
        <v>1.9257982514492071</v>
      </c>
      <c r="V109" s="2">
        <f t="shared" si="24"/>
        <v>10.444012638981279</v>
      </c>
      <c r="W109" s="2">
        <f t="shared" si="25"/>
        <v>12.369810890430486</v>
      </c>
    </row>
    <row r="110" spans="1:23" s="3" customFormat="1">
      <c r="A110" s="2" t="s">
        <v>11</v>
      </c>
      <c r="B110" s="2">
        <v>108</v>
      </c>
      <c r="C110" s="2" t="s">
        <v>12</v>
      </c>
      <c r="D110" s="2">
        <v>4</v>
      </c>
      <c r="E110" s="2">
        <v>1.5193999999999999E-2</v>
      </c>
      <c r="F110" s="2">
        <v>0.30255540000000003</v>
      </c>
      <c r="G110" s="16">
        <v>0.82</v>
      </c>
      <c r="H110" s="16">
        <v>3.42</v>
      </c>
      <c r="I110" s="16">
        <f t="shared" si="13"/>
        <v>2.6</v>
      </c>
      <c r="J110" s="16">
        <v>1.45</v>
      </c>
      <c r="K110" s="18">
        <f t="shared" si="14"/>
        <v>0.63</v>
      </c>
      <c r="L110" s="2">
        <f t="shared" si="15"/>
        <v>75.769230769230774</v>
      </c>
      <c r="M110" s="2">
        <f t="shared" si="16"/>
        <v>1.5193999999999999E-2</v>
      </c>
      <c r="N110" s="2">
        <f t="shared" si="17"/>
        <v>15.193999999999999</v>
      </c>
      <c r="O110" s="2">
        <f t="shared" si="18"/>
        <v>60.775999999999996</v>
      </c>
      <c r="P110" s="2">
        <f t="shared" si="19"/>
        <v>0.30255540000000003</v>
      </c>
      <c r="Q110" s="2">
        <f t="shared" si="20"/>
        <v>302.55540000000002</v>
      </c>
      <c r="R110" s="2">
        <f t="shared" si="21"/>
        <v>1210.2216000000001</v>
      </c>
      <c r="S110" s="17">
        <v>2.4900000000000002</v>
      </c>
      <c r="T110" s="2">
        <f t="shared" si="22"/>
        <v>0.24230769230769231</v>
      </c>
      <c r="U110" s="2">
        <f t="shared" si="23"/>
        <v>2.5182890291324025</v>
      </c>
      <c r="V110" s="2">
        <f t="shared" si="24"/>
        <v>50.146238286479253</v>
      </c>
      <c r="W110" s="2">
        <f t="shared" si="25"/>
        <v>52.664527315611657</v>
      </c>
    </row>
    <row r="111" spans="1:23">
      <c r="A111" s="2" t="s">
        <v>11</v>
      </c>
      <c r="B111" s="2">
        <v>109</v>
      </c>
      <c r="C111" s="2" t="s">
        <v>12</v>
      </c>
      <c r="D111" s="2">
        <v>4</v>
      </c>
      <c r="E111" s="2">
        <v>8.9460000000000026E-3</v>
      </c>
      <c r="F111" s="2">
        <v>0.27500340000000001</v>
      </c>
      <c r="G111" s="16">
        <v>0.81</v>
      </c>
      <c r="H111" s="16">
        <v>3.91</v>
      </c>
      <c r="I111" s="16">
        <f t="shared" si="13"/>
        <v>3.1</v>
      </c>
      <c r="J111" s="16">
        <v>1.42</v>
      </c>
      <c r="K111" s="18">
        <f t="shared" si="14"/>
        <v>0.60999999999999988</v>
      </c>
      <c r="L111" s="2">
        <f t="shared" si="15"/>
        <v>80.322580645161295</v>
      </c>
      <c r="M111" s="2">
        <f t="shared" si="16"/>
        <v>8.9460000000000026E-3</v>
      </c>
      <c r="N111" s="2">
        <f t="shared" si="17"/>
        <v>8.9460000000000033</v>
      </c>
      <c r="O111" s="2">
        <f t="shared" si="18"/>
        <v>35.784000000000013</v>
      </c>
      <c r="P111" s="2">
        <f t="shared" si="19"/>
        <v>0.27500340000000001</v>
      </c>
      <c r="Q111" s="2">
        <f t="shared" si="20"/>
        <v>275.0034</v>
      </c>
      <c r="R111" s="2">
        <f t="shared" si="21"/>
        <v>1100.0136</v>
      </c>
      <c r="S111" s="17">
        <v>2.56</v>
      </c>
      <c r="T111" s="2">
        <f t="shared" si="22"/>
        <v>0.19677419354838704</v>
      </c>
      <c r="U111" s="2">
        <f t="shared" si="23"/>
        <v>1.7759093237704933</v>
      </c>
      <c r="V111" s="2">
        <f t="shared" si="24"/>
        <v>54.592119620901663</v>
      </c>
      <c r="W111" s="2">
        <f t="shared" si="25"/>
        <v>56.368028944672155</v>
      </c>
    </row>
    <row r="112" spans="1:23" s="3" customFormat="1">
      <c r="A112" s="2" t="s">
        <v>11</v>
      </c>
      <c r="B112" s="2">
        <v>110</v>
      </c>
      <c r="C112" s="2" t="s">
        <v>12</v>
      </c>
      <c r="D112" s="2">
        <v>4</v>
      </c>
      <c r="E112" s="2">
        <v>9.4162312978723385E-3</v>
      </c>
      <c r="F112" s="2">
        <v>0.39600138480851066</v>
      </c>
      <c r="G112" s="16">
        <v>0.81</v>
      </c>
      <c r="H112" s="16">
        <v>3.65</v>
      </c>
      <c r="I112" s="16">
        <f t="shared" si="13"/>
        <v>2.84</v>
      </c>
      <c r="J112" s="16">
        <v>1.34</v>
      </c>
      <c r="K112" s="18">
        <f t="shared" si="14"/>
        <v>0.53</v>
      </c>
      <c r="L112" s="2">
        <f t="shared" si="15"/>
        <v>81.338028169014081</v>
      </c>
      <c r="M112" s="2">
        <f t="shared" si="16"/>
        <v>9.4162312978723385E-3</v>
      </c>
      <c r="N112" s="2">
        <f t="shared" si="17"/>
        <v>9.4162312978723381</v>
      </c>
      <c r="O112" s="2">
        <f t="shared" si="18"/>
        <v>37.664925191489353</v>
      </c>
      <c r="P112" s="2">
        <f t="shared" si="19"/>
        <v>0.39600138480851066</v>
      </c>
      <c r="Q112" s="2">
        <f t="shared" si="20"/>
        <v>396.00138480851064</v>
      </c>
      <c r="R112" s="2">
        <f t="shared" si="21"/>
        <v>1584.0055392340425</v>
      </c>
      <c r="S112" s="17">
        <v>2.5499999999999998</v>
      </c>
      <c r="T112" s="2">
        <f t="shared" si="22"/>
        <v>0.18661971830985918</v>
      </c>
      <c r="U112" s="2">
        <f t="shared" si="23"/>
        <v>1.9786975128344386</v>
      </c>
      <c r="V112" s="2">
        <f t="shared" si="24"/>
        <v>83.214497436638553</v>
      </c>
      <c r="W112" s="2">
        <f t="shared" si="25"/>
        <v>85.193194949472996</v>
      </c>
    </row>
    <row r="113" spans="1:23">
      <c r="A113" s="2" t="s">
        <v>11</v>
      </c>
      <c r="B113" s="2">
        <v>111</v>
      </c>
      <c r="C113" s="2" t="s">
        <v>12</v>
      </c>
      <c r="D113" s="2">
        <v>4</v>
      </c>
      <c r="E113" s="2">
        <v>1.3063999999999999E-2</v>
      </c>
      <c r="F113" s="2">
        <v>0.39554339999999999</v>
      </c>
      <c r="G113" s="16">
        <v>0.81</v>
      </c>
      <c r="H113" s="16">
        <v>3.45</v>
      </c>
      <c r="I113" s="16">
        <f t="shared" si="13"/>
        <v>2.64</v>
      </c>
      <c r="J113" s="16">
        <v>1.35</v>
      </c>
      <c r="K113" s="18">
        <f t="shared" si="14"/>
        <v>0.54</v>
      </c>
      <c r="L113" s="2">
        <f t="shared" si="15"/>
        <v>79.545454545454547</v>
      </c>
      <c r="M113" s="2">
        <f t="shared" si="16"/>
        <v>1.3063999999999999E-2</v>
      </c>
      <c r="N113" s="2">
        <f t="shared" si="17"/>
        <v>13.064</v>
      </c>
      <c r="O113" s="2">
        <f t="shared" si="18"/>
        <v>52.256</v>
      </c>
      <c r="P113" s="2">
        <f t="shared" si="19"/>
        <v>0.39554339999999999</v>
      </c>
      <c r="Q113" s="2">
        <f t="shared" si="20"/>
        <v>395.54339999999996</v>
      </c>
      <c r="R113" s="2">
        <f t="shared" si="21"/>
        <v>1582.1735999999999</v>
      </c>
      <c r="S113" s="17">
        <v>2.5299999999999998</v>
      </c>
      <c r="T113" s="2">
        <f t="shared" si="22"/>
        <v>0.20454545454545456</v>
      </c>
      <c r="U113" s="2">
        <f t="shared" si="23"/>
        <v>2.5244444444444447</v>
      </c>
      <c r="V113" s="2">
        <f t="shared" si="24"/>
        <v>76.433507246376806</v>
      </c>
      <c r="W113" s="2">
        <f t="shared" si="25"/>
        <v>78.957951690821247</v>
      </c>
    </row>
    <row r="114" spans="1:23">
      <c r="A114" s="2" t="s">
        <v>11</v>
      </c>
      <c r="B114" s="2">
        <v>112</v>
      </c>
      <c r="C114" s="2" t="s">
        <v>12</v>
      </c>
      <c r="D114" s="2">
        <v>4</v>
      </c>
      <c r="E114" s="2">
        <v>1.1360000000000002E-2</v>
      </c>
      <c r="F114" s="2">
        <v>0.1579074</v>
      </c>
      <c r="G114" s="16">
        <v>0.82</v>
      </c>
      <c r="H114" s="16">
        <v>3.35</v>
      </c>
      <c r="I114" s="16">
        <f t="shared" si="13"/>
        <v>2.5300000000000002</v>
      </c>
      <c r="J114" s="16">
        <v>1.3</v>
      </c>
      <c r="K114" s="18">
        <f t="shared" si="14"/>
        <v>0.48000000000000009</v>
      </c>
      <c r="L114" s="2">
        <f t="shared" si="15"/>
        <v>81.027667984189719</v>
      </c>
      <c r="M114" s="2">
        <f t="shared" si="16"/>
        <v>1.1360000000000002E-2</v>
      </c>
      <c r="N114" s="2">
        <f t="shared" si="17"/>
        <v>11.360000000000001</v>
      </c>
      <c r="O114" s="2">
        <f t="shared" si="18"/>
        <v>45.440000000000005</v>
      </c>
      <c r="P114" s="2">
        <f t="shared" si="19"/>
        <v>0.1579074</v>
      </c>
      <c r="Q114" s="2">
        <f t="shared" si="20"/>
        <v>157.9074</v>
      </c>
      <c r="R114" s="2">
        <f t="shared" si="21"/>
        <v>631.62959999999998</v>
      </c>
      <c r="S114" s="17">
        <v>2.44</v>
      </c>
      <c r="T114" s="2">
        <f t="shared" si="22"/>
        <v>0.18972332015810278</v>
      </c>
      <c r="U114" s="2">
        <f t="shared" si="23"/>
        <v>2.4539617486338798</v>
      </c>
      <c r="V114" s="2">
        <f t="shared" si="24"/>
        <v>34.110802766393441</v>
      </c>
      <c r="W114" s="2">
        <f t="shared" si="25"/>
        <v>36.564764515027321</v>
      </c>
    </row>
    <row r="115" spans="1:23">
      <c r="A115" s="2" t="s">
        <v>11</v>
      </c>
      <c r="B115" s="2">
        <v>113</v>
      </c>
      <c r="C115" s="2" t="s">
        <v>12</v>
      </c>
      <c r="D115" s="2">
        <v>4</v>
      </c>
      <c r="E115" s="2">
        <v>1.0579000000000005E-2</v>
      </c>
      <c r="F115" s="2">
        <v>6.0958799999999994E-2</v>
      </c>
      <c r="G115" s="16">
        <v>0.82</v>
      </c>
      <c r="H115" s="16">
        <v>3.5</v>
      </c>
      <c r="I115" s="16">
        <f t="shared" si="13"/>
        <v>2.68</v>
      </c>
      <c r="J115" s="16">
        <v>1.32</v>
      </c>
      <c r="K115" s="18">
        <f t="shared" si="14"/>
        <v>0.50000000000000011</v>
      </c>
      <c r="L115" s="2">
        <f t="shared" si="15"/>
        <v>81.343283582089555</v>
      </c>
      <c r="M115" s="2">
        <f t="shared" si="16"/>
        <v>1.0579000000000005E-2</v>
      </c>
      <c r="N115" s="2">
        <f t="shared" si="17"/>
        <v>10.579000000000004</v>
      </c>
      <c r="O115" s="2">
        <f t="shared" si="18"/>
        <v>42.316000000000017</v>
      </c>
      <c r="P115" s="2">
        <f t="shared" si="19"/>
        <v>6.0958799999999994E-2</v>
      </c>
      <c r="Q115" s="2">
        <f t="shared" si="20"/>
        <v>60.958799999999997</v>
      </c>
      <c r="R115" s="2">
        <f t="shared" si="21"/>
        <v>243.83519999999999</v>
      </c>
      <c r="S115" s="17">
        <v>2.44</v>
      </c>
      <c r="T115" s="2">
        <f t="shared" si="22"/>
        <v>0.18656716417910452</v>
      </c>
      <c r="U115" s="2">
        <f t="shared" si="23"/>
        <v>2.3239114754098367</v>
      </c>
      <c r="V115" s="2">
        <f t="shared" si="24"/>
        <v>13.390949508196719</v>
      </c>
      <c r="W115" s="2">
        <f t="shared" si="25"/>
        <v>15.714860983606556</v>
      </c>
    </row>
    <row r="116" spans="1:23">
      <c r="A116" s="2" t="s">
        <v>11</v>
      </c>
      <c r="B116" s="2">
        <v>114</v>
      </c>
      <c r="C116" s="2" t="s">
        <v>12</v>
      </c>
      <c r="D116" s="2">
        <v>4</v>
      </c>
      <c r="E116" s="2">
        <v>9.7270000000000065E-3</v>
      </c>
      <c r="F116" s="2">
        <v>8.04174E-2</v>
      </c>
      <c r="G116" s="16">
        <v>0.8</v>
      </c>
      <c r="H116" s="16">
        <v>3.52</v>
      </c>
      <c r="I116" s="16">
        <f t="shared" si="13"/>
        <v>2.7199999999999998</v>
      </c>
      <c r="J116" s="16">
        <v>1.34</v>
      </c>
      <c r="K116" s="18">
        <f t="shared" si="14"/>
        <v>0.54</v>
      </c>
      <c r="L116" s="2">
        <f t="shared" si="15"/>
        <v>80.147058823529406</v>
      </c>
      <c r="M116" s="2">
        <f t="shared" si="16"/>
        <v>9.7270000000000065E-3</v>
      </c>
      <c r="N116" s="2">
        <f t="shared" si="17"/>
        <v>9.7270000000000056</v>
      </c>
      <c r="O116" s="2">
        <f t="shared" si="18"/>
        <v>38.908000000000023</v>
      </c>
      <c r="P116" s="2">
        <f t="shared" si="19"/>
        <v>8.04174E-2</v>
      </c>
      <c r="Q116" s="2">
        <f t="shared" si="20"/>
        <v>80.417400000000001</v>
      </c>
      <c r="R116" s="2">
        <f t="shared" si="21"/>
        <v>321.6696</v>
      </c>
      <c r="S116" s="17">
        <v>2.4300000000000002</v>
      </c>
      <c r="T116" s="2">
        <f t="shared" si="22"/>
        <v>0.19852941176470593</v>
      </c>
      <c r="U116" s="2">
        <f t="shared" si="23"/>
        <v>2.0162658131382418</v>
      </c>
      <c r="V116" s="2">
        <f t="shared" si="24"/>
        <v>16.669358939186097</v>
      </c>
      <c r="W116" s="2">
        <f t="shared" si="25"/>
        <v>18.685624752324337</v>
      </c>
    </row>
    <row r="117" spans="1:23">
      <c r="A117" s="2" t="s">
        <v>11</v>
      </c>
      <c r="B117" s="2">
        <v>115</v>
      </c>
      <c r="C117" s="2" t="s">
        <v>12</v>
      </c>
      <c r="D117" s="2">
        <v>4</v>
      </c>
      <c r="E117" s="2">
        <v>1.2708999999999998E-2</v>
      </c>
      <c r="F117" s="2">
        <v>0.2629494</v>
      </c>
      <c r="G117" s="16">
        <v>0.83</v>
      </c>
      <c r="H117" s="16">
        <v>3.16</v>
      </c>
      <c r="I117" s="16">
        <f t="shared" si="13"/>
        <v>2.33</v>
      </c>
      <c r="J117" s="16">
        <v>1.21</v>
      </c>
      <c r="K117" s="18">
        <f t="shared" si="14"/>
        <v>0.38</v>
      </c>
      <c r="L117" s="2">
        <f t="shared" si="15"/>
        <v>83.690987124463518</v>
      </c>
      <c r="M117" s="2">
        <f t="shared" si="16"/>
        <v>1.2708999999999998E-2</v>
      </c>
      <c r="N117" s="2">
        <f t="shared" si="17"/>
        <v>12.708999999999998</v>
      </c>
      <c r="O117" s="2">
        <f t="shared" si="18"/>
        <v>50.835999999999991</v>
      </c>
      <c r="P117" s="2">
        <f t="shared" si="19"/>
        <v>0.2629494</v>
      </c>
      <c r="Q117" s="2">
        <f t="shared" si="20"/>
        <v>262.94940000000003</v>
      </c>
      <c r="R117" s="2">
        <f t="shared" si="21"/>
        <v>1051.7976000000001</v>
      </c>
      <c r="S117" s="17">
        <v>2.5099999999999998</v>
      </c>
      <c r="T117" s="2">
        <f t="shared" si="22"/>
        <v>0.1630901287553648</v>
      </c>
      <c r="U117" s="2">
        <f t="shared" si="23"/>
        <v>3.104630949884672</v>
      </c>
      <c r="V117" s="2">
        <f t="shared" si="24"/>
        <v>64.23486076745651</v>
      </c>
      <c r="W117" s="2">
        <f t="shared" si="25"/>
        <v>67.339491717341176</v>
      </c>
    </row>
    <row r="118" spans="1:23">
      <c r="A118" s="2" t="s">
        <v>11</v>
      </c>
      <c r="B118" s="2">
        <v>116</v>
      </c>
      <c r="C118" s="2" t="s">
        <v>12</v>
      </c>
      <c r="D118" s="2">
        <v>4</v>
      </c>
      <c r="E118" s="2">
        <v>1.704E-2</v>
      </c>
      <c r="F118" s="2">
        <v>0.35593739999999996</v>
      </c>
      <c r="G118" s="16">
        <v>0.81</v>
      </c>
      <c r="H118" s="16">
        <v>3.42</v>
      </c>
      <c r="I118" s="16">
        <f t="shared" si="13"/>
        <v>2.61</v>
      </c>
      <c r="J118" s="16">
        <v>1.28</v>
      </c>
      <c r="K118" s="18">
        <f t="shared" si="14"/>
        <v>0.47</v>
      </c>
      <c r="L118" s="2">
        <f t="shared" si="15"/>
        <v>81.99233716475095</v>
      </c>
      <c r="M118" s="2">
        <f t="shared" si="16"/>
        <v>1.704E-2</v>
      </c>
      <c r="N118" s="2">
        <f t="shared" si="17"/>
        <v>17.04</v>
      </c>
      <c r="O118" s="2">
        <f t="shared" si="18"/>
        <v>68.16</v>
      </c>
      <c r="P118" s="2">
        <f t="shared" si="19"/>
        <v>0.35593739999999996</v>
      </c>
      <c r="Q118" s="2">
        <f t="shared" si="20"/>
        <v>355.93739999999997</v>
      </c>
      <c r="R118" s="2">
        <f t="shared" si="21"/>
        <v>1423.7495999999999</v>
      </c>
      <c r="S118" s="17">
        <v>2.44</v>
      </c>
      <c r="T118" s="2">
        <f t="shared" si="22"/>
        <v>0.18007662835249041</v>
      </c>
      <c r="U118" s="2">
        <f t="shared" si="23"/>
        <v>3.878130449947681</v>
      </c>
      <c r="V118" s="2">
        <f t="shared" si="24"/>
        <v>81.007727066620163</v>
      </c>
      <c r="W118" s="2">
        <f t="shared" si="25"/>
        <v>84.885857516567839</v>
      </c>
    </row>
    <row r="119" spans="1:23">
      <c r="A119" s="2" t="s">
        <v>11</v>
      </c>
      <c r="B119" s="2">
        <v>117</v>
      </c>
      <c r="C119" s="2" t="s">
        <v>12</v>
      </c>
      <c r="D119" s="2">
        <v>4</v>
      </c>
      <c r="E119" s="2">
        <v>1.0508000000000003E-2</v>
      </c>
      <c r="F119" s="2">
        <v>7.5767999999999974E-2</v>
      </c>
      <c r="G119" s="16">
        <v>0.81</v>
      </c>
      <c r="H119" s="16">
        <v>3.73</v>
      </c>
      <c r="I119" s="16">
        <f t="shared" si="13"/>
        <v>2.92</v>
      </c>
      <c r="J119" s="16">
        <v>1.39</v>
      </c>
      <c r="K119" s="18">
        <f t="shared" si="14"/>
        <v>0.57999999999999985</v>
      </c>
      <c r="L119" s="2">
        <f t="shared" si="15"/>
        <v>80.136986301369859</v>
      </c>
      <c r="M119" s="2">
        <f t="shared" si="16"/>
        <v>1.0508000000000003E-2</v>
      </c>
      <c r="N119" s="2">
        <f t="shared" si="17"/>
        <v>10.508000000000003</v>
      </c>
      <c r="O119" s="2">
        <f t="shared" si="18"/>
        <v>42.032000000000011</v>
      </c>
      <c r="P119" s="2">
        <f t="shared" si="19"/>
        <v>7.5767999999999974E-2</v>
      </c>
      <c r="Q119" s="2">
        <f t="shared" si="20"/>
        <v>75.767999999999972</v>
      </c>
      <c r="R119" s="2">
        <f t="shared" si="21"/>
        <v>303.07199999999989</v>
      </c>
      <c r="S119" s="17">
        <v>2.44</v>
      </c>
      <c r="T119" s="2">
        <f t="shared" si="22"/>
        <v>0.19863013698630133</v>
      </c>
      <c r="U119" s="2">
        <f t="shared" si="23"/>
        <v>2.1681288863764849</v>
      </c>
      <c r="V119" s="2">
        <f t="shared" si="24"/>
        <v>15.633306953080835</v>
      </c>
      <c r="W119" s="2">
        <f t="shared" si="25"/>
        <v>17.801435839457319</v>
      </c>
    </row>
    <row r="120" spans="1:23">
      <c r="A120" s="2" t="s">
        <v>11</v>
      </c>
      <c r="B120" s="2">
        <v>118</v>
      </c>
      <c r="C120" s="2" t="s">
        <v>12</v>
      </c>
      <c r="D120" s="2">
        <v>4</v>
      </c>
      <c r="E120" s="2">
        <v>1.1431000000000004E-2</v>
      </c>
      <c r="F120" s="2">
        <v>8.9888400000000007E-2</v>
      </c>
      <c r="G120" s="16">
        <v>0.83</v>
      </c>
      <c r="H120" s="16">
        <v>3.72</v>
      </c>
      <c r="I120" s="16">
        <f t="shared" si="13"/>
        <v>2.89</v>
      </c>
      <c r="J120" s="16">
        <v>1.31</v>
      </c>
      <c r="K120" s="18">
        <f t="shared" si="14"/>
        <v>0.48000000000000009</v>
      </c>
      <c r="L120" s="2">
        <f t="shared" si="15"/>
        <v>83.391003460207614</v>
      </c>
      <c r="M120" s="2">
        <f t="shared" si="16"/>
        <v>1.1431000000000004E-2</v>
      </c>
      <c r="N120" s="2">
        <f t="shared" si="17"/>
        <v>11.431000000000004</v>
      </c>
      <c r="O120" s="2">
        <f t="shared" si="18"/>
        <v>45.724000000000018</v>
      </c>
      <c r="P120" s="2">
        <f t="shared" si="19"/>
        <v>8.9888400000000007E-2</v>
      </c>
      <c r="Q120" s="2">
        <f t="shared" si="20"/>
        <v>89.888400000000004</v>
      </c>
      <c r="R120" s="2">
        <f t="shared" si="21"/>
        <v>359.55360000000002</v>
      </c>
      <c r="S120" s="17">
        <v>2.56</v>
      </c>
      <c r="T120" s="2">
        <f t="shared" si="22"/>
        <v>0.16608996539792389</v>
      </c>
      <c r="U120" s="2">
        <f t="shared" si="23"/>
        <v>2.6884431966145841</v>
      </c>
      <c r="V120" s="2">
        <f t="shared" si="24"/>
        <v>21.1407451171875</v>
      </c>
      <c r="W120" s="2">
        <f t="shared" si="25"/>
        <v>23.829188313802085</v>
      </c>
    </row>
    <row r="121" spans="1:23">
      <c r="A121" s="2" t="s">
        <v>11</v>
      </c>
      <c r="B121" s="2">
        <v>119</v>
      </c>
      <c r="C121" s="2" t="s">
        <v>12</v>
      </c>
      <c r="D121" s="2">
        <v>4</v>
      </c>
      <c r="E121" s="2">
        <v>1.2140999999999999E-2</v>
      </c>
      <c r="F121" s="2">
        <v>8.3861400000000003E-2</v>
      </c>
      <c r="G121" s="16">
        <v>0.84</v>
      </c>
      <c r="H121" s="16">
        <v>3.55</v>
      </c>
      <c r="I121" s="16">
        <f t="shared" si="13"/>
        <v>2.71</v>
      </c>
      <c r="J121" s="16">
        <v>1.64</v>
      </c>
      <c r="K121" s="18">
        <f t="shared" si="14"/>
        <v>0.79999999999999993</v>
      </c>
      <c r="L121" s="2">
        <f t="shared" si="15"/>
        <v>70.479704797047987</v>
      </c>
      <c r="M121" s="2">
        <f t="shared" si="16"/>
        <v>1.2140999999999999E-2</v>
      </c>
      <c r="N121" s="2">
        <f t="shared" si="17"/>
        <v>12.140999999999998</v>
      </c>
      <c r="O121" s="2">
        <f t="shared" si="18"/>
        <v>48.563999999999993</v>
      </c>
      <c r="P121" s="2">
        <f t="shared" si="19"/>
        <v>8.3861400000000003E-2</v>
      </c>
      <c r="Q121" s="2">
        <f t="shared" si="20"/>
        <v>83.861400000000003</v>
      </c>
      <c r="R121" s="2">
        <f t="shared" si="21"/>
        <v>335.44560000000001</v>
      </c>
      <c r="S121" s="17">
        <v>2.5</v>
      </c>
      <c r="T121" s="2">
        <f t="shared" si="22"/>
        <v>0.29520295202952029</v>
      </c>
      <c r="U121" s="2">
        <f t="shared" si="23"/>
        <v>1.6451054999999999</v>
      </c>
      <c r="V121" s="2">
        <f t="shared" si="24"/>
        <v>11.363219700000002</v>
      </c>
      <c r="W121" s="2">
        <f t="shared" si="25"/>
        <v>13.008325200000002</v>
      </c>
    </row>
    <row r="122" spans="1:23">
      <c r="A122" s="2" t="s">
        <v>11</v>
      </c>
      <c r="B122" s="2">
        <v>120</v>
      </c>
      <c r="C122" s="2" t="s">
        <v>12</v>
      </c>
      <c r="D122" s="2">
        <v>4</v>
      </c>
      <c r="E122" s="2">
        <v>9.2300000000000021E-3</v>
      </c>
      <c r="F122" s="2">
        <v>6.4402799999999996E-2</v>
      </c>
      <c r="G122" s="16">
        <v>0.82</v>
      </c>
      <c r="H122" s="16">
        <v>3.76</v>
      </c>
      <c r="I122" s="16">
        <f t="shared" si="13"/>
        <v>2.94</v>
      </c>
      <c r="J122" s="16">
        <v>1.86</v>
      </c>
      <c r="K122" s="18">
        <f t="shared" si="14"/>
        <v>1.04</v>
      </c>
      <c r="L122" s="2">
        <f t="shared" si="15"/>
        <v>64.625850340136054</v>
      </c>
      <c r="M122" s="2">
        <f t="shared" si="16"/>
        <v>9.2300000000000021E-3</v>
      </c>
      <c r="N122" s="2">
        <f t="shared" si="17"/>
        <v>9.2300000000000022</v>
      </c>
      <c r="O122" s="2">
        <f t="shared" si="18"/>
        <v>36.920000000000009</v>
      </c>
      <c r="P122" s="2">
        <f t="shared" si="19"/>
        <v>6.4402799999999996E-2</v>
      </c>
      <c r="Q122" s="2">
        <f t="shared" si="20"/>
        <v>64.402799999999999</v>
      </c>
      <c r="R122" s="2">
        <f t="shared" si="21"/>
        <v>257.6112</v>
      </c>
      <c r="S122" s="17">
        <v>2.57</v>
      </c>
      <c r="T122" s="2">
        <f t="shared" si="22"/>
        <v>0.35374149659863946</v>
      </c>
      <c r="U122" s="2">
        <f t="shared" si="23"/>
        <v>1.0152723735408564</v>
      </c>
      <c r="V122" s="2">
        <f t="shared" si="24"/>
        <v>7.0841152349595937</v>
      </c>
      <c r="W122" s="2">
        <f t="shared" si="25"/>
        <v>8.0993876085004501</v>
      </c>
    </row>
    <row r="123" spans="1:23">
      <c r="A123" s="2" t="s">
        <v>11</v>
      </c>
      <c r="B123" s="2">
        <v>121</v>
      </c>
      <c r="C123" s="2" t="s">
        <v>12</v>
      </c>
      <c r="D123" s="2">
        <v>4</v>
      </c>
      <c r="E123" s="2">
        <v>1.6543000000000002E-2</v>
      </c>
      <c r="F123" s="2">
        <v>7.1462999999999971E-2</v>
      </c>
      <c r="G123" s="16">
        <v>0.83</v>
      </c>
      <c r="H123" s="16">
        <v>3.8</v>
      </c>
      <c r="I123" s="16">
        <f t="shared" si="13"/>
        <v>2.9699999999999998</v>
      </c>
      <c r="J123" s="16">
        <v>1.88</v>
      </c>
      <c r="K123" s="18">
        <f t="shared" si="14"/>
        <v>1.0499999999999998</v>
      </c>
      <c r="L123" s="2">
        <f t="shared" si="15"/>
        <v>64.646464646464651</v>
      </c>
      <c r="M123" s="2">
        <f t="shared" si="16"/>
        <v>1.6543000000000002E-2</v>
      </c>
      <c r="N123" s="2">
        <f t="shared" si="17"/>
        <v>16.543000000000003</v>
      </c>
      <c r="O123" s="2">
        <f t="shared" si="18"/>
        <v>66.172000000000011</v>
      </c>
      <c r="P123" s="2">
        <f t="shared" si="19"/>
        <v>7.1462999999999971E-2</v>
      </c>
      <c r="Q123" s="2">
        <f t="shared" si="20"/>
        <v>71.462999999999965</v>
      </c>
      <c r="R123" s="2">
        <f t="shared" si="21"/>
        <v>285.85199999999986</v>
      </c>
      <c r="S123" s="17">
        <v>2.46</v>
      </c>
      <c r="T123" s="2">
        <f t="shared" si="22"/>
        <v>0.35353535353535348</v>
      </c>
      <c r="U123" s="2">
        <f t="shared" si="23"/>
        <v>1.9021567944250879</v>
      </c>
      <c r="V123" s="2">
        <f t="shared" si="24"/>
        <v>8.216999999999997</v>
      </c>
      <c r="W123" s="2">
        <f t="shared" si="25"/>
        <v>10.119156794425084</v>
      </c>
    </row>
    <row r="124" spans="1:23">
      <c r="A124" s="2" t="s">
        <v>11</v>
      </c>
      <c r="B124" s="2">
        <v>122</v>
      </c>
      <c r="C124" s="2" t="s">
        <v>12</v>
      </c>
      <c r="D124" s="2">
        <v>4</v>
      </c>
      <c r="E124" s="2">
        <v>1.4483999999999997E-2</v>
      </c>
      <c r="F124" s="2">
        <v>8.4550199999999992E-2</v>
      </c>
      <c r="G124" s="16">
        <v>0.85</v>
      </c>
      <c r="H124" s="16">
        <v>3.54</v>
      </c>
      <c r="I124" s="16">
        <f t="shared" si="13"/>
        <v>2.69</v>
      </c>
      <c r="J124" s="16">
        <v>2.13</v>
      </c>
      <c r="K124" s="18">
        <f t="shared" si="14"/>
        <v>1.2799999999999998</v>
      </c>
      <c r="L124" s="2">
        <f t="shared" si="15"/>
        <v>52.416356877323423</v>
      </c>
      <c r="M124" s="2">
        <f t="shared" si="16"/>
        <v>1.4483999999999997E-2</v>
      </c>
      <c r="N124" s="2">
        <f t="shared" si="17"/>
        <v>14.483999999999996</v>
      </c>
      <c r="O124" s="2">
        <f t="shared" si="18"/>
        <v>57.935999999999986</v>
      </c>
      <c r="P124" s="2">
        <f t="shared" si="19"/>
        <v>8.4550199999999992E-2</v>
      </c>
      <c r="Q124" s="2">
        <f t="shared" si="20"/>
        <v>84.55019999999999</v>
      </c>
      <c r="R124" s="2">
        <f t="shared" si="21"/>
        <v>338.20079999999996</v>
      </c>
      <c r="S124" s="17">
        <v>2.56</v>
      </c>
      <c r="T124" s="2">
        <f t="shared" si="22"/>
        <v>0.47583643122676572</v>
      </c>
      <c r="U124" s="2">
        <f t="shared" si="23"/>
        <v>1.189024658203125</v>
      </c>
      <c r="V124" s="2">
        <f t="shared" si="24"/>
        <v>6.9409191284179697</v>
      </c>
      <c r="W124" s="2">
        <f t="shared" si="25"/>
        <v>8.1299437866210944</v>
      </c>
    </row>
    <row r="125" spans="1:23">
      <c r="A125" s="2" t="s">
        <v>11</v>
      </c>
      <c r="B125" s="2">
        <v>123</v>
      </c>
      <c r="C125" s="2" t="s">
        <v>12</v>
      </c>
      <c r="D125" s="2">
        <v>4</v>
      </c>
      <c r="E125" s="2">
        <v>1.8843173851063832E-2</v>
      </c>
      <c r="F125" s="2">
        <v>0.17361161885106383</v>
      </c>
      <c r="G125" s="16">
        <v>0.84</v>
      </c>
      <c r="H125" s="16">
        <v>3.42</v>
      </c>
      <c r="I125" s="16">
        <f t="shared" si="13"/>
        <v>2.58</v>
      </c>
      <c r="J125" s="16">
        <v>1.95</v>
      </c>
      <c r="K125" s="18">
        <f t="shared" si="14"/>
        <v>1.1099999999999999</v>
      </c>
      <c r="L125" s="2">
        <f t="shared" si="15"/>
        <v>56.97674418604651</v>
      </c>
      <c r="M125" s="2">
        <f t="shared" si="16"/>
        <v>1.8843173851063832E-2</v>
      </c>
      <c r="N125" s="2">
        <f t="shared" si="17"/>
        <v>18.843173851063831</v>
      </c>
      <c r="O125" s="2">
        <f t="shared" si="18"/>
        <v>75.372695404255325</v>
      </c>
      <c r="P125" s="2">
        <f t="shared" si="19"/>
        <v>0.17361161885106383</v>
      </c>
      <c r="Q125" s="2">
        <f t="shared" si="20"/>
        <v>173.61161885106384</v>
      </c>
      <c r="R125" s="2">
        <f t="shared" si="21"/>
        <v>694.44647540425535</v>
      </c>
      <c r="S125" s="17">
        <v>2.5499999999999998</v>
      </c>
      <c r="T125" s="2">
        <f t="shared" si="22"/>
        <v>0.43023255813953482</v>
      </c>
      <c r="U125" s="2">
        <f t="shared" si="23"/>
        <v>1.7175547972352836</v>
      </c>
      <c r="V125" s="2">
        <f t="shared" si="24"/>
        <v>15.824694458072596</v>
      </c>
      <c r="W125" s="2">
        <f t="shared" si="25"/>
        <v>17.54224925530788</v>
      </c>
    </row>
    <row r="126" spans="1:23">
      <c r="A126" s="2" t="s">
        <v>11</v>
      </c>
      <c r="B126" s="2">
        <v>124</v>
      </c>
      <c r="C126" s="2" t="s">
        <v>12</v>
      </c>
      <c r="D126" s="2">
        <v>4</v>
      </c>
      <c r="E126" s="2">
        <v>9.2300000000000021E-4</v>
      </c>
      <c r="F126" s="2">
        <v>0.24572940000000001</v>
      </c>
      <c r="G126" s="16">
        <v>0.82</v>
      </c>
      <c r="H126" s="16">
        <v>3.49</v>
      </c>
      <c r="I126" s="16">
        <f t="shared" si="13"/>
        <v>2.6700000000000004</v>
      </c>
      <c r="J126" s="16">
        <v>1.36</v>
      </c>
      <c r="K126" s="18">
        <f t="shared" si="14"/>
        <v>0.54000000000000015</v>
      </c>
      <c r="L126" s="2">
        <f t="shared" si="15"/>
        <v>79.775280898876417</v>
      </c>
      <c r="M126" s="2">
        <f t="shared" si="16"/>
        <v>9.2300000000000021E-4</v>
      </c>
      <c r="N126" s="2">
        <f t="shared" si="17"/>
        <v>0.92300000000000026</v>
      </c>
      <c r="O126" s="2">
        <f t="shared" si="18"/>
        <v>3.6920000000000011</v>
      </c>
      <c r="P126" s="2">
        <f t="shared" si="19"/>
        <v>0.24572940000000001</v>
      </c>
      <c r="Q126" s="2">
        <f t="shared" si="20"/>
        <v>245.72940000000003</v>
      </c>
      <c r="R126" s="2">
        <f t="shared" si="21"/>
        <v>982.91760000000011</v>
      </c>
      <c r="S126" s="17">
        <v>2.57</v>
      </c>
      <c r="T126" s="2">
        <f t="shared" si="22"/>
        <v>0.20224719101123598</v>
      </c>
      <c r="U126" s="2">
        <f t="shared" si="23"/>
        <v>0.17757674016428884</v>
      </c>
      <c r="V126" s="2">
        <f t="shared" si="24"/>
        <v>47.276084306095974</v>
      </c>
      <c r="W126" s="2">
        <f t="shared" si="25"/>
        <v>47.453661046260265</v>
      </c>
    </row>
    <row r="127" spans="1:23">
      <c r="A127" s="2" t="s">
        <v>11</v>
      </c>
      <c r="B127" s="2">
        <v>125</v>
      </c>
      <c r="C127" s="2" t="s">
        <v>12</v>
      </c>
      <c r="D127" s="2">
        <v>4</v>
      </c>
      <c r="E127" s="2">
        <v>1.4200000000000011E-3</v>
      </c>
      <c r="F127" s="2">
        <v>4.78716E-2</v>
      </c>
      <c r="G127" s="16">
        <v>0.84</v>
      </c>
      <c r="H127" s="16">
        <v>3.6</v>
      </c>
      <c r="I127" s="16">
        <f t="shared" si="13"/>
        <v>2.7600000000000002</v>
      </c>
      <c r="J127" s="16">
        <v>1.39</v>
      </c>
      <c r="K127" s="18">
        <f t="shared" si="14"/>
        <v>0.54999999999999993</v>
      </c>
      <c r="L127" s="2">
        <f t="shared" si="15"/>
        <v>80.072463768115952</v>
      </c>
      <c r="M127" s="2">
        <f t="shared" si="16"/>
        <v>1.4200000000000011E-3</v>
      </c>
      <c r="N127" s="2">
        <f t="shared" si="17"/>
        <v>1.420000000000001</v>
      </c>
      <c r="O127" s="2">
        <f t="shared" si="18"/>
        <v>5.6800000000000042</v>
      </c>
      <c r="P127" s="2">
        <f t="shared" si="19"/>
        <v>4.78716E-2</v>
      </c>
      <c r="Q127" s="2">
        <f t="shared" si="20"/>
        <v>47.871600000000001</v>
      </c>
      <c r="R127" s="2">
        <f t="shared" si="21"/>
        <v>191.4864</v>
      </c>
      <c r="S127" s="17">
        <v>2.48</v>
      </c>
      <c r="T127" s="2">
        <f t="shared" si="22"/>
        <v>0.19927536231884055</v>
      </c>
      <c r="U127" s="2">
        <f t="shared" si="23"/>
        <v>0.28733137829912048</v>
      </c>
      <c r="V127" s="2">
        <f t="shared" si="24"/>
        <v>9.6866287390029342</v>
      </c>
      <c r="W127" s="2">
        <f t="shared" si="25"/>
        <v>9.9739601173020542</v>
      </c>
    </row>
    <row r="128" spans="1:23">
      <c r="A128" s="2" t="s">
        <v>11</v>
      </c>
      <c r="B128" s="2">
        <v>126</v>
      </c>
      <c r="C128" s="2" t="s">
        <v>12</v>
      </c>
      <c r="D128" s="2">
        <v>4</v>
      </c>
      <c r="E128" s="2">
        <v>9.9400000000000183E-4</v>
      </c>
      <c r="F128" s="2">
        <v>5.3209799999999988E-2</v>
      </c>
      <c r="G128" s="16">
        <v>0.83</v>
      </c>
      <c r="H128" s="16">
        <v>3.48</v>
      </c>
      <c r="I128" s="16">
        <f t="shared" si="13"/>
        <v>2.65</v>
      </c>
      <c r="J128" s="16">
        <v>1.39</v>
      </c>
      <c r="K128" s="18">
        <f t="shared" si="14"/>
        <v>0.55999999999999994</v>
      </c>
      <c r="L128" s="2">
        <f t="shared" si="15"/>
        <v>78.867924528301884</v>
      </c>
      <c r="M128" s="2">
        <f t="shared" si="16"/>
        <v>9.9400000000000183E-4</v>
      </c>
      <c r="N128" s="2">
        <f t="shared" si="17"/>
        <v>0.99400000000000177</v>
      </c>
      <c r="O128" s="2">
        <f t="shared" si="18"/>
        <v>3.9760000000000071</v>
      </c>
      <c r="P128" s="2">
        <f t="shared" si="19"/>
        <v>5.3209799999999988E-2</v>
      </c>
      <c r="Q128" s="2">
        <f t="shared" si="20"/>
        <v>53.209799999999987</v>
      </c>
      <c r="R128" s="2">
        <f t="shared" si="21"/>
        <v>212.83919999999995</v>
      </c>
      <c r="S128" s="17">
        <v>2.5499999999999998</v>
      </c>
      <c r="T128" s="2">
        <f t="shared" si="22"/>
        <v>0.21132075471698111</v>
      </c>
      <c r="U128" s="2">
        <f t="shared" si="23"/>
        <v>0.18446078431372587</v>
      </c>
      <c r="V128" s="2">
        <f t="shared" si="24"/>
        <v>9.8743676470588237</v>
      </c>
      <c r="W128" s="2">
        <f t="shared" si="25"/>
        <v>10.05882843137255</v>
      </c>
    </row>
    <row r="129" spans="1:23">
      <c r="A129" s="2" t="s">
        <v>11</v>
      </c>
      <c r="B129" s="2">
        <v>127</v>
      </c>
      <c r="C129" s="2" t="s">
        <v>12</v>
      </c>
      <c r="D129" s="2">
        <v>4</v>
      </c>
      <c r="E129" s="2">
        <v>3.4790000000000029E-3</v>
      </c>
      <c r="F129" s="2">
        <v>0.14240939999999999</v>
      </c>
      <c r="G129" s="16">
        <v>0.82</v>
      </c>
      <c r="H129" s="16">
        <v>3.65</v>
      </c>
      <c r="I129" s="16">
        <f t="shared" si="13"/>
        <v>2.83</v>
      </c>
      <c r="J129" s="16">
        <v>1.3</v>
      </c>
      <c r="K129" s="18">
        <f t="shared" si="14"/>
        <v>0.48000000000000009</v>
      </c>
      <c r="L129" s="2">
        <f t="shared" si="15"/>
        <v>83.038869257950537</v>
      </c>
      <c r="M129" s="2">
        <f t="shared" si="16"/>
        <v>3.4790000000000029E-3</v>
      </c>
      <c r="N129" s="2">
        <f t="shared" si="17"/>
        <v>3.4790000000000028</v>
      </c>
      <c r="O129" s="2">
        <f t="shared" si="18"/>
        <v>13.916000000000011</v>
      </c>
      <c r="P129" s="2">
        <f t="shared" si="19"/>
        <v>0.14240939999999999</v>
      </c>
      <c r="Q129" s="2">
        <f t="shared" si="20"/>
        <v>142.40940000000001</v>
      </c>
      <c r="R129" s="2">
        <f t="shared" si="21"/>
        <v>569.63760000000002</v>
      </c>
      <c r="S129" s="17">
        <v>2.54</v>
      </c>
      <c r="T129" s="2">
        <f t="shared" si="22"/>
        <v>0.16961130742049474</v>
      </c>
      <c r="U129" s="2">
        <f t="shared" si="23"/>
        <v>0.80754347112860947</v>
      </c>
      <c r="V129" s="2">
        <f t="shared" si="24"/>
        <v>33.055987696850387</v>
      </c>
      <c r="W129" s="2">
        <f t="shared" si="25"/>
        <v>33.863531167978998</v>
      </c>
    </row>
    <row r="130" spans="1:23">
      <c r="A130" s="2" t="s">
        <v>11</v>
      </c>
      <c r="B130" s="2">
        <v>128</v>
      </c>
      <c r="C130" s="2" t="s">
        <v>12</v>
      </c>
      <c r="D130" s="2">
        <v>4</v>
      </c>
      <c r="E130" s="2">
        <v>6.6029999999999978E-3</v>
      </c>
      <c r="F130" s="2">
        <v>4.9937999999999996E-2</v>
      </c>
      <c r="G130" s="16">
        <v>0.82</v>
      </c>
      <c r="H130" s="16">
        <v>3.72</v>
      </c>
      <c r="I130" s="16">
        <f t="shared" si="13"/>
        <v>2.9000000000000004</v>
      </c>
      <c r="J130" s="16">
        <v>1.39</v>
      </c>
      <c r="K130" s="18">
        <f t="shared" si="14"/>
        <v>0.56999999999999995</v>
      </c>
      <c r="L130" s="2">
        <f t="shared" si="15"/>
        <v>80.344827586206904</v>
      </c>
      <c r="M130" s="2">
        <f t="shared" si="16"/>
        <v>6.6029999999999978E-3</v>
      </c>
      <c r="N130" s="2">
        <f t="shared" si="17"/>
        <v>6.602999999999998</v>
      </c>
      <c r="O130" s="2">
        <f t="shared" si="18"/>
        <v>26.411999999999992</v>
      </c>
      <c r="P130" s="2">
        <f t="shared" si="19"/>
        <v>4.9937999999999996E-2</v>
      </c>
      <c r="Q130" s="2">
        <f t="shared" si="20"/>
        <v>49.937999999999995</v>
      </c>
      <c r="R130" s="2">
        <f t="shared" si="21"/>
        <v>199.75199999999998</v>
      </c>
      <c r="S130" s="17">
        <v>2.4300000000000002</v>
      </c>
      <c r="T130" s="2">
        <f t="shared" si="22"/>
        <v>0.19655172413793098</v>
      </c>
      <c r="U130" s="2">
        <f t="shared" si="23"/>
        <v>1.3824777994368638</v>
      </c>
      <c r="V130" s="2">
        <f t="shared" si="24"/>
        <v>10.455577214641544</v>
      </c>
      <c r="W130" s="2">
        <f t="shared" si="25"/>
        <v>11.838055014078407</v>
      </c>
    </row>
    <row r="131" spans="1:23">
      <c r="A131" s="2" t="s">
        <v>11</v>
      </c>
      <c r="B131" s="2">
        <v>129</v>
      </c>
      <c r="C131" s="2" t="s">
        <v>12</v>
      </c>
      <c r="D131" s="2">
        <v>4</v>
      </c>
      <c r="E131" s="2">
        <v>2.5915000000000001E-3</v>
      </c>
      <c r="F131" s="2">
        <v>3.15987E-2</v>
      </c>
      <c r="G131" s="16">
        <v>0.81</v>
      </c>
      <c r="H131" s="16">
        <v>3.66</v>
      </c>
      <c r="I131" s="16">
        <f t="shared" si="13"/>
        <v>2.85</v>
      </c>
      <c r="J131" s="16">
        <v>1.4</v>
      </c>
      <c r="K131" s="18">
        <f t="shared" si="14"/>
        <v>0.58999999999999986</v>
      </c>
      <c r="L131" s="2">
        <f t="shared" si="15"/>
        <v>79.298245614035096</v>
      </c>
      <c r="M131" s="2">
        <f t="shared" si="16"/>
        <v>2.5915000000000001E-3</v>
      </c>
      <c r="N131" s="2">
        <f t="shared" si="17"/>
        <v>2.5914999999999999</v>
      </c>
      <c r="O131" s="2">
        <f t="shared" si="18"/>
        <v>10.366</v>
      </c>
      <c r="P131" s="2">
        <f t="shared" si="19"/>
        <v>3.15987E-2</v>
      </c>
      <c r="Q131" s="2">
        <f t="shared" si="20"/>
        <v>31.598700000000001</v>
      </c>
      <c r="R131" s="2">
        <f t="shared" si="21"/>
        <v>126.3948</v>
      </c>
      <c r="S131" s="17">
        <v>2.5</v>
      </c>
      <c r="T131" s="2">
        <f t="shared" si="22"/>
        <v>0.20701754385964907</v>
      </c>
      <c r="U131" s="2">
        <f t="shared" si="23"/>
        <v>0.50073050847457645</v>
      </c>
      <c r="V131" s="2">
        <f t="shared" si="24"/>
        <v>6.1055115254237311</v>
      </c>
      <c r="W131" s="2">
        <f t="shared" si="25"/>
        <v>6.6062420338983072</v>
      </c>
    </row>
    <row r="132" spans="1:23">
      <c r="A132" s="2" t="s">
        <v>11</v>
      </c>
      <c r="B132" s="2">
        <v>130</v>
      </c>
      <c r="C132" s="2" t="s">
        <v>12</v>
      </c>
      <c r="D132" s="2">
        <v>4</v>
      </c>
      <c r="E132" s="2">
        <v>1E-4</v>
      </c>
      <c r="F132" s="2">
        <v>0.10495590000000002</v>
      </c>
      <c r="G132" s="16">
        <v>0.83</v>
      </c>
      <c r="H132" s="16">
        <v>3.66</v>
      </c>
      <c r="I132" s="16">
        <f t="shared" ref="I132:I162" si="26">H132-G132</f>
        <v>2.83</v>
      </c>
      <c r="J132" s="16">
        <v>1.42</v>
      </c>
      <c r="K132" s="18">
        <f t="shared" ref="K132:K162" si="27">J132-G132</f>
        <v>0.59</v>
      </c>
      <c r="L132" s="2">
        <f t="shared" ref="L132:L162" si="28">((I132-K132)/I132)*100</f>
        <v>79.151943462897535</v>
      </c>
      <c r="M132" s="2">
        <f t="shared" ref="M132:M162" si="29">E132</f>
        <v>1E-4</v>
      </c>
      <c r="N132" s="2">
        <f t="shared" ref="N132:N162" si="30">M132*1000</f>
        <v>0.1</v>
      </c>
      <c r="O132" s="2">
        <f t="shared" ref="O132:O162" si="31">N132*D132</f>
        <v>0.4</v>
      </c>
      <c r="P132" s="2">
        <f t="shared" ref="P132:P162" si="32">F132</f>
        <v>0.10495590000000002</v>
      </c>
      <c r="Q132" s="2">
        <f t="shared" ref="Q132:Q162" si="33">P132*1000</f>
        <v>104.95590000000001</v>
      </c>
      <c r="R132" s="2">
        <f t="shared" ref="R132:R162" si="34">Q132*D132</f>
        <v>419.82360000000006</v>
      </c>
      <c r="S132" s="17">
        <v>2.56</v>
      </c>
      <c r="T132" s="2">
        <f t="shared" ref="T132:T162" si="35">K132/I132</f>
        <v>0.20848056537102472</v>
      </c>
      <c r="U132" s="2">
        <f t="shared" ref="U132:U162" si="36">(O132*0.025)/(S132*T132)</f>
        <v>1.8736758474576277E-2</v>
      </c>
      <c r="V132" s="2">
        <f t="shared" ref="V132:V162" si="37">(R132*0.025)/(S132*T132)</f>
        <v>19.665333487817801</v>
      </c>
      <c r="W132" s="2">
        <f t="shared" ref="W132:W162" si="38">SUM(U132:V132)</f>
        <v>19.684070246292379</v>
      </c>
    </row>
    <row r="133" spans="1:23">
      <c r="A133" s="2" t="s">
        <v>11</v>
      </c>
      <c r="B133" s="2">
        <v>131</v>
      </c>
      <c r="C133" s="2" t="s">
        <v>12</v>
      </c>
      <c r="D133" s="2">
        <v>4</v>
      </c>
      <c r="E133" s="2">
        <v>5.839030576595744E-2</v>
      </c>
      <c r="F133" s="2">
        <v>0.11213753374468099</v>
      </c>
      <c r="G133" s="16">
        <v>0.81</v>
      </c>
      <c r="H133" s="16">
        <v>3.63</v>
      </c>
      <c r="I133" s="16">
        <f t="shared" si="26"/>
        <v>2.82</v>
      </c>
      <c r="J133" s="16">
        <v>1.38</v>
      </c>
      <c r="K133" s="18">
        <f t="shared" si="27"/>
        <v>0.56999999999999984</v>
      </c>
      <c r="L133" s="2">
        <f t="shared" si="28"/>
        <v>79.787234042553195</v>
      </c>
      <c r="M133" s="2">
        <f t="shared" si="29"/>
        <v>5.839030576595744E-2</v>
      </c>
      <c r="N133" s="2">
        <f t="shared" si="30"/>
        <v>58.390305765957443</v>
      </c>
      <c r="O133" s="2">
        <f t="shared" si="31"/>
        <v>233.56122306382977</v>
      </c>
      <c r="P133" s="2">
        <f t="shared" si="32"/>
        <v>0.11213753374468099</v>
      </c>
      <c r="Q133" s="2">
        <f t="shared" si="33"/>
        <v>112.13753374468099</v>
      </c>
      <c r="R133" s="2">
        <f t="shared" si="34"/>
        <v>448.55013497872397</v>
      </c>
      <c r="S133" s="17">
        <v>2.5499999999999998</v>
      </c>
      <c r="T133" s="2">
        <f t="shared" si="35"/>
        <v>0.20212765957446804</v>
      </c>
      <c r="U133" s="2">
        <f t="shared" si="36"/>
        <v>11.328562934984523</v>
      </c>
      <c r="V133" s="2">
        <f t="shared" si="37"/>
        <v>21.756301696594463</v>
      </c>
      <c r="W133" s="2">
        <f t="shared" si="38"/>
        <v>33.084864631578988</v>
      </c>
    </row>
    <row r="134" spans="1:23">
      <c r="A134" s="2" t="s">
        <v>11</v>
      </c>
      <c r="B134" s="2">
        <v>132</v>
      </c>
      <c r="C134" s="2" t="s">
        <v>12</v>
      </c>
      <c r="D134" s="2">
        <v>4</v>
      </c>
      <c r="E134" s="2">
        <v>4.615000000000001E-4</v>
      </c>
      <c r="F134" s="2">
        <v>0.17039189999999996</v>
      </c>
      <c r="G134" s="16">
        <v>0.81</v>
      </c>
      <c r="H134" s="16">
        <v>3.8</v>
      </c>
      <c r="I134" s="16">
        <f t="shared" si="26"/>
        <v>2.9899999999999998</v>
      </c>
      <c r="J134" s="16">
        <v>1.45</v>
      </c>
      <c r="K134" s="18">
        <f t="shared" si="27"/>
        <v>0.6399999999999999</v>
      </c>
      <c r="L134" s="2">
        <f t="shared" si="28"/>
        <v>78.595317725752494</v>
      </c>
      <c r="M134" s="2">
        <f t="shared" si="29"/>
        <v>4.615000000000001E-4</v>
      </c>
      <c r="N134" s="2">
        <f t="shared" si="30"/>
        <v>0.46150000000000013</v>
      </c>
      <c r="O134" s="2">
        <f t="shared" si="31"/>
        <v>1.8460000000000005</v>
      </c>
      <c r="P134" s="2">
        <f t="shared" si="32"/>
        <v>0.17039189999999996</v>
      </c>
      <c r="Q134" s="2">
        <f t="shared" si="33"/>
        <v>170.39189999999996</v>
      </c>
      <c r="R134" s="2">
        <f t="shared" si="34"/>
        <v>681.56759999999986</v>
      </c>
      <c r="S134" s="17">
        <v>2.5499999999999998</v>
      </c>
      <c r="T134" s="2">
        <f t="shared" si="35"/>
        <v>0.21404682274247491</v>
      </c>
      <c r="U134" s="2">
        <f t="shared" si="36"/>
        <v>8.455177696078435E-2</v>
      </c>
      <c r="V134" s="2">
        <f t="shared" si="37"/>
        <v>31.21763363970588</v>
      </c>
      <c r="W134" s="2">
        <f t="shared" si="38"/>
        <v>31.302185416666664</v>
      </c>
    </row>
    <row r="135" spans="1:23">
      <c r="A135" s="2" t="s">
        <v>11</v>
      </c>
      <c r="B135" s="2">
        <v>133</v>
      </c>
      <c r="C135" s="2" t="s">
        <v>12</v>
      </c>
      <c r="D135" s="2">
        <v>4</v>
      </c>
      <c r="E135" s="2">
        <v>1.1005000000000008E-3</v>
      </c>
      <c r="F135" s="2">
        <v>5.2262699999999988E-2</v>
      </c>
      <c r="G135" s="16">
        <v>0.84</v>
      </c>
      <c r="H135" s="16">
        <v>3.8</v>
      </c>
      <c r="I135" s="16">
        <f t="shared" si="26"/>
        <v>2.96</v>
      </c>
      <c r="J135" s="16">
        <v>1.56</v>
      </c>
      <c r="K135" s="18">
        <f t="shared" si="27"/>
        <v>0.72000000000000008</v>
      </c>
      <c r="L135" s="2">
        <f t="shared" si="28"/>
        <v>75.675675675675663</v>
      </c>
      <c r="M135" s="2">
        <f t="shared" si="29"/>
        <v>1.1005000000000008E-3</v>
      </c>
      <c r="N135" s="2">
        <f t="shared" si="30"/>
        <v>1.1005000000000007</v>
      </c>
      <c r="O135" s="2">
        <f t="shared" si="31"/>
        <v>4.4020000000000028</v>
      </c>
      <c r="P135" s="2">
        <f t="shared" si="32"/>
        <v>5.2262699999999988E-2</v>
      </c>
      <c r="Q135" s="2">
        <f t="shared" si="33"/>
        <v>52.262699999999988</v>
      </c>
      <c r="R135" s="2">
        <f t="shared" si="34"/>
        <v>209.05079999999995</v>
      </c>
      <c r="S135" s="17">
        <v>2.5</v>
      </c>
      <c r="T135" s="2">
        <f t="shared" si="35"/>
        <v>0.24324324324324328</v>
      </c>
      <c r="U135" s="2">
        <f t="shared" si="36"/>
        <v>0.18097111111111119</v>
      </c>
      <c r="V135" s="2">
        <f t="shared" si="37"/>
        <v>8.5943106666666651</v>
      </c>
      <c r="W135" s="2">
        <f t="shared" si="38"/>
        <v>8.7752817777777761</v>
      </c>
    </row>
    <row r="136" spans="1:23">
      <c r="A136" s="2" t="s">
        <v>11</v>
      </c>
      <c r="B136" s="2">
        <v>134</v>
      </c>
      <c r="C136" s="2" t="s">
        <v>12</v>
      </c>
      <c r="D136" s="2">
        <v>4</v>
      </c>
      <c r="E136" s="2">
        <v>1.0649999999999896E-4</v>
      </c>
      <c r="F136" s="2">
        <v>0.27715589999999996</v>
      </c>
      <c r="G136" s="16">
        <v>0.83</v>
      </c>
      <c r="H136" s="16">
        <v>3.59</v>
      </c>
      <c r="I136" s="16">
        <f t="shared" si="26"/>
        <v>2.76</v>
      </c>
      <c r="J136" s="16">
        <v>1.36</v>
      </c>
      <c r="K136" s="18">
        <f t="shared" si="27"/>
        <v>0.53000000000000014</v>
      </c>
      <c r="L136" s="2">
        <f t="shared" si="28"/>
        <v>80.79710144927536</v>
      </c>
      <c r="M136" s="2">
        <f t="shared" si="29"/>
        <v>1.0649999999999896E-4</v>
      </c>
      <c r="N136" s="2">
        <f t="shared" si="30"/>
        <v>0.10649999999999896</v>
      </c>
      <c r="O136" s="2">
        <f t="shared" si="31"/>
        <v>0.42599999999999583</v>
      </c>
      <c r="P136" s="2">
        <f t="shared" si="32"/>
        <v>0.27715589999999996</v>
      </c>
      <c r="Q136" s="2">
        <f t="shared" si="33"/>
        <v>277.15589999999997</v>
      </c>
      <c r="R136" s="2">
        <f t="shared" si="34"/>
        <v>1108.6235999999999</v>
      </c>
      <c r="S136" s="17">
        <v>2.5099999999999998</v>
      </c>
      <c r="T136" s="2">
        <f t="shared" si="35"/>
        <v>0.19202898550724645</v>
      </c>
      <c r="U136" s="2">
        <f t="shared" si="36"/>
        <v>2.2095767871908367E-2</v>
      </c>
      <c r="V136" s="2">
        <f t="shared" si="37"/>
        <v>57.502088551454541</v>
      </c>
      <c r="W136" s="2">
        <f t="shared" si="38"/>
        <v>57.524184319326451</v>
      </c>
    </row>
    <row r="137" spans="1:23">
      <c r="A137" s="2" t="s">
        <v>11</v>
      </c>
      <c r="B137" s="2">
        <v>135</v>
      </c>
      <c r="C137" s="2" t="s">
        <v>12</v>
      </c>
      <c r="D137" s="2">
        <v>4</v>
      </c>
      <c r="E137" s="2">
        <v>2.6625000000000017E-3</v>
      </c>
      <c r="F137" s="2">
        <v>0.20655389999999998</v>
      </c>
      <c r="G137" s="16">
        <v>0.82</v>
      </c>
      <c r="H137" s="16">
        <v>3.67</v>
      </c>
      <c r="I137" s="16">
        <f t="shared" si="26"/>
        <v>2.85</v>
      </c>
      <c r="J137" s="16">
        <v>1.81</v>
      </c>
      <c r="K137" s="18">
        <f t="shared" si="27"/>
        <v>0.9900000000000001</v>
      </c>
      <c r="L137" s="2">
        <f t="shared" si="28"/>
        <v>65.263157894736835</v>
      </c>
      <c r="M137" s="2">
        <f t="shared" si="29"/>
        <v>2.6625000000000017E-3</v>
      </c>
      <c r="N137" s="2">
        <f t="shared" si="30"/>
        <v>2.6625000000000019</v>
      </c>
      <c r="O137" s="2">
        <f t="shared" si="31"/>
        <v>10.650000000000007</v>
      </c>
      <c r="P137" s="2">
        <f t="shared" si="32"/>
        <v>0.20655389999999998</v>
      </c>
      <c r="Q137" s="2">
        <f t="shared" si="33"/>
        <v>206.5539</v>
      </c>
      <c r="R137" s="2">
        <f t="shared" si="34"/>
        <v>826.21559999999999</v>
      </c>
      <c r="S137" s="17">
        <v>2.48</v>
      </c>
      <c r="T137" s="2">
        <f t="shared" si="35"/>
        <v>0.3473684210526316</v>
      </c>
      <c r="U137" s="2">
        <f t="shared" si="36"/>
        <v>0.30906341642228763</v>
      </c>
      <c r="V137" s="2">
        <f t="shared" si="37"/>
        <v>23.976809017595308</v>
      </c>
      <c r="W137" s="2">
        <f t="shared" si="38"/>
        <v>24.285872434017595</v>
      </c>
    </row>
    <row r="138" spans="1:23">
      <c r="A138" s="2" t="s">
        <v>11</v>
      </c>
      <c r="B138" s="2">
        <v>136</v>
      </c>
      <c r="C138" s="2" t="s">
        <v>12</v>
      </c>
      <c r="D138" s="2">
        <v>4</v>
      </c>
      <c r="E138" s="2">
        <v>5.3249999999999825E-4</v>
      </c>
      <c r="F138" s="2">
        <v>0.17211389999999996</v>
      </c>
      <c r="G138" s="16">
        <v>0.83</v>
      </c>
      <c r="H138" s="16">
        <v>3.9</v>
      </c>
      <c r="I138" s="16">
        <f t="shared" si="26"/>
        <v>3.07</v>
      </c>
      <c r="J138" s="16">
        <v>1.94</v>
      </c>
      <c r="K138" s="18">
        <f t="shared" si="27"/>
        <v>1.1099999999999999</v>
      </c>
      <c r="L138" s="2">
        <f t="shared" si="28"/>
        <v>63.843648208469062</v>
      </c>
      <c r="M138" s="2">
        <f t="shared" si="29"/>
        <v>5.3249999999999825E-4</v>
      </c>
      <c r="N138" s="2">
        <f t="shared" si="30"/>
        <v>0.5324999999999982</v>
      </c>
      <c r="O138" s="2">
        <f t="shared" si="31"/>
        <v>2.1299999999999928</v>
      </c>
      <c r="P138" s="2">
        <f t="shared" si="32"/>
        <v>0.17211389999999996</v>
      </c>
      <c r="Q138" s="2">
        <f t="shared" si="33"/>
        <v>172.11389999999997</v>
      </c>
      <c r="R138" s="2">
        <f t="shared" si="34"/>
        <v>688.45559999999989</v>
      </c>
      <c r="S138" s="17">
        <v>2.56</v>
      </c>
      <c r="T138" s="2">
        <f t="shared" si="35"/>
        <v>0.36156351791530944</v>
      </c>
      <c r="U138" s="2">
        <f t="shared" si="36"/>
        <v>5.7530088682432243E-2</v>
      </c>
      <c r="V138" s="2">
        <f t="shared" si="37"/>
        <v>18.594794235641888</v>
      </c>
      <c r="W138" s="2">
        <f t="shared" si="38"/>
        <v>18.652324324324322</v>
      </c>
    </row>
    <row r="139" spans="1:23">
      <c r="A139" s="2" t="s">
        <v>11</v>
      </c>
      <c r="B139" s="2">
        <v>137</v>
      </c>
      <c r="C139" s="2" t="s">
        <v>12</v>
      </c>
      <c r="D139" s="2">
        <v>4</v>
      </c>
      <c r="E139" s="2">
        <v>6.2124999999999993E-3</v>
      </c>
      <c r="F139" s="2">
        <v>6.6899700000000006E-2</v>
      </c>
      <c r="G139" s="16">
        <v>0.84</v>
      </c>
      <c r="H139" s="16">
        <v>3.85</v>
      </c>
      <c r="I139" s="16">
        <f t="shared" si="26"/>
        <v>3.0100000000000002</v>
      </c>
      <c r="J139" s="16">
        <v>1.88</v>
      </c>
      <c r="K139" s="18">
        <f t="shared" si="27"/>
        <v>1.04</v>
      </c>
      <c r="L139" s="2">
        <f t="shared" si="28"/>
        <v>65.448504983388716</v>
      </c>
      <c r="M139" s="2">
        <f t="shared" si="29"/>
        <v>6.2124999999999993E-3</v>
      </c>
      <c r="N139" s="2">
        <f t="shared" si="30"/>
        <v>6.2124999999999995</v>
      </c>
      <c r="O139" s="2">
        <f t="shared" si="31"/>
        <v>24.849999999999998</v>
      </c>
      <c r="P139" s="2">
        <f t="shared" si="32"/>
        <v>6.6899700000000006E-2</v>
      </c>
      <c r="Q139" s="2">
        <f t="shared" si="33"/>
        <v>66.89970000000001</v>
      </c>
      <c r="R139" s="2">
        <f t="shared" si="34"/>
        <v>267.59880000000004</v>
      </c>
      <c r="S139" s="17">
        <v>2.5299999999999998</v>
      </c>
      <c r="T139" s="2">
        <f t="shared" si="35"/>
        <v>0.34551495016611294</v>
      </c>
      <c r="U139" s="2">
        <f t="shared" si="36"/>
        <v>0.71068808908482828</v>
      </c>
      <c r="V139" s="2">
        <f t="shared" si="37"/>
        <v>7.6530897309212547</v>
      </c>
      <c r="W139" s="2">
        <f t="shared" si="38"/>
        <v>8.3637778200060833</v>
      </c>
    </row>
    <row r="140" spans="1:23">
      <c r="A140" s="2" t="s">
        <v>11</v>
      </c>
      <c r="B140" s="2">
        <v>138</v>
      </c>
      <c r="C140" s="2" t="s">
        <v>12</v>
      </c>
      <c r="D140" s="2">
        <v>4</v>
      </c>
      <c r="E140" s="2">
        <v>6.5675000000000004E-3</v>
      </c>
      <c r="F140" s="2">
        <v>4.0466999999999934E-3</v>
      </c>
      <c r="G140" s="16">
        <v>0.83</v>
      </c>
      <c r="H140" s="16">
        <v>3.59</v>
      </c>
      <c r="I140" s="16">
        <f t="shared" si="26"/>
        <v>2.76</v>
      </c>
      <c r="J140" s="16">
        <v>1.81</v>
      </c>
      <c r="K140" s="18">
        <f t="shared" si="27"/>
        <v>0.98000000000000009</v>
      </c>
      <c r="L140" s="2">
        <f t="shared" si="28"/>
        <v>64.492753623188406</v>
      </c>
      <c r="M140" s="2">
        <f t="shared" si="29"/>
        <v>6.5675000000000004E-3</v>
      </c>
      <c r="N140" s="2">
        <f t="shared" si="30"/>
        <v>6.5675000000000008</v>
      </c>
      <c r="O140" s="2">
        <f t="shared" si="31"/>
        <v>26.270000000000003</v>
      </c>
      <c r="P140" s="2">
        <f t="shared" si="32"/>
        <v>4.0466999999999934E-3</v>
      </c>
      <c r="Q140" s="2">
        <f t="shared" si="33"/>
        <v>4.0466999999999933</v>
      </c>
      <c r="R140" s="2">
        <f t="shared" si="34"/>
        <v>16.186799999999973</v>
      </c>
      <c r="S140" s="17">
        <v>2.4500000000000002</v>
      </c>
      <c r="T140" s="2">
        <f t="shared" si="35"/>
        <v>0.35507246376811602</v>
      </c>
      <c r="U140" s="2">
        <f t="shared" si="36"/>
        <v>0.75494793835901697</v>
      </c>
      <c r="V140" s="2">
        <f t="shared" si="37"/>
        <v>0.46517667638483878</v>
      </c>
      <c r="W140" s="2">
        <f t="shared" si="38"/>
        <v>1.2201246147438558</v>
      </c>
    </row>
    <row r="141" spans="1:23">
      <c r="A141" s="2" t="s">
        <v>11</v>
      </c>
      <c r="B141" s="2">
        <v>139</v>
      </c>
      <c r="C141" s="2" t="s">
        <v>12</v>
      </c>
      <c r="D141" s="2">
        <v>4</v>
      </c>
      <c r="E141" s="2">
        <v>1.2247499999999998E-2</v>
      </c>
      <c r="F141" s="2">
        <v>8.2053300000000023E-2</v>
      </c>
      <c r="G141" s="16">
        <v>0.85</v>
      </c>
      <c r="H141" s="16">
        <v>3.06</v>
      </c>
      <c r="I141" s="16">
        <f t="shared" si="26"/>
        <v>2.21</v>
      </c>
      <c r="J141" s="16">
        <v>1.85</v>
      </c>
      <c r="K141" s="18">
        <f t="shared" si="27"/>
        <v>1</v>
      </c>
      <c r="L141" s="2">
        <f t="shared" si="28"/>
        <v>54.751131221719454</v>
      </c>
      <c r="M141" s="2">
        <f t="shared" si="29"/>
        <v>1.2247499999999998E-2</v>
      </c>
      <c r="N141" s="2">
        <f t="shared" si="30"/>
        <v>12.247499999999999</v>
      </c>
      <c r="O141" s="2">
        <f t="shared" si="31"/>
        <v>48.989999999999995</v>
      </c>
      <c r="P141" s="2">
        <f t="shared" si="32"/>
        <v>8.2053300000000023E-2</v>
      </c>
      <c r="Q141" s="2">
        <f t="shared" si="33"/>
        <v>82.053300000000021</v>
      </c>
      <c r="R141" s="2">
        <f t="shared" si="34"/>
        <v>328.21320000000009</v>
      </c>
      <c r="S141" s="17">
        <v>2.5299999999999998</v>
      </c>
      <c r="T141" s="2">
        <f t="shared" si="35"/>
        <v>0.45248868778280543</v>
      </c>
      <c r="U141" s="2">
        <f t="shared" si="36"/>
        <v>1.0698409090909091</v>
      </c>
      <c r="V141" s="2">
        <f t="shared" si="37"/>
        <v>7.1675016996047454</v>
      </c>
      <c r="W141" s="2">
        <f t="shared" si="38"/>
        <v>8.2373426086956538</v>
      </c>
    </row>
    <row r="142" spans="1:23">
      <c r="A142" s="2" t="s">
        <v>11</v>
      </c>
      <c r="B142" s="2">
        <v>140</v>
      </c>
      <c r="C142" s="2" t="s">
        <v>12</v>
      </c>
      <c r="D142" s="2">
        <v>4</v>
      </c>
      <c r="E142" s="2">
        <v>3.5145000000000003E-3</v>
      </c>
      <c r="F142" s="2">
        <v>6.2078100000000004E-2</v>
      </c>
      <c r="G142" s="16">
        <v>0.82</v>
      </c>
      <c r="H142" s="16">
        <v>3.42</v>
      </c>
      <c r="I142" s="16">
        <f t="shared" si="26"/>
        <v>2.6</v>
      </c>
      <c r="J142" s="16">
        <v>1.34</v>
      </c>
      <c r="K142" s="18">
        <f t="shared" si="27"/>
        <v>0.52000000000000013</v>
      </c>
      <c r="L142" s="2">
        <f t="shared" si="28"/>
        <v>80</v>
      </c>
      <c r="M142" s="2">
        <f t="shared" si="29"/>
        <v>3.5145000000000003E-3</v>
      </c>
      <c r="N142" s="2">
        <f t="shared" si="30"/>
        <v>3.5145000000000004</v>
      </c>
      <c r="O142" s="2">
        <f t="shared" si="31"/>
        <v>14.058000000000002</v>
      </c>
      <c r="P142" s="2">
        <f t="shared" si="32"/>
        <v>6.2078100000000004E-2</v>
      </c>
      <c r="Q142" s="2">
        <f t="shared" si="33"/>
        <v>62.078100000000006</v>
      </c>
      <c r="R142" s="2">
        <f t="shared" si="34"/>
        <v>248.31240000000003</v>
      </c>
      <c r="S142" s="17">
        <v>2.5099999999999998</v>
      </c>
      <c r="T142" s="2">
        <f t="shared" si="35"/>
        <v>0.20000000000000004</v>
      </c>
      <c r="U142" s="2">
        <f t="shared" si="36"/>
        <v>0.70009960159362561</v>
      </c>
      <c r="V142" s="2">
        <f t="shared" si="37"/>
        <v>12.366155378486058</v>
      </c>
      <c r="W142" s="2">
        <f t="shared" si="38"/>
        <v>13.066254980079684</v>
      </c>
    </row>
    <row r="143" spans="1:23">
      <c r="A143" s="2" t="s">
        <v>11</v>
      </c>
      <c r="B143" s="2">
        <v>141</v>
      </c>
      <c r="C143" s="2" t="s">
        <v>12</v>
      </c>
      <c r="D143" s="2">
        <v>4</v>
      </c>
      <c r="E143" s="2">
        <v>1E-4</v>
      </c>
      <c r="F143" s="2">
        <v>0.22439468268085103</v>
      </c>
      <c r="G143" s="16">
        <v>0.83</v>
      </c>
      <c r="H143" s="16">
        <v>3.57</v>
      </c>
      <c r="I143" s="16">
        <f t="shared" si="26"/>
        <v>2.7399999999999998</v>
      </c>
      <c r="J143" s="16">
        <v>1.37</v>
      </c>
      <c r="K143" s="18">
        <f t="shared" si="27"/>
        <v>0.54000000000000015</v>
      </c>
      <c r="L143" s="2">
        <f t="shared" si="28"/>
        <v>80.291970802919707</v>
      </c>
      <c r="M143" s="2">
        <f t="shared" si="29"/>
        <v>1E-4</v>
      </c>
      <c r="N143" s="2">
        <f t="shared" si="30"/>
        <v>0.1</v>
      </c>
      <c r="O143" s="2">
        <f t="shared" si="31"/>
        <v>0.4</v>
      </c>
      <c r="P143" s="2">
        <f t="shared" si="32"/>
        <v>0.22439468268085103</v>
      </c>
      <c r="Q143" s="2">
        <f t="shared" si="33"/>
        <v>224.39468268085102</v>
      </c>
      <c r="R143" s="2">
        <f t="shared" si="34"/>
        <v>897.57873072340408</v>
      </c>
      <c r="S143" s="17">
        <v>2.5499999999999998</v>
      </c>
      <c r="T143" s="2">
        <f t="shared" si="35"/>
        <v>0.19708029197080298</v>
      </c>
      <c r="U143" s="2">
        <f t="shared" si="36"/>
        <v>1.9898329702251267E-2</v>
      </c>
      <c r="V143" s="2">
        <f t="shared" si="37"/>
        <v>44.650793794156257</v>
      </c>
      <c r="W143" s="2">
        <f t="shared" si="38"/>
        <v>44.670692123858508</v>
      </c>
    </row>
    <row r="144" spans="1:23">
      <c r="A144" s="2" t="s">
        <v>11</v>
      </c>
      <c r="B144" s="2">
        <v>142</v>
      </c>
      <c r="C144" s="2" t="s">
        <v>12</v>
      </c>
      <c r="D144" s="2">
        <v>4</v>
      </c>
      <c r="E144" s="2">
        <v>6.0349999999999987E-4</v>
      </c>
      <c r="F144" s="2">
        <v>0.29437589999999997</v>
      </c>
      <c r="G144" s="16">
        <v>0.83</v>
      </c>
      <c r="H144" s="16">
        <v>3.5</v>
      </c>
      <c r="I144" s="16">
        <f t="shared" si="26"/>
        <v>2.67</v>
      </c>
      <c r="J144" s="16">
        <v>1.38</v>
      </c>
      <c r="K144" s="18">
        <f t="shared" si="27"/>
        <v>0.54999999999999993</v>
      </c>
      <c r="L144" s="2">
        <f t="shared" si="28"/>
        <v>79.400749063670418</v>
      </c>
      <c r="M144" s="2">
        <f t="shared" si="29"/>
        <v>6.0349999999999987E-4</v>
      </c>
      <c r="N144" s="2">
        <f t="shared" si="30"/>
        <v>0.60349999999999993</v>
      </c>
      <c r="O144" s="2">
        <f t="shared" si="31"/>
        <v>2.4139999999999997</v>
      </c>
      <c r="P144" s="2">
        <f t="shared" si="32"/>
        <v>0.29437589999999997</v>
      </c>
      <c r="Q144" s="2">
        <f t="shared" si="33"/>
        <v>294.37589999999994</v>
      </c>
      <c r="R144" s="2">
        <f t="shared" si="34"/>
        <v>1177.5035999999998</v>
      </c>
      <c r="S144" s="17">
        <v>2.5099999999999998</v>
      </c>
      <c r="T144" s="2">
        <f t="shared" si="35"/>
        <v>0.20599250936329586</v>
      </c>
      <c r="U144" s="2">
        <f t="shared" si="36"/>
        <v>0.11672183991307498</v>
      </c>
      <c r="V144" s="2">
        <f t="shared" si="37"/>
        <v>56.934708656283959</v>
      </c>
      <c r="W144" s="2">
        <f t="shared" si="38"/>
        <v>57.051430496197035</v>
      </c>
    </row>
    <row r="145" spans="1:23">
      <c r="A145" s="2" t="s">
        <v>11</v>
      </c>
      <c r="B145" s="2">
        <v>143</v>
      </c>
      <c r="C145" s="2" t="s">
        <v>12</v>
      </c>
      <c r="D145" s="2">
        <v>4</v>
      </c>
      <c r="E145" s="2">
        <v>3.6565000000000035E-3</v>
      </c>
      <c r="F145" s="2">
        <v>9.5829299999999978E-2</v>
      </c>
      <c r="G145" s="16">
        <v>0.82</v>
      </c>
      <c r="H145" s="16">
        <v>3.53</v>
      </c>
      <c r="I145" s="16">
        <f t="shared" si="26"/>
        <v>2.71</v>
      </c>
      <c r="J145" s="16">
        <v>1.32</v>
      </c>
      <c r="K145" s="18">
        <f t="shared" si="27"/>
        <v>0.50000000000000011</v>
      </c>
      <c r="L145" s="2">
        <f t="shared" si="28"/>
        <v>81.54981549815497</v>
      </c>
      <c r="M145" s="2">
        <f t="shared" si="29"/>
        <v>3.6565000000000035E-3</v>
      </c>
      <c r="N145" s="2">
        <f t="shared" si="30"/>
        <v>3.6565000000000034</v>
      </c>
      <c r="O145" s="2">
        <f t="shared" si="31"/>
        <v>14.626000000000014</v>
      </c>
      <c r="P145" s="2">
        <f t="shared" si="32"/>
        <v>9.5829299999999978E-2</v>
      </c>
      <c r="Q145" s="2">
        <f t="shared" si="33"/>
        <v>95.829299999999975</v>
      </c>
      <c r="R145" s="2">
        <f t="shared" si="34"/>
        <v>383.3171999999999</v>
      </c>
      <c r="S145" s="17">
        <v>2.5</v>
      </c>
      <c r="T145" s="2">
        <f t="shared" si="35"/>
        <v>0.18450184501845024</v>
      </c>
      <c r="U145" s="2">
        <f t="shared" si="36"/>
        <v>0.79272920000000058</v>
      </c>
      <c r="V145" s="2">
        <f t="shared" si="37"/>
        <v>20.775792239999987</v>
      </c>
      <c r="W145" s="2">
        <f t="shared" si="38"/>
        <v>21.568521439999987</v>
      </c>
    </row>
    <row r="146" spans="1:23">
      <c r="A146" s="2" t="s">
        <v>11</v>
      </c>
      <c r="B146" s="2">
        <v>144</v>
      </c>
      <c r="C146" s="2" t="s">
        <v>12</v>
      </c>
      <c r="D146" s="2">
        <v>4</v>
      </c>
      <c r="E146" s="2">
        <v>1E-4</v>
      </c>
      <c r="F146" s="2">
        <v>0.12846853374468084</v>
      </c>
      <c r="G146" s="16">
        <v>0.8</v>
      </c>
      <c r="H146" s="16">
        <v>3.77</v>
      </c>
      <c r="I146" s="16">
        <f t="shared" si="26"/>
        <v>2.9699999999999998</v>
      </c>
      <c r="J146" s="16">
        <v>1.43</v>
      </c>
      <c r="K146" s="18">
        <f t="shared" si="27"/>
        <v>0.62999999999999989</v>
      </c>
      <c r="L146" s="2">
        <f t="shared" si="28"/>
        <v>78.787878787878782</v>
      </c>
      <c r="M146" s="2">
        <f t="shared" si="29"/>
        <v>1E-4</v>
      </c>
      <c r="N146" s="2">
        <f t="shared" si="30"/>
        <v>0.1</v>
      </c>
      <c r="O146" s="2">
        <f t="shared" si="31"/>
        <v>0.4</v>
      </c>
      <c r="P146" s="2">
        <f t="shared" si="32"/>
        <v>0.12846853374468084</v>
      </c>
      <c r="Q146" s="2">
        <f t="shared" si="33"/>
        <v>128.46853374468085</v>
      </c>
      <c r="R146" s="2">
        <f t="shared" si="34"/>
        <v>513.87413497872342</v>
      </c>
      <c r="S146" s="17">
        <v>2.5099999999999998</v>
      </c>
      <c r="T146" s="2">
        <f t="shared" si="35"/>
        <v>0.2121212121212121</v>
      </c>
      <c r="U146" s="2">
        <f t="shared" si="36"/>
        <v>1.8782014797951059E-2</v>
      </c>
      <c r="V146" s="2">
        <f t="shared" si="37"/>
        <v>24.128979018636706</v>
      </c>
      <c r="W146" s="2">
        <f t="shared" si="38"/>
        <v>24.147761033434655</v>
      </c>
    </row>
    <row r="147" spans="1:23">
      <c r="A147" s="2" t="s">
        <v>11</v>
      </c>
      <c r="B147" s="2">
        <v>145</v>
      </c>
      <c r="C147" s="2" t="s">
        <v>12</v>
      </c>
      <c r="D147" s="2">
        <v>4</v>
      </c>
      <c r="E147" s="2">
        <v>9.5850000000000102E-4</v>
      </c>
      <c r="F147" s="2">
        <v>9.7206900000000013E-2</v>
      </c>
      <c r="G147" s="16">
        <v>0.84</v>
      </c>
      <c r="H147" s="16">
        <v>3.65</v>
      </c>
      <c r="I147" s="16">
        <f t="shared" si="26"/>
        <v>2.81</v>
      </c>
      <c r="J147" s="16">
        <v>1.48</v>
      </c>
      <c r="K147" s="18">
        <f t="shared" si="27"/>
        <v>0.64</v>
      </c>
      <c r="L147" s="2">
        <f t="shared" si="28"/>
        <v>77.22419928825623</v>
      </c>
      <c r="M147" s="2">
        <f t="shared" si="29"/>
        <v>9.5850000000000102E-4</v>
      </c>
      <c r="N147" s="2">
        <f t="shared" si="30"/>
        <v>0.95850000000000102</v>
      </c>
      <c r="O147" s="2">
        <f t="shared" si="31"/>
        <v>3.8340000000000041</v>
      </c>
      <c r="P147" s="2">
        <f t="shared" si="32"/>
        <v>9.7206900000000013E-2</v>
      </c>
      <c r="Q147" s="2">
        <f t="shared" si="33"/>
        <v>97.206900000000019</v>
      </c>
      <c r="R147" s="2">
        <f t="shared" si="34"/>
        <v>388.82760000000007</v>
      </c>
      <c r="S147" s="17">
        <v>2.59</v>
      </c>
      <c r="T147" s="2">
        <f t="shared" si="35"/>
        <v>0.22775800711743771</v>
      </c>
      <c r="U147" s="2">
        <f t="shared" si="36"/>
        <v>0.16248702944015464</v>
      </c>
      <c r="V147" s="2">
        <f t="shared" si="37"/>
        <v>16.478727618243251</v>
      </c>
      <c r="W147" s="2">
        <f t="shared" si="38"/>
        <v>16.641214647683405</v>
      </c>
    </row>
    <row r="148" spans="1:23" s="3" customFormat="1">
      <c r="A148" s="2" t="s">
        <v>11</v>
      </c>
      <c r="B148" s="2">
        <v>146</v>
      </c>
      <c r="C148" s="2" t="s">
        <v>12</v>
      </c>
      <c r="D148" s="2">
        <v>4</v>
      </c>
      <c r="E148" s="2">
        <v>1E-4</v>
      </c>
      <c r="F148" s="2">
        <v>9.3246299999999976E-2</v>
      </c>
      <c r="G148" s="16">
        <v>0.83</v>
      </c>
      <c r="H148" s="16">
        <v>3.57</v>
      </c>
      <c r="I148" s="16">
        <f t="shared" si="26"/>
        <v>2.7399999999999998</v>
      </c>
      <c r="J148" s="16">
        <v>1.4</v>
      </c>
      <c r="K148" s="18">
        <f t="shared" si="27"/>
        <v>0.56999999999999995</v>
      </c>
      <c r="L148" s="2">
        <f t="shared" si="28"/>
        <v>79.197080291970806</v>
      </c>
      <c r="M148" s="2">
        <f t="shared" si="29"/>
        <v>1E-4</v>
      </c>
      <c r="N148" s="2">
        <f t="shared" si="30"/>
        <v>0.1</v>
      </c>
      <c r="O148" s="2">
        <f t="shared" si="31"/>
        <v>0.4</v>
      </c>
      <c r="P148" s="2">
        <f t="shared" si="32"/>
        <v>9.3246299999999976E-2</v>
      </c>
      <c r="Q148" s="2">
        <f t="shared" si="33"/>
        <v>93.246299999999977</v>
      </c>
      <c r="R148" s="2">
        <f t="shared" si="34"/>
        <v>372.98519999999991</v>
      </c>
      <c r="S148" s="17">
        <v>2.42</v>
      </c>
      <c r="T148" s="2">
        <f t="shared" si="35"/>
        <v>0.20802919708029197</v>
      </c>
      <c r="U148" s="2">
        <f t="shared" si="36"/>
        <v>1.9863708858924176E-2</v>
      </c>
      <c r="V148" s="2">
        <f t="shared" si="37"/>
        <v>18.522173553719004</v>
      </c>
      <c r="W148" s="2">
        <f t="shared" si="38"/>
        <v>18.542037262577928</v>
      </c>
    </row>
    <row r="149" spans="1:23">
      <c r="A149" s="2" t="s">
        <v>11</v>
      </c>
      <c r="B149" s="2">
        <v>147</v>
      </c>
      <c r="C149" s="2" t="s">
        <v>12</v>
      </c>
      <c r="D149" s="2">
        <v>4</v>
      </c>
      <c r="E149" s="2">
        <v>1.4554999999999985E-3</v>
      </c>
      <c r="F149" s="2">
        <v>5.760089999999999E-2</v>
      </c>
      <c r="G149" s="16">
        <v>0.83</v>
      </c>
      <c r="H149" s="16">
        <v>3.56</v>
      </c>
      <c r="I149" s="16">
        <f t="shared" si="26"/>
        <v>2.73</v>
      </c>
      <c r="J149" s="16">
        <v>1.42</v>
      </c>
      <c r="K149" s="18">
        <f t="shared" si="27"/>
        <v>0.59</v>
      </c>
      <c r="L149" s="2">
        <f t="shared" si="28"/>
        <v>78.388278388278394</v>
      </c>
      <c r="M149" s="2">
        <f t="shared" si="29"/>
        <v>1.4554999999999985E-3</v>
      </c>
      <c r="N149" s="2">
        <f t="shared" si="30"/>
        <v>1.4554999999999985</v>
      </c>
      <c r="O149" s="2">
        <f t="shared" si="31"/>
        <v>5.8219999999999938</v>
      </c>
      <c r="P149" s="2">
        <f t="shared" si="32"/>
        <v>5.760089999999999E-2</v>
      </c>
      <c r="Q149" s="2">
        <f t="shared" si="33"/>
        <v>57.600899999999989</v>
      </c>
      <c r="R149" s="2">
        <f t="shared" si="34"/>
        <v>230.40359999999995</v>
      </c>
      <c r="S149" s="17">
        <v>2.5299999999999998</v>
      </c>
      <c r="T149" s="2">
        <f t="shared" si="35"/>
        <v>0.2161172161172161</v>
      </c>
      <c r="U149" s="2">
        <f t="shared" si="36"/>
        <v>0.26619648958263525</v>
      </c>
      <c r="V149" s="2">
        <f t="shared" si="37"/>
        <v>10.534632344074495</v>
      </c>
      <c r="W149" s="2">
        <f t="shared" si="38"/>
        <v>10.80082883365713</v>
      </c>
    </row>
    <row r="150" spans="1:23" s="3" customFormat="1">
      <c r="A150" s="2" t="s">
        <v>11</v>
      </c>
      <c r="B150" s="2">
        <v>148</v>
      </c>
      <c r="C150" s="2" t="s">
        <v>12</v>
      </c>
      <c r="D150" s="2">
        <v>4</v>
      </c>
      <c r="E150" s="2">
        <v>1.8105000000000031E-3</v>
      </c>
      <c r="F150" s="2">
        <v>4.7957699999999985E-2</v>
      </c>
      <c r="G150" s="16">
        <v>0.83</v>
      </c>
      <c r="H150" s="16">
        <v>3.38</v>
      </c>
      <c r="I150" s="16">
        <f t="shared" si="26"/>
        <v>2.5499999999999998</v>
      </c>
      <c r="J150" s="16">
        <v>1.37</v>
      </c>
      <c r="K150" s="18">
        <f t="shared" si="27"/>
        <v>0.54000000000000015</v>
      </c>
      <c r="L150" s="2">
        <f t="shared" si="28"/>
        <v>78.82352941176471</v>
      </c>
      <c r="M150" s="2">
        <f t="shared" si="29"/>
        <v>1.8105000000000031E-3</v>
      </c>
      <c r="N150" s="2">
        <f t="shared" si="30"/>
        <v>1.8105000000000031</v>
      </c>
      <c r="O150" s="2">
        <f t="shared" si="31"/>
        <v>7.2420000000000124</v>
      </c>
      <c r="P150" s="2">
        <f t="shared" si="32"/>
        <v>4.7957699999999985E-2</v>
      </c>
      <c r="Q150" s="2">
        <f t="shared" si="33"/>
        <v>47.957699999999988</v>
      </c>
      <c r="R150" s="2">
        <f t="shared" si="34"/>
        <v>191.83079999999995</v>
      </c>
      <c r="S150" s="17">
        <v>2.4300000000000002</v>
      </c>
      <c r="T150" s="2">
        <f t="shared" si="35"/>
        <v>0.21176470588235302</v>
      </c>
      <c r="U150" s="2">
        <f t="shared" si="36"/>
        <v>0.35183470507544629</v>
      </c>
      <c r="V150" s="2">
        <f t="shared" si="37"/>
        <v>9.3196262002743424</v>
      </c>
      <c r="W150" s="2">
        <f t="shared" si="38"/>
        <v>9.6714609053497895</v>
      </c>
    </row>
    <row r="151" spans="1:23">
      <c r="A151" s="2" t="s">
        <v>11</v>
      </c>
      <c r="B151" s="2">
        <v>149</v>
      </c>
      <c r="C151" s="2" t="s">
        <v>12</v>
      </c>
      <c r="D151" s="2">
        <v>4</v>
      </c>
      <c r="E151" s="2">
        <v>1E-4</v>
      </c>
      <c r="F151" s="2">
        <v>0.10308551246808512</v>
      </c>
      <c r="G151" s="16">
        <v>0.83</v>
      </c>
      <c r="H151" s="16">
        <v>3.37</v>
      </c>
      <c r="I151" s="16">
        <f t="shared" si="26"/>
        <v>2.54</v>
      </c>
      <c r="J151" s="16">
        <v>1.3</v>
      </c>
      <c r="K151" s="18">
        <f t="shared" si="27"/>
        <v>0.47000000000000008</v>
      </c>
      <c r="L151" s="2">
        <f t="shared" si="28"/>
        <v>81.496062992125971</v>
      </c>
      <c r="M151" s="2">
        <f t="shared" si="29"/>
        <v>1E-4</v>
      </c>
      <c r="N151" s="2">
        <f t="shared" si="30"/>
        <v>0.1</v>
      </c>
      <c r="O151" s="2">
        <f t="shared" si="31"/>
        <v>0.4</v>
      </c>
      <c r="P151" s="2">
        <f t="shared" si="32"/>
        <v>0.10308551246808512</v>
      </c>
      <c r="Q151" s="2">
        <f t="shared" si="33"/>
        <v>103.08551246808511</v>
      </c>
      <c r="R151" s="2">
        <f t="shared" si="34"/>
        <v>412.34204987234045</v>
      </c>
      <c r="S151" s="17">
        <v>2.54</v>
      </c>
      <c r="T151" s="2">
        <f t="shared" si="35"/>
        <v>0.18503937007874019</v>
      </c>
      <c r="U151" s="2">
        <f t="shared" si="36"/>
        <v>2.1276595744680851E-2</v>
      </c>
      <c r="V151" s="2">
        <f t="shared" si="37"/>
        <v>21.933087759167044</v>
      </c>
      <c r="W151" s="2">
        <f t="shared" si="38"/>
        <v>21.954364354911725</v>
      </c>
    </row>
    <row r="152" spans="1:23">
      <c r="A152" s="2" t="s">
        <v>11</v>
      </c>
      <c r="B152" s="2">
        <v>150</v>
      </c>
      <c r="C152" s="2" t="s">
        <v>12</v>
      </c>
      <c r="D152" s="2">
        <v>4</v>
      </c>
      <c r="E152" s="2">
        <v>4.2483983191489334E-3</v>
      </c>
      <c r="F152" s="2">
        <v>0.40803964012765959</v>
      </c>
      <c r="G152" s="16">
        <v>0.84</v>
      </c>
      <c r="H152" s="16">
        <v>3.36</v>
      </c>
      <c r="I152" s="16">
        <f t="shared" si="26"/>
        <v>2.52</v>
      </c>
      <c r="J152" s="16">
        <v>1.28</v>
      </c>
      <c r="K152" s="18">
        <f t="shared" si="27"/>
        <v>0.44000000000000006</v>
      </c>
      <c r="L152" s="2">
        <f t="shared" si="28"/>
        <v>82.539682539682545</v>
      </c>
      <c r="M152" s="2">
        <f t="shared" si="29"/>
        <v>4.2483983191489334E-3</v>
      </c>
      <c r="N152" s="2">
        <f t="shared" si="30"/>
        <v>4.2483983191489338</v>
      </c>
      <c r="O152" s="2">
        <f t="shared" si="31"/>
        <v>16.993593276595735</v>
      </c>
      <c r="P152" s="2">
        <f t="shared" si="32"/>
        <v>0.40803964012765959</v>
      </c>
      <c r="Q152" s="2">
        <f t="shared" si="33"/>
        <v>408.0396401276596</v>
      </c>
      <c r="R152" s="2">
        <f t="shared" si="34"/>
        <v>1632.1585605106384</v>
      </c>
      <c r="S152" s="17">
        <v>2.54</v>
      </c>
      <c r="T152" s="2">
        <f t="shared" si="35"/>
        <v>0.17460317460317462</v>
      </c>
      <c r="U152" s="2">
        <f t="shared" si="36"/>
        <v>0.95794235542728279</v>
      </c>
      <c r="V152" s="2">
        <f t="shared" si="37"/>
        <v>92.006074903516648</v>
      </c>
      <c r="W152" s="2">
        <f t="shared" si="38"/>
        <v>92.964017258943926</v>
      </c>
    </row>
    <row r="153" spans="1:23">
      <c r="A153" s="2" t="s">
        <v>11</v>
      </c>
      <c r="B153" s="2">
        <v>151</v>
      </c>
      <c r="C153" s="2" t="s">
        <v>12</v>
      </c>
      <c r="D153" s="2">
        <v>4</v>
      </c>
      <c r="E153" s="2">
        <v>1E-4</v>
      </c>
      <c r="F153" s="2">
        <v>0.12125678906382975</v>
      </c>
      <c r="G153" s="16">
        <v>0.83</v>
      </c>
      <c r="H153" s="16">
        <v>3.35</v>
      </c>
      <c r="I153" s="16">
        <f t="shared" si="26"/>
        <v>2.52</v>
      </c>
      <c r="J153" s="16">
        <v>1.35</v>
      </c>
      <c r="K153" s="18">
        <f t="shared" si="27"/>
        <v>0.52000000000000013</v>
      </c>
      <c r="L153" s="2">
        <f t="shared" si="28"/>
        <v>79.365079365079367</v>
      </c>
      <c r="M153" s="2">
        <f t="shared" si="29"/>
        <v>1E-4</v>
      </c>
      <c r="N153" s="2">
        <f t="shared" si="30"/>
        <v>0.1</v>
      </c>
      <c r="O153" s="2">
        <f t="shared" si="31"/>
        <v>0.4</v>
      </c>
      <c r="P153" s="2">
        <f t="shared" si="32"/>
        <v>0.12125678906382975</v>
      </c>
      <c r="Q153" s="2">
        <f t="shared" si="33"/>
        <v>121.25678906382976</v>
      </c>
      <c r="R153" s="2">
        <f t="shared" si="34"/>
        <v>485.02715625531903</v>
      </c>
      <c r="S153" s="17">
        <v>2.4900000000000002</v>
      </c>
      <c r="T153" s="2">
        <f t="shared" si="35"/>
        <v>0.20634920634920639</v>
      </c>
      <c r="U153" s="2">
        <f t="shared" si="36"/>
        <v>1.9462465245597773E-2</v>
      </c>
      <c r="V153" s="2">
        <f t="shared" si="37"/>
        <v>23.599560429475666</v>
      </c>
      <c r="W153" s="2">
        <f t="shared" si="38"/>
        <v>23.619022894721265</v>
      </c>
    </row>
    <row r="154" spans="1:23">
      <c r="A154" s="2" t="s">
        <v>11</v>
      </c>
      <c r="B154" s="2">
        <v>152</v>
      </c>
      <c r="C154" s="2" t="s">
        <v>12</v>
      </c>
      <c r="D154" s="2">
        <v>4</v>
      </c>
      <c r="E154" s="2">
        <v>1E-4</v>
      </c>
      <c r="F154" s="2">
        <v>4.9679699999999986E-2</v>
      </c>
      <c r="G154" s="16">
        <v>0.84</v>
      </c>
      <c r="H154" s="16">
        <v>3.16</v>
      </c>
      <c r="I154" s="16">
        <f t="shared" si="26"/>
        <v>2.3200000000000003</v>
      </c>
      <c r="J154" s="16">
        <v>1.41</v>
      </c>
      <c r="K154" s="18">
        <f t="shared" si="27"/>
        <v>0.56999999999999995</v>
      </c>
      <c r="L154" s="2">
        <f t="shared" si="28"/>
        <v>75.431034482758633</v>
      </c>
      <c r="M154" s="2">
        <f t="shared" si="29"/>
        <v>1E-4</v>
      </c>
      <c r="N154" s="2">
        <f t="shared" si="30"/>
        <v>0.1</v>
      </c>
      <c r="O154" s="2">
        <f t="shared" si="31"/>
        <v>0.4</v>
      </c>
      <c r="P154" s="2">
        <f t="shared" si="32"/>
        <v>4.9679699999999986E-2</v>
      </c>
      <c r="Q154" s="2">
        <f t="shared" si="33"/>
        <v>49.67969999999999</v>
      </c>
      <c r="R154" s="2">
        <f t="shared" si="34"/>
        <v>198.71879999999996</v>
      </c>
      <c r="S154" s="17">
        <v>2.4</v>
      </c>
      <c r="T154" s="2">
        <f t="shared" si="35"/>
        <v>0.24568965517241373</v>
      </c>
      <c r="U154" s="2">
        <f t="shared" si="36"/>
        <v>1.6959064327485389E-2</v>
      </c>
      <c r="V154" s="2">
        <f t="shared" si="37"/>
        <v>8.4252122807017553</v>
      </c>
      <c r="W154" s="2">
        <f t="shared" si="38"/>
        <v>8.4421713450292408</v>
      </c>
    </row>
    <row r="155" spans="1:23">
      <c r="A155" s="2" t="s">
        <v>11</v>
      </c>
      <c r="B155" s="2">
        <v>153</v>
      </c>
      <c r="C155" s="2" t="s">
        <v>12</v>
      </c>
      <c r="D155" s="2">
        <v>4</v>
      </c>
      <c r="E155" s="2">
        <v>5.3249999999999825E-4</v>
      </c>
      <c r="F155" s="2">
        <v>7.7490000000000198E-4</v>
      </c>
      <c r="G155" s="16">
        <v>0.82</v>
      </c>
      <c r="H155" s="16">
        <v>3.62</v>
      </c>
      <c r="I155" s="16">
        <f t="shared" si="26"/>
        <v>2.8000000000000003</v>
      </c>
      <c r="J155" s="16">
        <v>1.58</v>
      </c>
      <c r="K155" s="18">
        <f t="shared" si="27"/>
        <v>0.76000000000000012</v>
      </c>
      <c r="L155" s="2">
        <f t="shared" si="28"/>
        <v>72.857142857142847</v>
      </c>
      <c r="M155" s="2">
        <f t="shared" si="29"/>
        <v>5.3249999999999825E-4</v>
      </c>
      <c r="N155" s="2">
        <f t="shared" si="30"/>
        <v>0.5324999999999982</v>
      </c>
      <c r="O155" s="2">
        <f t="shared" si="31"/>
        <v>2.1299999999999928</v>
      </c>
      <c r="P155" s="2">
        <f t="shared" si="32"/>
        <v>7.7490000000000198E-4</v>
      </c>
      <c r="Q155" s="2">
        <f t="shared" si="33"/>
        <v>0.77490000000000192</v>
      </c>
      <c r="R155" s="2">
        <f t="shared" si="34"/>
        <v>3.0996000000000077</v>
      </c>
      <c r="S155" s="17">
        <v>2.5</v>
      </c>
      <c r="T155" s="2">
        <f t="shared" si="35"/>
        <v>0.27142857142857146</v>
      </c>
      <c r="U155" s="2">
        <f t="shared" si="36"/>
        <v>7.8473684210526057E-2</v>
      </c>
      <c r="V155" s="2">
        <f t="shared" si="37"/>
        <v>0.1141957894736845</v>
      </c>
      <c r="W155" s="2">
        <f t="shared" si="38"/>
        <v>0.19266947368421056</v>
      </c>
    </row>
    <row r="156" spans="1:23">
      <c r="A156" s="2" t="s">
        <v>11</v>
      </c>
      <c r="B156" s="2">
        <v>154</v>
      </c>
      <c r="C156" s="2" t="s">
        <v>12</v>
      </c>
      <c r="D156" s="2">
        <v>4</v>
      </c>
      <c r="E156" s="2">
        <v>7.4582483191489406E-3</v>
      </c>
      <c r="F156" s="2">
        <v>7.9301080553191489E-2</v>
      </c>
      <c r="G156" s="16">
        <v>0.83</v>
      </c>
      <c r="H156" s="16">
        <v>3.47</v>
      </c>
      <c r="I156" s="16">
        <f t="shared" si="26"/>
        <v>2.64</v>
      </c>
      <c r="J156" s="16">
        <v>1.66</v>
      </c>
      <c r="K156" s="18">
        <f t="shared" si="27"/>
        <v>0.83</v>
      </c>
      <c r="L156" s="2">
        <f t="shared" si="28"/>
        <v>68.560606060606062</v>
      </c>
      <c r="M156" s="2">
        <f t="shared" si="29"/>
        <v>7.4582483191489406E-3</v>
      </c>
      <c r="N156" s="2">
        <f t="shared" si="30"/>
        <v>7.4582483191489404</v>
      </c>
      <c r="O156" s="2">
        <f t="shared" si="31"/>
        <v>29.832993276595762</v>
      </c>
      <c r="P156" s="2">
        <f t="shared" si="32"/>
        <v>7.9301080553191489E-2</v>
      </c>
      <c r="Q156" s="2">
        <f t="shared" si="33"/>
        <v>79.301080553191483</v>
      </c>
      <c r="R156" s="2">
        <f t="shared" si="34"/>
        <v>317.20432221276593</v>
      </c>
      <c r="S156" s="17">
        <v>2.4700000000000002</v>
      </c>
      <c r="T156" s="2">
        <f t="shared" si="35"/>
        <v>0.31439393939393934</v>
      </c>
      <c r="U156" s="2">
        <f t="shared" si="36"/>
        <v>0.96043000646569465</v>
      </c>
      <c r="V156" s="2">
        <f t="shared" si="37"/>
        <v>10.211933693986905</v>
      </c>
      <c r="W156" s="2">
        <f t="shared" si="38"/>
        <v>11.1723637004526</v>
      </c>
    </row>
    <row r="157" spans="1:23">
      <c r="A157" s="2" t="s">
        <v>11</v>
      </c>
      <c r="B157" s="2">
        <v>155</v>
      </c>
      <c r="C157" s="2" t="s">
        <v>12</v>
      </c>
      <c r="D157" s="2">
        <v>4</v>
      </c>
      <c r="E157" s="2">
        <v>7.0255483191489394E-3</v>
      </c>
      <c r="F157" s="2">
        <v>0.2485255124680851</v>
      </c>
      <c r="G157" s="16">
        <v>0.83</v>
      </c>
      <c r="H157" s="16">
        <v>3.57</v>
      </c>
      <c r="I157" s="16">
        <f t="shared" si="26"/>
        <v>2.7399999999999998</v>
      </c>
      <c r="J157" s="16">
        <v>1.42</v>
      </c>
      <c r="K157" s="18">
        <f t="shared" si="27"/>
        <v>0.59</v>
      </c>
      <c r="L157" s="2">
        <f t="shared" si="28"/>
        <v>78.467153284671525</v>
      </c>
      <c r="M157" s="2">
        <f t="shared" si="29"/>
        <v>7.0255483191489394E-3</v>
      </c>
      <c r="N157" s="2">
        <f t="shared" si="30"/>
        <v>7.0255483191489398</v>
      </c>
      <c r="O157" s="2">
        <f t="shared" si="31"/>
        <v>28.102193276595759</v>
      </c>
      <c r="P157" s="2">
        <f t="shared" si="32"/>
        <v>0.2485255124680851</v>
      </c>
      <c r="Q157" s="2">
        <f t="shared" si="33"/>
        <v>248.52551246808511</v>
      </c>
      <c r="R157" s="2">
        <f t="shared" si="34"/>
        <v>994.10204987234044</v>
      </c>
      <c r="S157" s="17">
        <v>2.5099999999999998</v>
      </c>
      <c r="T157" s="2">
        <f t="shared" si="35"/>
        <v>0.21532846715328469</v>
      </c>
      <c r="U157" s="2">
        <f t="shared" si="36"/>
        <v>1.2998853666329999</v>
      </c>
      <c r="V157" s="2">
        <f t="shared" si="37"/>
        <v>45.982841796377429</v>
      </c>
      <c r="W157" s="2">
        <f t="shared" si="38"/>
        <v>47.282727163010428</v>
      </c>
    </row>
    <row r="158" spans="1:23">
      <c r="A158" s="2" t="s">
        <v>11</v>
      </c>
      <c r="B158" s="2">
        <v>156</v>
      </c>
      <c r="C158" s="2" t="s">
        <v>12</v>
      </c>
      <c r="D158" s="2">
        <v>4</v>
      </c>
      <c r="E158" s="2">
        <v>2.3075000000000005E-3</v>
      </c>
      <c r="F158" s="2">
        <v>0.44591189999999992</v>
      </c>
      <c r="G158" s="16">
        <v>0.83</v>
      </c>
      <c r="H158" s="16">
        <v>3.73</v>
      </c>
      <c r="I158" s="16">
        <f t="shared" si="26"/>
        <v>2.9</v>
      </c>
      <c r="J158" s="16">
        <v>1.5</v>
      </c>
      <c r="K158" s="18">
        <f t="shared" si="27"/>
        <v>0.67</v>
      </c>
      <c r="L158" s="2">
        <f t="shared" si="28"/>
        <v>76.896551724137936</v>
      </c>
      <c r="M158" s="2">
        <f t="shared" si="29"/>
        <v>2.3075000000000005E-3</v>
      </c>
      <c r="N158" s="2">
        <f t="shared" si="30"/>
        <v>2.3075000000000006</v>
      </c>
      <c r="O158" s="2">
        <f t="shared" si="31"/>
        <v>9.2300000000000022</v>
      </c>
      <c r="P158" s="2">
        <f t="shared" si="32"/>
        <v>0.44591189999999992</v>
      </c>
      <c r="Q158" s="2">
        <f t="shared" si="33"/>
        <v>445.91189999999989</v>
      </c>
      <c r="R158" s="2">
        <f t="shared" si="34"/>
        <v>1783.6475999999996</v>
      </c>
      <c r="S158" s="17">
        <v>2.54</v>
      </c>
      <c r="T158" s="2">
        <f t="shared" si="35"/>
        <v>0.23103448275862071</v>
      </c>
      <c r="U158" s="2">
        <f t="shared" si="36"/>
        <v>0.39321600658126699</v>
      </c>
      <c r="V158" s="2">
        <f t="shared" si="37"/>
        <v>75.986867434481113</v>
      </c>
      <c r="W158" s="2">
        <f t="shared" si="38"/>
        <v>76.380083441062382</v>
      </c>
    </row>
    <row r="159" spans="1:23">
      <c r="A159" s="2" t="s">
        <v>11</v>
      </c>
      <c r="B159" s="2">
        <v>157</v>
      </c>
      <c r="C159" s="2" t="s">
        <v>12</v>
      </c>
      <c r="D159" s="2">
        <v>4</v>
      </c>
      <c r="E159" s="2">
        <v>4.615000000000001E-4</v>
      </c>
      <c r="F159" s="2">
        <v>0.18244589999999997</v>
      </c>
      <c r="G159" s="16">
        <v>0.83</v>
      </c>
      <c r="H159" s="16">
        <v>3.37</v>
      </c>
      <c r="I159" s="16">
        <f t="shared" si="26"/>
        <v>2.54</v>
      </c>
      <c r="J159" s="16">
        <v>1.35</v>
      </c>
      <c r="K159" s="18">
        <f t="shared" si="27"/>
        <v>0.52000000000000013</v>
      </c>
      <c r="L159" s="2">
        <f t="shared" si="28"/>
        <v>79.527559055118118</v>
      </c>
      <c r="M159" s="2">
        <f t="shared" si="29"/>
        <v>4.615000000000001E-4</v>
      </c>
      <c r="N159" s="2">
        <f t="shared" si="30"/>
        <v>0.46150000000000013</v>
      </c>
      <c r="O159" s="2">
        <f t="shared" si="31"/>
        <v>1.8460000000000005</v>
      </c>
      <c r="P159" s="2">
        <f t="shared" si="32"/>
        <v>0.18244589999999997</v>
      </c>
      <c r="Q159" s="2">
        <f t="shared" si="33"/>
        <v>182.44589999999997</v>
      </c>
      <c r="R159" s="2">
        <f t="shared" si="34"/>
        <v>729.78359999999986</v>
      </c>
      <c r="S159" s="17">
        <v>2.5</v>
      </c>
      <c r="T159" s="2">
        <f t="shared" si="35"/>
        <v>0.20472440944881895</v>
      </c>
      <c r="U159" s="2">
        <f t="shared" si="36"/>
        <v>9.0170000000000014E-2</v>
      </c>
      <c r="V159" s="2">
        <f t="shared" si="37"/>
        <v>35.647121999999989</v>
      </c>
      <c r="W159" s="2">
        <f t="shared" si="38"/>
        <v>35.737291999999989</v>
      </c>
    </row>
    <row r="160" spans="1:23">
      <c r="A160" s="2" t="s">
        <v>11</v>
      </c>
      <c r="B160" s="2">
        <v>158</v>
      </c>
      <c r="C160" s="2" t="s">
        <v>12</v>
      </c>
      <c r="D160" s="2">
        <v>4</v>
      </c>
      <c r="E160" s="2">
        <v>8.1295000000000013E-3</v>
      </c>
      <c r="F160" s="2">
        <v>3.4009499999999991E-2</v>
      </c>
      <c r="G160" s="16">
        <v>0.84</v>
      </c>
      <c r="H160" s="16">
        <v>3.38</v>
      </c>
      <c r="I160" s="16">
        <f t="shared" si="26"/>
        <v>2.54</v>
      </c>
      <c r="J160" s="16">
        <v>1.42</v>
      </c>
      <c r="K160" s="18">
        <f t="shared" si="27"/>
        <v>0.57999999999999996</v>
      </c>
      <c r="L160" s="2">
        <f t="shared" si="28"/>
        <v>77.165354330708652</v>
      </c>
      <c r="M160" s="2">
        <f t="shared" si="29"/>
        <v>8.1295000000000013E-3</v>
      </c>
      <c r="N160" s="2">
        <f t="shared" si="30"/>
        <v>8.1295000000000019</v>
      </c>
      <c r="O160" s="2">
        <f t="shared" si="31"/>
        <v>32.518000000000008</v>
      </c>
      <c r="P160" s="2">
        <f t="shared" si="32"/>
        <v>3.4009499999999991E-2</v>
      </c>
      <c r="Q160" s="2">
        <f t="shared" si="33"/>
        <v>34.009499999999989</v>
      </c>
      <c r="R160" s="2">
        <f t="shared" si="34"/>
        <v>136.03799999999995</v>
      </c>
      <c r="S160" s="17">
        <v>2.4700000000000002</v>
      </c>
      <c r="T160" s="2">
        <f t="shared" si="35"/>
        <v>0.22834645669291337</v>
      </c>
      <c r="U160" s="2">
        <f t="shared" si="36"/>
        <v>1.4413604634929504</v>
      </c>
      <c r="V160" s="2">
        <f t="shared" si="37"/>
        <v>6.0298848247940793</v>
      </c>
      <c r="W160" s="2">
        <f t="shared" si="38"/>
        <v>7.4712452882870295</v>
      </c>
    </row>
    <row r="161" spans="1:23">
      <c r="A161" s="2" t="s">
        <v>11</v>
      </c>
      <c r="B161" s="2">
        <v>159</v>
      </c>
      <c r="C161" s="2" t="s">
        <v>12</v>
      </c>
      <c r="D161" s="2">
        <v>4</v>
      </c>
      <c r="E161" s="2">
        <v>4.7925000000000016E-3</v>
      </c>
      <c r="F161" s="2">
        <v>6.9999299999999987E-2</v>
      </c>
      <c r="G161" s="16">
        <v>0.83</v>
      </c>
      <c r="H161" s="16">
        <v>3.73</v>
      </c>
      <c r="I161" s="16">
        <f t="shared" si="26"/>
        <v>2.9</v>
      </c>
      <c r="J161" s="16">
        <v>1.4</v>
      </c>
      <c r="K161" s="18">
        <f t="shared" si="27"/>
        <v>0.56999999999999995</v>
      </c>
      <c r="L161" s="2">
        <f t="shared" si="28"/>
        <v>80.344827586206904</v>
      </c>
      <c r="M161" s="2">
        <f t="shared" si="29"/>
        <v>4.7925000000000016E-3</v>
      </c>
      <c r="N161" s="2">
        <f t="shared" si="30"/>
        <v>4.7925000000000013</v>
      </c>
      <c r="O161" s="2">
        <f t="shared" si="31"/>
        <v>19.170000000000005</v>
      </c>
      <c r="P161" s="2">
        <f t="shared" si="32"/>
        <v>6.9999299999999987E-2</v>
      </c>
      <c r="Q161" s="2">
        <f t="shared" si="33"/>
        <v>69.999299999999991</v>
      </c>
      <c r="R161" s="2">
        <f t="shared" si="34"/>
        <v>279.99719999999996</v>
      </c>
      <c r="S161" s="17">
        <v>2.5</v>
      </c>
      <c r="T161" s="2">
        <f t="shared" si="35"/>
        <v>0.19655172413793101</v>
      </c>
      <c r="U161" s="2">
        <f t="shared" si="36"/>
        <v>0.97531578947368469</v>
      </c>
      <c r="V161" s="2">
        <f t="shared" si="37"/>
        <v>14.245471578947368</v>
      </c>
      <c r="W161" s="2">
        <f t="shared" si="38"/>
        <v>15.220787368421053</v>
      </c>
    </row>
    <row r="162" spans="1:23">
      <c r="A162" s="2" t="s">
        <v>11</v>
      </c>
      <c r="B162" s="2">
        <v>160</v>
      </c>
      <c r="C162" s="2" t="s">
        <v>12</v>
      </c>
      <c r="D162" s="2">
        <v>4</v>
      </c>
      <c r="E162" s="2">
        <v>2.4849999999999872E-4</v>
      </c>
      <c r="F162" s="2">
        <v>4.9679699999999986E-2</v>
      </c>
      <c r="G162" s="16">
        <v>0.83</v>
      </c>
      <c r="H162" s="16">
        <v>3.1</v>
      </c>
      <c r="I162" s="16">
        <f t="shared" si="26"/>
        <v>2.27</v>
      </c>
      <c r="J162" s="16">
        <v>1.24</v>
      </c>
      <c r="K162" s="18">
        <f t="shared" si="27"/>
        <v>0.41000000000000003</v>
      </c>
      <c r="L162" s="2">
        <f t="shared" si="28"/>
        <v>81.938325991189416</v>
      </c>
      <c r="M162" s="2">
        <f t="shared" si="29"/>
        <v>2.4849999999999872E-4</v>
      </c>
      <c r="N162" s="2">
        <f t="shared" si="30"/>
        <v>0.24849999999999872</v>
      </c>
      <c r="O162" s="2">
        <f t="shared" si="31"/>
        <v>0.99399999999999489</v>
      </c>
      <c r="P162" s="2">
        <f t="shared" si="32"/>
        <v>4.9679699999999986E-2</v>
      </c>
      <c r="Q162" s="2">
        <f t="shared" si="33"/>
        <v>49.67969999999999</v>
      </c>
      <c r="R162" s="2">
        <f t="shared" si="34"/>
        <v>198.71879999999996</v>
      </c>
      <c r="S162" s="17">
        <v>2.5099999999999998</v>
      </c>
      <c r="T162" s="2">
        <f t="shared" si="35"/>
        <v>0.18061674008810574</v>
      </c>
      <c r="U162" s="2">
        <f t="shared" si="36"/>
        <v>5.4814400932853669E-2</v>
      </c>
      <c r="V162" s="2">
        <f t="shared" si="37"/>
        <v>10.958402390438247</v>
      </c>
      <c r="W162" s="2">
        <f t="shared" si="38"/>
        <v>11.0132167913711</v>
      </c>
    </row>
  </sheetData>
  <phoneticPr fontId="2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abSelected="1" topLeftCell="G1" workbookViewId="0">
      <selection activeCell="K1" sqref="K1:T1"/>
    </sheetView>
  </sheetViews>
  <sheetFormatPr baseColWidth="10" defaultRowHeight="13" x14ac:dyDescent="0"/>
  <cols>
    <col min="1" max="1" width="3.5703125" bestFit="1" customWidth="1"/>
    <col min="2" max="2" width="4.5703125" bestFit="1" customWidth="1"/>
    <col min="3" max="3" width="2.7109375" bestFit="1" customWidth="1"/>
    <col min="13" max="14" width="5.28515625" customWidth="1"/>
    <col min="15" max="15" width="21" customWidth="1"/>
    <col min="16" max="16" width="18.7109375" customWidth="1"/>
    <col min="17" max="17" width="19.140625" customWidth="1"/>
  </cols>
  <sheetData>
    <row r="1" spans="1:20">
      <c r="A1" s="1" t="s">
        <v>5</v>
      </c>
      <c r="B1" s="1" t="s">
        <v>13</v>
      </c>
      <c r="C1" s="1" t="s">
        <v>50</v>
      </c>
      <c r="D1" s="19" t="s">
        <v>40</v>
      </c>
      <c r="E1" s="19" t="s">
        <v>41</v>
      </c>
      <c r="F1" s="19" t="s">
        <v>42</v>
      </c>
      <c r="G1" s="20" t="s">
        <v>43</v>
      </c>
      <c r="H1" s="20" t="s">
        <v>44</v>
      </c>
      <c r="I1" s="20" t="s">
        <v>45</v>
      </c>
      <c r="J1" s="21" t="s">
        <v>46</v>
      </c>
      <c r="K1" t="s">
        <v>47</v>
      </c>
      <c r="L1" t="s">
        <v>48</v>
      </c>
      <c r="M1" t="s">
        <v>49</v>
      </c>
      <c r="N1" t="s">
        <v>64</v>
      </c>
      <c r="O1" t="s">
        <v>63</v>
      </c>
      <c r="P1" t="s">
        <v>0</v>
      </c>
      <c r="Q1" t="s">
        <v>1</v>
      </c>
      <c r="R1" t="s">
        <v>2</v>
      </c>
      <c r="S1" t="s">
        <v>3</v>
      </c>
      <c r="T1" t="s">
        <v>4</v>
      </c>
    </row>
    <row r="2" spans="1:20">
      <c r="A2" s="2" t="s">
        <v>11</v>
      </c>
      <c r="B2" s="2">
        <v>1</v>
      </c>
      <c r="C2" s="22">
        <v>1</v>
      </c>
      <c r="D2">
        <v>3.9354216912873077</v>
      </c>
      <c r="E2">
        <v>43.542560211704007</v>
      </c>
      <c r="F2">
        <v>47.477981902991317</v>
      </c>
      <c r="G2">
        <v>0.6545014560718434</v>
      </c>
      <c r="H2">
        <v>86.853154384978779</v>
      </c>
      <c r="I2">
        <v>87.507655841050621</v>
      </c>
      <c r="J2">
        <f>(E2/F2)*100</f>
        <v>91.711059456300603</v>
      </c>
      <c r="K2" t="s">
        <v>51</v>
      </c>
      <c r="L2" t="s">
        <v>52</v>
      </c>
      <c r="M2">
        <v>288</v>
      </c>
      <c r="N2">
        <f>M2/24</f>
        <v>12</v>
      </c>
      <c r="O2">
        <f>(G2-D2)/M2</f>
        <v>-1.1392084150053695E-2</v>
      </c>
      <c r="P2">
        <f>(H2-E2)/M2</f>
        <v>0.15038400754609296</v>
      </c>
      <c r="Q2">
        <f>(I2-F2)/M2</f>
        <v>0.13899192339603925</v>
      </c>
      <c r="R2">
        <f>(G2-D2)/N2</f>
        <v>-0.27341001960128869</v>
      </c>
      <c r="S2">
        <f>(H2-E2)/N2</f>
        <v>3.6092161811062309</v>
      </c>
      <c r="T2">
        <f>(I2-F2)/N2</f>
        <v>3.3358061615049421</v>
      </c>
    </row>
    <row r="3" spans="1:20">
      <c r="A3" s="2" t="s">
        <v>11</v>
      </c>
      <c r="B3" s="2">
        <v>2</v>
      </c>
      <c r="C3" s="22">
        <v>1</v>
      </c>
      <c r="D3">
        <v>8.6513670140262953</v>
      </c>
      <c r="E3">
        <v>30.296205230424995</v>
      </c>
      <c r="F3">
        <v>38.947572244451294</v>
      </c>
      <c r="G3">
        <v>26.075732386046596</v>
      </c>
      <c r="H3">
        <v>83.750600391469632</v>
      </c>
      <c r="I3">
        <v>109.82633277751623</v>
      </c>
      <c r="J3">
        <f t="shared" ref="J3:J66" si="0">(E3/F3)*100</f>
        <v>77.787146886263685</v>
      </c>
      <c r="K3" t="s">
        <v>51</v>
      </c>
      <c r="L3" t="s">
        <v>52</v>
      </c>
      <c r="M3">
        <v>288</v>
      </c>
      <c r="N3">
        <f t="shared" ref="N3:N66" si="1">M3/24</f>
        <v>12</v>
      </c>
      <c r="O3">
        <f t="shared" ref="O3:O66" si="2">(G3-D3)/M3</f>
        <v>6.0501268652848265E-2</v>
      </c>
      <c r="P3">
        <f t="shared" ref="P3:P66" si="3">(H3-E3)/M3</f>
        <v>0.1856055387536272</v>
      </c>
      <c r="Q3">
        <f t="shared" ref="Q3:Q66" si="4">(I3-F3)/M3</f>
        <v>0.24610680740647548</v>
      </c>
      <c r="R3">
        <f t="shared" ref="R3:R66" si="5">(G3-D3)/N3</f>
        <v>1.4520304476683583</v>
      </c>
      <c r="S3">
        <f t="shared" ref="S3:S66" si="6">(H3-E3)/N3</f>
        <v>4.4545329300870531</v>
      </c>
      <c r="T3">
        <f t="shared" ref="T3:T66" si="7">(I3-F3)/N3</f>
        <v>5.9065633777554112</v>
      </c>
    </row>
    <row r="4" spans="1:20">
      <c r="A4" s="2" t="s">
        <v>11</v>
      </c>
      <c r="B4" s="2">
        <v>3</v>
      </c>
      <c r="C4" s="22">
        <v>1</v>
      </c>
      <c r="D4">
        <v>1.8874683489701281</v>
      </c>
      <c r="E4">
        <v>32.960305019351281</v>
      </c>
      <c r="F4">
        <v>34.847773368321413</v>
      </c>
      <c r="G4">
        <v>1.7061472558854759E-2</v>
      </c>
      <c r="H4">
        <v>91.660840862532226</v>
      </c>
      <c r="I4">
        <v>91.677902335091076</v>
      </c>
      <c r="J4">
        <f t="shared" si="0"/>
        <v>94.583675895097656</v>
      </c>
      <c r="K4" t="s">
        <v>51</v>
      </c>
      <c r="L4" t="s">
        <v>52</v>
      </c>
      <c r="M4">
        <v>288</v>
      </c>
      <c r="N4">
        <f t="shared" si="1"/>
        <v>12</v>
      </c>
      <c r="O4">
        <f t="shared" si="2"/>
        <v>-6.4944683208724768E-3</v>
      </c>
      <c r="P4">
        <f t="shared" si="3"/>
        <v>0.20382130501104495</v>
      </c>
      <c r="Q4">
        <f t="shared" si="4"/>
        <v>0.19732683669017245</v>
      </c>
      <c r="R4">
        <f t="shared" si="5"/>
        <v>-0.15586723970093944</v>
      </c>
      <c r="S4">
        <f t="shared" si="6"/>
        <v>4.8917113202650784</v>
      </c>
      <c r="T4">
        <f t="shared" si="7"/>
        <v>4.7358440805641386</v>
      </c>
    </row>
    <row r="5" spans="1:20">
      <c r="A5" s="2" t="s">
        <v>11</v>
      </c>
      <c r="B5" s="2">
        <v>4</v>
      </c>
      <c r="C5" s="22">
        <v>1</v>
      </c>
      <c r="D5">
        <v>9.8265788774316949</v>
      </c>
      <c r="E5">
        <v>26.649108347211886</v>
      </c>
      <c r="F5">
        <v>36.475687224643579</v>
      </c>
      <c r="G5">
        <v>2.1476685426128982E-2</v>
      </c>
      <c r="H5">
        <v>74.513888714852527</v>
      </c>
      <c r="I5">
        <v>74.53536540027865</v>
      </c>
      <c r="J5">
        <f t="shared" si="0"/>
        <v>73.059921210222754</v>
      </c>
      <c r="K5" t="s">
        <v>51</v>
      </c>
      <c r="L5" t="s">
        <v>52</v>
      </c>
      <c r="M5">
        <v>288</v>
      </c>
      <c r="N5">
        <f t="shared" si="1"/>
        <v>12</v>
      </c>
      <c r="O5">
        <f t="shared" si="2"/>
        <v>-3.4045493722241554E-2</v>
      </c>
      <c r="P5">
        <f t="shared" si="3"/>
        <v>0.16619715405430779</v>
      </c>
      <c r="Q5">
        <f t="shared" si="4"/>
        <v>0.13215166033206621</v>
      </c>
      <c r="R5">
        <f t="shared" si="5"/>
        <v>-0.81709184933379719</v>
      </c>
      <c r="S5">
        <f t="shared" si="6"/>
        <v>3.9887316973033866</v>
      </c>
      <c r="T5">
        <f t="shared" si="7"/>
        <v>3.1716398479695891</v>
      </c>
    </row>
    <row r="6" spans="1:20">
      <c r="A6" s="2" t="s">
        <v>11</v>
      </c>
      <c r="B6" s="2">
        <v>5</v>
      </c>
      <c r="C6" s="22">
        <v>1</v>
      </c>
      <c r="D6">
        <v>0.9203281755214936</v>
      </c>
      <c r="E6">
        <v>58.146229851877543</v>
      </c>
      <c r="F6">
        <v>59.066558027399033</v>
      </c>
      <c r="G6">
        <v>0.48301007493025877</v>
      </c>
      <c r="H6">
        <v>103.51281206902752</v>
      </c>
      <c r="I6">
        <v>103.99582214395778</v>
      </c>
      <c r="J6">
        <f t="shared" si="0"/>
        <v>98.441879455554897</v>
      </c>
      <c r="K6" t="s">
        <v>51</v>
      </c>
      <c r="L6" t="s">
        <v>52</v>
      </c>
      <c r="M6">
        <v>288</v>
      </c>
      <c r="N6">
        <f t="shared" si="1"/>
        <v>12</v>
      </c>
      <c r="O6">
        <f t="shared" si="2"/>
        <v>-1.5184656270528986E-3</v>
      </c>
      <c r="P6">
        <f t="shared" si="3"/>
        <v>0.15752285492065965</v>
      </c>
      <c r="Q6">
        <f t="shared" si="4"/>
        <v>0.15600438929360677</v>
      </c>
      <c r="R6">
        <f t="shared" si="5"/>
        <v>-3.6443175049269569E-2</v>
      </c>
      <c r="S6">
        <f t="shared" si="6"/>
        <v>3.7805485180958311</v>
      </c>
      <c r="T6">
        <f t="shared" si="7"/>
        <v>3.7441053430465625</v>
      </c>
    </row>
    <row r="7" spans="1:20">
      <c r="A7" s="2" t="s">
        <v>11</v>
      </c>
      <c r="B7" s="2">
        <v>6</v>
      </c>
      <c r="C7" s="22">
        <v>1</v>
      </c>
      <c r="D7">
        <v>2.0212373446847689</v>
      </c>
      <c r="E7">
        <v>113.01419798537607</v>
      </c>
      <c r="F7">
        <v>115.03543533006084</v>
      </c>
      <c r="G7">
        <v>0.33802468535852398</v>
      </c>
      <c r="H7">
        <v>216.7564428403401</v>
      </c>
      <c r="I7">
        <v>217.09446752569863</v>
      </c>
      <c r="J7">
        <f t="shared" si="0"/>
        <v>98.242943716529254</v>
      </c>
      <c r="K7" t="s">
        <v>51</v>
      </c>
      <c r="L7" t="s">
        <v>52</v>
      </c>
      <c r="M7">
        <v>288</v>
      </c>
      <c r="N7">
        <f t="shared" si="1"/>
        <v>12</v>
      </c>
      <c r="O7">
        <f t="shared" si="2"/>
        <v>-5.8444884004383501E-3</v>
      </c>
      <c r="P7">
        <f t="shared" si="3"/>
        <v>0.36021612796862512</v>
      </c>
      <c r="Q7">
        <f t="shared" si="4"/>
        <v>0.35437163956818679</v>
      </c>
      <c r="R7">
        <f t="shared" si="5"/>
        <v>-0.1402677216105204</v>
      </c>
      <c r="S7">
        <f t="shared" si="6"/>
        <v>8.6451870712470029</v>
      </c>
      <c r="T7">
        <f t="shared" si="7"/>
        <v>8.5049193496364826</v>
      </c>
    </row>
    <row r="8" spans="1:20">
      <c r="A8" s="2" t="s">
        <v>11</v>
      </c>
      <c r="B8" s="2">
        <v>7</v>
      </c>
      <c r="C8" s="22">
        <v>1</v>
      </c>
      <c r="D8">
        <v>10.207483590733583</v>
      </c>
      <c r="E8">
        <v>15.205215787215785</v>
      </c>
      <c r="F8">
        <v>25.412699377949366</v>
      </c>
      <c r="G8">
        <v>0.61240624078773853</v>
      </c>
      <c r="H8">
        <v>78.167531476320676</v>
      </c>
      <c r="I8">
        <v>78.77993771710841</v>
      </c>
      <c r="J8">
        <f t="shared" si="0"/>
        <v>59.833139176113548</v>
      </c>
      <c r="K8" t="s">
        <v>51</v>
      </c>
      <c r="L8" t="s">
        <v>52</v>
      </c>
      <c r="M8">
        <v>288</v>
      </c>
      <c r="N8">
        <f t="shared" si="1"/>
        <v>12</v>
      </c>
      <c r="O8">
        <f t="shared" si="2"/>
        <v>-3.3316240798423075E-2</v>
      </c>
      <c r="P8">
        <f t="shared" si="3"/>
        <v>0.21861915169828086</v>
      </c>
      <c r="Q8">
        <f t="shared" si="4"/>
        <v>0.18530291089985779</v>
      </c>
      <c r="R8">
        <f t="shared" si="5"/>
        <v>-0.79958977916215368</v>
      </c>
      <c r="S8">
        <f t="shared" si="6"/>
        <v>5.2468596407587409</v>
      </c>
      <c r="T8">
        <f t="shared" si="7"/>
        <v>4.4472698615965873</v>
      </c>
    </row>
    <row r="9" spans="1:20">
      <c r="A9" s="2" t="s">
        <v>11</v>
      </c>
      <c r="B9" s="2">
        <v>8</v>
      </c>
      <c r="C9" s="22">
        <v>1</v>
      </c>
      <c r="D9">
        <v>3.7272190344281775</v>
      </c>
      <c r="E9">
        <v>15.061037681924107</v>
      </c>
      <c r="F9">
        <v>18.788256716352286</v>
      </c>
      <c r="G9">
        <v>0.90502931239832241</v>
      </c>
      <c r="H9">
        <v>28.784312701042474</v>
      </c>
      <c r="I9">
        <v>29.689342013440797</v>
      </c>
      <c r="J9">
        <f t="shared" si="0"/>
        <v>80.161975159812414</v>
      </c>
      <c r="K9" t="s">
        <v>51</v>
      </c>
      <c r="L9" t="s">
        <v>52</v>
      </c>
      <c r="M9">
        <v>288</v>
      </c>
      <c r="N9">
        <f t="shared" si="1"/>
        <v>12</v>
      </c>
      <c r="O9">
        <f t="shared" si="2"/>
        <v>-9.7992698681592192E-3</v>
      </c>
      <c r="P9">
        <f t="shared" si="3"/>
        <v>4.7650260483049885E-2</v>
      </c>
      <c r="Q9">
        <f t="shared" si="4"/>
        <v>3.785099061489066E-2</v>
      </c>
      <c r="R9">
        <f t="shared" si="5"/>
        <v>-0.23518247683582127</v>
      </c>
      <c r="S9">
        <f t="shared" si="6"/>
        <v>1.1436062515931973</v>
      </c>
      <c r="T9">
        <f t="shared" si="7"/>
        <v>0.9084237747573759</v>
      </c>
    </row>
    <row r="10" spans="1:20">
      <c r="A10" s="2" t="s">
        <v>11</v>
      </c>
      <c r="B10" s="2">
        <v>9</v>
      </c>
      <c r="C10" s="22">
        <v>1</v>
      </c>
      <c r="D10">
        <v>12.845201851639493</v>
      </c>
      <c r="E10">
        <v>23.807628094867354</v>
      </c>
      <c r="F10">
        <v>36.652829946506849</v>
      </c>
      <c r="G10">
        <v>0.55439504672928497</v>
      </c>
      <c r="H10">
        <v>20.233127974930746</v>
      </c>
      <c r="I10">
        <v>20.787523021660032</v>
      </c>
      <c r="J10">
        <f t="shared" si="0"/>
        <v>64.954406329916452</v>
      </c>
      <c r="K10" t="s">
        <v>51</v>
      </c>
      <c r="L10" t="s">
        <v>52</v>
      </c>
      <c r="M10">
        <v>288</v>
      </c>
      <c r="N10">
        <f t="shared" si="1"/>
        <v>12</v>
      </c>
      <c r="O10">
        <f t="shared" si="2"/>
        <v>-4.2676412517049331E-2</v>
      </c>
      <c r="P10">
        <f t="shared" si="3"/>
        <v>-1.2411458749779891E-2</v>
      </c>
      <c r="Q10">
        <f t="shared" si="4"/>
        <v>-5.5087871266829222E-2</v>
      </c>
      <c r="R10">
        <f t="shared" si="5"/>
        <v>-1.0242339004091841</v>
      </c>
      <c r="S10">
        <f t="shared" si="6"/>
        <v>-0.29787500999471739</v>
      </c>
      <c r="T10">
        <f t="shared" si="7"/>
        <v>-1.3221089104039014</v>
      </c>
    </row>
    <row r="11" spans="1:20">
      <c r="A11" s="2" t="s">
        <v>11</v>
      </c>
      <c r="B11" s="2">
        <v>10</v>
      </c>
      <c r="C11" s="22">
        <v>1</v>
      </c>
      <c r="D11">
        <v>3.744658095620732</v>
      </c>
      <c r="E11">
        <v>10.330292601733342</v>
      </c>
      <c r="F11">
        <v>14.074950697354074</v>
      </c>
      <c r="G11">
        <v>0.39228351771619341</v>
      </c>
      <c r="H11">
        <v>26.648434279773397</v>
      </c>
      <c r="I11">
        <v>27.040717797489592</v>
      </c>
      <c r="J11">
        <f t="shared" si="0"/>
        <v>73.394875931432679</v>
      </c>
      <c r="K11" t="s">
        <v>51</v>
      </c>
      <c r="L11" t="s">
        <v>52</v>
      </c>
      <c r="M11">
        <v>288</v>
      </c>
      <c r="N11">
        <f t="shared" si="1"/>
        <v>12</v>
      </c>
      <c r="O11">
        <f t="shared" si="2"/>
        <v>-1.1640189506612981E-2</v>
      </c>
      <c r="P11">
        <f t="shared" si="3"/>
        <v>5.6660214159861305E-2</v>
      </c>
      <c r="Q11">
        <f t="shared" si="4"/>
        <v>4.5020024653248322E-2</v>
      </c>
      <c r="R11">
        <f t="shared" si="5"/>
        <v>-0.27936454815871153</v>
      </c>
      <c r="S11">
        <f t="shared" si="6"/>
        <v>1.3598451398366713</v>
      </c>
      <c r="T11">
        <f t="shared" si="7"/>
        <v>1.0804805916779598</v>
      </c>
    </row>
    <row r="12" spans="1:20">
      <c r="A12" s="2" t="s">
        <v>11</v>
      </c>
      <c r="B12" s="2">
        <v>11</v>
      </c>
      <c r="C12" s="22">
        <v>1</v>
      </c>
      <c r="D12">
        <v>2.7665120381406454</v>
      </c>
      <c r="E12">
        <v>15.333236710369491</v>
      </c>
      <c r="F12">
        <v>18.099748748510137</v>
      </c>
      <c r="G12">
        <v>0.44271438816498548</v>
      </c>
      <c r="H12">
        <v>15.125510336043897</v>
      </c>
      <c r="I12">
        <v>15.568224724208882</v>
      </c>
      <c r="J12">
        <f t="shared" si="0"/>
        <v>84.715190931209094</v>
      </c>
      <c r="K12" t="s">
        <v>51</v>
      </c>
      <c r="L12" t="s">
        <v>52</v>
      </c>
      <c r="M12">
        <v>288</v>
      </c>
      <c r="N12">
        <f t="shared" si="1"/>
        <v>12</v>
      </c>
      <c r="O12">
        <f t="shared" si="2"/>
        <v>-8.068741840193263E-3</v>
      </c>
      <c r="P12">
        <f t="shared" si="3"/>
        <v>-7.2127213307497814E-4</v>
      </c>
      <c r="Q12">
        <f t="shared" si="4"/>
        <v>-8.7900139732682483E-3</v>
      </c>
      <c r="R12">
        <f t="shared" si="5"/>
        <v>-0.19364980416463831</v>
      </c>
      <c r="S12">
        <f t="shared" si="6"/>
        <v>-1.7310531193799477E-2</v>
      </c>
      <c r="T12">
        <f t="shared" si="7"/>
        <v>-0.21096033535843794</v>
      </c>
    </row>
    <row r="13" spans="1:20">
      <c r="A13" s="2" t="s">
        <v>11</v>
      </c>
      <c r="B13" s="2">
        <v>12</v>
      </c>
      <c r="C13" s="22">
        <v>1</v>
      </c>
      <c r="D13">
        <v>2.3464643215178134</v>
      </c>
      <c r="E13">
        <v>49.430022094873294</v>
      </c>
      <c r="F13">
        <v>51.776486416391108</v>
      </c>
      <c r="G13">
        <v>0.88975240564307334</v>
      </c>
      <c r="H13">
        <v>80.934541778490612</v>
      </c>
      <c r="I13">
        <v>81.824294184133691</v>
      </c>
      <c r="J13">
        <f t="shared" si="0"/>
        <v>95.468088926221569</v>
      </c>
      <c r="K13" t="s">
        <v>51</v>
      </c>
      <c r="L13" t="s">
        <v>52</v>
      </c>
      <c r="M13">
        <v>288</v>
      </c>
      <c r="N13">
        <f t="shared" si="1"/>
        <v>12</v>
      </c>
      <c r="O13">
        <f t="shared" si="2"/>
        <v>-5.0580274856761804E-3</v>
      </c>
      <c r="P13">
        <f t="shared" si="3"/>
        <v>0.10939069334589346</v>
      </c>
      <c r="Q13">
        <f t="shared" si="4"/>
        <v>0.10433266586021731</v>
      </c>
      <c r="R13">
        <f t="shared" si="5"/>
        <v>-0.12139265965622832</v>
      </c>
      <c r="S13">
        <f t="shared" si="6"/>
        <v>2.6253766403014431</v>
      </c>
      <c r="T13">
        <f t="shared" si="7"/>
        <v>2.5039839806452151</v>
      </c>
    </row>
    <row r="14" spans="1:20">
      <c r="A14" s="2" t="s">
        <v>11</v>
      </c>
      <c r="B14" s="2">
        <v>13</v>
      </c>
      <c r="C14" s="22">
        <v>1</v>
      </c>
      <c r="D14">
        <v>5.6767740603056591</v>
      </c>
      <c r="E14">
        <v>34.010229014640409</v>
      </c>
      <c r="F14">
        <v>39.68700307494607</v>
      </c>
      <c r="G14">
        <v>0.65077606311375014</v>
      </c>
      <c r="H14">
        <v>40.561695464103536</v>
      </c>
      <c r="I14">
        <v>41.212471527217289</v>
      </c>
      <c r="J14">
        <f t="shared" si="0"/>
        <v>85.696138230479434</v>
      </c>
      <c r="K14" t="s">
        <v>51</v>
      </c>
      <c r="L14" t="s">
        <v>52</v>
      </c>
      <c r="M14">
        <v>288</v>
      </c>
      <c r="N14">
        <f t="shared" si="1"/>
        <v>12</v>
      </c>
      <c r="O14">
        <f t="shared" si="2"/>
        <v>-1.745138193469413E-2</v>
      </c>
      <c r="P14">
        <f t="shared" si="3"/>
        <v>2.2748147393969194E-2</v>
      </c>
      <c r="Q14">
        <f t="shared" si="4"/>
        <v>5.2967654592750678E-3</v>
      </c>
      <c r="R14">
        <f t="shared" si="5"/>
        <v>-0.41883316643265905</v>
      </c>
      <c r="S14">
        <f t="shared" si="6"/>
        <v>0.5459555374552606</v>
      </c>
      <c r="T14">
        <f t="shared" si="7"/>
        <v>0.12712237102260163</v>
      </c>
    </row>
    <row r="15" spans="1:20">
      <c r="A15" s="2" t="s">
        <v>11</v>
      </c>
      <c r="B15" s="2">
        <v>14</v>
      </c>
      <c r="C15" s="22">
        <v>1</v>
      </c>
      <c r="D15">
        <v>6.0210586205065582</v>
      </c>
      <c r="E15">
        <v>15.242969539283886</v>
      </c>
      <c r="F15">
        <v>21.264028159790442</v>
      </c>
      <c r="G15">
        <v>1.3786737198745491</v>
      </c>
      <c r="H15">
        <v>82.018631014114732</v>
      </c>
      <c r="I15">
        <v>83.397304733989287</v>
      </c>
      <c r="J15">
        <f t="shared" si="0"/>
        <v>71.684299064783147</v>
      </c>
      <c r="K15" t="s">
        <v>51</v>
      </c>
      <c r="L15" t="s">
        <v>52</v>
      </c>
      <c r="M15">
        <v>288</v>
      </c>
      <c r="N15">
        <f t="shared" si="1"/>
        <v>12</v>
      </c>
      <c r="O15">
        <f t="shared" si="2"/>
        <v>-1.6119392016083364E-2</v>
      </c>
      <c r="P15">
        <f t="shared" si="3"/>
        <v>0.23185993567649599</v>
      </c>
      <c r="Q15">
        <f t="shared" si="4"/>
        <v>0.21574054366041265</v>
      </c>
      <c r="R15">
        <f t="shared" si="5"/>
        <v>-0.38686540838600075</v>
      </c>
      <c r="S15">
        <f t="shared" si="6"/>
        <v>5.5646384562359037</v>
      </c>
      <c r="T15">
        <f t="shared" si="7"/>
        <v>5.1777730478499038</v>
      </c>
    </row>
    <row r="16" spans="1:20">
      <c r="A16" s="2" t="s">
        <v>11</v>
      </c>
      <c r="B16" s="2">
        <v>15</v>
      </c>
      <c r="C16" s="22">
        <v>1</v>
      </c>
      <c r="D16">
        <v>12.031822285714286</v>
      </c>
      <c r="E16">
        <v>46.514528000000013</v>
      </c>
      <c r="F16">
        <v>58.546350285714297</v>
      </c>
      <c r="G16">
        <v>0.80950736168499027</v>
      </c>
      <c r="H16">
        <v>158.94537406331952</v>
      </c>
      <c r="I16">
        <v>159.7548814250045</v>
      </c>
      <c r="J16">
        <f t="shared" si="0"/>
        <v>79.449065181693939</v>
      </c>
      <c r="K16" t="s">
        <v>51</v>
      </c>
      <c r="L16" t="s">
        <v>52</v>
      </c>
      <c r="M16">
        <v>288</v>
      </c>
      <c r="N16">
        <f t="shared" si="1"/>
        <v>12</v>
      </c>
      <c r="O16">
        <f t="shared" si="2"/>
        <v>-3.8966371263990614E-2</v>
      </c>
      <c r="P16">
        <f t="shared" si="3"/>
        <v>0.39038488216430384</v>
      </c>
      <c r="Q16">
        <f t="shared" si="4"/>
        <v>0.35141851090031317</v>
      </c>
      <c r="R16">
        <f t="shared" si="5"/>
        <v>-0.93519291033577467</v>
      </c>
      <c r="S16">
        <f t="shared" si="6"/>
        <v>9.3692371719432916</v>
      </c>
      <c r="T16">
        <f t="shared" si="7"/>
        <v>8.4340442616075162</v>
      </c>
    </row>
    <row r="17" spans="1:20">
      <c r="A17" s="2" t="s">
        <v>11</v>
      </c>
      <c r="B17" s="2">
        <v>16</v>
      </c>
      <c r="C17" s="22">
        <v>1</v>
      </c>
      <c r="D17">
        <v>2.9680416436081907</v>
      </c>
      <c r="E17">
        <v>41.765752321219964</v>
      </c>
      <c r="F17">
        <v>44.733793964828152</v>
      </c>
      <c r="G17">
        <v>0.16426073050476861</v>
      </c>
      <c r="H17">
        <v>127.71101143250827</v>
      </c>
      <c r="I17">
        <v>127.87527216301304</v>
      </c>
      <c r="J17">
        <f t="shared" si="0"/>
        <v>93.365101904967403</v>
      </c>
      <c r="K17" t="s">
        <v>51</v>
      </c>
      <c r="L17" t="s">
        <v>52</v>
      </c>
      <c r="M17">
        <v>288</v>
      </c>
      <c r="N17">
        <f t="shared" si="1"/>
        <v>12</v>
      </c>
      <c r="O17">
        <f t="shared" si="2"/>
        <v>-9.7353503927202142E-3</v>
      </c>
      <c r="P17">
        <f t="shared" si="3"/>
        <v>0.29842103858086216</v>
      </c>
      <c r="Q17">
        <f t="shared" si="4"/>
        <v>0.28868568818814194</v>
      </c>
      <c r="R17">
        <f t="shared" si="5"/>
        <v>-0.23364840942528517</v>
      </c>
      <c r="S17">
        <f t="shared" si="6"/>
        <v>7.1621049259406924</v>
      </c>
      <c r="T17">
        <f t="shared" si="7"/>
        <v>6.9284565165154071</v>
      </c>
    </row>
    <row r="18" spans="1:20">
      <c r="A18" s="2" t="s">
        <v>11</v>
      </c>
      <c r="B18" s="2">
        <v>17</v>
      </c>
      <c r="C18" s="22">
        <v>2</v>
      </c>
      <c r="D18">
        <v>4.3651648162492478</v>
      </c>
      <c r="E18">
        <v>56.522519627812663</v>
      </c>
      <c r="F18">
        <v>60.887684444061911</v>
      </c>
      <c r="G18">
        <v>0.14555585657421233</v>
      </c>
      <c r="H18">
        <v>124.79056853638671</v>
      </c>
      <c r="I18">
        <v>124.93612439296092</v>
      </c>
      <c r="J18">
        <f t="shared" si="0"/>
        <v>92.830791881633203</v>
      </c>
      <c r="K18" t="s">
        <v>51</v>
      </c>
      <c r="L18" t="s">
        <v>52</v>
      </c>
      <c r="M18">
        <v>288</v>
      </c>
      <c r="N18">
        <f t="shared" si="1"/>
        <v>12</v>
      </c>
      <c r="O18">
        <f t="shared" si="2"/>
        <v>-1.4651419998871651E-2</v>
      </c>
      <c r="P18">
        <f t="shared" si="3"/>
        <v>0.23704183648810437</v>
      </c>
      <c r="Q18">
        <f t="shared" si="4"/>
        <v>0.22239041648923269</v>
      </c>
      <c r="R18">
        <f t="shared" si="5"/>
        <v>-0.35163407997291962</v>
      </c>
      <c r="S18">
        <f t="shared" si="6"/>
        <v>5.6890040757145046</v>
      </c>
      <c r="T18">
        <f t="shared" si="7"/>
        <v>5.337369995741585</v>
      </c>
    </row>
    <row r="19" spans="1:20">
      <c r="A19" s="2" t="s">
        <v>11</v>
      </c>
      <c r="B19" s="2">
        <v>18</v>
      </c>
      <c r="C19" s="22">
        <v>2</v>
      </c>
      <c r="D19">
        <v>3.2316247829861129</v>
      </c>
      <c r="E19">
        <v>42.498387538580261</v>
      </c>
      <c r="F19">
        <v>45.73001232156637</v>
      </c>
      <c r="G19">
        <v>0.63197656792519508</v>
      </c>
      <c r="H19">
        <v>23.644752767552589</v>
      </c>
      <c r="I19">
        <v>24.276729335477786</v>
      </c>
      <c r="J19">
        <f t="shared" si="0"/>
        <v>92.933251886612609</v>
      </c>
      <c r="K19" t="s">
        <v>51</v>
      </c>
      <c r="L19" t="s">
        <v>52</v>
      </c>
      <c r="M19">
        <v>288</v>
      </c>
      <c r="N19">
        <f t="shared" si="1"/>
        <v>12</v>
      </c>
      <c r="O19">
        <f t="shared" si="2"/>
        <v>-9.0265563022948539E-3</v>
      </c>
      <c r="P19">
        <f t="shared" si="3"/>
        <v>-6.5464009621623853E-2</v>
      </c>
      <c r="Q19">
        <f t="shared" si="4"/>
        <v>-7.44905659239187E-2</v>
      </c>
      <c r="R19">
        <f t="shared" si="5"/>
        <v>-0.21663735125507647</v>
      </c>
      <c r="S19">
        <f t="shared" si="6"/>
        <v>-1.5711362309189727</v>
      </c>
      <c r="T19">
        <f t="shared" si="7"/>
        <v>-1.7877735821740488</v>
      </c>
    </row>
    <row r="20" spans="1:20">
      <c r="A20" s="2" t="s">
        <v>11</v>
      </c>
      <c r="B20" s="2">
        <v>19</v>
      </c>
      <c r="C20" s="22">
        <v>2</v>
      </c>
      <c r="D20">
        <v>4.5039697188175936</v>
      </c>
      <c r="E20">
        <v>35.293168629335895</v>
      </c>
      <c r="F20">
        <v>39.797138348153489</v>
      </c>
      <c r="G20">
        <v>1.3830702565302571</v>
      </c>
      <c r="H20">
        <v>26.559311971458261</v>
      </c>
      <c r="I20">
        <v>27.942382227988517</v>
      </c>
      <c r="J20">
        <f t="shared" si="0"/>
        <v>88.682679444396356</v>
      </c>
      <c r="K20" t="s">
        <v>51</v>
      </c>
      <c r="L20" t="s">
        <v>52</v>
      </c>
      <c r="M20">
        <v>288</v>
      </c>
      <c r="N20">
        <f t="shared" si="1"/>
        <v>12</v>
      </c>
      <c r="O20">
        <f t="shared" si="2"/>
        <v>-1.0836456466275474E-2</v>
      </c>
      <c r="P20">
        <f t="shared" si="3"/>
        <v>-3.032589117318623E-2</v>
      </c>
      <c r="Q20">
        <f t="shared" si="4"/>
        <v>-4.1162347639461708E-2</v>
      </c>
      <c r="R20">
        <f t="shared" si="5"/>
        <v>-0.26007495519061136</v>
      </c>
      <c r="S20">
        <f t="shared" si="6"/>
        <v>-0.72782138815646957</v>
      </c>
      <c r="T20">
        <f t="shared" si="7"/>
        <v>-0.98789634334708099</v>
      </c>
    </row>
    <row r="21" spans="1:20">
      <c r="A21" s="2" t="s">
        <v>11</v>
      </c>
      <c r="B21" s="2">
        <v>20</v>
      </c>
      <c r="C21" s="22">
        <v>2</v>
      </c>
      <c r="D21">
        <v>3.9949351622874829</v>
      </c>
      <c r="E21">
        <v>34.033549922720262</v>
      </c>
      <c r="F21">
        <v>38.028485085007745</v>
      </c>
      <c r="G21">
        <v>0.22908626863083373</v>
      </c>
      <c r="H21">
        <v>20.839955158219485</v>
      </c>
      <c r="I21">
        <v>21.069041426850319</v>
      </c>
      <c r="J21">
        <f t="shared" si="0"/>
        <v>89.494887441986378</v>
      </c>
      <c r="K21" t="s">
        <v>51</v>
      </c>
      <c r="L21" t="s">
        <v>52</v>
      </c>
      <c r="M21">
        <v>288</v>
      </c>
      <c r="N21">
        <f t="shared" si="1"/>
        <v>12</v>
      </c>
      <c r="O21">
        <f t="shared" si="2"/>
        <v>-1.3075864214085587E-2</v>
      </c>
      <c r="P21">
        <f t="shared" si="3"/>
        <v>-4.5811092932294364E-2</v>
      </c>
      <c r="Q21">
        <f t="shared" si="4"/>
        <v>-5.8886957146379953E-2</v>
      </c>
      <c r="R21">
        <f t="shared" si="5"/>
        <v>-0.31382074113805408</v>
      </c>
      <c r="S21">
        <f t="shared" si="6"/>
        <v>-1.0994662303750646</v>
      </c>
      <c r="T21">
        <f t="shared" si="7"/>
        <v>-1.4132869715131189</v>
      </c>
    </row>
    <row r="22" spans="1:20">
      <c r="A22" s="2" t="s">
        <v>11</v>
      </c>
      <c r="B22" s="2">
        <v>21</v>
      </c>
      <c r="C22" s="22">
        <v>2</v>
      </c>
      <c r="D22">
        <v>11.37212920753327</v>
      </c>
      <c r="E22">
        <v>27.887542887548417</v>
      </c>
      <c r="F22">
        <v>39.259672095081683</v>
      </c>
      <c r="G22">
        <v>0.43562324047647649</v>
      </c>
      <c r="H22">
        <v>31.284345782611439</v>
      </c>
      <c r="I22">
        <v>31.719969023087916</v>
      </c>
      <c r="J22">
        <f t="shared" si="0"/>
        <v>71.033560392477327</v>
      </c>
      <c r="K22" t="s">
        <v>51</v>
      </c>
      <c r="L22" t="s">
        <v>52</v>
      </c>
      <c r="M22">
        <v>288</v>
      </c>
      <c r="N22">
        <f t="shared" si="1"/>
        <v>12</v>
      </c>
      <c r="O22">
        <f t="shared" si="2"/>
        <v>-3.7973979052280532E-2</v>
      </c>
      <c r="P22">
        <f t="shared" si="3"/>
        <v>1.1794454496746605E-2</v>
      </c>
      <c r="Q22">
        <f t="shared" si="4"/>
        <v>-2.6179524555533913E-2</v>
      </c>
      <c r="R22">
        <f t="shared" si="5"/>
        <v>-0.91137549725473288</v>
      </c>
      <c r="S22">
        <f t="shared" si="6"/>
        <v>0.28306690792191852</v>
      </c>
      <c r="T22">
        <f t="shared" si="7"/>
        <v>-0.62830858933281386</v>
      </c>
    </row>
    <row r="23" spans="1:20">
      <c r="A23" s="2" t="s">
        <v>11</v>
      </c>
      <c r="B23" s="2">
        <v>22</v>
      </c>
      <c r="C23" s="22">
        <v>2</v>
      </c>
      <c r="D23">
        <v>10.014933478951544</v>
      </c>
      <c r="E23">
        <v>74.613108287000259</v>
      </c>
      <c r="F23">
        <v>84.628041765951806</v>
      </c>
      <c r="G23">
        <v>0.73765140271880747</v>
      </c>
      <c r="H23">
        <v>110.48863205574324</v>
      </c>
      <c r="I23">
        <v>111.22628345846205</v>
      </c>
      <c r="J23">
        <f t="shared" si="0"/>
        <v>88.165939716945189</v>
      </c>
      <c r="K23" t="s">
        <v>51</v>
      </c>
      <c r="L23" t="s">
        <v>52</v>
      </c>
      <c r="M23">
        <v>288</v>
      </c>
      <c r="N23">
        <f t="shared" si="1"/>
        <v>12</v>
      </c>
      <c r="O23">
        <f t="shared" si="2"/>
        <v>-3.2212784986919228E-2</v>
      </c>
      <c r="P23">
        <f t="shared" si="3"/>
        <v>0.12456779086369091</v>
      </c>
      <c r="Q23">
        <f t="shared" si="4"/>
        <v>9.2355005876771673E-2</v>
      </c>
      <c r="R23">
        <f t="shared" si="5"/>
        <v>-0.77310683968606142</v>
      </c>
      <c r="S23">
        <f t="shared" si="6"/>
        <v>2.9896269807285818</v>
      </c>
      <c r="T23">
        <f t="shared" si="7"/>
        <v>2.2165201410425204</v>
      </c>
    </row>
    <row r="24" spans="1:20">
      <c r="A24" s="2" t="s">
        <v>11</v>
      </c>
      <c r="B24" s="2">
        <v>23</v>
      </c>
      <c r="C24" s="22">
        <v>2</v>
      </c>
      <c r="D24">
        <v>11.032216600138677</v>
      </c>
      <c r="E24">
        <v>17.847425481364876</v>
      </c>
      <c r="F24">
        <v>28.879642081503555</v>
      </c>
      <c r="G24">
        <v>0.39498029749800956</v>
      </c>
      <c r="H24">
        <v>72.925309962062656</v>
      </c>
      <c r="I24">
        <v>73.320290259560664</v>
      </c>
      <c r="J24">
        <f t="shared" si="0"/>
        <v>61.799330583794031</v>
      </c>
      <c r="K24" t="s">
        <v>51</v>
      </c>
      <c r="L24" t="s">
        <v>52</v>
      </c>
      <c r="M24">
        <v>288</v>
      </c>
      <c r="N24">
        <f t="shared" si="1"/>
        <v>12</v>
      </c>
      <c r="O24">
        <f t="shared" si="2"/>
        <v>-3.6934848273057874E-2</v>
      </c>
      <c r="P24">
        <f t="shared" si="3"/>
        <v>0.19124265444686728</v>
      </c>
      <c r="Q24">
        <f t="shared" si="4"/>
        <v>0.1543078061738094</v>
      </c>
      <c r="R24">
        <f t="shared" si="5"/>
        <v>-0.88643635855338898</v>
      </c>
      <c r="S24">
        <f t="shared" si="6"/>
        <v>4.5898237067248147</v>
      </c>
      <c r="T24">
        <f t="shared" si="7"/>
        <v>3.7033873481714257</v>
      </c>
    </row>
    <row r="25" spans="1:20">
      <c r="A25" s="2" t="s">
        <v>11</v>
      </c>
      <c r="B25" s="2">
        <v>24</v>
      </c>
      <c r="C25" s="22">
        <v>2</v>
      </c>
      <c r="D25">
        <v>24.927741263157891</v>
      </c>
      <c r="E25">
        <v>19.502342549707599</v>
      </c>
      <c r="F25">
        <v>44.43008381286549</v>
      </c>
      <c r="G25">
        <v>0.76476205199649094</v>
      </c>
      <c r="H25">
        <v>144.82321077594594</v>
      </c>
      <c r="I25">
        <v>145.58797282794242</v>
      </c>
      <c r="J25">
        <f t="shared" si="0"/>
        <v>43.894453658582485</v>
      </c>
      <c r="K25" t="s">
        <v>51</v>
      </c>
      <c r="L25" t="s">
        <v>52</v>
      </c>
      <c r="M25">
        <v>288</v>
      </c>
      <c r="N25">
        <f t="shared" si="1"/>
        <v>12</v>
      </c>
      <c r="O25">
        <f t="shared" si="2"/>
        <v>-8.3899233372088197E-2</v>
      </c>
      <c r="P25">
        <f t="shared" si="3"/>
        <v>0.43514190356332755</v>
      </c>
      <c r="Q25">
        <f t="shared" si="4"/>
        <v>0.35124267019123934</v>
      </c>
      <c r="R25">
        <f t="shared" si="5"/>
        <v>-2.0135816009301166</v>
      </c>
      <c r="S25">
        <f t="shared" si="6"/>
        <v>10.443405685519862</v>
      </c>
      <c r="T25">
        <f t="shared" si="7"/>
        <v>8.429824084589745</v>
      </c>
    </row>
    <row r="26" spans="1:20">
      <c r="A26" s="2" t="s">
        <v>11</v>
      </c>
      <c r="B26" s="2">
        <v>25</v>
      </c>
      <c r="C26" s="22">
        <v>2</v>
      </c>
      <c r="D26">
        <v>3.7734159188451053</v>
      </c>
      <c r="E26">
        <v>20.913944596176357</v>
      </c>
      <c r="F26">
        <v>24.687360515021464</v>
      </c>
      <c r="G26">
        <v>1.0118982499431353</v>
      </c>
      <c r="H26">
        <v>84.717724236805637</v>
      </c>
      <c r="I26">
        <v>85.729622486748767</v>
      </c>
      <c r="J26">
        <f t="shared" si="0"/>
        <v>84.715190931209094</v>
      </c>
      <c r="K26" t="s">
        <v>51</v>
      </c>
      <c r="L26" t="s">
        <v>52</v>
      </c>
      <c r="M26">
        <v>288</v>
      </c>
      <c r="N26">
        <f t="shared" si="1"/>
        <v>12</v>
      </c>
      <c r="O26">
        <f t="shared" si="2"/>
        <v>-9.5886030170207279E-3</v>
      </c>
      <c r="P26">
        <f t="shared" si="3"/>
        <v>0.22154090152996278</v>
      </c>
      <c r="Q26">
        <f t="shared" si="4"/>
        <v>0.21195229851294201</v>
      </c>
      <c r="R26">
        <f t="shared" si="5"/>
        <v>-0.23012647240849748</v>
      </c>
      <c r="S26">
        <f t="shared" si="6"/>
        <v>5.316981636719107</v>
      </c>
      <c r="T26">
        <f t="shared" si="7"/>
        <v>5.0868551643106086</v>
      </c>
    </row>
    <row r="27" spans="1:20">
      <c r="A27" s="2" t="s">
        <v>11</v>
      </c>
      <c r="B27" s="2">
        <v>26</v>
      </c>
      <c r="C27" s="22">
        <v>2</v>
      </c>
      <c r="D27">
        <v>16.677051516685484</v>
      </c>
      <c r="E27">
        <v>16.269372687979445</v>
      </c>
      <c r="F27">
        <v>32.946424204664929</v>
      </c>
      <c r="G27">
        <v>0.28555378534765169</v>
      </c>
      <c r="H27">
        <v>73.978692314014964</v>
      </c>
      <c r="I27">
        <v>74.264246099362609</v>
      </c>
      <c r="J27">
        <f t="shared" si="0"/>
        <v>49.381300340556663</v>
      </c>
      <c r="K27" t="s">
        <v>51</v>
      </c>
      <c r="L27" t="s">
        <v>52</v>
      </c>
      <c r="M27">
        <v>288</v>
      </c>
      <c r="N27">
        <f t="shared" si="1"/>
        <v>12</v>
      </c>
      <c r="O27">
        <f t="shared" si="2"/>
        <v>-5.6914922678256361E-2</v>
      </c>
      <c r="P27">
        <f t="shared" si="3"/>
        <v>0.20037958203484557</v>
      </c>
      <c r="Q27">
        <f t="shared" si="4"/>
        <v>0.14346465935658917</v>
      </c>
      <c r="R27">
        <f t="shared" si="5"/>
        <v>-1.3659581442781528</v>
      </c>
      <c r="S27">
        <f t="shared" si="6"/>
        <v>4.8091099688362933</v>
      </c>
      <c r="T27">
        <f t="shared" si="7"/>
        <v>3.4431518245581398</v>
      </c>
    </row>
    <row r="28" spans="1:20">
      <c r="A28" s="2" t="s">
        <v>11</v>
      </c>
      <c r="B28" s="2">
        <v>27</v>
      </c>
      <c r="C28" s="22">
        <v>2</v>
      </c>
      <c r="D28">
        <v>3.4663773516968241</v>
      </c>
      <c r="E28">
        <v>10.456986187375604</v>
      </c>
      <c r="F28">
        <v>13.923363539072428</v>
      </c>
      <c r="G28">
        <v>0.95450859376350028</v>
      </c>
      <c r="H28">
        <v>13.169161124961262</v>
      </c>
      <c r="I28">
        <v>14.123669718724763</v>
      </c>
      <c r="J28">
        <f t="shared" si="0"/>
        <v>75.103879590809314</v>
      </c>
      <c r="K28" t="s">
        <v>51</v>
      </c>
      <c r="L28" t="s">
        <v>52</v>
      </c>
      <c r="M28">
        <v>288</v>
      </c>
      <c r="N28">
        <f t="shared" si="1"/>
        <v>12</v>
      </c>
      <c r="O28">
        <f t="shared" si="2"/>
        <v>-8.7217665206018192E-3</v>
      </c>
      <c r="P28">
        <f t="shared" si="3"/>
        <v>9.4172740888390904E-3</v>
      </c>
      <c r="Q28">
        <f t="shared" si="4"/>
        <v>6.9550756823727466E-4</v>
      </c>
      <c r="R28">
        <f t="shared" si="5"/>
        <v>-0.20932239649444365</v>
      </c>
      <c r="S28">
        <f t="shared" si="6"/>
        <v>0.22601457813213818</v>
      </c>
      <c r="T28">
        <f t="shared" si="7"/>
        <v>1.6692181637694592E-2</v>
      </c>
    </row>
    <row r="29" spans="1:20">
      <c r="A29" s="2" t="s">
        <v>11</v>
      </c>
      <c r="B29" s="2">
        <v>28</v>
      </c>
      <c r="C29" s="22">
        <v>2</v>
      </c>
      <c r="D29">
        <v>13.225679347826091</v>
      </c>
      <c r="E29">
        <v>36.881314699792952</v>
      </c>
      <c r="F29">
        <v>50.10699404761904</v>
      </c>
      <c r="G29">
        <v>0.58560610801211066</v>
      </c>
      <c r="H29">
        <v>75.371746793725706</v>
      </c>
      <c r="I29">
        <v>75.957352901737821</v>
      </c>
      <c r="J29">
        <f t="shared" si="0"/>
        <v>73.605123198455885</v>
      </c>
      <c r="K29" t="s">
        <v>51</v>
      </c>
      <c r="L29" t="s">
        <v>52</v>
      </c>
      <c r="M29">
        <v>288</v>
      </c>
      <c r="N29">
        <f t="shared" si="1"/>
        <v>12</v>
      </c>
      <c r="O29">
        <f t="shared" si="2"/>
        <v>-4.3889143193798538E-2</v>
      </c>
      <c r="P29">
        <f t="shared" si="3"/>
        <v>0.13364733365948872</v>
      </c>
      <c r="Q29">
        <f t="shared" si="4"/>
        <v>8.975819046569021E-2</v>
      </c>
      <c r="R29">
        <f t="shared" si="5"/>
        <v>-1.053339436651165</v>
      </c>
      <c r="S29">
        <f t="shared" si="6"/>
        <v>3.2075360078277293</v>
      </c>
      <c r="T29">
        <f t="shared" si="7"/>
        <v>2.1541965711765649</v>
      </c>
    </row>
    <row r="30" spans="1:20">
      <c r="A30" s="2" t="s">
        <v>11</v>
      </c>
      <c r="B30" s="2">
        <v>29</v>
      </c>
      <c r="C30" s="22">
        <v>2</v>
      </c>
      <c r="D30">
        <v>4.3827873507893749</v>
      </c>
      <c r="E30">
        <v>48.806061267274217</v>
      </c>
      <c r="F30">
        <v>53.188848618063588</v>
      </c>
      <c r="G30">
        <v>0.68366092936375578</v>
      </c>
      <c r="H30">
        <v>102.70351866679104</v>
      </c>
      <c r="I30">
        <v>103.38717959615479</v>
      </c>
      <c r="J30">
        <f t="shared" si="0"/>
        <v>91.759950695189659</v>
      </c>
      <c r="K30" t="s">
        <v>51</v>
      </c>
      <c r="L30" t="s">
        <v>52</v>
      </c>
      <c r="M30">
        <v>288</v>
      </c>
      <c r="N30">
        <f t="shared" si="1"/>
        <v>12</v>
      </c>
      <c r="O30">
        <f t="shared" si="2"/>
        <v>-1.2844188963283399E-2</v>
      </c>
      <c r="P30">
        <f t="shared" si="3"/>
        <v>0.18714394930387787</v>
      </c>
      <c r="Q30">
        <f t="shared" si="4"/>
        <v>0.17429976034059447</v>
      </c>
      <c r="R30">
        <f t="shared" si="5"/>
        <v>-0.30826053511880158</v>
      </c>
      <c r="S30">
        <f t="shared" si="6"/>
        <v>4.4914547832930687</v>
      </c>
      <c r="T30">
        <f t="shared" si="7"/>
        <v>4.1831942481742672</v>
      </c>
    </row>
    <row r="31" spans="1:20">
      <c r="A31" s="2" t="s">
        <v>11</v>
      </c>
      <c r="B31" s="2">
        <v>30</v>
      </c>
      <c r="C31" s="22">
        <v>2</v>
      </c>
      <c r="D31">
        <v>14.756572510445675</v>
      </c>
      <c r="E31">
        <v>26.438917130919211</v>
      </c>
      <c r="F31">
        <v>41.195489641364887</v>
      </c>
      <c r="G31">
        <v>2.0587857197432755</v>
      </c>
      <c r="H31">
        <v>35.575127979828828</v>
      </c>
      <c r="I31">
        <v>37.633913699572105</v>
      </c>
      <c r="J31">
        <f t="shared" si="0"/>
        <v>64.179154953826739</v>
      </c>
      <c r="K31" t="s">
        <v>51</v>
      </c>
      <c r="L31" t="s">
        <v>52</v>
      </c>
      <c r="M31">
        <v>288</v>
      </c>
      <c r="N31">
        <f t="shared" si="1"/>
        <v>12</v>
      </c>
      <c r="O31">
        <f t="shared" si="2"/>
        <v>-4.4089537467716669E-2</v>
      </c>
      <c r="P31">
        <f t="shared" si="3"/>
        <v>3.1722954336491721E-2</v>
      </c>
      <c r="Q31">
        <f t="shared" si="4"/>
        <v>-1.2366583131224938E-2</v>
      </c>
      <c r="R31">
        <f t="shared" si="5"/>
        <v>-1.0581488992251999</v>
      </c>
      <c r="S31">
        <f t="shared" si="6"/>
        <v>0.76135090407580142</v>
      </c>
      <c r="T31">
        <f t="shared" si="7"/>
        <v>-0.29679799514939847</v>
      </c>
    </row>
    <row r="32" spans="1:20">
      <c r="A32" s="2" t="s">
        <v>11</v>
      </c>
      <c r="B32" s="2">
        <v>31</v>
      </c>
      <c r="C32" s="22">
        <v>2</v>
      </c>
      <c r="D32">
        <v>6.8767038867243162</v>
      </c>
      <c r="E32">
        <v>12.325143020051319</v>
      </c>
      <c r="F32">
        <v>19.201846906775636</v>
      </c>
      <c r="G32">
        <v>1.1518983039833828</v>
      </c>
      <c r="H32">
        <v>66.656478231695417</v>
      </c>
      <c r="I32">
        <v>67.808376535678804</v>
      </c>
      <c r="J32">
        <f t="shared" si="0"/>
        <v>64.187278858588456</v>
      </c>
      <c r="K32" t="s">
        <v>51</v>
      </c>
      <c r="L32" t="s">
        <v>52</v>
      </c>
      <c r="M32">
        <v>288</v>
      </c>
      <c r="N32">
        <f t="shared" si="1"/>
        <v>12</v>
      </c>
      <c r="O32">
        <f t="shared" si="2"/>
        <v>-1.9877797162294909E-2</v>
      </c>
      <c r="P32">
        <f t="shared" si="3"/>
        <v>0.18865046948487532</v>
      </c>
      <c r="Q32">
        <f t="shared" si="4"/>
        <v>0.16877267232258045</v>
      </c>
      <c r="R32">
        <f t="shared" si="5"/>
        <v>-0.47706713189507782</v>
      </c>
      <c r="S32">
        <f t="shared" si="6"/>
        <v>4.5276112676370079</v>
      </c>
      <c r="T32">
        <f t="shared" si="7"/>
        <v>4.050544135741931</v>
      </c>
    </row>
    <row r="33" spans="1:20">
      <c r="A33" s="2" t="s">
        <v>11</v>
      </c>
      <c r="B33" s="2">
        <v>32</v>
      </c>
      <c r="C33" s="22">
        <v>2</v>
      </c>
      <c r="D33">
        <v>9.8184023819218247</v>
      </c>
      <c r="E33">
        <v>16.402615363735077</v>
      </c>
      <c r="F33">
        <v>26.221017745656901</v>
      </c>
      <c r="G33">
        <v>0.48940612110945286</v>
      </c>
      <c r="H33">
        <v>49.043715298698615</v>
      </c>
      <c r="I33">
        <v>49.533121419808069</v>
      </c>
      <c r="J33">
        <f t="shared" si="0"/>
        <v>62.555220101828091</v>
      </c>
      <c r="K33" t="s">
        <v>51</v>
      </c>
      <c r="L33" t="s">
        <v>52</v>
      </c>
      <c r="M33">
        <v>288</v>
      </c>
      <c r="N33">
        <f t="shared" si="1"/>
        <v>12</v>
      </c>
      <c r="O33">
        <f t="shared" si="2"/>
        <v>-3.2392348127820741E-2</v>
      </c>
      <c r="P33">
        <f t="shared" si="3"/>
        <v>0.11333715255195671</v>
      </c>
      <c r="Q33">
        <f t="shared" si="4"/>
        <v>8.0944804424135999E-2</v>
      </c>
      <c r="R33">
        <f t="shared" si="5"/>
        <v>-0.77741635506769768</v>
      </c>
      <c r="S33">
        <f t="shared" si="6"/>
        <v>2.7200916612469612</v>
      </c>
      <c r="T33">
        <f t="shared" si="7"/>
        <v>1.9426753061792639</v>
      </c>
    </row>
    <row r="34" spans="1:20">
      <c r="A34" s="2" t="s">
        <v>11</v>
      </c>
      <c r="B34" s="2">
        <v>33</v>
      </c>
      <c r="C34" s="22">
        <v>3</v>
      </c>
      <c r="D34">
        <v>7.4499796629319261</v>
      </c>
      <c r="E34">
        <v>20.559627739593466</v>
      </c>
      <c r="F34">
        <v>28.009607402525393</v>
      </c>
      <c r="G34">
        <v>0.4734950143166165</v>
      </c>
      <c r="H34">
        <v>95.248168551767492</v>
      </c>
      <c r="I34">
        <v>95.721663566084104</v>
      </c>
      <c r="J34">
        <f t="shared" si="0"/>
        <v>73.402056102149345</v>
      </c>
      <c r="K34" t="s">
        <v>53</v>
      </c>
      <c r="L34" t="s">
        <v>54</v>
      </c>
      <c r="M34">
        <v>291</v>
      </c>
      <c r="N34">
        <f t="shared" si="1"/>
        <v>12.125</v>
      </c>
      <c r="O34">
        <f t="shared" si="2"/>
        <v>-2.3974174050224433E-2</v>
      </c>
      <c r="P34">
        <f t="shared" si="3"/>
        <v>0.25666165227551213</v>
      </c>
      <c r="Q34">
        <f t="shared" si="4"/>
        <v>0.23268747822528768</v>
      </c>
      <c r="R34">
        <f t="shared" si="5"/>
        <v>-0.57538017720538637</v>
      </c>
      <c r="S34">
        <f t="shared" si="6"/>
        <v>6.1598796546122907</v>
      </c>
      <c r="T34">
        <f t="shared" si="7"/>
        <v>5.5844994774069043</v>
      </c>
    </row>
    <row r="35" spans="1:20">
      <c r="A35" s="2" t="s">
        <v>11</v>
      </c>
      <c r="B35" s="2">
        <v>34</v>
      </c>
      <c r="C35" s="22">
        <v>3</v>
      </c>
      <c r="D35">
        <v>12.264781063354214</v>
      </c>
      <c r="E35">
        <v>25.455627455530717</v>
      </c>
      <c r="F35">
        <v>37.720408518884931</v>
      </c>
      <c r="G35">
        <v>0.39100837820255302</v>
      </c>
      <c r="H35">
        <v>17.378288798512333</v>
      </c>
      <c r="I35">
        <v>17.769297176714886</v>
      </c>
      <c r="J35">
        <f t="shared" si="0"/>
        <v>67.485025891981564</v>
      </c>
      <c r="K35" t="s">
        <v>53</v>
      </c>
      <c r="L35" t="s">
        <v>54</v>
      </c>
      <c r="M35">
        <v>291</v>
      </c>
      <c r="N35">
        <f t="shared" si="1"/>
        <v>12.125</v>
      </c>
      <c r="O35">
        <f t="shared" si="2"/>
        <v>-4.080334256065863E-2</v>
      </c>
      <c r="P35">
        <f t="shared" si="3"/>
        <v>-2.7757177515527091E-2</v>
      </c>
      <c r="Q35">
        <f t="shared" si="4"/>
        <v>-6.8560520076185724E-2</v>
      </c>
      <c r="R35">
        <f t="shared" si="5"/>
        <v>-0.97928022145580707</v>
      </c>
      <c r="S35">
        <f t="shared" si="6"/>
        <v>-0.6661722603726502</v>
      </c>
      <c r="T35">
        <f t="shared" si="7"/>
        <v>-1.6454524818284573</v>
      </c>
    </row>
    <row r="36" spans="1:20">
      <c r="A36" s="2" t="s">
        <v>11</v>
      </c>
      <c r="B36" s="2">
        <v>35</v>
      </c>
      <c r="C36" s="22">
        <v>3</v>
      </c>
      <c r="D36">
        <v>16.447878030011537</v>
      </c>
      <c r="E36">
        <v>20.206422983198667</v>
      </c>
      <c r="F36">
        <v>36.654301013210201</v>
      </c>
      <c r="G36">
        <v>2.1293070073557879E-2</v>
      </c>
      <c r="H36">
        <v>21.67768146500406</v>
      </c>
      <c r="I36">
        <v>21.698974535077618</v>
      </c>
      <c r="J36">
        <f t="shared" si="0"/>
        <v>55.127017634073219</v>
      </c>
      <c r="K36" t="s">
        <v>53</v>
      </c>
      <c r="L36" t="s">
        <v>54</v>
      </c>
      <c r="M36">
        <v>291</v>
      </c>
      <c r="N36">
        <f t="shared" si="1"/>
        <v>12.125</v>
      </c>
      <c r="O36">
        <f t="shared" si="2"/>
        <v>-5.644874556679718E-2</v>
      </c>
      <c r="P36">
        <f t="shared" si="3"/>
        <v>5.0558710714961944E-3</v>
      </c>
      <c r="Q36">
        <f t="shared" si="4"/>
        <v>-5.1392874495300972E-2</v>
      </c>
      <c r="R36">
        <f t="shared" si="5"/>
        <v>-1.3547698936031323</v>
      </c>
      <c r="S36">
        <f t="shared" si="6"/>
        <v>0.12134090571590868</v>
      </c>
      <c r="T36">
        <f t="shared" si="7"/>
        <v>-1.2334289878872233</v>
      </c>
    </row>
    <row r="37" spans="1:20">
      <c r="A37" s="2" t="s">
        <v>11</v>
      </c>
      <c r="B37" s="2">
        <v>36</v>
      </c>
      <c r="C37" s="22">
        <v>3</v>
      </c>
      <c r="D37">
        <v>5.4168578392359761</v>
      </c>
      <c r="E37">
        <v>19.700890038466639</v>
      </c>
      <c r="F37">
        <v>25.117747877702616</v>
      </c>
      <c r="G37">
        <v>2.1439968089349823E-2</v>
      </c>
      <c r="H37">
        <v>32.784243628198865</v>
      </c>
      <c r="I37">
        <v>32.805683596288212</v>
      </c>
      <c r="J37">
        <f t="shared" si="0"/>
        <v>78.43414200345326</v>
      </c>
      <c r="K37" t="s">
        <v>53</v>
      </c>
      <c r="L37" t="s">
        <v>54</v>
      </c>
      <c r="M37">
        <v>291</v>
      </c>
      <c r="N37">
        <f t="shared" si="1"/>
        <v>12.125</v>
      </c>
      <c r="O37">
        <f t="shared" si="2"/>
        <v>-1.8540954883665382E-2</v>
      </c>
      <c r="P37">
        <f t="shared" si="3"/>
        <v>4.4959977971588405E-2</v>
      </c>
      <c r="Q37">
        <f t="shared" si="4"/>
        <v>2.6419023087923009E-2</v>
      </c>
      <c r="R37">
        <f t="shared" si="5"/>
        <v>-0.44498291720796918</v>
      </c>
      <c r="S37">
        <f t="shared" si="6"/>
        <v>1.0790394713181217</v>
      </c>
      <c r="T37">
        <f t="shared" si="7"/>
        <v>0.63405655411015227</v>
      </c>
    </row>
    <row r="38" spans="1:20">
      <c r="A38" s="2" t="s">
        <v>11</v>
      </c>
      <c r="B38" s="2">
        <v>37</v>
      </c>
      <c r="C38" s="22">
        <v>3</v>
      </c>
      <c r="D38">
        <v>11.538538011695904</v>
      </c>
      <c r="E38">
        <v>19.600103963612732</v>
      </c>
      <c r="F38">
        <v>31.138641975308637</v>
      </c>
      <c r="G38">
        <v>3.1296616739788918</v>
      </c>
      <c r="H38">
        <v>20.309188170402983</v>
      </c>
      <c r="I38">
        <v>23.438849844381874</v>
      </c>
      <c r="J38">
        <f t="shared" si="0"/>
        <v>62.944633164010874</v>
      </c>
      <c r="K38" t="s">
        <v>53</v>
      </c>
      <c r="L38" t="s">
        <v>54</v>
      </c>
      <c r="M38">
        <v>291</v>
      </c>
      <c r="N38">
        <f t="shared" si="1"/>
        <v>12.125</v>
      </c>
      <c r="O38">
        <f t="shared" si="2"/>
        <v>-2.8896482260195915E-2</v>
      </c>
      <c r="P38">
        <f t="shared" si="3"/>
        <v>2.4367154872517232E-3</v>
      </c>
      <c r="Q38">
        <f t="shared" si="4"/>
        <v>-2.6459766772944204E-2</v>
      </c>
      <c r="R38">
        <f t="shared" si="5"/>
        <v>-0.69351557424470189</v>
      </c>
      <c r="S38">
        <f t="shared" si="6"/>
        <v>5.8481171694041351E-2</v>
      </c>
      <c r="T38">
        <f t="shared" si="7"/>
        <v>-0.6350344025506609</v>
      </c>
    </row>
    <row r="39" spans="1:20">
      <c r="A39" s="2" t="s">
        <v>11</v>
      </c>
      <c r="B39" s="2">
        <v>38</v>
      </c>
      <c r="C39" s="22">
        <v>3</v>
      </c>
      <c r="D39">
        <v>19.094682288172841</v>
      </c>
      <c r="E39">
        <v>85.139619049087727</v>
      </c>
      <c r="F39">
        <v>104.23430133726058</v>
      </c>
      <c r="G39">
        <v>2.0627259839760437E-2</v>
      </c>
      <c r="H39">
        <v>16.769986334284759</v>
      </c>
      <c r="I39">
        <v>16.790613594124519</v>
      </c>
      <c r="J39">
        <f t="shared" si="0"/>
        <v>81.68099939923799</v>
      </c>
      <c r="K39" t="s">
        <v>53</v>
      </c>
      <c r="L39" t="s">
        <v>54</v>
      </c>
      <c r="M39">
        <v>291</v>
      </c>
      <c r="N39">
        <f t="shared" si="1"/>
        <v>12.125</v>
      </c>
      <c r="O39">
        <f t="shared" si="2"/>
        <v>-6.5546580853378292E-2</v>
      </c>
      <c r="P39">
        <f t="shared" si="3"/>
        <v>-0.23494719145980403</v>
      </c>
      <c r="Q39">
        <f t="shared" si="4"/>
        <v>-0.30049377231318231</v>
      </c>
      <c r="R39">
        <f t="shared" si="5"/>
        <v>-1.5731179404810789</v>
      </c>
      <c r="S39">
        <f t="shared" si="6"/>
        <v>-5.6387325950352967</v>
      </c>
      <c r="T39">
        <f t="shared" si="7"/>
        <v>-7.2118505355163753</v>
      </c>
    </row>
    <row r="40" spans="1:20">
      <c r="A40" s="2" t="s">
        <v>11</v>
      </c>
      <c r="B40" s="2">
        <v>39</v>
      </c>
      <c r="C40" s="22">
        <v>3</v>
      </c>
      <c r="D40">
        <v>15.624750608272501</v>
      </c>
      <c r="E40">
        <v>11.733630711002975</v>
      </c>
      <c r="F40">
        <v>27.358381319275477</v>
      </c>
      <c r="G40">
        <v>2.1877486077963415E-2</v>
      </c>
      <c r="H40">
        <v>83.885708432027386</v>
      </c>
      <c r="I40">
        <v>83.907585918105354</v>
      </c>
      <c r="J40">
        <f t="shared" si="0"/>
        <v>42.888614549487222</v>
      </c>
      <c r="K40" t="s">
        <v>53</v>
      </c>
      <c r="L40" t="s">
        <v>54</v>
      </c>
      <c r="M40">
        <v>291</v>
      </c>
      <c r="N40">
        <f t="shared" si="1"/>
        <v>12.125</v>
      </c>
      <c r="O40">
        <f t="shared" si="2"/>
        <v>-5.361812069482659E-2</v>
      </c>
      <c r="P40">
        <f t="shared" si="3"/>
        <v>0.2479452842646887</v>
      </c>
      <c r="Q40">
        <f t="shared" si="4"/>
        <v>0.1943271635698621</v>
      </c>
      <c r="R40">
        <f t="shared" si="5"/>
        <v>-1.2868348966758383</v>
      </c>
      <c r="S40">
        <f t="shared" si="6"/>
        <v>5.9506868223525284</v>
      </c>
      <c r="T40">
        <f t="shared" si="7"/>
        <v>4.663851925676691</v>
      </c>
    </row>
    <row r="41" spans="1:20">
      <c r="A41" s="2" t="s">
        <v>11</v>
      </c>
      <c r="B41" s="2">
        <v>40</v>
      </c>
      <c r="C41" s="22">
        <v>3</v>
      </c>
      <c r="D41">
        <v>5.5585066880256324</v>
      </c>
      <c r="E41">
        <v>13.738170284341214</v>
      </c>
      <c r="F41">
        <v>19.296676972366846</v>
      </c>
      <c r="G41">
        <v>1.8291215403128766E-2</v>
      </c>
      <c r="H41">
        <v>18.266889808979272</v>
      </c>
      <c r="I41">
        <v>18.2851810243824</v>
      </c>
      <c r="J41">
        <f t="shared" si="0"/>
        <v>71.194487548371654</v>
      </c>
      <c r="K41" t="s">
        <v>53</v>
      </c>
      <c r="L41" t="s">
        <v>54</v>
      </c>
      <c r="M41">
        <v>291</v>
      </c>
      <c r="N41">
        <f t="shared" si="1"/>
        <v>12.125</v>
      </c>
      <c r="O41">
        <f t="shared" si="2"/>
        <v>-1.9038541143032658E-2</v>
      </c>
      <c r="P41">
        <f t="shared" si="3"/>
        <v>1.5562610050302605E-2</v>
      </c>
      <c r="Q41">
        <f t="shared" si="4"/>
        <v>-3.475931092730057E-3</v>
      </c>
      <c r="R41">
        <f t="shared" si="5"/>
        <v>-0.45692498743278381</v>
      </c>
      <c r="S41">
        <f t="shared" si="6"/>
        <v>0.37350264120726251</v>
      </c>
      <c r="T41">
        <f t="shared" si="7"/>
        <v>-8.342234622552136E-2</v>
      </c>
    </row>
    <row r="42" spans="1:20">
      <c r="A42" s="2" t="s">
        <v>11</v>
      </c>
      <c r="B42" s="2">
        <v>41</v>
      </c>
      <c r="C42" s="22">
        <v>3</v>
      </c>
      <c r="D42">
        <v>2.1873490668232307</v>
      </c>
      <c r="E42">
        <v>10.34180505136538</v>
      </c>
      <c r="F42">
        <v>12.529154118188611</v>
      </c>
      <c r="G42">
        <v>1.2871207820342259</v>
      </c>
      <c r="H42">
        <v>26.941332519891198</v>
      </c>
      <c r="I42">
        <v>28.228453301925423</v>
      </c>
      <c r="J42">
        <f t="shared" si="0"/>
        <v>82.541925446923443</v>
      </c>
      <c r="K42" t="s">
        <v>53</v>
      </c>
      <c r="L42" t="s">
        <v>54</v>
      </c>
      <c r="M42">
        <v>291</v>
      </c>
      <c r="N42">
        <f t="shared" si="1"/>
        <v>12.125</v>
      </c>
      <c r="O42">
        <f t="shared" si="2"/>
        <v>-3.0935679889656526E-3</v>
      </c>
      <c r="P42">
        <f t="shared" si="3"/>
        <v>5.7043049720019993E-2</v>
      </c>
      <c r="Q42">
        <f t="shared" si="4"/>
        <v>5.3949481731054336E-2</v>
      </c>
      <c r="R42">
        <f t="shared" si="5"/>
        <v>-7.4245631735175663E-2</v>
      </c>
      <c r="S42">
        <f t="shared" si="6"/>
        <v>1.3690331932804798</v>
      </c>
      <c r="T42">
        <f t="shared" si="7"/>
        <v>1.2947875615453042</v>
      </c>
    </row>
    <row r="43" spans="1:20">
      <c r="A43" s="2" t="s">
        <v>11</v>
      </c>
      <c r="B43" s="2">
        <v>42</v>
      </c>
      <c r="C43" s="22">
        <v>3</v>
      </c>
      <c r="D43">
        <v>4.7597313552048073</v>
      </c>
      <c r="E43">
        <v>15.136574475863496</v>
      </c>
      <c r="F43">
        <v>19.896305831068304</v>
      </c>
      <c r="G43">
        <v>0.96232767987253531</v>
      </c>
      <c r="H43">
        <v>18.371219053365749</v>
      </c>
      <c r="I43">
        <v>19.333546733238286</v>
      </c>
      <c r="J43">
        <f t="shared" si="0"/>
        <v>76.07731105654581</v>
      </c>
      <c r="K43" t="s">
        <v>53</v>
      </c>
      <c r="L43" t="s">
        <v>54</v>
      </c>
      <c r="M43">
        <v>291</v>
      </c>
      <c r="N43">
        <f t="shared" si="1"/>
        <v>12.125</v>
      </c>
      <c r="O43">
        <f t="shared" si="2"/>
        <v>-1.3049497166090282E-2</v>
      </c>
      <c r="P43">
        <f t="shared" si="3"/>
        <v>1.111561710481874E-2</v>
      </c>
      <c r="Q43">
        <f t="shared" si="4"/>
        <v>-1.9338800612715384E-3</v>
      </c>
      <c r="R43">
        <f t="shared" si="5"/>
        <v>-0.31318793198616673</v>
      </c>
      <c r="S43">
        <f t="shared" si="6"/>
        <v>0.26677481051564977</v>
      </c>
      <c r="T43">
        <f t="shared" si="7"/>
        <v>-4.6413121470516919E-2</v>
      </c>
    </row>
    <row r="44" spans="1:20">
      <c r="A44" s="2" t="s">
        <v>11</v>
      </c>
      <c r="B44" s="2">
        <v>43</v>
      </c>
      <c r="C44" s="22">
        <v>3</v>
      </c>
      <c r="D44">
        <v>6.6682974155069568</v>
      </c>
      <c r="E44">
        <v>16.372214630167708</v>
      </c>
      <c r="F44">
        <v>23.040512045674664</v>
      </c>
      <c r="G44">
        <v>0.30541646759037971</v>
      </c>
      <c r="H44">
        <v>25.083772575250826</v>
      </c>
      <c r="I44">
        <v>25.389189042841206</v>
      </c>
      <c r="J44">
        <f t="shared" si="0"/>
        <v>71.058380116344779</v>
      </c>
      <c r="K44" t="s">
        <v>53</v>
      </c>
      <c r="L44" t="s">
        <v>54</v>
      </c>
      <c r="M44">
        <v>291</v>
      </c>
      <c r="N44">
        <f t="shared" si="1"/>
        <v>12.125</v>
      </c>
      <c r="O44">
        <f t="shared" si="2"/>
        <v>-2.1865570267754559E-2</v>
      </c>
      <c r="P44">
        <f t="shared" si="3"/>
        <v>2.9936625240835457E-2</v>
      </c>
      <c r="Q44">
        <f t="shared" si="4"/>
        <v>8.0710549730809017E-3</v>
      </c>
      <c r="R44">
        <f t="shared" si="5"/>
        <v>-0.52477368642610944</v>
      </c>
      <c r="S44">
        <f t="shared" si="6"/>
        <v>0.71847900578005097</v>
      </c>
      <c r="T44">
        <f t="shared" si="7"/>
        <v>0.19370531935394164</v>
      </c>
    </row>
    <row r="45" spans="1:20">
      <c r="A45" s="2" t="s">
        <v>11</v>
      </c>
      <c r="B45" s="2">
        <v>44</v>
      </c>
      <c r="C45" s="22">
        <v>3</v>
      </c>
      <c r="D45">
        <v>21.054849056603775</v>
      </c>
      <c r="E45">
        <v>20.563874213836485</v>
      </c>
      <c r="F45">
        <v>41.618723270440256</v>
      </c>
      <c r="G45">
        <v>1.8505222173697419E-2</v>
      </c>
      <c r="H45">
        <v>99.230700903795054</v>
      </c>
      <c r="I45">
        <v>99.249206125968755</v>
      </c>
      <c r="J45">
        <f t="shared" si="0"/>
        <v>49.410151484493035</v>
      </c>
      <c r="K45" t="s">
        <v>53</v>
      </c>
      <c r="L45" t="s">
        <v>54</v>
      </c>
      <c r="M45">
        <v>291</v>
      </c>
      <c r="N45">
        <f t="shared" si="1"/>
        <v>12.125</v>
      </c>
      <c r="O45">
        <f t="shared" si="2"/>
        <v>-7.2289841355429818E-2</v>
      </c>
      <c r="P45">
        <f t="shared" si="3"/>
        <v>0.27033273776618066</v>
      </c>
      <c r="Q45">
        <f t="shared" si="4"/>
        <v>0.19804289641075085</v>
      </c>
      <c r="R45">
        <f t="shared" si="5"/>
        <v>-1.7349561925303156</v>
      </c>
      <c r="S45">
        <f t="shared" si="6"/>
        <v>6.4879857063883355</v>
      </c>
      <c r="T45">
        <f t="shared" si="7"/>
        <v>4.7530295138580207</v>
      </c>
    </row>
    <row r="46" spans="1:20">
      <c r="A46" s="2" t="s">
        <v>11</v>
      </c>
      <c r="B46" s="2">
        <v>45</v>
      </c>
      <c r="C46" s="22">
        <v>3</v>
      </c>
      <c r="D46">
        <v>9.8182917438548962</v>
      </c>
      <c r="E46">
        <v>16.499192265509073</v>
      </c>
      <c r="F46">
        <v>26.317484009363969</v>
      </c>
      <c r="G46">
        <v>0.12085242937853088</v>
      </c>
      <c r="H46">
        <v>62.620792677966087</v>
      </c>
      <c r="I46">
        <v>62.741645107344617</v>
      </c>
      <c r="J46">
        <f t="shared" si="0"/>
        <v>62.692893665817486</v>
      </c>
      <c r="K46" t="s">
        <v>53</v>
      </c>
      <c r="L46" t="s">
        <v>54</v>
      </c>
      <c r="M46">
        <v>291</v>
      </c>
      <c r="N46">
        <f t="shared" si="1"/>
        <v>12.125</v>
      </c>
      <c r="O46">
        <f t="shared" si="2"/>
        <v>-3.3324533726722907E-2</v>
      </c>
      <c r="P46">
        <f t="shared" si="3"/>
        <v>0.15849347220775606</v>
      </c>
      <c r="Q46">
        <f t="shared" si="4"/>
        <v>0.12516893848103314</v>
      </c>
      <c r="R46">
        <f t="shared" si="5"/>
        <v>-0.79978880944134978</v>
      </c>
      <c r="S46">
        <f t="shared" si="6"/>
        <v>3.8038433329861454</v>
      </c>
      <c r="T46">
        <f t="shared" si="7"/>
        <v>3.0040545235447955</v>
      </c>
    </row>
    <row r="47" spans="1:20">
      <c r="A47" s="2" t="s">
        <v>11</v>
      </c>
      <c r="B47" s="2">
        <v>46</v>
      </c>
      <c r="C47" s="22">
        <v>3</v>
      </c>
      <c r="D47">
        <v>16.803466952521184</v>
      </c>
      <c r="E47">
        <v>19.458490006536003</v>
      </c>
      <c r="F47">
        <v>36.261956959057187</v>
      </c>
      <c r="G47">
        <v>0.20136433703335305</v>
      </c>
      <c r="H47">
        <v>92.083939686526719</v>
      </c>
      <c r="I47">
        <v>92.285304023560073</v>
      </c>
      <c r="J47">
        <f t="shared" si="0"/>
        <v>53.660893228973507</v>
      </c>
      <c r="K47" t="s">
        <v>53</v>
      </c>
      <c r="L47" t="s">
        <v>54</v>
      </c>
      <c r="M47">
        <v>291</v>
      </c>
      <c r="N47">
        <f t="shared" si="1"/>
        <v>12.125</v>
      </c>
      <c r="O47">
        <f t="shared" si="2"/>
        <v>-5.7051899022294947E-2</v>
      </c>
      <c r="P47">
        <f t="shared" si="3"/>
        <v>0.24957199202745947</v>
      </c>
      <c r="Q47">
        <f t="shared" si="4"/>
        <v>0.19252009300516457</v>
      </c>
      <c r="R47">
        <f t="shared" si="5"/>
        <v>-1.3692455765350788</v>
      </c>
      <c r="S47">
        <f t="shared" si="6"/>
        <v>5.9897278086590271</v>
      </c>
      <c r="T47">
        <f t="shared" si="7"/>
        <v>4.6204822321239494</v>
      </c>
    </row>
    <row r="48" spans="1:20">
      <c r="A48" s="2" t="s">
        <v>11</v>
      </c>
      <c r="B48" s="2">
        <v>47</v>
      </c>
      <c r="C48" s="22">
        <v>3</v>
      </c>
      <c r="D48">
        <v>8.4943331704934035</v>
      </c>
      <c r="E48">
        <v>19.946675351462847</v>
      </c>
      <c r="F48">
        <v>28.441008521956249</v>
      </c>
      <c r="G48">
        <v>0.1195628759227728</v>
      </c>
      <c r="H48">
        <v>27.894404639479397</v>
      </c>
      <c r="I48">
        <v>28.013967515402172</v>
      </c>
      <c r="J48">
        <f t="shared" si="0"/>
        <v>70.133502249275594</v>
      </c>
      <c r="K48" t="s">
        <v>53</v>
      </c>
      <c r="L48" t="s">
        <v>54</v>
      </c>
      <c r="M48">
        <v>291</v>
      </c>
      <c r="N48">
        <f t="shared" si="1"/>
        <v>12.125</v>
      </c>
      <c r="O48">
        <f t="shared" si="2"/>
        <v>-2.8779279362785674E-2</v>
      </c>
      <c r="P48">
        <f t="shared" si="3"/>
        <v>2.7311784494902232E-2</v>
      </c>
      <c r="Q48">
        <f t="shared" si="4"/>
        <v>-1.4674948678834272E-3</v>
      </c>
      <c r="R48">
        <f t="shared" si="5"/>
        <v>-0.69070270470685613</v>
      </c>
      <c r="S48">
        <f t="shared" si="6"/>
        <v>0.65548282787765366</v>
      </c>
      <c r="T48">
        <f t="shared" si="7"/>
        <v>-3.5219876829202253E-2</v>
      </c>
    </row>
    <row r="49" spans="1:20">
      <c r="A49" s="2" t="s">
        <v>11</v>
      </c>
      <c r="B49" s="2">
        <v>48</v>
      </c>
      <c r="C49" s="22">
        <v>3</v>
      </c>
      <c r="D49">
        <v>9.8848150064909994</v>
      </c>
      <c r="E49">
        <v>16.703950738570576</v>
      </c>
      <c r="F49">
        <v>26.588765745061576</v>
      </c>
      <c r="G49">
        <v>0.40483456472855739</v>
      </c>
      <c r="H49">
        <v>18.337391583681324</v>
      </c>
      <c r="I49">
        <v>18.74222614840988</v>
      </c>
      <c r="J49">
        <f t="shared" si="0"/>
        <v>62.823340123161074</v>
      </c>
      <c r="K49" t="s">
        <v>53</v>
      </c>
      <c r="L49" t="s">
        <v>54</v>
      </c>
      <c r="M49">
        <v>291</v>
      </c>
      <c r="N49">
        <f t="shared" si="1"/>
        <v>12.125</v>
      </c>
      <c r="O49">
        <f t="shared" si="2"/>
        <v>-3.2577252377190523E-2</v>
      </c>
      <c r="P49">
        <f t="shared" si="3"/>
        <v>5.6131987804493057E-3</v>
      </c>
      <c r="Q49">
        <f t="shared" si="4"/>
        <v>-2.6964053596741221E-2</v>
      </c>
      <c r="R49">
        <f t="shared" si="5"/>
        <v>-0.7818540570525726</v>
      </c>
      <c r="S49">
        <f t="shared" si="6"/>
        <v>0.13471677073078334</v>
      </c>
      <c r="T49">
        <f t="shared" si="7"/>
        <v>-0.64713728632178924</v>
      </c>
    </row>
    <row r="50" spans="1:20">
      <c r="A50" s="2" t="s">
        <v>11</v>
      </c>
      <c r="B50" s="2">
        <v>49</v>
      </c>
      <c r="C50" s="22">
        <v>4</v>
      </c>
      <c r="D50">
        <v>13.436941012355517</v>
      </c>
      <c r="E50">
        <v>20.520102741242642</v>
      </c>
      <c r="F50">
        <v>33.957043753598157</v>
      </c>
      <c r="G50">
        <v>0.60897245810306722</v>
      </c>
      <c r="H50">
        <v>94.59742822482815</v>
      </c>
      <c r="I50">
        <v>95.206400682931218</v>
      </c>
      <c r="J50">
        <f t="shared" si="0"/>
        <v>60.429591251059044</v>
      </c>
      <c r="K50" t="s">
        <v>53</v>
      </c>
      <c r="L50" t="s">
        <v>54</v>
      </c>
      <c r="M50">
        <v>291</v>
      </c>
      <c r="N50">
        <f t="shared" si="1"/>
        <v>12.125</v>
      </c>
      <c r="O50">
        <f t="shared" si="2"/>
        <v>-4.4082366165815977E-2</v>
      </c>
      <c r="P50">
        <f t="shared" si="3"/>
        <v>0.25456125595733853</v>
      </c>
      <c r="Q50">
        <f t="shared" si="4"/>
        <v>0.21047888979152254</v>
      </c>
      <c r="R50">
        <f t="shared" si="5"/>
        <v>-1.0579767879795834</v>
      </c>
      <c r="S50">
        <f t="shared" si="6"/>
        <v>6.1094701429761242</v>
      </c>
      <c r="T50">
        <f t="shared" si="7"/>
        <v>5.0514933549965413</v>
      </c>
    </row>
    <row r="51" spans="1:20">
      <c r="A51" s="2" t="s">
        <v>11</v>
      </c>
      <c r="B51" s="2">
        <v>50</v>
      </c>
      <c r="C51" s="22">
        <v>4</v>
      </c>
      <c r="D51">
        <v>6.8470386266094438</v>
      </c>
      <c r="E51">
        <v>18.321529457666795</v>
      </c>
      <c r="F51">
        <v>25.168568084276238</v>
      </c>
      <c r="G51">
        <v>0.61596444444444354</v>
      </c>
      <c r="H51">
        <v>12.747392000000001</v>
      </c>
      <c r="I51">
        <v>13.363356444444445</v>
      </c>
      <c r="J51">
        <f t="shared" si="0"/>
        <v>72.795279398961725</v>
      </c>
      <c r="K51" t="s">
        <v>53</v>
      </c>
      <c r="L51" t="s">
        <v>54</v>
      </c>
      <c r="M51">
        <v>291</v>
      </c>
      <c r="N51">
        <f t="shared" si="1"/>
        <v>12.125</v>
      </c>
      <c r="O51">
        <f t="shared" si="2"/>
        <v>-2.1412626055549829E-2</v>
      </c>
      <c r="P51">
        <f t="shared" si="3"/>
        <v>-1.9155111538373862E-2</v>
      </c>
      <c r="Q51">
        <f t="shared" si="4"/>
        <v>-4.0567737593923688E-2</v>
      </c>
      <c r="R51">
        <f t="shared" si="5"/>
        <v>-0.51390302533319587</v>
      </c>
      <c r="S51">
        <f t="shared" si="6"/>
        <v>-0.45972267692097268</v>
      </c>
      <c r="T51">
        <f t="shared" si="7"/>
        <v>-0.97362570225416845</v>
      </c>
    </row>
    <row r="52" spans="1:20">
      <c r="A52" s="2" t="s">
        <v>11</v>
      </c>
      <c r="B52" s="2">
        <v>51</v>
      </c>
      <c r="C52" s="22">
        <v>4</v>
      </c>
      <c r="D52">
        <v>19.943359253499221</v>
      </c>
      <c r="E52">
        <v>28.20541845691541</v>
      </c>
      <c r="F52">
        <v>48.148777710414635</v>
      </c>
      <c r="G52">
        <v>2.0528269693475612E-2</v>
      </c>
      <c r="H52">
        <v>21.704703773069316</v>
      </c>
      <c r="I52">
        <v>21.725232042762791</v>
      </c>
      <c r="J52">
        <f t="shared" si="0"/>
        <v>58.57971852692441</v>
      </c>
      <c r="K52" t="s">
        <v>53</v>
      </c>
      <c r="L52" t="s">
        <v>54</v>
      </c>
      <c r="M52">
        <v>291</v>
      </c>
      <c r="N52">
        <f t="shared" si="1"/>
        <v>12.125</v>
      </c>
      <c r="O52">
        <f t="shared" si="2"/>
        <v>-6.8463336714109091E-2</v>
      </c>
      <c r="P52">
        <f t="shared" si="3"/>
        <v>-2.2339225717684173E-2</v>
      </c>
      <c r="Q52">
        <f t="shared" si="4"/>
        <v>-9.0802562431793271E-2</v>
      </c>
      <c r="R52">
        <f t="shared" si="5"/>
        <v>-1.6431200811386182</v>
      </c>
      <c r="S52">
        <f t="shared" si="6"/>
        <v>-0.53614141722442021</v>
      </c>
      <c r="T52">
        <f t="shared" si="7"/>
        <v>-2.1792614983630387</v>
      </c>
    </row>
    <row r="53" spans="1:20">
      <c r="A53" s="2" t="s">
        <v>11</v>
      </c>
      <c r="B53" s="2">
        <v>52</v>
      </c>
      <c r="C53" s="22">
        <v>4</v>
      </c>
      <c r="D53">
        <v>12.597366480788937</v>
      </c>
      <c r="E53">
        <v>17.958591942932429</v>
      </c>
      <c r="F53">
        <v>30.555958423721364</v>
      </c>
      <c r="G53">
        <v>1.6672154574216351</v>
      </c>
      <c r="H53">
        <v>27.727436790471376</v>
      </c>
      <c r="I53">
        <v>29.39465224789301</v>
      </c>
      <c r="J53">
        <f t="shared" si="0"/>
        <v>58.77279872520942</v>
      </c>
      <c r="K53" t="s">
        <v>53</v>
      </c>
      <c r="L53" t="s">
        <v>54</v>
      </c>
      <c r="M53">
        <v>291</v>
      </c>
      <c r="N53">
        <f t="shared" si="1"/>
        <v>12.125</v>
      </c>
      <c r="O53">
        <f t="shared" si="2"/>
        <v>-3.7560656437688321E-2</v>
      </c>
      <c r="P53">
        <f t="shared" si="3"/>
        <v>3.3569913565425935E-2</v>
      </c>
      <c r="Q53">
        <f t="shared" si="4"/>
        <v>-3.9907428722623858E-3</v>
      </c>
      <c r="R53">
        <f t="shared" si="5"/>
        <v>-0.90145575450451965</v>
      </c>
      <c r="S53">
        <f t="shared" si="6"/>
        <v>0.80567792557022244</v>
      </c>
      <c r="T53">
        <f t="shared" si="7"/>
        <v>-9.577782893429726E-2</v>
      </c>
    </row>
    <row r="54" spans="1:20">
      <c r="A54" s="2" t="s">
        <v>11</v>
      </c>
      <c r="B54" s="2">
        <v>53</v>
      </c>
      <c r="C54" s="22">
        <v>4</v>
      </c>
      <c r="D54">
        <v>13.58875193798449</v>
      </c>
      <c r="E54">
        <v>16.790670111972435</v>
      </c>
      <c r="F54">
        <v>30.379422049956926</v>
      </c>
      <c r="G54">
        <v>0.11973740314351672</v>
      </c>
      <c r="H54">
        <v>24.562673018393525</v>
      </c>
      <c r="I54">
        <v>24.682410421537043</v>
      </c>
      <c r="J54">
        <f t="shared" si="0"/>
        <v>55.269880000881201</v>
      </c>
      <c r="K54" t="s">
        <v>53</v>
      </c>
      <c r="L54" t="s">
        <v>54</v>
      </c>
      <c r="M54">
        <v>291</v>
      </c>
      <c r="N54">
        <f t="shared" si="1"/>
        <v>12.125</v>
      </c>
      <c r="O54">
        <f t="shared" si="2"/>
        <v>-4.6285273315604718E-2</v>
      </c>
      <c r="P54">
        <f t="shared" si="3"/>
        <v>2.670791376777007E-2</v>
      </c>
      <c r="Q54">
        <f t="shared" si="4"/>
        <v>-1.9577359547834648E-2</v>
      </c>
      <c r="R54">
        <f t="shared" si="5"/>
        <v>-1.1108465595745132</v>
      </c>
      <c r="S54">
        <f t="shared" si="6"/>
        <v>0.64098993042648167</v>
      </c>
      <c r="T54">
        <f t="shared" si="7"/>
        <v>-0.46985662914803161</v>
      </c>
    </row>
    <row r="55" spans="1:20">
      <c r="A55" s="2" t="s">
        <v>11</v>
      </c>
      <c r="B55" s="2">
        <v>54</v>
      </c>
      <c r="C55" s="22">
        <v>4</v>
      </c>
      <c r="D55">
        <v>22.803587020648965</v>
      </c>
      <c r="E55">
        <v>43.456102976669335</v>
      </c>
      <c r="F55">
        <v>66.259689997318304</v>
      </c>
      <c r="G55">
        <v>2.0496224379719527E-2</v>
      </c>
      <c r="H55">
        <v>76.377294498381872</v>
      </c>
      <c r="I55">
        <v>76.397790722761584</v>
      </c>
      <c r="J55">
        <f t="shared" si="0"/>
        <v>65.584525038417951</v>
      </c>
      <c r="K55" t="s">
        <v>53</v>
      </c>
      <c r="L55" t="s">
        <v>54</v>
      </c>
      <c r="M55">
        <v>291</v>
      </c>
      <c r="N55">
        <f t="shared" si="1"/>
        <v>12.125</v>
      </c>
      <c r="O55">
        <f t="shared" si="2"/>
        <v>-7.829240823460222E-2</v>
      </c>
      <c r="P55">
        <f t="shared" si="3"/>
        <v>0.11313124234265476</v>
      </c>
      <c r="Q55">
        <f t="shared" si="4"/>
        <v>3.483883410805251E-2</v>
      </c>
      <c r="R55">
        <f t="shared" si="5"/>
        <v>-1.8790177976304532</v>
      </c>
      <c r="S55">
        <f t="shared" si="6"/>
        <v>2.7151498162237142</v>
      </c>
      <c r="T55">
        <f t="shared" si="7"/>
        <v>0.83613201859326025</v>
      </c>
    </row>
    <row r="56" spans="1:20">
      <c r="A56" s="2" t="s">
        <v>11</v>
      </c>
      <c r="B56" s="2">
        <v>55</v>
      </c>
      <c r="C56" s="22">
        <v>4</v>
      </c>
      <c r="D56">
        <v>11.446191471409099</v>
      </c>
      <c r="E56">
        <v>12.304508859609264</v>
      </c>
      <c r="F56">
        <v>23.750700331018365</v>
      </c>
      <c r="G56">
        <v>4.3837849633518278E-2</v>
      </c>
      <c r="H56">
        <v>21.199015185551257</v>
      </c>
      <c r="I56">
        <v>21.242853035184776</v>
      </c>
      <c r="J56">
        <f t="shared" si="0"/>
        <v>51.806930693069297</v>
      </c>
      <c r="K56" t="s">
        <v>53</v>
      </c>
      <c r="L56" t="s">
        <v>54</v>
      </c>
      <c r="M56">
        <v>291</v>
      </c>
      <c r="N56">
        <f t="shared" si="1"/>
        <v>12.125</v>
      </c>
      <c r="O56">
        <f t="shared" si="2"/>
        <v>-3.9183345779297524E-2</v>
      </c>
      <c r="P56">
        <f t="shared" si="3"/>
        <v>3.0565313834852212E-2</v>
      </c>
      <c r="Q56">
        <f t="shared" si="4"/>
        <v>-8.6180319444453223E-3</v>
      </c>
      <c r="R56">
        <f t="shared" si="5"/>
        <v>-0.94040029870314068</v>
      </c>
      <c r="S56">
        <f t="shared" si="6"/>
        <v>0.73356753203645308</v>
      </c>
      <c r="T56">
        <f t="shared" si="7"/>
        <v>-0.20683276666668773</v>
      </c>
    </row>
    <row r="57" spans="1:20">
      <c r="A57" s="2" t="s">
        <v>11</v>
      </c>
      <c r="B57" s="2">
        <v>56</v>
      </c>
      <c r="C57" s="22">
        <v>4</v>
      </c>
      <c r="D57">
        <v>17.632378133333336</v>
      </c>
      <c r="E57">
        <v>23.560603733333327</v>
      </c>
      <c r="F57">
        <v>41.192981866666663</v>
      </c>
      <c r="G57">
        <v>2.7834715425049836</v>
      </c>
      <c r="H57">
        <v>30.988040783034251</v>
      </c>
      <c r="I57">
        <v>33.771512325539234</v>
      </c>
      <c r="J57">
        <f t="shared" si="0"/>
        <v>57.195674276735367</v>
      </c>
      <c r="K57" t="s">
        <v>53</v>
      </c>
      <c r="L57" t="s">
        <v>54</v>
      </c>
      <c r="M57">
        <v>291</v>
      </c>
      <c r="N57">
        <f t="shared" si="1"/>
        <v>12.125</v>
      </c>
      <c r="O57">
        <f t="shared" si="2"/>
        <v>-5.1027170415217704E-2</v>
      </c>
      <c r="P57">
        <f t="shared" si="3"/>
        <v>2.5523838658766059E-2</v>
      </c>
      <c r="Q57">
        <f t="shared" si="4"/>
        <v>-2.5503331756451645E-2</v>
      </c>
      <c r="R57">
        <f t="shared" si="5"/>
        <v>-1.2246520899652249</v>
      </c>
      <c r="S57">
        <f t="shared" si="6"/>
        <v>0.6125721278103855</v>
      </c>
      <c r="T57">
        <f t="shared" si="7"/>
        <v>-0.61207996215483951</v>
      </c>
    </row>
    <row r="58" spans="1:20">
      <c r="A58" s="2" t="s">
        <v>11</v>
      </c>
      <c r="B58" s="2">
        <v>57</v>
      </c>
      <c r="C58" s="22">
        <v>4</v>
      </c>
      <c r="D58">
        <v>11.230551353503188</v>
      </c>
      <c r="E58">
        <v>24.009596120440076</v>
      </c>
      <c r="F58">
        <v>35.240147473943267</v>
      </c>
      <c r="G58">
        <v>1.4300037222812094</v>
      </c>
      <c r="H58">
        <v>9.3959584263903686</v>
      </c>
      <c r="I58">
        <v>10.825962148671579</v>
      </c>
      <c r="J58">
        <f t="shared" si="0"/>
        <v>68.131372430245605</v>
      </c>
      <c r="K58" t="s">
        <v>53</v>
      </c>
      <c r="L58" t="s">
        <v>54</v>
      </c>
      <c r="M58">
        <v>291</v>
      </c>
      <c r="N58">
        <f t="shared" si="1"/>
        <v>12.125</v>
      </c>
      <c r="O58">
        <f t="shared" si="2"/>
        <v>-3.367885783925078E-2</v>
      </c>
      <c r="P58">
        <f t="shared" si="3"/>
        <v>-5.0218686233847794E-2</v>
      </c>
      <c r="Q58">
        <f t="shared" si="4"/>
        <v>-8.3897544073098587E-2</v>
      </c>
      <c r="R58">
        <f t="shared" si="5"/>
        <v>-0.80829258814201876</v>
      </c>
      <c r="S58">
        <f t="shared" si="6"/>
        <v>-1.2052484696123469</v>
      </c>
      <c r="T58">
        <f t="shared" si="7"/>
        <v>-2.0135410577543662</v>
      </c>
    </row>
    <row r="59" spans="1:20">
      <c r="A59" s="2" t="s">
        <v>11</v>
      </c>
      <c r="B59" s="2">
        <v>58</v>
      </c>
      <c r="C59" s="22">
        <v>4</v>
      </c>
      <c r="D59">
        <v>12.20708603111712</v>
      </c>
      <c r="E59">
        <v>16.854987437185923</v>
      </c>
      <c r="F59">
        <v>29.062073468303041</v>
      </c>
      <c r="G59">
        <v>0.45109145220588232</v>
      </c>
      <c r="H59">
        <v>21.56852481617646</v>
      </c>
      <c r="I59">
        <v>22.019616268382343</v>
      </c>
      <c r="J59">
        <f t="shared" si="0"/>
        <v>57.996506875426668</v>
      </c>
      <c r="K59" t="s">
        <v>53</v>
      </c>
      <c r="L59" t="s">
        <v>54</v>
      </c>
      <c r="M59">
        <v>291</v>
      </c>
      <c r="N59">
        <f t="shared" si="1"/>
        <v>12.125</v>
      </c>
      <c r="O59">
        <f t="shared" si="2"/>
        <v>-4.0398606800382264E-2</v>
      </c>
      <c r="P59">
        <f t="shared" si="3"/>
        <v>1.6197722951857518E-2</v>
      </c>
      <c r="Q59">
        <f t="shared" si="4"/>
        <v>-2.4200883848524733E-2</v>
      </c>
      <c r="R59">
        <f t="shared" si="5"/>
        <v>-0.96956656320917434</v>
      </c>
      <c r="S59">
        <f t="shared" si="6"/>
        <v>0.3887453508445804</v>
      </c>
      <c r="T59">
        <f t="shared" si="7"/>
        <v>-0.58082121236459361</v>
      </c>
    </row>
    <row r="60" spans="1:20">
      <c r="A60" s="2" t="s">
        <v>11</v>
      </c>
      <c r="B60" s="2">
        <v>59</v>
      </c>
      <c r="C60" s="22">
        <v>4</v>
      </c>
      <c r="D60">
        <v>12.349271277461348</v>
      </c>
      <c r="E60">
        <v>15.419146623270954</v>
      </c>
      <c r="F60">
        <v>27.768417900732302</v>
      </c>
      <c r="G60">
        <v>0.36067657693852967</v>
      </c>
      <c r="H60">
        <v>26.82085914021695</v>
      </c>
      <c r="I60">
        <v>27.18153571715548</v>
      </c>
      <c r="J60">
        <f t="shared" si="0"/>
        <v>55.527638190954789</v>
      </c>
      <c r="K60" t="s">
        <v>53</v>
      </c>
      <c r="L60" t="s">
        <v>54</v>
      </c>
      <c r="M60">
        <v>291</v>
      </c>
      <c r="N60">
        <f t="shared" si="1"/>
        <v>12.125</v>
      </c>
      <c r="O60">
        <f t="shared" si="2"/>
        <v>-4.1197919933068101E-2</v>
      </c>
      <c r="P60">
        <f t="shared" si="3"/>
        <v>3.9181142669917512E-2</v>
      </c>
      <c r="Q60">
        <f t="shared" si="4"/>
        <v>-2.016777263150592E-3</v>
      </c>
      <c r="R60">
        <f t="shared" si="5"/>
        <v>-0.98875007839363438</v>
      </c>
      <c r="S60">
        <f t="shared" si="6"/>
        <v>0.94034742407802019</v>
      </c>
      <c r="T60">
        <f t="shared" si="7"/>
        <v>-4.8402654315614212E-2</v>
      </c>
    </row>
    <row r="61" spans="1:20">
      <c r="A61" s="2" t="s">
        <v>11</v>
      </c>
      <c r="B61" s="2">
        <v>60</v>
      </c>
      <c r="C61" s="22">
        <v>4</v>
      </c>
      <c r="D61">
        <v>18.996196943972841</v>
      </c>
      <c r="E61">
        <v>22.993005093378617</v>
      </c>
      <c r="F61">
        <v>41.989202037351461</v>
      </c>
      <c r="G61">
        <v>0.12999737498359373</v>
      </c>
      <c r="H61">
        <v>41.313083081769257</v>
      </c>
      <c r="I61">
        <v>41.443080456752853</v>
      </c>
      <c r="J61">
        <f t="shared" si="0"/>
        <v>54.759328536239401</v>
      </c>
      <c r="K61" t="s">
        <v>53</v>
      </c>
      <c r="L61" t="s">
        <v>54</v>
      </c>
      <c r="M61">
        <v>291</v>
      </c>
      <c r="N61">
        <f t="shared" si="1"/>
        <v>12.125</v>
      </c>
      <c r="O61">
        <f t="shared" si="2"/>
        <v>-6.483230092436168E-2</v>
      </c>
      <c r="P61">
        <f t="shared" si="3"/>
        <v>6.29555944618235E-2</v>
      </c>
      <c r="Q61">
        <f t="shared" si="4"/>
        <v>-1.8767064625381739E-3</v>
      </c>
      <c r="R61">
        <f t="shared" si="5"/>
        <v>-1.5559752221846803</v>
      </c>
      <c r="S61">
        <f t="shared" si="6"/>
        <v>1.5109342670837642</v>
      </c>
      <c r="T61">
        <f t="shared" si="7"/>
        <v>-4.5040955100916172E-2</v>
      </c>
    </row>
    <row r="62" spans="1:20">
      <c r="A62" s="2" t="s">
        <v>11</v>
      </c>
      <c r="B62" s="2">
        <v>61</v>
      </c>
      <c r="C62" s="22">
        <v>4</v>
      </c>
      <c r="D62">
        <v>19.189013046371755</v>
      </c>
      <c r="E62">
        <v>24.399327967453136</v>
      </c>
      <c r="F62">
        <v>43.588341013824888</v>
      </c>
      <c r="G62">
        <v>0.2511827537944501</v>
      </c>
      <c r="H62">
        <v>78.222130339677648</v>
      </c>
      <c r="I62">
        <v>78.4733130934721</v>
      </c>
      <c r="J62">
        <f t="shared" si="0"/>
        <v>55.976730015291054</v>
      </c>
      <c r="K62" t="s">
        <v>53</v>
      </c>
      <c r="L62" t="s">
        <v>54</v>
      </c>
      <c r="M62">
        <v>291</v>
      </c>
      <c r="N62">
        <f t="shared" si="1"/>
        <v>12.125</v>
      </c>
      <c r="O62">
        <f t="shared" si="2"/>
        <v>-6.5078454613667722E-2</v>
      </c>
      <c r="P62">
        <f t="shared" si="3"/>
        <v>0.18495808375334885</v>
      </c>
      <c r="Q62">
        <f t="shared" si="4"/>
        <v>0.11987962913968114</v>
      </c>
      <c r="R62">
        <f t="shared" si="5"/>
        <v>-1.5618829107280252</v>
      </c>
      <c r="S62">
        <f t="shared" si="6"/>
        <v>4.4389940100803722</v>
      </c>
      <c r="T62">
        <f t="shared" si="7"/>
        <v>2.8771110993523474</v>
      </c>
    </row>
    <row r="63" spans="1:20">
      <c r="A63" s="2" t="s">
        <v>11</v>
      </c>
      <c r="B63" s="2">
        <v>62</v>
      </c>
      <c r="C63" s="22">
        <v>4</v>
      </c>
      <c r="D63">
        <v>24.998617152236367</v>
      </c>
      <c r="E63">
        <v>22.62312445043673</v>
      </c>
      <c r="F63">
        <v>47.621741602673097</v>
      </c>
      <c r="G63">
        <v>2.0514373829716936E-2</v>
      </c>
      <c r="H63">
        <v>56.662505782575174</v>
      </c>
      <c r="I63">
        <v>56.683020156404893</v>
      </c>
      <c r="J63">
        <f t="shared" si="0"/>
        <v>47.505873764950366</v>
      </c>
      <c r="K63" t="s">
        <v>53</v>
      </c>
      <c r="L63" t="s">
        <v>54</v>
      </c>
      <c r="M63">
        <v>291</v>
      </c>
      <c r="N63">
        <f t="shared" si="1"/>
        <v>12.125</v>
      </c>
      <c r="O63">
        <f t="shared" si="2"/>
        <v>-8.5835404736792617E-2</v>
      </c>
      <c r="P63">
        <f t="shared" si="3"/>
        <v>0.11697381901078505</v>
      </c>
      <c r="Q63">
        <f t="shared" si="4"/>
        <v>3.1138414273992426E-2</v>
      </c>
      <c r="R63">
        <f t="shared" si="5"/>
        <v>-2.0600497136830227</v>
      </c>
      <c r="S63">
        <f t="shared" si="6"/>
        <v>2.8073716562588409</v>
      </c>
      <c r="T63">
        <f t="shared" si="7"/>
        <v>0.74732194257581819</v>
      </c>
    </row>
    <row r="64" spans="1:20">
      <c r="A64" s="2" t="s">
        <v>11</v>
      </c>
      <c r="B64" s="2">
        <v>63</v>
      </c>
      <c r="C64" s="22">
        <v>4</v>
      </c>
      <c r="D64">
        <v>15.701972972972969</v>
      </c>
      <c r="E64">
        <v>27.569381537381531</v>
      </c>
      <c r="F64">
        <v>43.271354510354499</v>
      </c>
      <c r="G64">
        <v>2.0943844887506859E-2</v>
      </c>
      <c r="H64">
        <v>64.701149807938521</v>
      </c>
      <c r="I64">
        <v>64.722093652826032</v>
      </c>
      <c r="J64">
        <f t="shared" si="0"/>
        <v>63.712776845902511</v>
      </c>
      <c r="K64" t="s">
        <v>53</v>
      </c>
      <c r="L64" t="s">
        <v>54</v>
      </c>
      <c r="M64">
        <v>291</v>
      </c>
      <c r="N64">
        <f t="shared" si="1"/>
        <v>12.125</v>
      </c>
      <c r="O64">
        <f t="shared" si="2"/>
        <v>-5.3886698034657947E-2</v>
      </c>
      <c r="P64">
        <f t="shared" si="3"/>
        <v>0.12760057824933674</v>
      </c>
      <c r="Q64">
        <f t="shared" si="4"/>
        <v>7.3713880214678812E-2</v>
      </c>
      <c r="R64">
        <f t="shared" si="5"/>
        <v>-1.2932807528317907</v>
      </c>
      <c r="S64">
        <f t="shared" si="6"/>
        <v>3.0624138779840817</v>
      </c>
      <c r="T64">
        <f t="shared" si="7"/>
        <v>1.7691331251522915</v>
      </c>
    </row>
    <row r="65" spans="1:20">
      <c r="A65" s="2" t="s">
        <v>11</v>
      </c>
      <c r="B65" s="2">
        <v>64</v>
      </c>
      <c r="C65" s="22">
        <v>4</v>
      </c>
      <c r="D65">
        <v>6.8829710144927505</v>
      </c>
      <c r="E65">
        <v>20.331151157857118</v>
      </c>
      <c r="F65">
        <v>27.214122172349867</v>
      </c>
      <c r="G65">
        <v>1.3196501880811879</v>
      </c>
      <c r="H65">
        <v>27.071019762845829</v>
      </c>
      <c r="I65">
        <v>28.390669950927016</v>
      </c>
      <c r="J65">
        <f t="shared" si="0"/>
        <v>74.708091001788787</v>
      </c>
      <c r="K65" t="s">
        <v>53</v>
      </c>
      <c r="L65" t="s">
        <v>54</v>
      </c>
      <c r="M65">
        <v>291</v>
      </c>
      <c r="N65">
        <f t="shared" si="1"/>
        <v>12.125</v>
      </c>
      <c r="O65">
        <f t="shared" si="2"/>
        <v>-1.9117940984232171E-2</v>
      </c>
      <c r="P65">
        <f t="shared" si="3"/>
        <v>2.3161060498242993E-2</v>
      </c>
      <c r="Q65">
        <f t="shared" si="4"/>
        <v>4.0431195140108204E-3</v>
      </c>
      <c r="R65">
        <f t="shared" si="5"/>
        <v>-0.45883058362157214</v>
      </c>
      <c r="S65">
        <f t="shared" si="6"/>
        <v>0.55586545195783188</v>
      </c>
      <c r="T65">
        <f t="shared" si="7"/>
        <v>9.7034868336259697E-2</v>
      </c>
    </row>
    <row r="66" spans="1:20">
      <c r="A66" s="2" t="s">
        <v>11</v>
      </c>
      <c r="B66" s="2">
        <v>65</v>
      </c>
      <c r="C66" s="22">
        <v>5</v>
      </c>
      <c r="D66">
        <v>8.6270453044511921</v>
      </c>
      <c r="E66">
        <v>25.003058080474531</v>
      </c>
      <c r="F66">
        <v>33.630103384925725</v>
      </c>
      <c r="G66">
        <v>1.6349985874093084E-2</v>
      </c>
      <c r="H66">
        <v>18.413157891573135</v>
      </c>
      <c r="I66">
        <v>18.429507877447229</v>
      </c>
      <c r="J66">
        <f t="shared" si="0"/>
        <v>74.347253097300438</v>
      </c>
      <c r="K66" t="s">
        <v>55</v>
      </c>
      <c r="L66" s="23" t="s">
        <v>57</v>
      </c>
      <c r="M66">
        <v>289</v>
      </c>
      <c r="N66">
        <f t="shared" si="1"/>
        <v>12.041666666666666</v>
      </c>
      <c r="O66">
        <f t="shared" si="2"/>
        <v>-2.9794793489886156E-2</v>
      </c>
      <c r="P66">
        <f t="shared" si="3"/>
        <v>-2.2802422798966767E-2</v>
      </c>
      <c r="Q66">
        <f t="shared" si="4"/>
        <v>-5.259721628885293E-2</v>
      </c>
      <c r="R66">
        <f t="shared" si="5"/>
        <v>-0.71507504375726771</v>
      </c>
      <c r="S66">
        <f t="shared" si="6"/>
        <v>-0.54725814717520249</v>
      </c>
      <c r="T66">
        <f t="shared" si="7"/>
        <v>-1.2623331909324704</v>
      </c>
    </row>
    <row r="67" spans="1:20">
      <c r="A67" s="2" t="s">
        <v>11</v>
      </c>
      <c r="B67" s="2">
        <v>66</v>
      </c>
      <c r="C67" s="22">
        <v>5</v>
      </c>
      <c r="D67">
        <v>6.3745710854397792</v>
      </c>
      <c r="E67">
        <v>24.77485073773304</v>
      </c>
      <c r="F67">
        <v>31.149421823172819</v>
      </c>
      <c r="G67">
        <v>0.16487835823711416</v>
      </c>
      <c r="H67">
        <v>74.323383518225015</v>
      </c>
      <c r="I67">
        <v>74.488261876462133</v>
      </c>
      <c r="J67">
        <f t="shared" ref="J67:J130" si="8">(E67/F67)*100</f>
        <v>79.535507523617738</v>
      </c>
      <c r="K67" t="s">
        <v>56</v>
      </c>
      <c r="L67" s="23" t="s">
        <v>58</v>
      </c>
      <c r="M67">
        <v>289</v>
      </c>
      <c r="N67">
        <f t="shared" ref="N67:N130" si="9">M67/24</f>
        <v>12.041666666666666</v>
      </c>
      <c r="O67">
        <f t="shared" ref="O67:O130" si="10">(G67-D67)/M67</f>
        <v>-2.1486826045683961E-2</v>
      </c>
      <c r="P67">
        <f t="shared" ref="P67:P130" si="11">(H67-E67)/M67</f>
        <v>0.17144821031312102</v>
      </c>
      <c r="Q67">
        <f t="shared" ref="Q67:Q130" si="12">(I67-F67)/M67</f>
        <v>0.14996138426743708</v>
      </c>
      <c r="R67">
        <f t="shared" ref="R67:R130" si="13">(G67-D67)/N67</f>
        <v>-0.51568382509641508</v>
      </c>
      <c r="S67">
        <f t="shared" ref="S67:S130" si="14">(H67-E67)/N67</f>
        <v>4.1147570475149049</v>
      </c>
      <c r="T67">
        <f t="shared" ref="T67:T130" si="15">(I67-F67)/N67</f>
        <v>3.59907322241849</v>
      </c>
    </row>
    <row r="68" spans="1:20">
      <c r="A68" s="2" t="s">
        <v>11</v>
      </c>
      <c r="B68" s="2">
        <v>67</v>
      </c>
      <c r="C68" s="22">
        <v>5</v>
      </c>
      <c r="D68">
        <v>11.536465995869099</v>
      </c>
      <c r="E68">
        <v>17.75783626728315</v>
      </c>
      <c r="F68">
        <v>29.294302263152247</v>
      </c>
      <c r="G68">
        <v>0.65172160213385122</v>
      </c>
      <c r="H68">
        <v>18.875775422065175</v>
      </c>
      <c r="I68">
        <v>19.527497024199025</v>
      </c>
      <c r="J68">
        <f t="shared" si="8"/>
        <v>60.61873775918464</v>
      </c>
      <c r="K68" t="s">
        <v>56</v>
      </c>
      <c r="L68" s="23" t="s">
        <v>58</v>
      </c>
      <c r="M68">
        <v>289</v>
      </c>
      <c r="N68">
        <f t="shared" si="9"/>
        <v>12.041666666666666</v>
      </c>
      <c r="O68">
        <f t="shared" si="10"/>
        <v>-3.7663475410848607E-2</v>
      </c>
      <c r="P68">
        <f t="shared" si="11"/>
        <v>3.8683015736402258E-3</v>
      </c>
      <c r="Q68">
        <f t="shared" si="12"/>
        <v>-3.3795173837208377E-2</v>
      </c>
      <c r="R68">
        <f t="shared" si="13"/>
        <v>-0.90392340986036668</v>
      </c>
      <c r="S68">
        <f t="shared" si="14"/>
        <v>9.2839237767365426E-2</v>
      </c>
      <c r="T68">
        <f t="shared" si="15"/>
        <v>-0.8110841720930011</v>
      </c>
    </row>
    <row r="69" spans="1:20">
      <c r="A69" s="2" t="s">
        <v>11</v>
      </c>
      <c r="B69" s="2">
        <v>68</v>
      </c>
      <c r="C69" s="22">
        <v>5</v>
      </c>
      <c r="D69">
        <v>2.8421938029905958</v>
      </c>
      <c r="E69">
        <v>16.475023647294584</v>
      </c>
      <c r="F69">
        <v>19.317217450285181</v>
      </c>
      <c r="G69">
        <v>0.60115520521880894</v>
      </c>
      <c r="H69">
        <v>86.231057352541399</v>
      </c>
      <c r="I69">
        <v>86.832212557760201</v>
      </c>
      <c r="J69">
        <f t="shared" si="8"/>
        <v>85.28673288321535</v>
      </c>
      <c r="K69" t="s">
        <v>56</v>
      </c>
      <c r="L69" s="23" t="s">
        <v>58</v>
      </c>
      <c r="M69">
        <v>289</v>
      </c>
      <c r="N69">
        <f t="shared" si="9"/>
        <v>12.041666666666666</v>
      </c>
      <c r="O69">
        <f t="shared" si="10"/>
        <v>-7.7544588158193319E-3</v>
      </c>
      <c r="P69">
        <f t="shared" si="11"/>
        <v>0.24137035884168445</v>
      </c>
      <c r="Q69">
        <f t="shared" si="12"/>
        <v>0.2336159000258651</v>
      </c>
      <c r="R69">
        <f t="shared" si="13"/>
        <v>-0.18610701157966397</v>
      </c>
      <c r="S69">
        <f t="shared" si="14"/>
        <v>5.7928886122004268</v>
      </c>
      <c r="T69">
        <f t="shared" si="15"/>
        <v>5.6067816006207627</v>
      </c>
    </row>
    <row r="70" spans="1:20">
      <c r="A70" s="2" t="s">
        <v>11</v>
      </c>
      <c r="B70" s="2">
        <v>69</v>
      </c>
      <c r="C70" s="22">
        <v>5</v>
      </c>
      <c r="D70">
        <v>10.282617980884108</v>
      </c>
      <c r="E70">
        <v>36.238587216248497</v>
      </c>
      <c r="F70">
        <v>46.521205197132602</v>
      </c>
      <c r="G70">
        <v>0.53692757068755004</v>
      </c>
      <c r="H70">
        <v>54.626364803702188</v>
      </c>
      <c r="I70">
        <v>55.163292374389741</v>
      </c>
      <c r="J70">
        <f t="shared" si="8"/>
        <v>77.89692262418454</v>
      </c>
      <c r="K70" t="s">
        <v>56</v>
      </c>
      <c r="L70" s="23" t="s">
        <v>58</v>
      </c>
      <c r="M70">
        <v>289</v>
      </c>
      <c r="N70">
        <f t="shared" si="9"/>
        <v>12.041666666666666</v>
      </c>
      <c r="O70">
        <f t="shared" si="10"/>
        <v>-3.3722112146008856E-2</v>
      </c>
      <c r="P70">
        <f t="shared" si="11"/>
        <v>6.362552798426882E-2</v>
      </c>
      <c r="Q70">
        <f t="shared" si="12"/>
        <v>2.9903415838259995E-2</v>
      </c>
      <c r="R70">
        <f t="shared" si="13"/>
        <v>-0.80933069150421255</v>
      </c>
      <c r="S70">
        <f t="shared" si="14"/>
        <v>1.5270126716224519</v>
      </c>
      <c r="T70">
        <f t="shared" si="15"/>
        <v>0.71768198011823992</v>
      </c>
    </row>
    <row r="71" spans="1:20">
      <c r="A71" s="2" t="s">
        <v>11</v>
      </c>
      <c r="B71" s="2">
        <v>70</v>
      </c>
      <c r="C71" s="22">
        <v>5</v>
      </c>
      <c r="D71">
        <v>5.4743376828786081</v>
      </c>
      <c r="E71">
        <v>89.478850754971134</v>
      </c>
      <c r="F71">
        <v>94.953188437849747</v>
      </c>
      <c r="G71">
        <v>0.17119252776387539</v>
      </c>
      <c r="H71">
        <v>115.71503645488114</v>
      </c>
      <c r="I71">
        <v>115.88622898264502</v>
      </c>
      <c r="J71">
        <f t="shared" si="8"/>
        <v>94.234698409878291</v>
      </c>
      <c r="K71" t="s">
        <v>56</v>
      </c>
      <c r="L71" s="23" t="s">
        <v>58</v>
      </c>
      <c r="M71">
        <v>289</v>
      </c>
      <c r="N71">
        <f t="shared" si="9"/>
        <v>12.041666666666666</v>
      </c>
      <c r="O71">
        <f t="shared" si="10"/>
        <v>-1.8349983235691116E-2</v>
      </c>
      <c r="P71">
        <f t="shared" si="11"/>
        <v>9.0782649480657479E-2</v>
      </c>
      <c r="Q71">
        <f t="shared" si="12"/>
        <v>7.2432666244966346E-2</v>
      </c>
      <c r="R71">
        <f t="shared" si="13"/>
        <v>-0.44039959765658682</v>
      </c>
      <c r="S71">
        <f t="shared" si="14"/>
        <v>2.1787835875357793</v>
      </c>
      <c r="T71">
        <f t="shared" si="15"/>
        <v>1.7383839898791926</v>
      </c>
    </row>
    <row r="72" spans="1:20">
      <c r="A72" s="2" t="s">
        <v>11</v>
      </c>
      <c r="B72" s="2">
        <v>71</v>
      </c>
      <c r="C72" s="22">
        <v>5</v>
      </c>
      <c r="D72">
        <v>10.436788734071692</v>
      </c>
      <c r="E72">
        <v>19.688397046564251</v>
      </c>
      <c r="F72">
        <v>30.125185780635945</v>
      </c>
      <c r="G72">
        <v>0.23651154205466635</v>
      </c>
      <c r="H72">
        <v>43.564399692613698</v>
      </c>
      <c r="I72">
        <v>43.800911234668362</v>
      </c>
      <c r="J72">
        <f t="shared" si="8"/>
        <v>65.355271797924246</v>
      </c>
      <c r="K72" t="s">
        <v>56</v>
      </c>
      <c r="L72" s="23" t="s">
        <v>58</v>
      </c>
      <c r="M72">
        <v>289</v>
      </c>
      <c r="N72">
        <f t="shared" si="9"/>
        <v>12.041666666666666</v>
      </c>
      <c r="O72">
        <f t="shared" si="10"/>
        <v>-3.5295076788986246E-2</v>
      </c>
      <c r="P72">
        <f t="shared" si="11"/>
        <v>8.2615926110897742E-2</v>
      </c>
      <c r="Q72">
        <f t="shared" si="12"/>
        <v>4.7320849321911475E-2</v>
      </c>
      <c r="R72">
        <f t="shared" si="13"/>
        <v>-0.84708184293567002</v>
      </c>
      <c r="S72">
        <f t="shared" si="14"/>
        <v>1.9827822266615458</v>
      </c>
      <c r="T72">
        <f t="shared" si="15"/>
        <v>1.1357003837258755</v>
      </c>
    </row>
    <row r="73" spans="1:20">
      <c r="A73" s="2" t="s">
        <v>11</v>
      </c>
      <c r="B73" s="2">
        <v>72</v>
      </c>
      <c r="C73" s="22">
        <v>5</v>
      </c>
      <c r="D73">
        <v>14.191552248166726</v>
      </c>
      <c r="E73">
        <v>17.468041296796599</v>
      </c>
      <c r="F73">
        <v>31.659593544963325</v>
      </c>
      <c r="G73">
        <v>0.48191778273809516</v>
      </c>
      <c r="H73">
        <v>35.852578125000008</v>
      </c>
      <c r="I73">
        <v>36.334495907738102</v>
      </c>
      <c r="J73">
        <f t="shared" si="8"/>
        <v>55.174559559611161</v>
      </c>
      <c r="K73" t="s">
        <v>56</v>
      </c>
      <c r="L73" s="23" t="s">
        <v>58</v>
      </c>
      <c r="M73">
        <v>289</v>
      </c>
      <c r="N73">
        <f t="shared" si="9"/>
        <v>12.041666666666666</v>
      </c>
      <c r="O73">
        <f t="shared" si="10"/>
        <v>-4.7438181541275534E-2</v>
      </c>
      <c r="P73">
        <f t="shared" si="11"/>
        <v>6.3614314284440865E-2</v>
      </c>
      <c r="Q73">
        <f t="shared" si="12"/>
        <v>1.6176132743165317E-2</v>
      </c>
      <c r="R73">
        <f t="shared" si="13"/>
        <v>-1.1385163569906129</v>
      </c>
      <c r="S73">
        <f t="shared" si="14"/>
        <v>1.5267435428265808</v>
      </c>
      <c r="T73">
        <f t="shared" si="15"/>
        <v>0.38822718583596766</v>
      </c>
    </row>
    <row r="74" spans="1:20">
      <c r="A74" s="2" t="s">
        <v>11</v>
      </c>
      <c r="B74" s="2">
        <v>73</v>
      </c>
      <c r="C74" s="22">
        <v>5</v>
      </c>
      <c r="D74">
        <v>1.4470448328240446</v>
      </c>
      <c r="E74">
        <v>13.180675818448941</v>
      </c>
      <c r="F74">
        <v>14.627720651272986</v>
      </c>
      <c r="G74">
        <v>1.5223028262799652</v>
      </c>
      <c r="H74">
        <v>7.6000640722107136</v>
      </c>
      <c r="I74">
        <v>9.1223668984906787</v>
      </c>
      <c r="J74">
        <f t="shared" si="8"/>
        <v>90.107516630090174</v>
      </c>
      <c r="K74" t="s">
        <v>56</v>
      </c>
      <c r="L74" s="23" t="s">
        <v>58</v>
      </c>
      <c r="M74">
        <v>289</v>
      </c>
      <c r="N74">
        <f t="shared" si="9"/>
        <v>12.041666666666666</v>
      </c>
      <c r="O74">
        <f t="shared" si="10"/>
        <v>2.6040828185439638E-4</v>
      </c>
      <c r="P74">
        <f t="shared" si="11"/>
        <v>-1.9310075246499057E-2</v>
      </c>
      <c r="Q74">
        <f t="shared" si="12"/>
        <v>-1.9049666964644663E-2</v>
      </c>
      <c r="R74">
        <f t="shared" si="13"/>
        <v>6.2497987645055127E-3</v>
      </c>
      <c r="S74">
        <f t="shared" si="14"/>
        <v>-0.46344180591597745</v>
      </c>
      <c r="T74">
        <f t="shared" si="15"/>
        <v>-0.4571920071514719</v>
      </c>
    </row>
    <row r="75" spans="1:20">
      <c r="A75" s="2" t="s">
        <v>11</v>
      </c>
      <c r="B75" s="2">
        <v>74</v>
      </c>
      <c r="C75" s="22">
        <v>5</v>
      </c>
      <c r="D75">
        <v>6.3161306851596288</v>
      </c>
      <c r="E75">
        <v>18.22180329682487</v>
      </c>
      <c r="F75">
        <v>24.537933981984498</v>
      </c>
      <c r="G75">
        <v>1.7530364535650331</v>
      </c>
      <c r="H75">
        <v>7.9057739545007006</v>
      </c>
      <c r="I75">
        <v>9.6588104080657331</v>
      </c>
      <c r="J75">
        <f t="shared" si="8"/>
        <v>74.259729079893745</v>
      </c>
      <c r="K75" t="s">
        <v>56</v>
      </c>
      <c r="L75" s="23" t="s">
        <v>58</v>
      </c>
      <c r="M75">
        <v>289</v>
      </c>
      <c r="N75">
        <f t="shared" si="9"/>
        <v>12.041666666666666</v>
      </c>
      <c r="O75">
        <f t="shared" si="10"/>
        <v>-1.5789253396521093E-2</v>
      </c>
      <c r="P75">
        <f t="shared" si="11"/>
        <v>-3.5695603260637261E-2</v>
      </c>
      <c r="Q75">
        <f t="shared" si="12"/>
        <v>-5.1484856657158358E-2</v>
      </c>
      <c r="R75">
        <f t="shared" si="13"/>
        <v>-0.37894208151650621</v>
      </c>
      <c r="S75">
        <f t="shared" si="14"/>
        <v>-0.85669447825529443</v>
      </c>
      <c r="T75">
        <f t="shared" si="15"/>
        <v>-1.2356365597718006</v>
      </c>
    </row>
    <row r="76" spans="1:20">
      <c r="A76" s="2" t="s">
        <v>11</v>
      </c>
      <c r="B76" s="2">
        <v>75</v>
      </c>
      <c r="C76" s="22">
        <v>5</v>
      </c>
      <c r="D76">
        <v>3.4108664173168388</v>
      </c>
      <c r="E76">
        <v>11.764245130062452</v>
      </c>
      <c r="F76">
        <v>15.175111547379291</v>
      </c>
      <c r="G76">
        <v>0.90534055966880234</v>
      </c>
      <c r="H76">
        <v>14.168421830175388</v>
      </c>
      <c r="I76">
        <v>15.073762389844191</v>
      </c>
      <c r="J76">
        <f t="shared" si="8"/>
        <v>77.52328602878778</v>
      </c>
      <c r="K76" t="s">
        <v>56</v>
      </c>
      <c r="L76" s="23" t="s">
        <v>58</v>
      </c>
      <c r="M76">
        <v>289</v>
      </c>
      <c r="N76">
        <f t="shared" si="9"/>
        <v>12.041666666666666</v>
      </c>
      <c r="O76">
        <f t="shared" si="10"/>
        <v>-8.6696396458409569E-3</v>
      </c>
      <c r="P76">
        <f t="shared" si="11"/>
        <v>8.3189505194219242E-3</v>
      </c>
      <c r="Q76">
        <f t="shared" si="12"/>
        <v>-3.5068912641903263E-4</v>
      </c>
      <c r="R76">
        <f t="shared" si="13"/>
        <v>-0.20807135150018297</v>
      </c>
      <c r="S76">
        <f t="shared" si="14"/>
        <v>0.19965481246612621</v>
      </c>
      <c r="T76">
        <f t="shared" si="15"/>
        <v>-8.4165390340567841E-3</v>
      </c>
    </row>
    <row r="77" spans="1:20">
      <c r="A77" s="2" t="s">
        <v>11</v>
      </c>
      <c r="B77" s="2">
        <v>76</v>
      </c>
      <c r="C77" s="22">
        <v>5</v>
      </c>
      <c r="D77">
        <v>11.397884203784699</v>
      </c>
      <c r="E77">
        <v>31.105759375530294</v>
      </c>
      <c r="F77">
        <v>42.503643579314996</v>
      </c>
      <c r="G77">
        <v>1.0042553191489365</v>
      </c>
      <c r="H77">
        <v>46.098891219658384</v>
      </c>
      <c r="I77">
        <v>47.103146538807323</v>
      </c>
      <c r="J77">
        <f t="shared" si="8"/>
        <v>73.183747923832939</v>
      </c>
      <c r="K77" t="s">
        <v>56</v>
      </c>
      <c r="L77" s="23" t="s">
        <v>58</v>
      </c>
      <c r="M77">
        <v>289</v>
      </c>
      <c r="N77">
        <f t="shared" si="9"/>
        <v>12.041666666666666</v>
      </c>
      <c r="O77">
        <f t="shared" si="10"/>
        <v>-3.5964113787666993E-2</v>
      </c>
      <c r="P77">
        <f t="shared" si="11"/>
        <v>5.1879348941619691E-2</v>
      </c>
      <c r="Q77">
        <f t="shared" si="12"/>
        <v>1.5915235153952687E-2</v>
      </c>
      <c r="R77">
        <f t="shared" si="13"/>
        <v>-0.86313873090400794</v>
      </c>
      <c r="S77">
        <f t="shared" si="14"/>
        <v>1.2451043745988726</v>
      </c>
      <c r="T77">
        <f t="shared" si="15"/>
        <v>0.38196564369486452</v>
      </c>
    </row>
    <row r="78" spans="1:20">
      <c r="A78" s="2" t="s">
        <v>11</v>
      </c>
      <c r="B78" s="2">
        <v>77</v>
      </c>
      <c r="C78" s="22">
        <v>5</v>
      </c>
      <c r="D78">
        <v>12.548893775839749</v>
      </c>
      <c r="E78">
        <v>27.073548387096757</v>
      </c>
      <c r="F78">
        <v>39.622442162936508</v>
      </c>
      <c r="G78">
        <v>0.67424245368571067</v>
      </c>
      <c r="H78">
        <v>61.360332296929627</v>
      </c>
      <c r="I78">
        <v>62.034574750615334</v>
      </c>
      <c r="J78">
        <f t="shared" si="8"/>
        <v>68.328823033583248</v>
      </c>
      <c r="K78" t="s">
        <v>56</v>
      </c>
      <c r="L78" s="23" t="s">
        <v>58</v>
      </c>
      <c r="M78">
        <v>289</v>
      </c>
      <c r="N78">
        <f t="shared" si="9"/>
        <v>12.041666666666666</v>
      </c>
      <c r="O78">
        <f t="shared" si="10"/>
        <v>-4.1088758900186984E-2</v>
      </c>
      <c r="P78">
        <f t="shared" si="11"/>
        <v>0.11863939069146322</v>
      </c>
      <c r="Q78">
        <f t="shared" si="12"/>
        <v>7.755063179127622E-2</v>
      </c>
      <c r="R78">
        <f t="shared" si="13"/>
        <v>-0.98613021360448772</v>
      </c>
      <c r="S78">
        <f t="shared" si="14"/>
        <v>2.8473453765951175</v>
      </c>
      <c r="T78">
        <f t="shared" si="15"/>
        <v>1.8612151629906293</v>
      </c>
    </row>
    <row r="79" spans="1:20">
      <c r="A79" s="2" t="s">
        <v>11</v>
      </c>
      <c r="B79" s="2">
        <v>78</v>
      </c>
      <c r="C79" s="22">
        <v>5</v>
      </c>
      <c r="D79">
        <v>7.0300149947518351</v>
      </c>
      <c r="E79">
        <v>22.24177210703526</v>
      </c>
      <c r="F79">
        <v>29.271787101787094</v>
      </c>
      <c r="G79">
        <v>0.50255910127688563</v>
      </c>
      <c r="H79">
        <v>8.322027243077315</v>
      </c>
      <c r="I79">
        <v>8.8245863443542003</v>
      </c>
      <c r="J79">
        <f t="shared" si="8"/>
        <v>75.983649476862183</v>
      </c>
      <c r="K79" t="s">
        <v>56</v>
      </c>
      <c r="L79" s="23" t="s">
        <v>58</v>
      </c>
      <c r="M79">
        <v>289</v>
      </c>
      <c r="N79">
        <f t="shared" si="9"/>
        <v>12.041666666666666</v>
      </c>
      <c r="O79">
        <f t="shared" si="10"/>
        <v>-2.258635257257768E-2</v>
      </c>
      <c r="P79">
        <f t="shared" si="11"/>
        <v>-4.8165207141722996E-2</v>
      </c>
      <c r="Q79">
        <f t="shared" si="12"/>
        <v>-7.075155971430068E-2</v>
      </c>
      <c r="R79">
        <f t="shared" si="13"/>
        <v>-0.54207246174186441</v>
      </c>
      <c r="S79">
        <f t="shared" si="14"/>
        <v>-1.1559649714013518</v>
      </c>
      <c r="T79">
        <f t="shared" si="15"/>
        <v>-1.6980374331432164</v>
      </c>
    </row>
    <row r="80" spans="1:20">
      <c r="A80" s="2" t="s">
        <v>11</v>
      </c>
      <c r="B80" s="2">
        <v>79</v>
      </c>
      <c r="C80" s="22">
        <v>5</v>
      </c>
      <c r="D80">
        <v>11.703338748984565</v>
      </c>
      <c r="E80">
        <v>25.177611147062464</v>
      </c>
      <c r="F80">
        <v>36.880949896047028</v>
      </c>
      <c r="G80">
        <v>1.0285767137591715</v>
      </c>
      <c r="H80">
        <v>45.880822770366983</v>
      </c>
      <c r="I80">
        <v>46.909399484126155</v>
      </c>
      <c r="J80">
        <f t="shared" si="8"/>
        <v>68.26725238375991</v>
      </c>
      <c r="K80" t="s">
        <v>56</v>
      </c>
      <c r="L80" s="23" t="s">
        <v>58</v>
      </c>
      <c r="M80">
        <v>289</v>
      </c>
      <c r="N80">
        <f t="shared" si="9"/>
        <v>12.041666666666666</v>
      </c>
      <c r="O80">
        <f t="shared" si="10"/>
        <v>-3.6936892855451188E-2</v>
      </c>
      <c r="P80">
        <f t="shared" si="11"/>
        <v>7.1637410461261306E-2</v>
      </c>
      <c r="Q80">
        <f t="shared" si="12"/>
        <v>3.4700517605810124E-2</v>
      </c>
      <c r="R80">
        <f t="shared" si="13"/>
        <v>-0.88648542853082857</v>
      </c>
      <c r="S80">
        <f t="shared" si="14"/>
        <v>1.7192978510702714</v>
      </c>
      <c r="T80">
        <f t="shared" si="15"/>
        <v>0.8328124225394431</v>
      </c>
    </row>
    <row r="81" spans="1:20">
      <c r="A81" s="2" t="s">
        <v>11</v>
      </c>
      <c r="B81" s="2">
        <v>80</v>
      </c>
      <c r="C81" s="22">
        <v>5</v>
      </c>
      <c r="D81">
        <v>11.762667890980424</v>
      </c>
      <c r="E81">
        <v>21.92824742268041</v>
      </c>
      <c r="F81">
        <v>33.690915313660838</v>
      </c>
      <c r="G81">
        <v>0.82594185669512599</v>
      </c>
      <c r="H81">
        <v>16.950152383010913</v>
      </c>
      <c r="I81">
        <v>17.77609423970604</v>
      </c>
      <c r="J81">
        <f t="shared" si="8"/>
        <v>65.086529168262302</v>
      </c>
      <c r="K81" t="s">
        <v>56</v>
      </c>
      <c r="L81" s="23" t="s">
        <v>58</v>
      </c>
      <c r="M81">
        <v>289</v>
      </c>
      <c r="N81">
        <f t="shared" si="9"/>
        <v>12.041666666666666</v>
      </c>
      <c r="O81">
        <f t="shared" si="10"/>
        <v>-3.7843342679187882E-2</v>
      </c>
      <c r="P81">
        <f t="shared" si="11"/>
        <v>-1.7225242351797568E-2</v>
      </c>
      <c r="Q81">
        <f t="shared" si="12"/>
        <v>-5.506858503098546E-2</v>
      </c>
      <c r="R81">
        <f t="shared" si="13"/>
        <v>-0.90824022430050921</v>
      </c>
      <c r="S81">
        <f t="shared" si="14"/>
        <v>-0.41340581644314167</v>
      </c>
      <c r="T81">
        <f t="shared" si="15"/>
        <v>-1.321646040743651</v>
      </c>
    </row>
    <row r="82" spans="1:20">
      <c r="A82" s="2" t="s">
        <v>11</v>
      </c>
      <c r="B82" s="2">
        <v>81</v>
      </c>
      <c r="C82" s="22">
        <v>6</v>
      </c>
      <c r="D82">
        <v>5.5842929962479868</v>
      </c>
      <c r="E82">
        <v>51.439183313074544</v>
      </c>
      <c r="F82">
        <v>57.023476309322533</v>
      </c>
      <c r="G82">
        <v>0.37154994660313823</v>
      </c>
      <c r="H82">
        <v>11.334814261069576</v>
      </c>
      <c r="I82">
        <v>11.706364207672715</v>
      </c>
      <c r="J82">
        <f t="shared" si="8"/>
        <v>90.207028126527888</v>
      </c>
      <c r="K82" t="s">
        <v>56</v>
      </c>
      <c r="L82" s="23" t="s">
        <v>58</v>
      </c>
      <c r="M82">
        <v>289</v>
      </c>
      <c r="N82">
        <f t="shared" si="9"/>
        <v>12.041666666666666</v>
      </c>
      <c r="O82">
        <f t="shared" si="10"/>
        <v>-1.8037173182162105E-2</v>
      </c>
      <c r="P82">
        <f t="shared" si="11"/>
        <v>-0.13876944308652239</v>
      </c>
      <c r="Q82">
        <f t="shared" si="12"/>
        <v>-0.1568066162686845</v>
      </c>
      <c r="R82">
        <f t="shared" si="13"/>
        <v>-0.4328921563718906</v>
      </c>
      <c r="S82">
        <f t="shared" si="14"/>
        <v>-3.3304666340765374</v>
      </c>
      <c r="T82">
        <f t="shared" si="15"/>
        <v>-3.7633587904484282</v>
      </c>
    </row>
    <row r="83" spans="1:20">
      <c r="A83" s="2" t="s">
        <v>11</v>
      </c>
      <c r="B83" s="2">
        <v>82</v>
      </c>
      <c r="C83" s="22">
        <v>6</v>
      </c>
      <c r="D83">
        <v>4.0772457278397729</v>
      </c>
      <c r="E83">
        <v>41.414321311600055</v>
      </c>
      <c r="F83">
        <v>45.491567039439829</v>
      </c>
      <c r="G83">
        <v>0.51214142036124788</v>
      </c>
      <c r="H83">
        <v>10.376675862068973</v>
      </c>
      <c r="I83">
        <v>10.888817282430221</v>
      </c>
      <c r="J83">
        <f t="shared" si="8"/>
        <v>91.037359244395944</v>
      </c>
      <c r="K83" t="s">
        <v>56</v>
      </c>
      <c r="L83" s="23" t="s">
        <v>58</v>
      </c>
      <c r="M83">
        <v>289</v>
      </c>
      <c r="N83">
        <f t="shared" si="9"/>
        <v>12.041666666666666</v>
      </c>
      <c r="O83">
        <f t="shared" si="10"/>
        <v>-1.2336001063939533E-2</v>
      </c>
      <c r="P83">
        <f t="shared" si="11"/>
        <v>-0.10739669705720098</v>
      </c>
      <c r="Q83">
        <f t="shared" si="12"/>
        <v>-0.1197326981211405</v>
      </c>
      <c r="R83">
        <f t="shared" si="13"/>
        <v>-0.2960640255345488</v>
      </c>
      <c r="S83">
        <f t="shared" si="14"/>
        <v>-2.5775207293728237</v>
      </c>
      <c r="T83">
        <f t="shared" si="15"/>
        <v>-2.8735847549073723</v>
      </c>
    </row>
    <row r="84" spans="1:20">
      <c r="A84" s="2" t="s">
        <v>11</v>
      </c>
      <c r="B84" s="2">
        <v>83</v>
      </c>
      <c r="C84" s="22">
        <v>6</v>
      </c>
      <c r="D84">
        <v>10.832013016527563</v>
      </c>
      <c r="E84">
        <v>52.118018050697394</v>
      </c>
      <c r="F84">
        <v>62.950031067224955</v>
      </c>
      <c r="G84">
        <v>0.49574638844301805</v>
      </c>
      <c r="H84">
        <v>26.451910112359553</v>
      </c>
      <c r="I84">
        <v>26.947656500802569</v>
      </c>
      <c r="J84">
        <f t="shared" si="8"/>
        <v>82.792680427814318</v>
      </c>
      <c r="K84" t="s">
        <v>56</v>
      </c>
      <c r="L84" s="23" t="s">
        <v>58</v>
      </c>
      <c r="M84">
        <v>289</v>
      </c>
      <c r="N84">
        <f t="shared" si="9"/>
        <v>12.041666666666666</v>
      </c>
      <c r="O84">
        <f t="shared" si="10"/>
        <v>-3.576562847088078E-2</v>
      </c>
      <c r="P84">
        <f t="shared" si="11"/>
        <v>-8.8810062070373147E-2</v>
      </c>
      <c r="Q84">
        <f t="shared" si="12"/>
        <v>-0.12457569054125395</v>
      </c>
      <c r="R84">
        <f t="shared" si="13"/>
        <v>-0.85837508330113865</v>
      </c>
      <c r="S84">
        <f t="shared" si="14"/>
        <v>-2.1314414896889557</v>
      </c>
      <c r="T84">
        <f t="shared" si="15"/>
        <v>-2.9898165729900947</v>
      </c>
    </row>
    <row r="85" spans="1:20">
      <c r="A85" s="2" t="s">
        <v>11</v>
      </c>
      <c r="B85" s="2">
        <v>84</v>
      </c>
      <c r="C85" s="22">
        <v>6</v>
      </c>
      <c r="D85">
        <v>4.635333894741696</v>
      </c>
      <c r="E85">
        <v>55.301257456914456</v>
      </c>
      <c r="F85">
        <v>59.936591351656155</v>
      </c>
      <c r="G85">
        <v>0.33019524541263701</v>
      </c>
      <c r="H85">
        <v>112.93474645213776</v>
      </c>
      <c r="I85">
        <v>113.2649416975504</v>
      </c>
      <c r="J85">
        <f t="shared" si="8"/>
        <v>92.266270419774855</v>
      </c>
      <c r="K85" t="s">
        <v>56</v>
      </c>
      <c r="L85" s="23" t="s">
        <v>58</v>
      </c>
      <c r="M85">
        <v>289</v>
      </c>
      <c r="N85">
        <f t="shared" si="9"/>
        <v>12.041666666666666</v>
      </c>
      <c r="O85">
        <f t="shared" si="10"/>
        <v>-1.4896673527090171E-2</v>
      </c>
      <c r="P85">
        <f t="shared" si="11"/>
        <v>0.19942383735371386</v>
      </c>
      <c r="Q85">
        <f t="shared" si="12"/>
        <v>0.18452716382662368</v>
      </c>
      <c r="R85">
        <f t="shared" si="13"/>
        <v>-0.35752016465016412</v>
      </c>
      <c r="S85">
        <f t="shared" si="14"/>
        <v>4.7861720964891328</v>
      </c>
      <c r="T85">
        <f t="shared" si="15"/>
        <v>4.4286519318389681</v>
      </c>
    </row>
    <row r="86" spans="1:20">
      <c r="A86" s="2" t="s">
        <v>11</v>
      </c>
      <c r="B86" s="2">
        <v>85</v>
      </c>
      <c r="C86" s="22">
        <v>6</v>
      </c>
      <c r="D86">
        <v>7.3747318834768034</v>
      </c>
      <c r="E86">
        <v>47.083019999762378</v>
      </c>
      <c r="F86">
        <v>54.457751883239183</v>
      </c>
      <c r="G86">
        <v>1.1616719528772088</v>
      </c>
      <c r="H86">
        <v>28.174635251472587</v>
      </c>
      <c r="I86">
        <v>29.336307204349797</v>
      </c>
      <c r="J86">
        <f t="shared" si="8"/>
        <v>86.457884087303697</v>
      </c>
      <c r="K86" t="s">
        <v>56</v>
      </c>
      <c r="L86" s="23" t="s">
        <v>58</v>
      </c>
      <c r="M86">
        <v>289</v>
      </c>
      <c r="N86">
        <f t="shared" si="9"/>
        <v>12.041666666666666</v>
      </c>
      <c r="O86">
        <f t="shared" si="10"/>
        <v>-2.1498477268510709E-2</v>
      </c>
      <c r="P86">
        <f t="shared" si="11"/>
        <v>-6.5426936845293396E-2</v>
      </c>
      <c r="Q86">
        <f t="shared" si="12"/>
        <v>-8.6925414113804098E-2</v>
      </c>
      <c r="R86">
        <f t="shared" si="13"/>
        <v>-0.51596345444425706</v>
      </c>
      <c r="S86">
        <f t="shared" si="14"/>
        <v>-1.5702464842870416</v>
      </c>
      <c r="T86">
        <f t="shared" si="15"/>
        <v>-2.0862099387312987</v>
      </c>
    </row>
    <row r="87" spans="1:20">
      <c r="A87" s="2" t="s">
        <v>11</v>
      </c>
      <c r="B87" s="2">
        <v>86</v>
      </c>
      <c r="C87" s="22">
        <v>6</v>
      </c>
      <c r="D87">
        <v>4.4658315739052705</v>
      </c>
      <c r="E87">
        <v>93.012179405232885</v>
      </c>
      <c r="F87">
        <v>97.478010979138162</v>
      </c>
      <c r="G87">
        <v>1.0616103207332197</v>
      </c>
      <c r="H87">
        <v>45.88139727159983</v>
      </c>
      <c r="I87">
        <v>46.943007592333053</v>
      </c>
      <c r="J87">
        <f t="shared" si="8"/>
        <v>95.418626694320793</v>
      </c>
      <c r="K87" t="s">
        <v>56</v>
      </c>
      <c r="L87" s="23" t="s">
        <v>58</v>
      </c>
      <c r="M87">
        <v>289</v>
      </c>
      <c r="N87">
        <f t="shared" si="9"/>
        <v>12.041666666666666</v>
      </c>
      <c r="O87">
        <f t="shared" si="10"/>
        <v>-1.177931229471298E-2</v>
      </c>
      <c r="P87">
        <f t="shared" si="11"/>
        <v>-0.16308229111983755</v>
      </c>
      <c r="Q87">
        <f t="shared" si="12"/>
        <v>-0.17486160341455054</v>
      </c>
      <c r="R87">
        <f t="shared" si="13"/>
        <v>-0.28270349507311154</v>
      </c>
      <c r="S87">
        <f t="shared" si="14"/>
        <v>-3.9139749868761018</v>
      </c>
      <c r="T87">
        <f t="shared" si="15"/>
        <v>-4.1966784819492133</v>
      </c>
    </row>
    <row r="88" spans="1:20">
      <c r="A88" s="2" t="s">
        <v>11</v>
      </c>
      <c r="B88" s="2">
        <v>87</v>
      </c>
      <c r="C88" s="22">
        <v>6</v>
      </c>
      <c r="D88">
        <v>5.9023524552915614</v>
      </c>
      <c r="E88">
        <v>60.012582500741495</v>
      </c>
      <c r="F88">
        <v>65.914934956033051</v>
      </c>
      <c r="G88">
        <v>1.215041750312764</v>
      </c>
      <c r="H88">
        <v>29.809723313258264</v>
      </c>
      <c r="I88">
        <v>31.024765063571028</v>
      </c>
      <c r="J88">
        <f t="shared" si="8"/>
        <v>91.04550059978277</v>
      </c>
      <c r="K88" t="s">
        <v>56</v>
      </c>
      <c r="L88" s="23" t="s">
        <v>58</v>
      </c>
      <c r="M88">
        <v>289</v>
      </c>
      <c r="N88">
        <f t="shared" si="9"/>
        <v>12.041666666666666</v>
      </c>
      <c r="O88">
        <f t="shared" si="10"/>
        <v>-1.6219068183317639E-2</v>
      </c>
      <c r="P88">
        <f t="shared" si="11"/>
        <v>-0.10450816327848869</v>
      </c>
      <c r="Q88">
        <f t="shared" si="12"/>
        <v>-0.12072723146180632</v>
      </c>
      <c r="R88">
        <f t="shared" si="13"/>
        <v>-0.3892576363996233</v>
      </c>
      <c r="S88">
        <f t="shared" si="14"/>
        <v>-2.5081959186837288</v>
      </c>
      <c r="T88">
        <f t="shared" si="15"/>
        <v>-2.8974535550833518</v>
      </c>
    </row>
    <row r="89" spans="1:20">
      <c r="A89" s="2" t="s">
        <v>11</v>
      </c>
      <c r="B89" s="2">
        <v>88</v>
      </c>
      <c r="C89" s="22">
        <v>6</v>
      </c>
      <c r="D89">
        <v>2.0076206868391155</v>
      </c>
      <c r="E89">
        <v>25.494210053871235</v>
      </c>
      <c r="F89">
        <v>27.50183074071035</v>
      </c>
      <c r="G89">
        <v>0.58685572060102142</v>
      </c>
      <c r="H89">
        <v>6.5347054285399402</v>
      </c>
      <c r="I89">
        <v>7.1215611491409616</v>
      </c>
      <c r="J89">
        <f t="shared" si="8"/>
        <v>92.70004711407347</v>
      </c>
      <c r="K89" t="s">
        <v>56</v>
      </c>
      <c r="L89" s="23" t="s">
        <v>58</v>
      </c>
      <c r="M89">
        <v>289</v>
      </c>
      <c r="N89">
        <f t="shared" si="9"/>
        <v>12.041666666666666</v>
      </c>
      <c r="O89">
        <f t="shared" si="10"/>
        <v>-4.916141751688907E-3</v>
      </c>
      <c r="P89">
        <f t="shared" si="11"/>
        <v>-6.5603822232980266E-2</v>
      </c>
      <c r="Q89">
        <f t="shared" si="12"/>
        <v>-7.0519963984669157E-2</v>
      </c>
      <c r="R89">
        <f t="shared" si="13"/>
        <v>-0.11798740204053378</v>
      </c>
      <c r="S89">
        <f t="shared" si="14"/>
        <v>-1.5744917335915263</v>
      </c>
      <c r="T89">
        <f t="shared" si="15"/>
        <v>-1.6924791356320599</v>
      </c>
    </row>
    <row r="90" spans="1:20">
      <c r="A90" s="2" t="s">
        <v>11</v>
      </c>
      <c r="B90" s="2">
        <v>89</v>
      </c>
      <c r="C90" s="22">
        <v>6</v>
      </c>
      <c r="D90">
        <v>5.9103220440573372</v>
      </c>
      <c r="E90">
        <v>48.052559259147905</v>
      </c>
      <c r="F90">
        <v>53.962881303205243</v>
      </c>
      <c r="G90">
        <v>2.1025688450472666</v>
      </c>
      <c r="H90">
        <v>42.003897171468068</v>
      </c>
      <c r="I90">
        <v>44.106466016515334</v>
      </c>
      <c r="J90">
        <f t="shared" si="8"/>
        <v>89.047430564634652</v>
      </c>
      <c r="K90" t="s">
        <v>56</v>
      </c>
      <c r="L90" s="23" t="s">
        <v>58</v>
      </c>
      <c r="M90">
        <v>289</v>
      </c>
      <c r="N90">
        <f t="shared" si="9"/>
        <v>12.041666666666666</v>
      </c>
      <c r="O90">
        <f t="shared" si="10"/>
        <v>-1.3175616605571178E-2</v>
      </c>
      <c r="P90">
        <f t="shared" si="11"/>
        <v>-2.0929626600968292E-2</v>
      </c>
      <c r="Q90">
        <f t="shared" si="12"/>
        <v>-3.410524320653948E-2</v>
      </c>
      <c r="R90">
        <f t="shared" si="13"/>
        <v>-0.31621479853370832</v>
      </c>
      <c r="S90">
        <f t="shared" si="14"/>
        <v>-0.5023110384232391</v>
      </c>
      <c r="T90">
        <f t="shared" si="15"/>
        <v>-0.81852583695694747</v>
      </c>
    </row>
    <row r="91" spans="1:20">
      <c r="A91" s="2" t="s">
        <v>11</v>
      </c>
      <c r="B91" s="2">
        <v>90</v>
      </c>
      <c r="C91" s="22">
        <v>6</v>
      </c>
      <c r="D91">
        <v>7.6089356098837957</v>
      </c>
      <c r="E91">
        <v>49.953650868181242</v>
      </c>
      <c r="F91">
        <v>57.562586478065036</v>
      </c>
      <c r="G91">
        <v>1.5360932214415821</v>
      </c>
      <c r="H91">
        <v>39.630532786885254</v>
      </c>
      <c r="I91">
        <v>41.166626008326837</v>
      </c>
      <c r="J91">
        <f t="shared" si="8"/>
        <v>86.781456367004509</v>
      </c>
      <c r="K91" t="s">
        <v>56</v>
      </c>
      <c r="L91" s="23" t="s">
        <v>58</v>
      </c>
      <c r="M91">
        <v>289</v>
      </c>
      <c r="N91">
        <f t="shared" si="9"/>
        <v>12.041666666666666</v>
      </c>
      <c r="O91">
        <f t="shared" si="10"/>
        <v>-2.101329546173776E-2</v>
      </c>
      <c r="P91">
        <f t="shared" si="11"/>
        <v>-3.5720131769190269E-2</v>
      </c>
      <c r="Q91">
        <f t="shared" si="12"/>
        <v>-5.6733427230928023E-2</v>
      </c>
      <c r="R91">
        <f t="shared" si="13"/>
        <v>-0.50431909108170636</v>
      </c>
      <c r="S91">
        <f t="shared" si="14"/>
        <v>-0.85728316246056646</v>
      </c>
      <c r="T91">
        <f t="shared" si="15"/>
        <v>-1.3616022535422727</v>
      </c>
    </row>
    <row r="92" spans="1:20">
      <c r="A92" s="2" t="s">
        <v>11</v>
      </c>
      <c r="B92" s="2">
        <v>91</v>
      </c>
      <c r="C92" s="22">
        <v>6</v>
      </c>
      <c r="D92">
        <v>2.119685049113198</v>
      </c>
      <c r="E92">
        <v>35.509434253318673</v>
      </c>
      <c r="F92">
        <v>37.629119302431874</v>
      </c>
      <c r="G92">
        <v>1.5015480649188513</v>
      </c>
      <c r="H92">
        <v>5.9592808988764041</v>
      </c>
      <c r="I92">
        <v>7.4608289637952554</v>
      </c>
      <c r="J92">
        <f t="shared" si="8"/>
        <v>94.366902312868604</v>
      </c>
      <c r="K92" t="s">
        <v>56</v>
      </c>
      <c r="L92" s="23" t="s">
        <v>58</v>
      </c>
      <c r="M92">
        <v>289</v>
      </c>
      <c r="N92">
        <f t="shared" si="9"/>
        <v>12.041666666666666</v>
      </c>
      <c r="O92">
        <f t="shared" si="10"/>
        <v>-2.1388822982503345E-3</v>
      </c>
      <c r="P92">
        <f t="shared" si="11"/>
        <v>-0.10224966558630542</v>
      </c>
      <c r="Q92">
        <f t="shared" si="12"/>
        <v>-0.10438854788455577</v>
      </c>
      <c r="R92">
        <f t="shared" si="13"/>
        <v>-5.1333175158008032E-2</v>
      </c>
      <c r="S92">
        <f t="shared" si="14"/>
        <v>-2.4539919740713305</v>
      </c>
      <c r="T92">
        <f t="shared" si="15"/>
        <v>-2.5053251492293387</v>
      </c>
    </row>
    <row r="93" spans="1:20">
      <c r="A93" s="2" t="s">
        <v>11</v>
      </c>
      <c r="B93" s="2">
        <v>92</v>
      </c>
      <c r="C93" s="22">
        <v>6</v>
      </c>
      <c r="D93">
        <v>2.9659392619657043</v>
      </c>
      <c r="E93">
        <v>54.294286071593724</v>
      </c>
      <c r="F93">
        <v>57.260225333559426</v>
      </c>
      <c r="G93">
        <v>0.99955443626501417</v>
      </c>
      <c r="H93">
        <v>4.7972355948944356</v>
      </c>
      <c r="I93">
        <v>5.7967900311594498</v>
      </c>
      <c r="J93">
        <f t="shared" si="8"/>
        <v>94.820245214390724</v>
      </c>
      <c r="K93" t="s">
        <v>56</v>
      </c>
      <c r="L93" s="23" t="s">
        <v>58</v>
      </c>
      <c r="M93">
        <v>289</v>
      </c>
      <c r="N93">
        <f t="shared" si="9"/>
        <v>12.041666666666666</v>
      </c>
      <c r="O93">
        <f t="shared" si="10"/>
        <v>-6.8040997429089627E-3</v>
      </c>
      <c r="P93">
        <f t="shared" si="11"/>
        <v>-0.17127007085363075</v>
      </c>
      <c r="Q93">
        <f t="shared" si="12"/>
        <v>-0.17807417059653968</v>
      </c>
      <c r="R93">
        <f t="shared" si="13"/>
        <v>-0.16329839382981512</v>
      </c>
      <c r="S93">
        <f t="shared" si="14"/>
        <v>-4.1104817004871386</v>
      </c>
      <c r="T93">
        <f t="shared" si="15"/>
        <v>-4.2737800943169528</v>
      </c>
    </row>
    <row r="94" spans="1:20">
      <c r="A94" s="2" t="s">
        <v>11</v>
      </c>
      <c r="B94" s="2">
        <v>93</v>
      </c>
      <c r="C94" s="22">
        <v>6</v>
      </c>
      <c r="D94">
        <v>4.4200381936944959</v>
      </c>
      <c r="E94">
        <v>66.459873602622238</v>
      </c>
      <c r="F94">
        <v>70.879911796316733</v>
      </c>
      <c r="G94">
        <v>0.63561042274052404</v>
      </c>
      <c r="H94">
        <v>8.7779326530612245</v>
      </c>
      <c r="I94">
        <v>9.4135430758017478</v>
      </c>
      <c r="J94">
        <f t="shared" si="8"/>
        <v>93.764046707061254</v>
      </c>
      <c r="K94" t="s">
        <v>56</v>
      </c>
      <c r="L94" s="23" t="s">
        <v>58</v>
      </c>
      <c r="M94">
        <v>289</v>
      </c>
      <c r="N94">
        <f t="shared" si="9"/>
        <v>12.041666666666666</v>
      </c>
      <c r="O94">
        <f t="shared" si="10"/>
        <v>-1.3094905781847653E-2</v>
      </c>
      <c r="P94">
        <f t="shared" si="11"/>
        <v>-0.19959149117495159</v>
      </c>
      <c r="Q94">
        <f t="shared" si="12"/>
        <v>-0.21268639695679925</v>
      </c>
      <c r="R94">
        <f t="shared" si="13"/>
        <v>-0.31427773876434367</v>
      </c>
      <c r="S94">
        <f t="shared" si="14"/>
        <v>-4.7901957881988384</v>
      </c>
      <c r="T94">
        <f t="shared" si="15"/>
        <v>-5.104473526963182</v>
      </c>
    </row>
    <row r="95" spans="1:20">
      <c r="A95" s="2" t="s">
        <v>11</v>
      </c>
      <c r="B95" s="2">
        <v>94</v>
      </c>
      <c r="C95" s="22">
        <v>6</v>
      </c>
      <c r="D95">
        <v>7.9857280401641164</v>
      </c>
      <c r="E95">
        <v>38.694654286517427</v>
      </c>
      <c r="F95">
        <v>46.680382326681546</v>
      </c>
      <c r="G95">
        <v>1.1295985887887108</v>
      </c>
      <c r="H95">
        <v>4.3736504900039206</v>
      </c>
      <c r="I95">
        <v>5.5032490787926314</v>
      </c>
      <c r="J95">
        <f t="shared" si="8"/>
        <v>82.892753567702385</v>
      </c>
      <c r="K95" t="s">
        <v>56</v>
      </c>
      <c r="L95" s="23" t="s">
        <v>58</v>
      </c>
      <c r="M95">
        <v>289</v>
      </c>
      <c r="N95">
        <f t="shared" si="9"/>
        <v>12.041666666666666</v>
      </c>
      <c r="O95">
        <f t="shared" si="10"/>
        <v>-2.3723631319638082E-2</v>
      </c>
      <c r="P95">
        <f t="shared" si="11"/>
        <v>-0.11875779860385297</v>
      </c>
      <c r="Q95">
        <f t="shared" si="12"/>
        <v>-0.14248142992349105</v>
      </c>
      <c r="R95">
        <f t="shared" si="13"/>
        <v>-0.56936715167131402</v>
      </c>
      <c r="S95">
        <f t="shared" si="14"/>
        <v>-2.8501871664924714</v>
      </c>
      <c r="T95">
        <f t="shared" si="15"/>
        <v>-3.4195543181637857</v>
      </c>
    </row>
    <row r="96" spans="1:20">
      <c r="A96" s="2" t="s">
        <v>11</v>
      </c>
      <c r="B96" s="2">
        <v>95</v>
      </c>
      <c r="C96" s="22">
        <v>6</v>
      </c>
      <c r="D96">
        <v>15.178528694911382</v>
      </c>
      <c r="E96">
        <v>59.003533837876077</v>
      </c>
      <c r="F96">
        <v>74.182062532787455</v>
      </c>
      <c r="G96">
        <v>0.53292889825715906</v>
      </c>
      <c r="H96">
        <v>47.275101537196036</v>
      </c>
      <c r="I96">
        <v>47.808030435453198</v>
      </c>
      <c r="J96">
        <f t="shared" si="8"/>
        <v>79.538815480895167</v>
      </c>
      <c r="K96" t="s">
        <v>56</v>
      </c>
      <c r="L96" s="23" t="s">
        <v>58</v>
      </c>
      <c r="M96">
        <v>289</v>
      </c>
      <c r="N96">
        <f t="shared" si="9"/>
        <v>12.041666666666666</v>
      </c>
      <c r="O96">
        <f t="shared" si="10"/>
        <v>-5.0676815905377932E-2</v>
      </c>
      <c r="P96">
        <f t="shared" si="11"/>
        <v>-4.0582810728996679E-2</v>
      </c>
      <c r="Q96">
        <f t="shared" si="12"/>
        <v>-9.1259626634374591E-2</v>
      </c>
      <c r="R96">
        <f t="shared" si="13"/>
        <v>-1.2162435817290704</v>
      </c>
      <c r="S96">
        <f t="shared" si="14"/>
        <v>-0.97398745749592042</v>
      </c>
      <c r="T96">
        <f t="shared" si="15"/>
        <v>-2.1902310392249902</v>
      </c>
    </row>
    <row r="97" spans="1:20">
      <c r="A97" s="2" t="s">
        <v>11</v>
      </c>
      <c r="B97" s="2">
        <v>96</v>
      </c>
      <c r="C97" s="22">
        <v>6</v>
      </c>
      <c r="D97">
        <v>4.2797485374319422</v>
      </c>
      <c r="E97">
        <v>44.770102571582456</v>
      </c>
      <c r="F97">
        <v>49.049851109014398</v>
      </c>
      <c r="G97">
        <v>0.67871956252579457</v>
      </c>
      <c r="H97">
        <v>10.7829323153116</v>
      </c>
      <c r="I97">
        <v>11.461651877837394</v>
      </c>
      <c r="J97">
        <f t="shared" si="8"/>
        <v>91.274696169984068</v>
      </c>
      <c r="K97" t="s">
        <v>56</v>
      </c>
      <c r="L97" s="23" t="s">
        <v>58</v>
      </c>
      <c r="M97">
        <v>289</v>
      </c>
      <c r="N97">
        <f t="shared" si="9"/>
        <v>12.041666666666666</v>
      </c>
      <c r="O97">
        <f t="shared" si="10"/>
        <v>-1.246030787164757E-2</v>
      </c>
      <c r="P97">
        <f t="shared" si="11"/>
        <v>-0.11760266524661196</v>
      </c>
      <c r="Q97">
        <f t="shared" si="12"/>
        <v>-0.13006297311825951</v>
      </c>
      <c r="R97">
        <f t="shared" si="13"/>
        <v>-0.29904738891954169</v>
      </c>
      <c r="S97">
        <f t="shared" si="14"/>
        <v>-2.8224639659186872</v>
      </c>
      <c r="T97">
        <f t="shared" si="15"/>
        <v>-3.1215113548382285</v>
      </c>
    </row>
    <row r="98" spans="1:20">
      <c r="A98" s="2" t="s">
        <v>11</v>
      </c>
      <c r="B98" s="2">
        <v>97</v>
      </c>
      <c r="C98" s="22">
        <v>7</v>
      </c>
      <c r="D98">
        <v>7.2173521666494507</v>
      </c>
      <c r="E98">
        <v>68.062244147510953</v>
      </c>
      <c r="F98">
        <v>75.279596314160401</v>
      </c>
      <c r="G98">
        <v>89.297385767781776</v>
      </c>
      <c r="H98">
        <v>84.749553255866559</v>
      </c>
      <c r="I98">
        <v>174.04693902364835</v>
      </c>
      <c r="J98">
        <f t="shared" si="8"/>
        <v>90.412605114764901</v>
      </c>
      <c r="K98" t="s">
        <v>59</v>
      </c>
      <c r="L98" t="s">
        <v>60</v>
      </c>
      <c r="M98">
        <v>289</v>
      </c>
      <c r="N98">
        <f t="shared" si="9"/>
        <v>12.041666666666666</v>
      </c>
      <c r="O98">
        <f t="shared" si="10"/>
        <v>0.28401395709734367</v>
      </c>
      <c r="P98">
        <f t="shared" si="11"/>
        <v>5.7741554008150883E-2</v>
      </c>
      <c r="Q98">
        <f t="shared" si="12"/>
        <v>0.34175551110549462</v>
      </c>
      <c r="R98">
        <f t="shared" si="13"/>
        <v>6.816334970336249</v>
      </c>
      <c r="S98">
        <f t="shared" si="14"/>
        <v>1.3857972961956213</v>
      </c>
      <c r="T98">
        <f t="shared" si="15"/>
        <v>8.202132266531871</v>
      </c>
    </row>
    <row r="99" spans="1:20">
      <c r="A99" s="2" t="s">
        <v>11</v>
      </c>
      <c r="B99" s="2">
        <v>98</v>
      </c>
      <c r="C99" s="22">
        <v>7</v>
      </c>
      <c r="D99">
        <v>8.7562377890560956</v>
      </c>
      <c r="E99">
        <v>50.052404472097983</v>
      </c>
      <c r="F99">
        <v>58.808642261154077</v>
      </c>
      <c r="G99">
        <v>1.5019358458804826</v>
      </c>
      <c r="H99">
        <v>49.208167025156641</v>
      </c>
      <c r="I99">
        <v>50.710102871037122</v>
      </c>
      <c r="J99">
        <f t="shared" si="8"/>
        <v>85.110627532987607</v>
      </c>
      <c r="K99" t="s">
        <v>59</v>
      </c>
      <c r="L99" t="s">
        <v>60</v>
      </c>
      <c r="M99">
        <v>289</v>
      </c>
      <c r="N99">
        <f t="shared" si="9"/>
        <v>12.041666666666666</v>
      </c>
      <c r="O99">
        <f t="shared" si="10"/>
        <v>-2.510139080683603E-2</v>
      </c>
      <c r="P99">
        <f t="shared" si="11"/>
        <v>-2.9212368406274819E-3</v>
      </c>
      <c r="Q99">
        <f t="shared" si="12"/>
        <v>-2.8022627647463511E-2</v>
      </c>
      <c r="R99">
        <f t="shared" si="13"/>
        <v>-0.60243337936406482</v>
      </c>
      <c r="S99">
        <f t="shared" si="14"/>
        <v>-7.010968417505957E-2</v>
      </c>
      <c r="T99">
        <f t="shared" si="15"/>
        <v>-0.6725430635391243</v>
      </c>
    </row>
    <row r="100" spans="1:20">
      <c r="A100" s="2" t="s">
        <v>11</v>
      </c>
      <c r="B100" s="2">
        <v>99</v>
      </c>
      <c r="C100" s="22">
        <v>7</v>
      </c>
      <c r="D100">
        <v>32.818176802671076</v>
      </c>
      <c r="E100">
        <v>32.43967305401501</v>
      </c>
      <c r="F100">
        <v>65.257849856686079</v>
      </c>
      <c r="G100">
        <v>2.26593687587</v>
      </c>
      <c r="H100">
        <v>42.678591811414385</v>
      </c>
      <c r="I100">
        <v>44.944528687284382</v>
      </c>
      <c r="J100">
        <f t="shared" si="8"/>
        <v>49.709993702299954</v>
      </c>
      <c r="K100" t="s">
        <v>59</v>
      </c>
      <c r="L100" t="s">
        <v>60</v>
      </c>
      <c r="M100">
        <v>289</v>
      </c>
      <c r="N100">
        <f t="shared" si="9"/>
        <v>12.041666666666666</v>
      </c>
      <c r="O100">
        <f t="shared" si="10"/>
        <v>-0.10571709317232206</v>
      </c>
      <c r="P100">
        <f t="shared" si="11"/>
        <v>3.5428784627679497E-2</v>
      </c>
      <c r="Q100">
        <f t="shared" si="12"/>
        <v>-7.0288308544642547E-2</v>
      </c>
      <c r="R100">
        <f t="shared" si="13"/>
        <v>-2.5372102361357296</v>
      </c>
      <c r="S100">
        <f t="shared" si="14"/>
        <v>0.85029083106430803</v>
      </c>
      <c r="T100">
        <f t="shared" si="15"/>
        <v>-1.6869194050714211</v>
      </c>
    </row>
    <row r="101" spans="1:20">
      <c r="A101" s="2" t="s">
        <v>11</v>
      </c>
      <c r="B101" s="2">
        <v>100</v>
      </c>
      <c r="C101" s="22">
        <v>7</v>
      </c>
      <c r="D101">
        <v>5.8605181371134147</v>
      </c>
      <c r="E101">
        <v>38.52578550049234</v>
      </c>
      <c r="F101">
        <v>44.386303637605756</v>
      </c>
      <c r="G101">
        <v>1.7950470800233493</v>
      </c>
      <c r="H101">
        <v>12.835676378772114</v>
      </c>
      <c r="I101">
        <v>14.630723458795464</v>
      </c>
      <c r="J101">
        <f t="shared" si="8"/>
        <v>86.796561874217062</v>
      </c>
      <c r="K101" t="s">
        <v>59</v>
      </c>
      <c r="L101" t="s">
        <v>60</v>
      </c>
      <c r="M101">
        <v>289</v>
      </c>
      <c r="N101">
        <f t="shared" si="9"/>
        <v>12.041666666666666</v>
      </c>
      <c r="O101">
        <f t="shared" si="10"/>
        <v>-1.4067373899965626E-2</v>
      </c>
      <c r="P101">
        <f t="shared" si="11"/>
        <v>-8.889311114782085E-2</v>
      </c>
      <c r="Q101">
        <f t="shared" si="12"/>
        <v>-0.10296048504778647</v>
      </c>
      <c r="R101">
        <f t="shared" si="13"/>
        <v>-0.33761697359917503</v>
      </c>
      <c r="S101">
        <f t="shared" si="14"/>
        <v>-2.1334346675477005</v>
      </c>
      <c r="T101">
        <f t="shared" si="15"/>
        <v>-2.4710516411468757</v>
      </c>
    </row>
    <row r="102" spans="1:20">
      <c r="A102" s="2" t="s">
        <v>11</v>
      </c>
      <c r="B102" s="2">
        <v>101</v>
      </c>
      <c r="C102" s="22">
        <v>7</v>
      </c>
      <c r="D102">
        <v>4.6590213903346829</v>
      </c>
      <c r="E102">
        <v>55.727279304305405</v>
      </c>
      <c r="F102">
        <v>60.386300694640084</v>
      </c>
      <c r="G102">
        <v>1.9650038407663462</v>
      </c>
      <c r="H102">
        <v>14.03059238172699</v>
      </c>
      <c r="I102">
        <v>15.995596222493337</v>
      </c>
      <c r="J102">
        <f t="shared" si="8"/>
        <v>92.284638507839219</v>
      </c>
      <c r="K102" t="s">
        <v>59</v>
      </c>
      <c r="L102" t="s">
        <v>60</v>
      </c>
      <c r="M102">
        <v>289</v>
      </c>
      <c r="N102">
        <f t="shared" si="9"/>
        <v>12.041666666666666</v>
      </c>
      <c r="O102">
        <f t="shared" si="10"/>
        <v>-9.3218600331084322E-3</v>
      </c>
      <c r="P102">
        <f t="shared" si="11"/>
        <v>-0.14427919350373153</v>
      </c>
      <c r="Q102">
        <f t="shared" si="12"/>
        <v>-0.15360105353683998</v>
      </c>
      <c r="R102">
        <f t="shared" si="13"/>
        <v>-0.22372464079460236</v>
      </c>
      <c r="S102">
        <f t="shared" si="14"/>
        <v>-3.4627006440895571</v>
      </c>
      <c r="T102">
        <f t="shared" si="15"/>
        <v>-3.6864252848841597</v>
      </c>
    </row>
    <row r="103" spans="1:20">
      <c r="A103" s="2" t="s">
        <v>11</v>
      </c>
      <c r="B103" s="2">
        <v>102</v>
      </c>
      <c r="C103" s="22">
        <v>7</v>
      </c>
      <c r="D103">
        <v>14.473012921368882</v>
      </c>
      <c r="E103">
        <v>87.105876037235561</v>
      </c>
      <c r="F103">
        <v>101.57888895860444</v>
      </c>
      <c r="G103">
        <v>2.8954563484908591</v>
      </c>
      <c r="H103">
        <v>33.356880566874622</v>
      </c>
      <c r="I103">
        <v>36.252336915365483</v>
      </c>
      <c r="J103">
        <f t="shared" si="8"/>
        <v>85.751947998499048</v>
      </c>
      <c r="K103" t="s">
        <v>59</v>
      </c>
      <c r="L103" t="s">
        <v>60</v>
      </c>
      <c r="M103">
        <v>289</v>
      </c>
      <c r="N103">
        <f t="shared" si="9"/>
        <v>12.041666666666666</v>
      </c>
      <c r="O103">
        <f t="shared" si="10"/>
        <v>-4.0060749387121189E-2</v>
      </c>
      <c r="P103">
        <f t="shared" si="11"/>
        <v>-0.18598268328844617</v>
      </c>
      <c r="Q103">
        <f t="shared" si="12"/>
        <v>-0.22604343267556734</v>
      </c>
      <c r="R103">
        <f t="shared" si="13"/>
        <v>-0.96145798529090853</v>
      </c>
      <c r="S103">
        <f t="shared" si="14"/>
        <v>-4.4635843989227082</v>
      </c>
      <c r="T103">
        <f t="shared" si="15"/>
        <v>-5.4250423842136168</v>
      </c>
    </row>
    <row r="104" spans="1:20">
      <c r="A104" s="2" t="s">
        <v>11</v>
      </c>
      <c r="B104" s="2">
        <v>103</v>
      </c>
      <c r="C104" s="22">
        <v>7</v>
      </c>
      <c r="D104">
        <v>4.4962828198577149</v>
      </c>
      <c r="E104">
        <v>48.210478631667719</v>
      </c>
      <c r="F104">
        <v>52.706761451525438</v>
      </c>
      <c r="G104">
        <v>1.8126661569047264</v>
      </c>
      <c r="H104">
        <v>26.348417066829793</v>
      </c>
      <c r="I104">
        <v>28.161083223734519</v>
      </c>
      <c r="J104">
        <f t="shared" si="8"/>
        <v>91.46924854414938</v>
      </c>
      <c r="K104" t="s">
        <v>59</v>
      </c>
      <c r="L104" t="s">
        <v>60</v>
      </c>
      <c r="M104">
        <v>289</v>
      </c>
      <c r="N104">
        <f t="shared" si="9"/>
        <v>12.041666666666666</v>
      </c>
      <c r="O104">
        <f t="shared" si="10"/>
        <v>-9.2858708060657037E-3</v>
      </c>
      <c r="P104">
        <f t="shared" si="11"/>
        <v>-7.5647271850650261E-2</v>
      </c>
      <c r="Q104">
        <f t="shared" si="12"/>
        <v>-8.4933142656715976E-2</v>
      </c>
      <c r="R104">
        <f t="shared" si="13"/>
        <v>-0.2228608993455769</v>
      </c>
      <c r="S104">
        <f t="shared" si="14"/>
        <v>-1.8155345244156065</v>
      </c>
      <c r="T104">
        <f t="shared" si="15"/>
        <v>-2.0383954237611839</v>
      </c>
    </row>
    <row r="105" spans="1:20">
      <c r="A105" s="2" t="s">
        <v>11</v>
      </c>
      <c r="B105" s="2">
        <v>104</v>
      </c>
      <c r="C105" s="22">
        <v>7</v>
      </c>
      <c r="D105">
        <v>6.1026425688349946</v>
      </c>
      <c r="E105">
        <v>48.696288837155649</v>
      </c>
      <c r="F105">
        <v>54.798931405990643</v>
      </c>
      <c r="G105">
        <v>2.5978195937873352</v>
      </c>
      <c r="H105">
        <v>18.81187275985663</v>
      </c>
      <c r="I105">
        <v>21.409692353643965</v>
      </c>
      <c r="J105">
        <f t="shared" si="8"/>
        <v>88.86357377368887</v>
      </c>
      <c r="K105" t="s">
        <v>59</v>
      </c>
      <c r="L105" t="s">
        <v>60</v>
      </c>
      <c r="M105">
        <v>289</v>
      </c>
      <c r="N105">
        <f t="shared" si="9"/>
        <v>12.041666666666666</v>
      </c>
      <c r="O105">
        <f t="shared" si="10"/>
        <v>-1.2127415138573216E-2</v>
      </c>
      <c r="P105">
        <f t="shared" si="11"/>
        <v>-0.10340628400449488</v>
      </c>
      <c r="Q105">
        <f t="shared" si="12"/>
        <v>-0.1155336991430681</v>
      </c>
      <c r="R105">
        <f t="shared" si="13"/>
        <v>-0.29105796332575717</v>
      </c>
      <c r="S105">
        <f t="shared" si="14"/>
        <v>-2.4817508161078772</v>
      </c>
      <c r="T105">
        <f t="shared" si="15"/>
        <v>-2.7728087794336345</v>
      </c>
    </row>
    <row r="106" spans="1:20">
      <c r="A106" s="2" t="s">
        <v>11</v>
      </c>
      <c r="B106" s="2">
        <v>105</v>
      </c>
      <c r="C106" s="22">
        <v>7</v>
      </c>
      <c r="D106">
        <v>12.869066869444081</v>
      </c>
      <c r="E106">
        <v>29.91815064943313</v>
      </c>
      <c r="F106">
        <v>42.787217518877213</v>
      </c>
      <c r="G106">
        <v>1.8088664421997755</v>
      </c>
      <c r="H106">
        <v>10.737470288885815</v>
      </c>
      <c r="I106">
        <v>12.54633673108559</v>
      </c>
      <c r="J106">
        <f t="shared" si="8"/>
        <v>69.923104105177202</v>
      </c>
      <c r="K106" t="s">
        <v>59</v>
      </c>
      <c r="L106" t="s">
        <v>60</v>
      </c>
      <c r="M106">
        <v>289</v>
      </c>
      <c r="N106">
        <f t="shared" si="9"/>
        <v>12.041666666666666</v>
      </c>
      <c r="O106">
        <f t="shared" si="10"/>
        <v>-3.8270589713648114E-2</v>
      </c>
      <c r="P106">
        <f t="shared" si="11"/>
        <v>-6.6369136195665451E-2</v>
      </c>
      <c r="Q106">
        <f t="shared" si="12"/>
        <v>-0.10463972590931359</v>
      </c>
      <c r="R106">
        <f t="shared" si="13"/>
        <v>-0.91849415312755489</v>
      </c>
      <c r="S106">
        <f t="shared" si="14"/>
        <v>-1.5928592686959708</v>
      </c>
      <c r="T106">
        <f t="shared" si="15"/>
        <v>-2.5113534218235261</v>
      </c>
    </row>
    <row r="107" spans="1:20">
      <c r="A107" s="2" t="s">
        <v>11</v>
      </c>
      <c r="B107" s="2">
        <v>106</v>
      </c>
      <c r="C107" s="22">
        <v>7</v>
      </c>
      <c r="D107">
        <v>2.3909517775750957</v>
      </c>
      <c r="E107">
        <v>30.372337402771603</v>
      </c>
      <c r="F107">
        <v>32.763289180346696</v>
      </c>
      <c r="G107">
        <v>1.8462826071504725</v>
      </c>
      <c r="H107">
        <v>8.3609225957779501</v>
      </c>
      <c r="I107">
        <v>10.207205202928423</v>
      </c>
      <c r="J107">
        <f t="shared" si="8"/>
        <v>92.702345102123246</v>
      </c>
      <c r="K107" t="s">
        <v>59</v>
      </c>
      <c r="L107" t="s">
        <v>60</v>
      </c>
      <c r="M107">
        <v>289</v>
      </c>
      <c r="N107">
        <f t="shared" si="9"/>
        <v>12.041666666666666</v>
      </c>
      <c r="O107">
        <f t="shared" si="10"/>
        <v>-1.8846684097737825E-3</v>
      </c>
      <c r="P107">
        <f t="shared" si="11"/>
        <v>-7.6164065076102599E-2</v>
      </c>
      <c r="Q107">
        <f t="shared" si="12"/>
        <v>-7.804873348587639E-2</v>
      </c>
      <c r="R107">
        <f t="shared" si="13"/>
        <v>-4.5232041834570781E-2</v>
      </c>
      <c r="S107">
        <f t="shared" si="14"/>
        <v>-1.8279375618264626</v>
      </c>
      <c r="T107">
        <f t="shared" si="15"/>
        <v>-1.8731696036610332</v>
      </c>
    </row>
    <row r="108" spans="1:20">
      <c r="A108" s="2" t="s">
        <v>11</v>
      </c>
      <c r="B108" s="2">
        <v>107</v>
      </c>
      <c r="C108" s="22">
        <v>7</v>
      </c>
      <c r="D108">
        <v>2.4698159769058843</v>
      </c>
      <c r="E108">
        <v>33.14556178957681</v>
      </c>
      <c r="F108">
        <v>35.615377766482695</v>
      </c>
      <c r="G108">
        <v>1.9257982514492071</v>
      </c>
      <c r="H108">
        <v>10.444012638981279</v>
      </c>
      <c r="I108">
        <v>12.369810890430486</v>
      </c>
      <c r="J108">
        <f t="shared" si="8"/>
        <v>93.065310178374119</v>
      </c>
      <c r="K108" t="s">
        <v>59</v>
      </c>
      <c r="L108" t="s">
        <v>60</v>
      </c>
      <c r="M108">
        <v>289</v>
      </c>
      <c r="N108">
        <f t="shared" si="9"/>
        <v>12.041666666666666</v>
      </c>
      <c r="O108">
        <f t="shared" si="10"/>
        <v>-1.8824142749365991E-3</v>
      </c>
      <c r="P108">
        <f t="shared" si="11"/>
        <v>-7.8552073185451668E-2</v>
      </c>
      <c r="Q108">
        <f t="shared" si="12"/>
        <v>-8.0434487460388268E-2</v>
      </c>
      <c r="R108">
        <f t="shared" si="13"/>
        <v>-4.5177942598478384E-2</v>
      </c>
      <c r="S108">
        <f t="shared" si="14"/>
        <v>-1.8852497564508401</v>
      </c>
      <c r="T108">
        <f t="shared" si="15"/>
        <v>-1.9304276990493185</v>
      </c>
    </row>
    <row r="109" spans="1:20">
      <c r="A109" s="2" t="s">
        <v>11</v>
      </c>
      <c r="B109" s="2">
        <v>108</v>
      </c>
      <c r="C109" s="22">
        <v>7</v>
      </c>
      <c r="D109">
        <v>13.455609847135271</v>
      </c>
      <c r="E109">
        <v>18.72223698389962</v>
      </c>
      <c r="F109">
        <v>32.177846831034891</v>
      </c>
      <c r="G109">
        <v>2.5182890291324025</v>
      </c>
      <c r="H109">
        <v>50.146238286479253</v>
      </c>
      <c r="I109">
        <v>52.664527315611657</v>
      </c>
      <c r="J109">
        <f t="shared" si="8"/>
        <v>58.18362267124224</v>
      </c>
      <c r="K109" t="s">
        <v>59</v>
      </c>
      <c r="L109" t="s">
        <v>60</v>
      </c>
      <c r="M109">
        <v>289</v>
      </c>
      <c r="N109">
        <f t="shared" si="9"/>
        <v>12.041666666666666</v>
      </c>
      <c r="O109">
        <f t="shared" si="10"/>
        <v>-3.7845400754335186E-2</v>
      </c>
      <c r="P109">
        <f t="shared" si="11"/>
        <v>0.10873356852103679</v>
      </c>
      <c r="Q109">
        <f t="shared" si="12"/>
        <v>7.0888167766701607E-2</v>
      </c>
      <c r="R109">
        <f t="shared" si="13"/>
        <v>-0.90828961810404452</v>
      </c>
      <c r="S109">
        <f t="shared" si="14"/>
        <v>2.609605644504883</v>
      </c>
      <c r="T109">
        <f t="shared" si="15"/>
        <v>1.7013160264008387</v>
      </c>
    </row>
    <row r="110" spans="1:20">
      <c r="A110" s="2" t="s">
        <v>11</v>
      </c>
      <c r="B110" s="2">
        <v>109</v>
      </c>
      <c r="C110" s="22">
        <v>7</v>
      </c>
      <c r="D110">
        <v>8.0173298820444678</v>
      </c>
      <c r="E110">
        <v>51.909609390013848</v>
      </c>
      <c r="F110">
        <v>59.92693927205832</v>
      </c>
      <c r="G110">
        <v>1.7759093237704933</v>
      </c>
      <c r="H110">
        <v>54.592119620901663</v>
      </c>
      <c r="I110">
        <v>56.368028944672155</v>
      </c>
      <c r="J110">
        <f t="shared" si="8"/>
        <v>86.621492805352318</v>
      </c>
      <c r="K110" t="s">
        <v>59</v>
      </c>
      <c r="L110" t="s">
        <v>60</v>
      </c>
      <c r="M110">
        <v>289</v>
      </c>
      <c r="N110">
        <f t="shared" si="9"/>
        <v>12.041666666666666</v>
      </c>
      <c r="O110">
        <f t="shared" si="10"/>
        <v>-2.1596610928283647E-2</v>
      </c>
      <c r="P110">
        <f t="shared" si="11"/>
        <v>9.2820423214111224E-3</v>
      </c>
      <c r="Q110">
        <f t="shared" si="12"/>
        <v>-1.2314568606872545E-2</v>
      </c>
      <c r="R110">
        <f t="shared" si="13"/>
        <v>-0.51831866227880763</v>
      </c>
      <c r="S110">
        <f t="shared" si="14"/>
        <v>0.22276901571386695</v>
      </c>
      <c r="T110">
        <f t="shared" si="15"/>
        <v>-0.29554964656494109</v>
      </c>
    </row>
    <row r="111" spans="1:20">
      <c r="A111" s="2" t="s">
        <v>11</v>
      </c>
      <c r="B111" s="2">
        <v>110</v>
      </c>
      <c r="C111" s="22">
        <v>7</v>
      </c>
      <c r="D111">
        <v>8.1470374417700828</v>
      </c>
      <c r="E111">
        <v>53.870227309083361</v>
      </c>
      <c r="F111">
        <v>62.017264750853442</v>
      </c>
      <c r="G111">
        <v>1.9786975128344386</v>
      </c>
      <c r="H111">
        <v>83.214497436638553</v>
      </c>
      <c r="I111">
        <v>85.193194949472996</v>
      </c>
      <c r="J111">
        <f t="shared" si="8"/>
        <v>86.863275130724034</v>
      </c>
      <c r="K111" t="s">
        <v>59</v>
      </c>
      <c r="L111" t="s">
        <v>60</v>
      </c>
      <c r="M111">
        <v>289</v>
      </c>
      <c r="N111">
        <f t="shared" si="9"/>
        <v>12.041666666666666</v>
      </c>
      <c r="O111">
        <f t="shared" si="10"/>
        <v>-2.1343736778324029E-2</v>
      </c>
      <c r="P111">
        <f t="shared" si="11"/>
        <v>0.10153726687735361</v>
      </c>
      <c r="Q111">
        <f t="shared" si="12"/>
        <v>8.0193530099029603E-2</v>
      </c>
      <c r="R111">
        <f t="shared" si="13"/>
        <v>-0.51224968267977677</v>
      </c>
      <c r="S111">
        <f t="shared" si="14"/>
        <v>2.4368944050564867</v>
      </c>
      <c r="T111">
        <f t="shared" si="15"/>
        <v>1.9246447223767105</v>
      </c>
    </row>
    <row r="112" spans="1:20">
      <c r="A112" s="2" t="s">
        <v>11</v>
      </c>
      <c r="B112" s="2">
        <v>111</v>
      </c>
      <c r="C112" s="22">
        <v>7</v>
      </c>
      <c r="D112">
        <v>22.096371380649718</v>
      </c>
      <c r="E112">
        <v>41.247903261665641</v>
      </c>
      <c r="F112">
        <v>63.344274642315355</v>
      </c>
      <c r="G112">
        <v>2.5244444444444447</v>
      </c>
      <c r="H112">
        <v>76.433507246376806</v>
      </c>
      <c r="I112">
        <v>78.957951690821247</v>
      </c>
      <c r="J112">
        <f t="shared" si="8"/>
        <v>65.117018853841515</v>
      </c>
      <c r="K112" t="s">
        <v>59</v>
      </c>
      <c r="L112" t="s">
        <v>60</v>
      </c>
      <c r="M112">
        <v>289</v>
      </c>
      <c r="N112">
        <f t="shared" si="9"/>
        <v>12.041666666666666</v>
      </c>
      <c r="O112">
        <f t="shared" si="10"/>
        <v>-6.7722930575104756E-2</v>
      </c>
      <c r="P112">
        <f t="shared" si="11"/>
        <v>0.12174949475678604</v>
      </c>
      <c r="Q112">
        <f t="shared" si="12"/>
        <v>5.4026564181681287E-2</v>
      </c>
      <c r="R112">
        <f t="shared" si="13"/>
        <v>-1.6253503338025141</v>
      </c>
      <c r="S112">
        <f t="shared" si="14"/>
        <v>2.9219878741628649</v>
      </c>
      <c r="T112">
        <f t="shared" si="15"/>
        <v>1.2966375403603509</v>
      </c>
    </row>
    <row r="113" spans="1:20">
      <c r="A113" s="2" t="s">
        <v>11</v>
      </c>
      <c r="B113" s="2">
        <v>112</v>
      </c>
      <c r="C113" s="22">
        <v>7</v>
      </c>
      <c r="D113">
        <v>13.718173629815764</v>
      </c>
      <c r="E113">
        <v>41.979554353287405</v>
      </c>
      <c r="F113">
        <v>55.697727983103171</v>
      </c>
      <c r="G113">
        <v>2.4539617486338798</v>
      </c>
      <c r="H113">
        <v>34.110802766393441</v>
      </c>
      <c r="I113">
        <v>36.564764515027321</v>
      </c>
      <c r="J113">
        <f t="shared" si="8"/>
        <v>75.370317378156969</v>
      </c>
      <c r="K113" t="s">
        <v>59</v>
      </c>
      <c r="L113" t="s">
        <v>60</v>
      </c>
      <c r="M113">
        <v>289</v>
      </c>
      <c r="N113">
        <f t="shared" si="9"/>
        <v>12.041666666666666</v>
      </c>
      <c r="O113">
        <f t="shared" si="10"/>
        <v>-3.8976511699591293E-2</v>
      </c>
      <c r="P113">
        <f t="shared" si="11"/>
        <v>-2.7227514141501607E-2</v>
      </c>
      <c r="Q113">
        <f t="shared" si="12"/>
        <v>-6.6204025841092903E-2</v>
      </c>
      <c r="R113">
        <f t="shared" si="13"/>
        <v>-0.93543628079019114</v>
      </c>
      <c r="S113">
        <f t="shared" si="14"/>
        <v>-0.65346033939603854</v>
      </c>
      <c r="T113">
        <f t="shared" si="15"/>
        <v>-1.5888966201862298</v>
      </c>
    </row>
    <row r="114" spans="1:20">
      <c r="A114" s="2" t="s">
        <v>11</v>
      </c>
      <c r="B114" s="2">
        <v>113</v>
      </c>
      <c r="C114" s="22">
        <v>8</v>
      </c>
      <c r="D114">
        <v>5.8623851292317264</v>
      </c>
      <c r="E114">
        <v>46.008142242389198</v>
      </c>
      <c r="F114">
        <v>51.870527371620923</v>
      </c>
      <c r="G114">
        <v>2.3239114754098367</v>
      </c>
      <c r="H114">
        <v>13.390949508196719</v>
      </c>
      <c r="I114">
        <v>15.714860983606556</v>
      </c>
      <c r="J114">
        <f t="shared" si="8"/>
        <v>88.698042170978354</v>
      </c>
      <c r="K114" t="s">
        <v>59</v>
      </c>
      <c r="L114" t="s">
        <v>60</v>
      </c>
      <c r="M114">
        <v>289</v>
      </c>
      <c r="N114">
        <f t="shared" si="9"/>
        <v>12.041666666666666</v>
      </c>
      <c r="O114">
        <f t="shared" si="10"/>
        <v>-1.2243853473432145E-2</v>
      </c>
      <c r="P114">
        <f t="shared" si="11"/>
        <v>-0.11286225859582172</v>
      </c>
      <c r="Q114">
        <f t="shared" si="12"/>
        <v>-0.12510611206925387</v>
      </c>
      <c r="R114">
        <f t="shared" si="13"/>
        <v>-0.29385248336237146</v>
      </c>
      <c r="S114">
        <f t="shared" si="14"/>
        <v>-2.7086942062997217</v>
      </c>
      <c r="T114">
        <f t="shared" si="15"/>
        <v>-3.0025466896620929</v>
      </c>
    </row>
    <row r="115" spans="1:20">
      <c r="A115" s="2" t="s">
        <v>11</v>
      </c>
      <c r="B115" s="2">
        <v>114</v>
      </c>
      <c r="C115" s="22">
        <v>8</v>
      </c>
      <c r="D115">
        <v>8.9126456022877854</v>
      </c>
      <c r="E115">
        <v>39.588262723489343</v>
      </c>
      <c r="F115">
        <v>48.500908325777132</v>
      </c>
      <c r="G115">
        <v>2.0162658131382418</v>
      </c>
      <c r="H115">
        <v>16.669358939186097</v>
      </c>
      <c r="I115">
        <v>18.685624752324337</v>
      </c>
      <c r="J115">
        <f t="shared" si="8"/>
        <v>81.623755286350132</v>
      </c>
      <c r="K115" t="s">
        <v>59</v>
      </c>
      <c r="L115" t="s">
        <v>60</v>
      </c>
      <c r="M115">
        <v>289</v>
      </c>
      <c r="N115">
        <f t="shared" si="9"/>
        <v>12.041666666666666</v>
      </c>
      <c r="O115">
        <f t="shared" si="10"/>
        <v>-2.3862905844808109E-2</v>
      </c>
      <c r="P115">
        <f t="shared" si="11"/>
        <v>-7.9304165343609845E-2</v>
      </c>
      <c r="Q115">
        <f t="shared" si="12"/>
        <v>-0.10316707118841797</v>
      </c>
      <c r="R115">
        <f t="shared" si="13"/>
        <v>-0.57270974027539467</v>
      </c>
      <c r="S115">
        <f t="shared" si="14"/>
        <v>-1.9032999682466365</v>
      </c>
      <c r="T115">
        <f t="shared" si="15"/>
        <v>-2.4760097085220316</v>
      </c>
    </row>
    <row r="116" spans="1:20">
      <c r="A116" s="2" t="s">
        <v>11</v>
      </c>
      <c r="B116" s="2">
        <v>115</v>
      </c>
      <c r="C116" s="22">
        <v>8</v>
      </c>
      <c r="D116">
        <v>16.150595207753039</v>
      </c>
      <c r="E116">
        <v>47.079990529188208</v>
      </c>
      <c r="F116">
        <v>63.230585736941251</v>
      </c>
      <c r="G116">
        <v>3.104630949884672</v>
      </c>
      <c r="H116">
        <v>64.23486076745651</v>
      </c>
      <c r="I116">
        <v>67.339491717341176</v>
      </c>
      <c r="J116">
        <f t="shared" si="8"/>
        <v>74.45762202022847</v>
      </c>
      <c r="K116" t="s">
        <v>59</v>
      </c>
      <c r="L116" t="s">
        <v>60</v>
      </c>
      <c r="M116">
        <v>289</v>
      </c>
      <c r="N116">
        <f t="shared" si="9"/>
        <v>12.041666666666666</v>
      </c>
      <c r="O116">
        <f t="shared" si="10"/>
        <v>-4.5141744836914764E-2</v>
      </c>
      <c r="P116">
        <f t="shared" si="11"/>
        <v>5.9359412589163676E-2</v>
      </c>
      <c r="Q116">
        <f t="shared" si="12"/>
        <v>1.4217667752248874E-2</v>
      </c>
      <c r="R116">
        <f t="shared" si="13"/>
        <v>-1.0834018760859543</v>
      </c>
      <c r="S116">
        <f t="shared" si="14"/>
        <v>1.4246259021399283</v>
      </c>
      <c r="T116">
        <f t="shared" si="15"/>
        <v>0.34122402605397301</v>
      </c>
    </row>
    <row r="117" spans="1:20">
      <c r="A117" s="2" t="s">
        <v>11</v>
      </c>
      <c r="B117" s="2">
        <v>116</v>
      </c>
      <c r="C117" s="22">
        <v>8</v>
      </c>
      <c r="D117">
        <v>10.305834266137758</v>
      </c>
      <c r="E117">
        <v>46.939256098088727</v>
      </c>
      <c r="F117">
        <v>57.245090364226485</v>
      </c>
      <c r="G117">
        <v>3.878130449947681</v>
      </c>
      <c r="H117">
        <v>81.007727066620163</v>
      </c>
      <c r="I117">
        <v>84.885857516567839</v>
      </c>
      <c r="J117">
        <f t="shared" si="8"/>
        <v>81.996998868259169</v>
      </c>
      <c r="K117" t="s">
        <v>59</v>
      </c>
      <c r="L117" t="s">
        <v>60</v>
      </c>
      <c r="M117">
        <v>289</v>
      </c>
      <c r="N117">
        <f t="shared" si="9"/>
        <v>12.041666666666666</v>
      </c>
      <c r="O117">
        <f t="shared" si="10"/>
        <v>-2.224118967539819E-2</v>
      </c>
      <c r="P117">
        <f t="shared" si="11"/>
        <v>0.11788398259007417</v>
      </c>
      <c r="Q117">
        <f t="shared" si="12"/>
        <v>9.5642792914675964E-2</v>
      </c>
      <c r="R117">
        <f t="shared" si="13"/>
        <v>-0.53378855220955657</v>
      </c>
      <c r="S117">
        <f t="shared" si="14"/>
        <v>2.8292155821617802</v>
      </c>
      <c r="T117">
        <f t="shared" si="15"/>
        <v>2.2954270299522235</v>
      </c>
    </row>
    <row r="118" spans="1:20">
      <c r="A118" s="2" t="s">
        <v>11</v>
      </c>
      <c r="B118" s="2">
        <v>117</v>
      </c>
      <c r="C118" s="22">
        <v>8</v>
      </c>
      <c r="D118">
        <v>1.3471678199402082</v>
      </c>
      <c r="E118">
        <v>34.608698090330833</v>
      </c>
      <c r="F118">
        <v>35.955865910271044</v>
      </c>
      <c r="G118">
        <v>2.1681288863764849</v>
      </c>
      <c r="H118">
        <v>15.633306953080835</v>
      </c>
      <c r="I118">
        <v>17.801435839457319</v>
      </c>
      <c r="J118">
        <f t="shared" si="8"/>
        <v>96.253273879421769</v>
      </c>
      <c r="K118" t="s">
        <v>59</v>
      </c>
      <c r="L118" t="s">
        <v>60</v>
      </c>
      <c r="M118">
        <v>289</v>
      </c>
      <c r="N118">
        <f t="shared" si="9"/>
        <v>12.041666666666666</v>
      </c>
      <c r="O118">
        <f t="shared" si="10"/>
        <v>2.8406957316134142E-3</v>
      </c>
      <c r="P118">
        <f t="shared" si="11"/>
        <v>-6.5658792862456752E-2</v>
      </c>
      <c r="Q118">
        <f t="shared" si="12"/>
        <v>-6.2818097130843339E-2</v>
      </c>
      <c r="R118">
        <f t="shared" si="13"/>
        <v>6.8176697558721952E-2</v>
      </c>
      <c r="S118">
        <f t="shared" si="14"/>
        <v>-1.5758110286989619</v>
      </c>
      <c r="T118">
        <f t="shared" si="15"/>
        <v>-1.5076343311402403</v>
      </c>
    </row>
    <row r="119" spans="1:20">
      <c r="A119" s="2" t="s">
        <v>11</v>
      </c>
      <c r="B119" s="2">
        <v>118</v>
      </c>
      <c r="C119" s="22">
        <v>8</v>
      </c>
      <c r="D119">
        <v>18.826113527229722</v>
      </c>
      <c r="E119">
        <v>63.966514415178196</v>
      </c>
      <c r="F119">
        <v>82.792627942407918</v>
      </c>
      <c r="G119">
        <v>2.6884431966145841</v>
      </c>
      <c r="H119">
        <v>21.1407451171875</v>
      </c>
      <c r="I119">
        <v>23.829188313802085</v>
      </c>
      <c r="J119">
        <f t="shared" si="8"/>
        <v>77.261123369189932</v>
      </c>
      <c r="K119" t="s">
        <v>59</v>
      </c>
      <c r="L119" t="s">
        <v>60</v>
      </c>
      <c r="M119">
        <v>289</v>
      </c>
      <c r="N119">
        <f t="shared" si="9"/>
        <v>12.041666666666666</v>
      </c>
      <c r="O119">
        <f t="shared" si="10"/>
        <v>-5.5839689725311892E-2</v>
      </c>
      <c r="P119">
        <f t="shared" si="11"/>
        <v>-0.14818605293422385</v>
      </c>
      <c r="Q119">
        <f t="shared" si="12"/>
        <v>-0.20402574265953577</v>
      </c>
      <c r="R119">
        <f t="shared" si="13"/>
        <v>-1.3401525534074854</v>
      </c>
      <c r="S119">
        <f t="shared" si="14"/>
        <v>-3.5564652704213731</v>
      </c>
      <c r="T119">
        <f t="shared" si="15"/>
        <v>-4.8966178238288585</v>
      </c>
    </row>
    <row r="120" spans="1:20">
      <c r="A120" s="2" t="s">
        <v>11</v>
      </c>
      <c r="B120" s="2">
        <v>119</v>
      </c>
      <c r="C120" s="22">
        <v>8</v>
      </c>
      <c r="D120">
        <v>6.4325370706439777</v>
      </c>
      <c r="E120">
        <v>36.007239878527329</v>
      </c>
      <c r="F120">
        <v>42.439776949171303</v>
      </c>
      <c r="G120">
        <v>1.6451054999999999</v>
      </c>
      <c r="H120">
        <v>11.363219700000002</v>
      </c>
      <c r="I120">
        <v>13.008325200000002</v>
      </c>
      <c r="J120">
        <f t="shared" si="8"/>
        <v>84.843141191934151</v>
      </c>
      <c r="K120" t="s">
        <v>59</v>
      </c>
      <c r="L120" t="s">
        <v>60</v>
      </c>
      <c r="M120">
        <v>289</v>
      </c>
      <c r="N120">
        <f t="shared" si="9"/>
        <v>12.041666666666666</v>
      </c>
      <c r="O120">
        <f t="shared" si="10"/>
        <v>-1.6565507164858054E-2</v>
      </c>
      <c r="P120">
        <f t="shared" si="11"/>
        <v>-8.5273426223277951E-2</v>
      </c>
      <c r="Q120">
        <f t="shared" si="12"/>
        <v>-0.10183893338813599</v>
      </c>
      <c r="R120">
        <f t="shared" si="13"/>
        <v>-0.39757217195659333</v>
      </c>
      <c r="S120">
        <f t="shared" si="14"/>
        <v>-2.0465622293586709</v>
      </c>
      <c r="T120">
        <f t="shared" si="15"/>
        <v>-2.4441344013152642</v>
      </c>
    </row>
    <row r="121" spans="1:20">
      <c r="A121" s="2" t="s">
        <v>11</v>
      </c>
      <c r="B121" s="2">
        <v>120</v>
      </c>
      <c r="C121" s="22">
        <v>8</v>
      </c>
      <c r="D121">
        <v>1.2879483898305084</v>
      </c>
      <c r="E121">
        <v>25.360562446762287</v>
      </c>
      <c r="F121">
        <v>26.648510836592795</v>
      </c>
      <c r="G121">
        <v>1.0152723735408564</v>
      </c>
      <c r="H121">
        <v>7.0841152349595937</v>
      </c>
      <c r="I121">
        <v>8.0993876085004501</v>
      </c>
      <c r="J121">
        <f t="shared" si="8"/>
        <v>95.166902954809984</v>
      </c>
      <c r="K121" t="s">
        <v>59</v>
      </c>
      <c r="L121" t="s">
        <v>60</v>
      </c>
      <c r="M121">
        <v>289</v>
      </c>
      <c r="N121">
        <f t="shared" si="9"/>
        <v>12.041666666666666</v>
      </c>
      <c r="O121">
        <f t="shared" si="10"/>
        <v>-9.4351562729983384E-4</v>
      </c>
      <c r="P121">
        <f t="shared" si="11"/>
        <v>-6.3240301770943572E-2</v>
      </c>
      <c r="Q121">
        <f t="shared" si="12"/>
        <v>-6.4183817398243415E-2</v>
      </c>
      <c r="R121">
        <f t="shared" si="13"/>
        <v>-2.2644375055196016E-2</v>
      </c>
      <c r="S121">
        <f t="shared" si="14"/>
        <v>-1.5177672425026458</v>
      </c>
      <c r="T121">
        <f t="shared" si="15"/>
        <v>-1.540411617557842</v>
      </c>
    </row>
    <row r="122" spans="1:20">
      <c r="A122" s="2" t="s">
        <v>11</v>
      </c>
      <c r="B122" s="2">
        <v>121</v>
      </c>
      <c r="C122" s="22">
        <v>8</v>
      </c>
      <c r="D122">
        <v>1.8073691523463162</v>
      </c>
      <c r="E122">
        <v>28.550426404995552</v>
      </c>
      <c r="F122">
        <v>30.357795557341866</v>
      </c>
      <c r="G122">
        <v>1.9021567944250879</v>
      </c>
      <c r="H122">
        <v>8.216999999999997</v>
      </c>
      <c r="I122">
        <v>10.119156794425084</v>
      </c>
      <c r="J122">
        <f t="shared" si="8"/>
        <v>94.046441386257996</v>
      </c>
      <c r="K122" t="s">
        <v>59</v>
      </c>
      <c r="L122" t="s">
        <v>60</v>
      </c>
      <c r="M122">
        <v>289</v>
      </c>
      <c r="N122">
        <f t="shared" si="9"/>
        <v>12.041666666666666</v>
      </c>
      <c r="O122">
        <f t="shared" si="10"/>
        <v>3.2798492068779122E-4</v>
      </c>
      <c r="P122">
        <f t="shared" si="11"/>
        <v>-7.0357876833894661E-2</v>
      </c>
      <c r="Q122">
        <f t="shared" si="12"/>
        <v>-7.0029891913206854E-2</v>
      </c>
      <c r="R122">
        <f t="shared" si="13"/>
        <v>7.8716380965069901E-3</v>
      </c>
      <c r="S122">
        <f t="shared" si="14"/>
        <v>-1.6885890440134719</v>
      </c>
      <c r="T122">
        <f t="shared" si="15"/>
        <v>-1.6807174059169647</v>
      </c>
    </row>
    <row r="123" spans="1:20">
      <c r="A123" s="2" t="s">
        <v>11</v>
      </c>
      <c r="B123" s="2">
        <v>122</v>
      </c>
      <c r="C123" s="22">
        <v>8</v>
      </c>
      <c r="D123">
        <v>1.3368875183209472</v>
      </c>
      <c r="E123">
        <v>23.177523162744198</v>
      </c>
      <c r="F123">
        <v>24.514410681065144</v>
      </c>
      <c r="G123">
        <v>1.189024658203125</v>
      </c>
      <c r="H123">
        <v>6.9409191284179697</v>
      </c>
      <c r="I123">
        <v>8.1299437866210944</v>
      </c>
      <c r="J123">
        <f t="shared" si="8"/>
        <v>94.546523937638227</v>
      </c>
      <c r="K123" t="s">
        <v>59</v>
      </c>
      <c r="L123" t="s">
        <v>60</v>
      </c>
      <c r="M123">
        <v>289</v>
      </c>
      <c r="N123">
        <f t="shared" si="9"/>
        <v>12.041666666666666</v>
      </c>
      <c r="O123">
        <f t="shared" si="10"/>
        <v>-5.1163619417931574E-4</v>
      </c>
      <c r="P123">
        <f t="shared" si="11"/>
        <v>-5.6182020880021548E-2</v>
      </c>
      <c r="Q123">
        <f t="shared" si="12"/>
        <v>-5.6693657074200862E-2</v>
      </c>
      <c r="R123">
        <f t="shared" si="13"/>
        <v>-1.2279268660303577E-2</v>
      </c>
      <c r="S123">
        <f t="shared" si="14"/>
        <v>-1.3483685011205171</v>
      </c>
      <c r="T123">
        <f t="shared" si="15"/>
        <v>-1.3606477697808208</v>
      </c>
    </row>
    <row r="124" spans="1:20">
      <c r="A124" s="2" t="s">
        <v>11</v>
      </c>
      <c r="B124" s="2">
        <v>123</v>
      </c>
      <c r="C124" s="22">
        <v>8</v>
      </c>
      <c r="D124">
        <v>0.88894737109991373</v>
      </c>
      <c r="E124">
        <v>21.042988581802152</v>
      </c>
      <c r="F124">
        <v>21.931935952902066</v>
      </c>
      <c r="G124">
        <v>1.7175547972352836</v>
      </c>
      <c r="H124">
        <v>15.824694458072596</v>
      </c>
      <c r="I124">
        <v>17.54224925530788</v>
      </c>
      <c r="J124">
        <f t="shared" si="8"/>
        <v>95.946790228601387</v>
      </c>
      <c r="K124" t="s">
        <v>59</v>
      </c>
      <c r="L124" t="s">
        <v>60</v>
      </c>
      <c r="M124">
        <v>289</v>
      </c>
      <c r="N124">
        <f t="shared" si="9"/>
        <v>12.041666666666666</v>
      </c>
      <c r="O124">
        <f t="shared" si="10"/>
        <v>2.867153723651799E-3</v>
      </c>
      <c r="P124">
        <f t="shared" si="11"/>
        <v>-1.8056381050967324E-2</v>
      </c>
      <c r="Q124">
        <f t="shared" si="12"/>
        <v>-1.5189227327315523E-2</v>
      </c>
      <c r="R124">
        <f t="shared" si="13"/>
        <v>6.8811689367643175E-2</v>
      </c>
      <c r="S124">
        <f t="shared" si="14"/>
        <v>-0.43335314522321577</v>
      </c>
      <c r="T124">
        <f t="shared" si="15"/>
        <v>-0.36454145585557257</v>
      </c>
    </row>
    <row r="125" spans="1:20">
      <c r="A125" s="2" t="s">
        <v>11</v>
      </c>
      <c r="B125" s="2">
        <v>124</v>
      </c>
      <c r="C125" s="22">
        <v>8</v>
      </c>
      <c r="D125">
        <v>8.9663406323999553</v>
      </c>
      <c r="E125">
        <v>37.138550952082028</v>
      </c>
      <c r="F125">
        <v>46.104891584481983</v>
      </c>
      <c r="G125">
        <v>0.17757674016428884</v>
      </c>
      <c r="H125">
        <v>47.276084306095974</v>
      </c>
      <c r="I125">
        <v>47.453661046260265</v>
      </c>
      <c r="J125">
        <f t="shared" si="8"/>
        <v>80.552300798777168</v>
      </c>
      <c r="K125" t="s">
        <v>59</v>
      </c>
      <c r="L125" t="s">
        <v>60</v>
      </c>
      <c r="M125">
        <v>289</v>
      </c>
      <c r="N125">
        <f t="shared" si="9"/>
        <v>12.041666666666666</v>
      </c>
      <c r="O125">
        <f t="shared" si="10"/>
        <v>-3.0410947723998844E-2</v>
      </c>
      <c r="P125">
        <f t="shared" si="11"/>
        <v>3.5077970083093241E-2</v>
      </c>
      <c r="Q125">
        <f t="shared" si="12"/>
        <v>4.6670223590944016E-3</v>
      </c>
      <c r="R125">
        <f t="shared" si="13"/>
        <v>-0.72986274537597229</v>
      </c>
      <c r="S125">
        <f t="shared" si="14"/>
        <v>0.84187128199423777</v>
      </c>
      <c r="T125">
        <f t="shared" si="15"/>
        <v>0.11200853661826565</v>
      </c>
    </row>
    <row r="126" spans="1:20">
      <c r="A126" s="2" t="s">
        <v>11</v>
      </c>
      <c r="B126" s="2">
        <v>125</v>
      </c>
      <c r="C126" s="22">
        <v>8</v>
      </c>
      <c r="D126">
        <v>3.3150234243304131</v>
      </c>
      <c r="E126">
        <v>28.233973312707082</v>
      </c>
      <c r="F126">
        <v>31.548996737037495</v>
      </c>
      <c r="G126">
        <v>0.28733137829912048</v>
      </c>
      <c r="H126">
        <v>9.6866287390029342</v>
      </c>
      <c r="I126">
        <v>9.9739601173020542</v>
      </c>
      <c r="J126">
        <f t="shared" si="8"/>
        <v>89.492460086888642</v>
      </c>
      <c r="K126" t="s">
        <v>59</v>
      </c>
      <c r="L126" t="s">
        <v>60</v>
      </c>
      <c r="M126">
        <v>289</v>
      </c>
      <c r="N126">
        <f t="shared" si="9"/>
        <v>12.041666666666666</v>
      </c>
      <c r="O126">
        <f t="shared" si="10"/>
        <v>-1.0476443065852223E-2</v>
      </c>
      <c r="P126">
        <f t="shared" si="11"/>
        <v>-6.4177662884789433E-2</v>
      </c>
      <c r="Q126">
        <f t="shared" si="12"/>
        <v>-7.4654105950641675E-2</v>
      </c>
      <c r="R126">
        <f t="shared" si="13"/>
        <v>-0.25143463358045337</v>
      </c>
      <c r="S126">
        <f t="shared" si="14"/>
        <v>-1.5402639092349466</v>
      </c>
      <c r="T126">
        <f t="shared" si="15"/>
        <v>-1.7916985428154002</v>
      </c>
    </row>
    <row r="127" spans="1:20">
      <c r="A127" s="2" t="s">
        <v>11</v>
      </c>
      <c r="B127" s="2">
        <v>126</v>
      </c>
      <c r="C127" s="22">
        <v>8</v>
      </c>
      <c r="D127">
        <v>4.6685148233022016</v>
      </c>
      <c r="E127">
        <v>34.56925380517869</v>
      </c>
      <c r="F127">
        <v>39.237768628480893</v>
      </c>
      <c r="G127">
        <v>0.18446078431372587</v>
      </c>
      <c r="H127">
        <v>9.8743676470588237</v>
      </c>
      <c r="I127">
        <v>10.05882843137255</v>
      </c>
      <c r="J127">
        <f t="shared" si="8"/>
        <v>88.101986972027916</v>
      </c>
      <c r="K127" t="s">
        <v>59</v>
      </c>
      <c r="L127" t="s">
        <v>60</v>
      </c>
      <c r="M127">
        <v>289</v>
      </c>
      <c r="N127">
        <f t="shared" si="9"/>
        <v>12.041666666666666</v>
      </c>
      <c r="O127">
        <f t="shared" si="10"/>
        <v>-1.5515757920375349E-2</v>
      </c>
      <c r="P127">
        <f t="shared" si="11"/>
        <v>-8.5449433073079117E-2</v>
      </c>
      <c r="Q127">
        <f t="shared" si="12"/>
        <v>-0.10096519099345447</v>
      </c>
      <c r="R127">
        <f t="shared" si="13"/>
        <v>-0.37237819008900841</v>
      </c>
      <c r="S127">
        <f t="shared" si="14"/>
        <v>-2.0507863937538988</v>
      </c>
      <c r="T127">
        <f t="shared" si="15"/>
        <v>-2.4231645838429077</v>
      </c>
    </row>
    <row r="128" spans="1:20">
      <c r="A128" s="2" t="s">
        <v>11</v>
      </c>
      <c r="B128" s="2">
        <v>127</v>
      </c>
      <c r="C128" s="22">
        <v>8</v>
      </c>
      <c r="D128">
        <v>5.8644579710662637</v>
      </c>
      <c r="E128">
        <v>37.351771168426566</v>
      </c>
      <c r="F128">
        <v>43.216229139492832</v>
      </c>
      <c r="G128">
        <v>0.80754347112860947</v>
      </c>
      <c r="H128">
        <v>33.055987696850387</v>
      </c>
      <c r="I128">
        <v>33.863531167978998</v>
      </c>
      <c r="J128">
        <f t="shared" si="8"/>
        <v>86.429963724652978</v>
      </c>
      <c r="K128" t="s">
        <v>59</v>
      </c>
      <c r="L128" t="s">
        <v>60</v>
      </c>
      <c r="M128">
        <v>289</v>
      </c>
      <c r="N128">
        <f t="shared" si="9"/>
        <v>12.041666666666666</v>
      </c>
      <c r="O128">
        <f t="shared" si="10"/>
        <v>-1.7497974048227175E-2</v>
      </c>
      <c r="P128">
        <f t="shared" si="11"/>
        <v>-1.4864302669813768E-2</v>
      </c>
      <c r="Q128">
        <f t="shared" si="12"/>
        <v>-3.2362276718040948E-2</v>
      </c>
      <c r="R128">
        <f t="shared" si="13"/>
        <v>-0.41995137715745223</v>
      </c>
      <c r="S128">
        <f t="shared" si="14"/>
        <v>-0.35674326407553048</v>
      </c>
      <c r="T128">
        <f t="shared" si="15"/>
        <v>-0.77669464123298282</v>
      </c>
    </row>
    <row r="129" spans="1:20">
      <c r="A129" s="2" t="s">
        <v>11</v>
      </c>
      <c r="B129" s="2">
        <v>128</v>
      </c>
      <c r="C129" s="22">
        <v>8</v>
      </c>
      <c r="D129">
        <v>5.3791763036600742</v>
      </c>
      <c r="E129">
        <v>34.37214535125068</v>
      </c>
      <c r="F129">
        <v>39.751321654910754</v>
      </c>
      <c r="G129">
        <v>1.3824777994368638</v>
      </c>
      <c r="H129">
        <v>10.455577214641544</v>
      </c>
      <c r="I129">
        <v>11.838055014078407</v>
      </c>
      <c r="J129">
        <f t="shared" si="8"/>
        <v>86.467930927283902</v>
      </c>
      <c r="K129" t="s">
        <v>59</v>
      </c>
      <c r="L129" t="s">
        <v>60</v>
      </c>
      <c r="M129">
        <v>289</v>
      </c>
      <c r="N129">
        <f t="shared" si="9"/>
        <v>12.041666666666666</v>
      </c>
      <c r="O129">
        <f t="shared" si="10"/>
        <v>-1.3829406589007647E-2</v>
      </c>
      <c r="P129">
        <f t="shared" si="11"/>
        <v>-8.2756291130135426E-2</v>
      </c>
      <c r="Q129">
        <f t="shared" si="12"/>
        <v>-9.6585697719143077E-2</v>
      </c>
      <c r="R129">
        <f t="shared" si="13"/>
        <v>-0.33190575813618356</v>
      </c>
      <c r="S129">
        <f t="shared" si="14"/>
        <v>-1.9861509871232501</v>
      </c>
      <c r="T129">
        <f t="shared" si="15"/>
        <v>-2.3180567452594336</v>
      </c>
    </row>
    <row r="130" spans="1:20">
      <c r="A130" s="2" t="s">
        <v>11</v>
      </c>
      <c r="B130" s="2">
        <v>129</v>
      </c>
      <c r="C130" s="22">
        <v>9</v>
      </c>
      <c r="D130">
        <v>8.4483948437861311</v>
      </c>
      <c r="E130">
        <v>73.270742003240215</v>
      </c>
      <c r="F130">
        <v>81.719136847026348</v>
      </c>
      <c r="G130">
        <v>0.50073050847457645</v>
      </c>
      <c r="H130">
        <v>6.1055115254237311</v>
      </c>
      <c r="I130">
        <v>6.6062420338983072</v>
      </c>
      <c r="J130">
        <f t="shared" si="8"/>
        <v>89.661669016890073</v>
      </c>
      <c r="K130" t="s">
        <v>61</v>
      </c>
      <c r="L130" t="s">
        <v>62</v>
      </c>
      <c r="M130">
        <v>288</v>
      </c>
      <c r="N130">
        <f t="shared" si="9"/>
        <v>12</v>
      </c>
      <c r="O130">
        <f t="shared" si="10"/>
        <v>-2.7596056719831789E-2</v>
      </c>
      <c r="P130">
        <f t="shared" si="11"/>
        <v>-0.23321260582575165</v>
      </c>
      <c r="Q130">
        <f t="shared" si="12"/>
        <v>-0.26080866254558344</v>
      </c>
      <c r="R130">
        <f t="shared" si="13"/>
        <v>-0.66230536127596296</v>
      </c>
      <c r="S130">
        <f t="shared" si="14"/>
        <v>-5.5971025398180396</v>
      </c>
      <c r="T130">
        <f t="shared" si="15"/>
        <v>-6.2594079010940034</v>
      </c>
    </row>
    <row r="131" spans="1:20">
      <c r="A131" s="2" t="s">
        <v>11</v>
      </c>
      <c r="B131" s="2">
        <v>130</v>
      </c>
      <c r="C131" s="22">
        <v>9</v>
      </c>
      <c r="D131">
        <v>8.6173420950670732</v>
      </c>
      <c r="E131">
        <v>69.364507543876471</v>
      </c>
      <c r="F131">
        <v>77.981849638943544</v>
      </c>
      <c r="G131">
        <v>1.8736758474576277E-2</v>
      </c>
      <c r="H131">
        <v>19.665333487817801</v>
      </c>
      <c r="I131">
        <v>19.684070246292379</v>
      </c>
      <c r="J131">
        <f t="shared" ref="J131:J161" si="16">(E131/F131)*100</f>
        <v>88.949554114238865</v>
      </c>
      <c r="K131" t="s">
        <v>61</v>
      </c>
      <c r="L131" t="s">
        <v>62</v>
      </c>
      <c r="M131">
        <v>288</v>
      </c>
      <c r="N131">
        <f t="shared" ref="N131:N161" si="17">M131/24</f>
        <v>12</v>
      </c>
      <c r="O131">
        <f t="shared" ref="O131:O161" si="18">(G131-D131)/M131</f>
        <v>-2.985626852983506E-2</v>
      </c>
      <c r="P131">
        <f t="shared" ref="P131:P161" si="19">(H131-E131)/M131</f>
        <v>-0.17256657658353702</v>
      </c>
      <c r="Q131">
        <f t="shared" ref="Q131:Q161" si="20">(I131-F131)/M131</f>
        <v>-0.20242284511337211</v>
      </c>
      <c r="R131">
        <f t="shared" ref="R131:R161" si="21">(G131-D131)/N131</f>
        <v>-0.71655044471604146</v>
      </c>
      <c r="S131">
        <f t="shared" ref="S131:S161" si="22">(H131-E131)/N131</f>
        <v>-4.1415978380048886</v>
      </c>
      <c r="T131">
        <f t="shared" ref="T131:T161" si="23">(I131-F131)/N131</f>
        <v>-4.8581482827209301</v>
      </c>
    </row>
    <row r="132" spans="1:20">
      <c r="A132" s="2" t="s">
        <v>11</v>
      </c>
      <c r="B132" s="2">
        <v>131</v>
      </c>
      <c r="C132" s="22">
        <v>9</v>
      </c>
      <c r="D132">
        <v>1.4651611342253945</v>
      </c>
      <c r="E132">
        <v>28.661598231737532</v>
      </c>
      <c r="F132">
        <v>30.126759365962926</v>
      </c>
      <c r="G132">
        <v>11.328562934984523</v>
      </c>
      <c r="H132">
        <v>21.756301696594463</v>
      </c>
      <c r="I132">
        <v>33.084864631578988</v>
      </c>
      <c r="J132">
        <f t="shared" si="16"/>
        <v>95.136678603803887</v>
      </c>
      <c r="K132" t="s">
        <v>61</v>
      </c>
      <c r="L132" t="s">
        <v>62</v>
      </c>
      <c r="M132">
        <v>288</v>
      </c>
      <c r="N132">
        <f t="shared" si="17"/>
        <v>12</v>
      </c>
      <c r="O132">
        <f t="shared" si="18"/>
        <v>3.424792291930253E-2</v>
      </c>
      <c r="P132">
        <f t="shared" si="19"/>
        <v>-2.3976724080357878E-2</v>
      </c>
      <c r="Q132">
        <f t="shared" si="20"/>
        <v>1.0271198838944661E-2</v>
      </c>
      <c r="R132">
        <f t="shared" si="21"/>
        <v>0.82195015006326066</v>
      </c>
      <c r="S132">
        <f t="shared" si="22"/>
        <v>-0.57544137792858907</v>
      </c>
      <c r="T132">
        <f t="shared" si="23"/>
        <v>0.24650877213467184</v>
      </c>
    </row>
    <row r="133" spans="1:20">
      <c r="A133" s="2" t="s">
        <v>11</v>
      </c>
      <c r="B133" s="2">
        <v>132</v>
      </c>
      <c r="C133" s="22">
        <v>9</v>
      </c>
      <c r="D133">
        <v>12.090302420992236</v>
      </c>
      <c r="E133">
        <v>42.956869246580943</v>
      </c>
      <c r="F133">
        <v>55.047171667573181</v>
      </c>
      <c r="G133">
        <v>8.455177696078435E-2</v>
      </c>
      <c r="H133">
        <v>31.21763363970588</v>
      </c>
      <c r="I133">
        <v>31.302185416666664</v>
      </c>
      <c r="J133">
        <f t="shared" si="16"/>
        <v>78.036469350314846</v>
      </c>
      <c r="K133" t="s">
        <v>61</v>
      </c>
      <c r="L133" t="s">
        <v>62</v>
      </c>
      <c r="M133">
        <v>288</v>
      </c>
      <c r="N133">
        <f t="shared" si="17"/>
        <v>12</v>
      </c>
      <c r="O133">
        <f t="shared" si="18"/>
        <v>-4.1686634180664761E-2</v>
      </c>
      <c r="P133">
        <f t="shared" si="19"/>
        <v>-4.0761234746093972E-2</v>
      </c>
      <c r="Q133">
        <f t="shared" si="20"/>
        <v>-8.2447868926758747E-2</v>
      </c>
      <c r="R133">
        <f t="shared" si="21"/>
        <v>-1.0004792203359543</v>
      </c>
      <c r="S133">
        <f t="shared" si="22"/>
        <v>-0.97826963390625521</v>
      </c>
      <c r="T133">
        <f t="shared" si="23"/>
        <v>-1.9787488542422098</v>
      </c>
    </row>
    <row r="134" spans="1:20">
      <c r="A134" s="2" t="s">
        <v>11</v>
      </c>
      <c r="B134" s="2">
        <v>133</v>
      </c>
      <c r="C134" s="22">
        <v>9</v>
      </c>
      <c r="D134">
        <v>5.113429616306032</v>
      </c>
      <c r="E134">
        <v>21.835738712308522</v>
      </c>
      <c r="F134">
        <v>26.949168328614554</v>
      </c>
      <c r="G134">
        <v>0.18097111111111119</v>
      </c>
      <c r="H134">
        <v>8.5943106666666651</v>
      </c>
      <c r="I134">
        <v>8.7752817777777761</v>
      </c>
      <c r="J134">
        <f t="shared" si="16"/>
        <v>81.025649645460092</v>
      </c>
      <c r="K134" t="s">
        <v>61</v>
      </c>
      <c r="L134" t="s">
        <v>62</v>
      </c>
      <c r="M134">
        <v>288</v>
      </c>
      <c r="N134">
        <f t="shared" si="17"/>
        <v>12</v>
      </c>
      <c r="O134">
        <f t="shared" si="18"/>
        <v>-1.7126592031926808E-2</v>
      </c>
      <c r="P134">
        <f t="shared" si="19"/>
        <v>-4.5977180714034227E-2</v>
      </c>
      <c r="Q134">
        <f t="shared" si="20"/>
        <v>-6.3103772745961031E-2</v>
      </c>
      <c r="R134">
        <f t="shared" si="21"/>
        <v>-0.41103820876624342</v>
      </c>
      <c r="S134">
        <f t="shared" si="22"/>
        <v>-1.1034523371368214</v>
      </c>
      <c r="T134">
        <f t="shared" si="23"/>
        <v>-1.5144905459030646</v>
      </c>
    </row>
    <row r="135" spans="1:20">
      <c r="A135" s="2" t="s">
        <v>11</v>
      </c>
      <c r="B135" s="2">
        <v>134</v>
      </c>
      <c r="C135" s="22">
        <v>9</v>
      </c>
      <c r="D135">
        <v>9.4341425803161627</v>
      </c>
      <c r="E135">
        <v>80.084969331339622</v>
      </c>
      <c r="F135">
        <v>89.519111911655784</v>
      </c>
      <c r="G135">
        <v>2.2095767871908367E-2</v>
      </c>
      <c r="H135">
        <v>57.502088551454541</v>
      </c>
      <c r="I135">
        <v>57.524184319326451</v>
      </c>
      <c r="J135">
        <f t="shared" si="16"/>
        <v>89.461309011167927</v>
      </c>
      <c r="K135" t="s">
        <v>61</v>
      </c>
      <c r="L135" t="s">
        <v>62</v>
      </c>
      <c r="M135">
        <v>288</v>
      </c>
      <c r="N135">
        <f t="shared" si="17"/>
        <v>12</v>
      </c>
      <c r="O135">
        <f t="shared" si="18"/>
        <v>-3.2680718098764772E-2</v>
      </c>
      <c r="P135">
        <f t="shared" si="19"/>
        <v>-7.8412780485712083E-2</v>
      </c>
      <c r="Q135">
        <f t="shared" si="20"/>
        <v>-0.11109349858447685</v>
      </c>
      <c r="R135">
        <f t="shared" si="21"/>
        <v>-0.78433723437035452</v>
      </c>
      <c r="S135">
        <f t="shared" si="22"/>
        <v>-1.8819067316570901</v>
      </c>
      <c r="T135">
        <f t="shared" si="23"/>
        <v>-2.6662439660274444</v>
      </c>
    </row>
    <row r="136" spans="1:20">
      <c r="A136" s="2" t="s">
        <v>11</v>
      </c>
      <c r="B136" s="2">
        <v>135</v>
      </c>
      <c r="C136" s="22">
        <v>9</v>
      </c>
      <c r="D136">
        <v>3.7386434713679444</v>
      </c>
      <c r="E136">
        <v>20.21607884457547</v>
      </c>
      <c r="F136">
        <v>23.954722315943414</v>
      </c>
      <c r="G136">
        <v>0.30906341642228763</v>
      </c>
      <c r="H136">
        <v>23.976809017595308</v>
      </c>
      <c r="I136">
        <v>24.285872434017595</v>
      </c>
      <c r="J136">
        <f t="shared" si="16"/>
        <v>84.392874932724084</v>
      </c>
      <c r="K136" t="s">
        <v>61</v>
      </c>
      <c r="L136" t="s">
        <v>62</v>
      </c>
      <c r="M136">
        <v>288</v>
      </c>
      <c r="N136">
        <f t="shared" si="17"/>
        <v>12</v>
      </c>
      <c r="O136">
        <f t="shared" si="18"/>
        <v>-1.1908264079672418E-2</v>
      </c>
      <c r="P136">
        <f t="shared" si="19"/>
        <v>1.3058090878541102E-2</v>
      </c>
      <c r="Q136">
        <f t="shared" si="20"/>
        <v>1.1498267988686831E-3</v>
      </c>
      <c r="R136">
        <f t="shared" si="21"/>
        <v>-0.28579833791213805</v>
      </c>
      <c r="S136">
        <f t="shared" si="22"/>
        <v>0.31339418108498646</v>
      </c>
      <c r="T136">
        <f t="shared" si="23"/>
        <v>2.7595843172848394E-2</v>
      </c>
    </row>
    <row r="137" spans="1:20">
      <c r="A137" s="2" t="s">
        <v>11</v>
      </c>
      <c r="B137" s="2">
        <v>136</v>
      </c>
      <c r="C137" s="22">
        <v>9</v>
      </c>
      <c r="D137">
        <v>0.99562315806251256</v>
      </c>
      <c r="E137">
        <v>4.0330774860213712</v>
      </c>
      <c r="F137">
        <v>5.0287006440838837</v>
      </c>
      <c r="G137">
        <v>5.7530088682432243E-2</v>
      </c>
      <c r="H137">
        <v>18.594794235641888</v>
      </c>
      <c r="I137">
        <v>18.652324324324322</v>
      </c>
      <c r="J137">
        <f t="shared" si="16"/>
        <v>80.201184589624887</v>
      </c>
      <c r="K137" t="s">
        <v>61</v>
      </c>
      <c r="L137" t="s">
        <v>62</v>
      </c>
      <c r="M137">
        <v>288</v>
      </c>
      <c r="N137">
        <f t="shared" si="17"/>
        <v>12</v>
      </c>
      <c r="O137">
        <f t="shared" si="18"/>
        <v>-3.2572676020141676E-3</v>
      </c>
      <c r="P137">
        <f t="shared" si="19"/>
        <v>5.0561516491737908E-2</v>
      </c>
      <c r="Q137">
        <f t="shared" si="20"/>
        <v>4.7304248889723746E-2</v>
      </c>
      <c r="R137">
        <f t="shared" si="21"/>
        <v>-7.8174422448340025E-2</v>
      </c>
      <c r="S137">
        <f t="shared" si="22"/>
        <v>1.2134763958017099</v>
      </c>
      <c r="T137">
        <f t="shared" si="23"/>
        <v>1.1353019733533698</v>
      </c>
    </row>
    <row r="138" spans="1:20">
      <c r="A138" s="2" t="s">
        <v>11</v>
      </c>
      <c r="B138" s="2">
        <v>137</v>
      </c>
      <c r="C138" s="22">
        <v>9</v>
      </c>
      <c r="D138">
        <v>0.37578594329512743</v>
      </c>
      <c r="E138">
        <v>5.2014696241143046</v>
      </c>
      <c r="F138">
        <v>5.5772555674094324</v>
      </c>
      <c r="G138">
        <v>0.71068808908482828</v>
      </c>
      <c r="H138">
        <v>7.6530897309212547</v>
      </c>
      <c r="I138">
        <v>8.3637778200060833</v>
      </c>
      <c r="J138">
        <f t="shared" si="16"/>
        <v>93.262170995157106</v>
      </c>
      <c r="K138" t="s">
        <v>61</v>
      </c>
      <c r="L138" t="s">
        <v>62</v>
      </c>
      <c r="M138">
        <v>288</v>
      </c>
      <c r="N138">
        <f t="shared" si="17"/>
        <v>12</v>
      </c>
      <c r="O138">
        <f t="shared" si="18"/>
        <v>1.1628546728809058E-3</v>
      </c>
      <c r="P138">
        <f t="shared" si="19"/>
        <v>8.5125698153019104E-3</v>
      </c>
      <c r="Q138">
        <f t="shared" si="20"/>
        <v>9.6754244881828155E-3</v>
      </c>
      <c r="R138">
        <f t="shared" si="21"/>
        <v>2.7908512149141737E-2</v>
      </c>
      <c r="S138">
        <f t="shared" si="22"/>
        <v>0.20430167556724585</v>
      </c>
      <c r="T138">
        <f t="shared" si="23"/>
        <v>0.23221018771638757</v>
      </c>
    </row>
    <row r="139" spans="1:20">
      <c r="A139" s="2" t="s">
        <v>11</v>
      </c>
      <c r="B139" s="2">
        <v>138</v>
      </c>
      <c r="C139" s="22">
        <v>9</v>
      </c>
      <c r="D139">
        <v>1.2827427573063124</v>
      </c>
      <c r="E139">
        <v>5.8430041268484798</v>
      </c>
      <c r="F139">
        <v>7.1257468841547924</v>
      </c>
      <c r="G139">
        <v>0.75494793835901697</v>
      </c>
      <c r="H139">
        <v>0.46517667638483878</v>
      </c>
      <c r="I139">
        <v>1.2201246147438558</v>
      </c>
      <c r="J139">
        <f t="shared" si="16"/>
        <v>81.998479904489869</v>
      </c>
      <c r="K139" t="s">
        <v>61</v>
      </c>
      <c r="L139" t="s">
        <v>62</v>
      </c>
      <c r="M139">
        <v>288</v>
      </c>
      <c r="N139">
        <f t="shared" si="17"/>
        <v>12</v>
      </c>
      <c r="O139">
        <f t="shared" si="18"/>
        <v>-1.8326208991225534E-3</v>
      </c>
      <c r="P139">
        <f t="shared" si="19"/>
        <v>-1.8673011980776533E-2</v>
      </c>
      <c r="Q139">
        <f t="shared" si="20"/>
        <v>-2.0505632879899083E-2</v>
      </c>
      <c r="R139">
        <f t="shared" si="21"/>
        <v>-4.3982901578941282E-2</v>
      </c>
      <c r="S139">
        <f t="shared" si="22"/>
        <v>-0.44815228753863678</v>
      </c>
      <c r="T139">
        <f t="shared" si="23"/>
        <v>-0.49213518911757803</v>
      </c>
    </row>
    <row r="140" spans="1:20">
      <c r="A140" s="2" t="s">
        <v>11</v>
      </c>
      <c r="B140" s="2">
        <v>139</v>
      </c>
      <c r="C140" s="22">
        <v>9</v>
      </c>
      <c r="D140">
        <v>0.20128280846787697</v>
      </c>
      <c r="E140">
        <v>4.1689883635172658</v>
      </c>
      <c r="F140">
        <v>4.3702711719851424</v>
      </c>
      <c r="G140">
        <v>1.0698409090909091</v>
      </c>
      <c r="H140">
        <v>7.1675016996047454</v>
      </c>
      <c r="I140">
        <v>8.2373426086956538</v>
      </c>
      <c r="J140">
        <f t="shared" si="16"/>
        <v>95.394271875892628</v>
      </c>
      <c r="K140" t="s">
        <v>61</v>
      </c>
      <c r="L140" t="s">
        <v>62</v>
      </c>
      <c r="M140">
        <v>288</v>
      </c>
      <c r="N140">
        <f t="shared" si="17"/>
        <v>12</v>
      </c>
      <c r="O140">
        <f t="shared" si="18"/>
        <v>3.0158267382744174E-3</v>
      </c>
      <c r="P140">
        <f t="shared" si="19"/>
        <v>1.0411504639192638E-2</v>
      </c>
      <c r="Q140">
        <f t="shared" si="20"/>
        <v>1.3427331377467053E-2</v>
      </c>
      <c r="R140">
        <f t="shared" si="21"/>
        <v>7.237984171858601E-2</v>
      </c>
      <c r="S140">
        <f t="shared" si="22"/>
        <v>0.24987611134062329</v>
      </c>
      <c r="T140">
        <f t="shared" si="23"/>
        <v>0.32225595305920929</v>
      </c>
    </row>
    <row r="141" spans="1:20">
      <c r="A141" s="2" t="s">
        <v>11</v>
      </c>
      <c r="B141" s="2">
        <v>140</v>
      </c>
      <c r="C141" s="22">
        <v>9</v>
      </c>
      <c r="D141">
        <v>6.115568707482991</v>
      </c>
      <c r="E141">
        <v>16.763728621392055</v>
      </c>
      <c r="F141">
        <v>22.879297328875047</v>
      </c>
      <c r="G141">
        <v>0.70009960159362561</v>
      </c>
      <c r="H141">
        <v>12.366155378486058</v>
      </c>
      <c r="I141">
        <v>13.066254980079684</v>
      </c>
      <c r="J141">
        <f t="shared" si="16"/>
        <v>73.270294888974689</v>
      </c>
      <c r="K141" t="s">
        <v>61</v>
      </c>
      <c r="L141" t="s">
        <v>62</v>
      </c>
      <c r="M141">
        <v>288</v>
      </c>
      <c r="N141">
        <f t="shared" si="17"/>
        <v>12</v>
      </c>
      <c r="O141">
        <f t="shared" si="18"/>
        <v>-1.8803712173226964E-2</v>
      </c>
      <c r="P141">
        <f t="shared" si="19"/>
        <v>-1.5269351537868046E-2</v>
      </c>
      <c r="Q141">
        <f t="shared" si="20"/>
        <v>-3.407306371109501E-2</v>
      </c>
      <c r="R141">
        <f t="shared" si="21"/>
        <v>-0.45128909215744711</v>
      </c>
      <c r="S141">
        <f t="shared" si="22"/>
        <v>-0.36646443690883307</v>
      </c>
      <c r="T141">
        <f t="shared" si="23"/>
        <v>-0.81775352906628029</v>
      </c>
    </row>
    <row r="142" spans="1:20">
      <c r="A142" s="2" t="s">
        <v>11</v>
      </c>
      <c r="B142" s="2">
        <v>141</v>
      </c>
      <c r="C142" s="22">
        <v>9</v>
      </c>
      <c r="D142">
        <v>7.7235460394760924</v>
      </c>
      <c r="E142">
        <v>19.134223293532465</v>
      </c>
      <c r="F142">
        <v>26.857769333008555</v>
      </c>
      <c r="G142">
        <v>1.9898329702251267E-2</v>
      </c>
      <c r="H142">
        <v>44.650793794156257</v>
      </c>
      <c r="I142">
        <v>44.670692123858508</v>
      </c>
      <c r="J142">
        <f t="shared" si="16"/>
        <v>71.24278660780756</v>
      </c>
      <c r="K142" t="s">
        <v>61</v>
      </c>
      <c r="L142" t="s">
        <v>62</v>
      </c>
      <c r="M142">
        <v>288</v>
      </c>
      <c r="N142">
        <f t="shared" si="17"/>
        <v>12</v>
      </c>
      <c r="O142">
        <f t="shared" si="18"/>
        <v>-2.6748776770048058E-2</v>
      </c>
      <c r="P142">
        <f t="shared" si="19"/>
        <v>8.8599203127165946E-2</v>
      </c>
      <c r="Q142">
        <f t="shared" si="20"/>
        <v>6.1850426357117891E-2</v>
      </c>
      <c r="R142">
        <f t="shared" si="21"/>
        <v>-0.64197064248115343</v>
      </c>
      <c r="S142">
        <f t="shared" si="22"/>
        <v>2.1263808750519826</v>
      </c>
      <c r="T142">
        <f t="shared" si="23"/>
        <v>1.4844102325708295</v>
      </c>
    </row>
    <row r="143" spans="1:20">
      <c r="A143" s="2" t="s">
        <v>11</v>
      </c>
      <c r="B143" s="2">
        <v>142</v>
      </c>
      <c r="C143" s="22">
        <v>9</v>
      </c>
      <c r="D143">
        <v>5.7951064354378916</v>
      </c>
      <c r="E143">
        <v>10.110077910789776</v>
      </c>
      <c r="F143">
        <v>15.905184346227667</v>
      </c>
      <c r="G143">
        <v>0.11672183991307498</v>
      </c>
      <c r="H143">
        <v>56.934708656283959</v>
      </c>
      <c r="I143">
        <v>57.051430496197035</v>
      </c>
      <c r="J143">
        <f t="shared" si="16"/>
        <v>63.56466980018152</v>
      </c>
      <c r="K143" t="s">
        <v>61</v>
      </c>
      <c r="L143" t="s">
        <v>62</v>
      </c>
      <c r="M143">
        <v>288</v>
      </c>
      <c r="N143">
        <f t="shared" si="17"/>
        <v>12</v>
      </c>
      <c r="O143">
        <f t="shared" si="18"/>
        <v>-1.9716613178905613E-2</v>
      </c>
      <c r="P143">
        <f t="shared" si="19"/>
        <v>0.16258552342185481</v>
      </c>
      <c r="Q143">
        <f t="shared" si="20"/>
        <v>0.1428689102429492</v>
      </c>
      <c r="R143">
        <f t="shared" si="21"/>
        <v>-0.47319871629373472</v>
      </c>
      <c r="S143">
        <f t="shared" si="22"/>
        <v>3.9020525621245152</v>
      </c>
      <c r="T143">
        <f t="shared" si="23"/>
        <v>3.4288538458307811</v>
      </c>
    </row>
    <row r="144" spans="1:20">
      <c r="A144" s="2" t="s">
        <v>11</v>
      </c>
      <c r="B144" s="2">
        <v>143</v>
      </c>
      <c r="C144" s="22">
        <v>9</v>
      </c>
      <c r="D144">
        <v>9.2879407290591978</v>
      </c>
      <c r="E144">
        <v>21.501037888092416</v>
      </c>
      <c r="F144">
        <v>30.788978617151614</v>
      </c>
      <c r="G144">
        <v>0.79272920000000058</v>
      </c>
      <c r="H144">
        <v>20.775792239999987</v>
      </c>
      <c r="I144">
        <v>21.568521439999987</v>
      </c>
      <c r="J144">
        <f t="shared" si="16"/>
        <v>69.833553608416338</v>
      </c>
      <c r="K144" t="s">
        <v>61</v>
      </c>
      <c r="L144" t="s">
        <v>62</v>
      </c>
      <c r="M144">
        <v>288</v>
      </c>
      <c r="N144">
        <f t="shared" si="17"/>
        <v>12</v>
      </c>
      <c r="O144">
        <f t="shared" si="18"/>
        <v>-2.949726225367777E-2</v>
      </c>
      <c r="P144">
        <f t="shared" si="19"/>
        <v>-2.5182140558764887E-3</v>
      </c>
      <c r="Q144">
        <f t="shared" si="20"/>
        <v>-3.2015476309554258E-2</v>
      </c>
      <c r="R144">
        <f t="shared" si="21"/>
        <v>-0.70793429408826647</v>
      </c>
      <c r="S144">
        <f t="shared" si="22"/>
        <v>-6.0437137341035729E-2</v>
      </c>
      <c r="T144">
        <f t="shared" si="23"/>
        <v>-0.7683714314293022</v>
      </c>
    </row>
    <row r="145" spans="1:20">
      <c r="A145" s="2" t="s">
        <v>11</v>
      </c>
      <c r="B145" s="2">
        <v>144</v>
      </c>
      <c r="C145" s="22">
        <v>9</v>
      </c>
      <c r="D145">
        <v>8.3712889666098729</v>
      </c>
      <c r="E145">
        <v>43.904766554735183</v>
      </c>
      <c r="F145">
        <v>52.276055521345057</v>
      </c>
      <c r="G145">
        <v>1.8782014797951059E-2</v>
      </c>
      <c r="H145">
        <v>24.128979018636706</v>
      </c>
      <c r="I145">
        <v>24.147761033434655</v>
      </c>
      <c r="J145">
        <f t="shared" si="16"/>
        <v>83.98637983848694</v>
      </c>
      <c r="K145" t="s">
        <v>61</v>
      </c>
      <c r="L145" t="s">
        <v>62</v>
      </c>
      <c r="M145">
        <v>288</v>
      </c>
      <c r="N145">
        <f t="shared" si="17"/>
        <v>12</v>
      </c>
      <c r="O145">
        <f t="shared" si="18"/>
        <v>-2.9001760249346951E-2</v>
      </c>
      <c r="P145">
        <f t="shared" si="19"/>
        <v>-6.8665928944786375E-2</v>
      </c>
      <c r="Q145">
        <f t="shared" si="20"/>
        <v>-9.7667689194133336E-2</v>
      </c>
      <c r="R145">
        <f t="shared" si="21"/>
        <v>-0.69604224598432685</v>
      </c>
      <c r="S145">
        <f t="shared" si="22"/>
        <v>-1.647982294674873</v>
      </c>
      <c r="T145">
        <f t="shared" si="23"/>
        <v>-2.3440245406592002</v>
      </c>
    </row>
    <row r="146" spans="1:20">
      <c r="A146" s="2" t="s">
        <v>11</v>
      </c>
      <c r="B146" s="2">
        <v>145</v>
      </c>
      <c r="C146" s="22">
        <v>10</v>
      </c>
      <c r="D146">
        <v>0.83828349384304113</v>
      </c>
      <c r="E146">
        <v>1.7423115079365083E-2</v>
      </c>
      <c r="F146">
        <v>0.85570660892240624</v>
      </c>
      <c r="G146">
        <v>0.16248702944015464</v>
      </c>
      <c r="H146">
        <v>16.478727618243251</v>
      </c>
      <c r="I146">
        <v>16.641214647683405</v>
      </c>
      <c r="J146">
        <f t="shared" si="16"/>
        <v>2.0361085093529967</v>
      </c>
      <c r="K146" t="s">
        <v>61</v>
      </c>
      <c r="L146" t="s">
        <v>62</v>
      </c>
      <c r="M146">
        <v>288</v>
      </c>
      <c r="N146">
        <f t="shared" si="17"/>
        <v>12</v>
      </c>
      <c r="O146">
        <f t="shared" si="18"/>
        <v>-2.3465155013989111E-3</v>
      </c>
      <c r="P146">
        <f t="shared" si="19"/>
        <v>5.7157307302652387E-2</v>
      </c>
      <c r="Q146">
        <f t="shared" si="20"/>
        <v>5.4810791801253471E-2</v>
      </c>
      <c r="R146">
        <f t="shared" si="21"/>
        <v>-5.6316372033573869E-2</v>
      </c>
      <c r="S146">
        <f t="shared" si="22"/>
        <v>1.3717753752636572</v>
      </c>
      <c r="T146">
        <f t="shared" si="23"/>
        <v>1.3154590032300832</v>
      </c>
    </row>
    <row r="147" spans="1:20">
      <c r="A147" s="2" t="s">
        <v>11</v>
      </c>
      <c r="B147" s="2">
        <v>146</v>
      </c>
      <c r="C147" s="22">
        <v>10</v>
      </c>
      <c r="D147">
        <v>8.6812168285994495</v>
      </c>
      <c r="E147">
        <v>14.351410750553146</v>
      </c>
      <c r="F147">
        <v>23.032627579152596</v>
      </c>
      <c r="G147">
        <v>1.9863708858924176E-2</v>
      </c>
      <c r="H147">
        <v>18.522173553719004</v>
      </c>
      <c r="I147">
        <v>18.542037262577928</v>
      </c>
      <c r="J147">
        <f t="shared" si="16"/>
        <v>62.30904703006167</v>
      </c>
      <c r="K147" t="s">
        <v>61</v>
      </c>
      <c r="L147" t="s">
        <v>62</v>
      </c>
      <c r="M147">
        <v>288</v>
      </c>
      <c r="N147">
        <f t="shared" si="17"/>
        <v>12</v>
      </c>
      <c r="O147">
        <f t="shared" si="18"/>
        <v>-3.0074142776876825E-2</v>
      </c>
      <c r="P147">
        <f t="shared" si="19"/>
        <v>1.4481815288770338E-2</v>
      </c>
      <c r="Q147">
        <f t="shared" si="20"/>
        <v>-1.5592327488106485E-2</v>
      </c>
      <c r="R147">
        <f t="shared" si="21"/>
        <v>-0.7217794266450438</v>
      </c>
      <c r="S147">
        <f t="shared" si="22"/>
        <v>0.34756356693048812</v>
      </c>
      <c r="T147">
        <f t="shared" si="23"/>
        <v>-0.37421585971455568</v>
      </c>
    </row>
    <row r="148" spans="1:20">
      <c r="A148" s="2" t="s">
        <v>11</v>
      </c>
      <c r="B148" s="2">
        <v>147</v>
      </c>
      <c r="C148" s="22">
        <v>10</v>
      </c>
      <c r="D148">
        <v>6.4562642773915551</v>
      </c>
      <c r="E148">
        <v>18.562727969357468</v>
      </c>
      <c r="F148">
        <v>25.018992246749022</v>
      </c>
      <c r="G148">
        <v>0.26619648958263525</v>
      </c>
      <c r="H148">
        <v>10.534632344074495</v>
      </c>
      <c r="I148">
        <v>10.80082883365713</v>
      </c>
      <c r="J148">
        <f t="shared" si="16"/>
        <v>74.194547031643594</v>
      </c>
      <c r="K148" t="s">
        <v>61</v>
      </c>
      <c r="L148" t="s">
        <v>62</v>
      </c>
      <c r="M148">
        <v>288</v>
      </c>
      <c r="N148">
        <f t="shared" si="17"/>
        <v>12</v>
      </c>
      <c r="O148">
        <f t="shared" si="18"/>
        <v>-2.1493290929892082E-2</v>
      </c>
      <c r="P148">
        <f t="shared" si="19"/>
        <v>-2.7875332032232542E-2</v>
      </c>
      <c r="Q148">
        <f t="shared" si="20"/>
        <v>-4.9368622962124624E-2</v>
      </c>
      <c r="R148">
        <f t="shared" si="21"/>
        <v>-0.51583898231740999</v>
      </c>
      <c r="S148">
        <f t="shared" si="22"/>
        <v>-0.66900796877358104</v>
      </c>
      <c r="T148">
        <f t="shared" si="23"/>
        <v>-1.1848469510909909</v>
      </c>
    </row>
    <row r="149" spans="1:20">
      <c r="A149" s="2" t="s">
        <v>11</v>
      </c>
      <c r="B149" s="2">
        <v>148</v>
      </c>
      <c r="C149" s="22">
        <v>10</v>
      </c>
      <c r="D149">
        <v>1.5824940151509466</v>
      </c>
      <c r="E149">
        <v>15.04397676504694</v>
      </c>
      <c r="F149">
        <v>16.626470780197888</v>
      </c>
      <c r="G149">
        <v>0.35183470507544629</v>
      </c>
      <c r="H149">
        <v>9.3196262002743424</v>
      </c>
      <c r="I149">
        <v>9.6714609053497895</v>
      </c>
      <c r="J149">
        <f t="shared" si="16"/>
        <v>90.482081037692637</v>
      </c>
      <c r="K149" t="s">
        <v>61</v>
      </c>
      <c r="L149" t="s">
        <v>62</v>
      </c>
      <c r="M149">
        <v>288</v>
      </c>
      <c r="N149">
        <f t="shared" si="17"/>
        <v>12</v>
      </c>
      <c r="O149">
        <f t="shared" si="18"/>
        <v>-4.2731226044288202E-3</v>
      </c>
      <c r="P149">
        <f t="shared" si="19"/>
        <v>-1.9876217238793743E-2</v>
      </c>
      <c r="Q149">
        <f t="shared" si="20"/>
        <v>-2.4149339843222564E-2</v>
      </c>
      <c r="R149">
        <f t="shared" si="21"/>
        <v>-0.1025549425062917</v>
      </c>
      <c r="S149">
        <f t="shared" si="22"/>
        <v>-0.47702921373104984</v>
      </c>
      <c r="T149">
        <f t="shared" si="23"/>
        <v>-0.5795841562373415</v>
      </c>
    </row>
    <row r="150" spans="1:20">
      <c r="A150" s="2" t="s">
        <v>11</v>
      </c>
      <c r="B150" s="2">
        <v>149</v>
      </c>
      <c r="C150" s="22">
        <v>10</v>
      </c>
      <c r="D150">
        <v>8.6090995640469732</v>
      </c>
      <c r="E150">
        <v>20.480397078193619</v>
      </c>
      <c r="F150">
        <v>29.08949664224059</v>
      </c>
      <c r="G150">
        <v>2.1276595744680851E-2</v>
      </c>
      <c r="H150">
        <v>21.933087759167044</v>
      </c>
      <c r="I150">
        <v>21.954364354911725</v>
      </c>
      <c r="J150">
        <f t="shared" si="16"/>
        <v>70.404783314312226</v>
      </c>
      <c r="K150" t="s">
        <v>61</v>
      </c>
      <c r="L150" t="s">
        <v>62</v>
      </c>
      <c r="M150">
        <v>288</v>
      </c>
      <c r="N150">
        <f t="shared" si="17"/>
        <v>12</v>
      </c>
      <c r="O150">
        <f t="shared" si="18"/>
        <v>-2.9818829751049627E-2</v>
      </c>
      <c r="P150">
        <f t="shared" si="19"/>
        <v>5.0440648644910612E-3</v>
      </c>
      <c r="Q150">
        <f t="shared" si="20"/>
        <v>-2.477476488655856E-2</v>
      </c>
      <c r="R150">
        <f t="shared" si="21"/>
        <v>-0.71565191402519102</v>
      </c>
      <c r="S150">
        <f t="shared" si="22"/>
        <v>0.12105755674778547</v>
      </c>
      <c r="T150">
        <f t="shared" si="23"/>
        <v>-0.59459435727740539</v>
      </c>
    </row>
    <row r="151" spans="1:20">
      <c r="A151" s="2" t="s">
        <v>11</v>
      </c>
      <c r="B151" s="2">
        <v>150</v>
      </c>
      <c r="C151" s="22">
        <v>10</v>
      </c>
      <c r="D151">
        <v>10.205210294994782</v>
      </c>
      <c r="E151">
        <v>85.674138252398251</v>
      </c>
      <c r="F151">
        <v>95.879348547393036</v>
      </c>
      <c r="G151">
        <v>0.95794235542728279</v>
      </c>
      <c r="H151">
        <v>92.006074903516648</v>
      </c>
      <c r="I151">
        <v>92.964017258943926</v>
      </c>
      <c r="J151">
        <f t="shared" si="16"/>
        <v>89.356195625431937</v>
      </c>
      <c r="K151" t="s">
        <v>61</v>
      </c>
      <c r="L151" t="s">
        <v>62</v>
      </c>
      <c r="M151">
        <v>288</v>
      </c>
      <c r="N151">
        <f t="shared" si="17"/>
        <v>12</v>
      </c>
      <c r="O151">
        <f t="shared" si="18"/>
        <v>-3.210856923460937E-2</v>
      </c>
      <c r="P151">
        <f t="shared" si="19"/>
        <v>2.1985891149716656E-2</v>
      </c>
      <c r="Q151">
        <f t="shared" si="20"/>
        <v>-1.0122678084892743E-2</v>
      </c>
      <c r="R151">
        <f t="shared" si="21"/>
        <v>-0.77060566163062483</v>
      </c>
      <c r="S151">
        <f t="shared" si="22"/>
        <v>0.5276613875931998</v>
      </c>
      <c r="T151">
        <f t="shared" si="23"/>
        <v>-0.24294427403742583</v>
      </c>
    </row>
    <row r="152" spans="1:20">
      <c r="A152" s="2" t="s">
        <v>11</v>
      </c>
      <c r="B152" s="2">
        <v>151</v>
      </c>
      <c r="C152" s="22">
        <v>10</v>
      </c>
      <c r="D152">
        <v>3.7327590040385408</v>
      </c>
      <c r="E152">
        <v>13.063894224144329</v>
      </c>
      <c r="F152">
        <v>16.796653228182869</v>
      </c>
      <c r="G152">
        <v>1.9462465245597773E-2</v>
      </c>
      <c r="H152">
        <v>23.599560429475666</v>
      </c>
      <c r="I152">
        <v>23.619022894721265</v>
      </c>
      <c r="J152">
        <f t="shared" si="16"/>
        <v>77.776769256774344</v>
      </c>
      <c r="K152" t="s">
        <v>61</v>
      </c>
      <c r="L152" t="s">
        <v>62</v>
      </c>
      <c r="M152">
        <v>288</v>
      </c>
      <c r="N152">
        <f t="shared" si="17"/>
        <v>12</v>
      </c>
      <c r="O152">
        <f t="shared" si="18"/>
        <v>-1.2893390759697719E-2</v>
      </c>
      <c r="P152">
        <f t="shared" si="19"/>
        <v>3.6582174324067143E-2</v>
      </c>
      <c r="Q152">
        <f t="shared" si="20"/>
        <v>2.3688783564369431E-2</v>
      </c>
      <c r="R152">
        <f t="shared" si="21"/>
        <v>-0.30944137823274526</v>
      </c>
      <c r="S152">
        <f t="shared" si="22"/>
        <v>0.87797218377761144</v>
      </c>
      <c r="T152">
        <f t="shared" si="23"/>
        <v>0.56853080554486635</v>
      </c>
    </row>
    <row r="153" spans="1:20">
      <c r="A153" s="2" t="s">
        <v>11</v>
      </c>
      <c r="B153" s="2">
        <v>152</v>
      </c>
      <c r="C153" s="22">
        <v>10</v>
      </c>
      <c r="D153">
        <v>4.1496458117950255</v>
      </c>
      <c r="E153">
        <v>1.6280701754385972E-2</v>
      </c>
      <c r="F153">
        <v>4.1659265135494117</v>
      </c>
      <c r="G153">
        <v>1.6959064327485389E-2</v>
      </c>
      <c r="H153">
        <v>8.4252122807017553</v>
      </c>
      <c r="I153">
        <v>8.4421713450292408</v>
      </c>
      <c r="J153">
        <f t="shared" si="16"/>
        <v>0.39080626365909299</v>
      </c>
      <c r="K153" t="s">
        <v>61</v>
      </c>
      <c r="L153" t="s">
        <v>62</v>
      </c>
      <c r="M153">
        <v>288</v>
      </c>
      <c r="N153">
        <f t="shared" si="17"/>
        <v>12</v>
      </c>
      <c r="O153">
        <f t="shared" si="18"/>
        <v>-1.4349606762040069E-2</v>
      </c>
      <c r="P153">
        <f t="shared" si="19"/>
        <v>2.9197679093567255E-2</v>
      </c>
      <c r="Q153">
        <f t="shared" si="20"/>
        <v>1.4848072331527185E-2</v>
      </c>
      <c r="R153">
        <f t="shared" si="21"/>
        <v>-0.34439056228896164</v>
      </c>
      <c r="S153">
        <f t="shared" si="22"/>
        <v>0.70074429824561413</v>
      </c>
      <c r="T153">
        <f t="shared" si="23"/>
        <v>0.35635373595665243</v>
      </c>
    </row>
    <row r="154" spans="1:20">
      <c r="A154" s="2" t="s">
        <v>11</v>
      </c>
      <c r="B154" s="2">
        <v>153</v>
      </c>
      <c r="C154" s="22">
        <v>10</v>
      </c>
      <c r="D154">
        <v>2.5906380436784682</v>
      </c>
      <c r="E154">
        <v>12.157069843574371</v>
      </c>
      <c r="F154">
        <v>14.74770788725284</v>
      </c>
      <c r="G154">
        <v>7.8473684210526057E-2</v>
      </c>
      <c r="H154">
        <v>0.1141957894736845</v>
      </c>
      <c r="I154">
        <v>0.19266947368421056</v>
      </c>
      <c r="J154">
        <f t="shared" si="16"/>
        <v>82.433622475546301</v>
      </c>
      <c r="K154" t="s">
        <v>61</v>
      </c>
      <c r="L154" t="s">
        <v>62</v>
      </c>
      <c r="M154">
        <v>288</v>
      </c>
      <c r="N154">
        <f t="shared" si="17"/>
        <v>12</v>
      </c>
      <c r="O154">
        <f t="shared" si="18"/>
        <v>-8.722792914819243E-3</v>
      </c>
      <c r="P154">
        <f t="shared" si="19"/>
        <v>-4.1815534910071825E-2</v>
      </c>
      <c r="Q154">
        <f t="shared" si="20"/>
        <v>-5.0538327824891073E-2</v>
      </c>
      <c r="R154">
        <f t="shared" si="21"/>
        <v>-0.20934702995566182</v>
      </c>
      <c r="S154">
        <f t="shared" si="22"/>
        <v>-1.0035728378417239</v>
      </c>
      <c r="T154">
        <f t="shared" si="23"/>
        <v>-1.2129198677973858</v>
      </c>
    </row>
    <row r="155" spans="1:20">
      <c r="A155" s="2" t="s">
        <v>11</v>
      </c>
      <c r="B155" s="2">
        <v>154</v>
      </c>
      <c r="C155" s="22">
        <v>10</v>
      </c>
      <c r="D155">
        <v>2.2082895317132945</v>
      </c>
      <c r="E155">
        <v>8.76425207705398</v>
      </c>
      <c r="F155">
        <v>10.972541608767274</v>
      </c>
      <c r="G155">
        <v>0.96043000646569465</v>
      </c>
      <c r="H155">
        <v>10.211933693986905</v>
      </c>
      <c r="I155">
        <v>11.1723637004526</v>
      </c>
      <c r="J155">
        <f t="shared" si="16"/>
        <v>79.874402755066072</v>
      </c>
      <c r="K155" t="s">
        <v>61</v>
      </c>
      <c r="L155" t="s">
        <v>62</v>
      </c>
      <c r="M155">
        <v>288</v>
      </c>
      <c r="N155">
        <f t="shared" si="17"/>
        <v>12</v>
      </c>
      <c r="O155">
        <f t="shared" si="18"/>
        <v>-4.3328455737763876E-3</v>
      </c>
      <c r="P155">
        <f t="shared" si="19"/>
        <v>5.0266722810171022E-3</v>
      </c>
      <c r="Q155">
        <f t="shared" si="20"/>
        <v>6.9382670724071275E-4</v>
      </c>
      <c r="R155">
        <f t="shared" si="21"/>
        <v>-0.1039882937706333</v>
      </c>
      <c r="S155">
        <f t="shared" si="22"/>
        <v>0.12064013474441045</v>
      </c>
      <c r="T155">
        <f t="shared" si="23"/>
        <v>1.6651840973777105E-2</v>
      </c>
    </row>
    <row r="156" spans="1:20">
      <c r="A156" s="2" t="s">
        <v>11</v>
      </c>
      <c r="B156" s="2">
        <v>155</v>
      </c>
      <c r="C156" s="22">
        <v>10</v>
      </c>
      <c r="D156">
        <v>4.4565974478768675</v>
      </c>
      <c r="E156">
        <v>11.698164833632559</v>
      </c>
      <c r="F156">
        <v>16.154762281509427</v>
      </c>
      <c r="G156">
        <v>1.2998853666329999</v>
      </c>
      <c r="H156">
        <v>45.982841796377429</v>
      </c>
      <c r="I156">
        <v>47.282727163010428</v>
      </c>
      <c r="J156">
        <f t="shared" si="16"/>
        <v>72.413104134761284</v>
      </c>
      <c r="K156" t="s">
        <v>61</v>
      </c>
      <c r="L156" t="s">
        <v>62</v>
      </c>
      <c r="M156">
        <v>288</v>
      </c>
      <c r="N156">
        <f t="shared" si="17"/>
        <v>12</v>
      </c>
      <c r="O156">
        <f t="shared" si="18"/>
        <v>-1.0960805837652318E-2</v>
      </c>
      <c r="P156">
        <f t="shared" si="19"/>
        <v>0.11904401723175301</v>
      </c>
      <c r="Q156">
        <f t="shared" si="20"/>
        <v>0.1080832113941007</v>
      </c>
      <c r="R156">
        <f t="shared" si="21"/>
        <v>-0.26305934010365561</v>
      </c>
      <c r="S156">
        <f t="shared" si="22"/>
        <v>2.8570564135620722</v>
      </c>
      <c r="T156">
        <f t="shared" si="23"/>
        <v>2.5939970734584166</v>
      </c>
    </row>
    <row r="157" spans="1:20">
      <c r="A157" s="2" t="s">
        <v>11</v>
      </c>
      <c r="B157" s="2">
        <v>156</v>
      </c>
      <c r="C157" s="22">
        <v>10</v>
      </c>
      <c r="D157">
        <v>9.3698349425752578</v>
      </c>
      <c r="E157">
        <v>14.6534383258847</v>
      </c>
      <c r="F157">
        <v>24.02327326845996</v>
      </c>
      <c r="G157">
        <v>0.39321600658126699</v>
      </c>
      <c r="H157">
        <v>75.986867434481113</v>
      </c>
      <c r="I157">
        <v>76.380083441062382</v>
      </c>
      <c r="J157">
        <f t="shared" si="16"/>
        <v>60.996843195065885</v>
      </c>
      <c r="K157" t="s">
        <v>61</v>
      </c>
      <c r="L157" t="s">
        <v>62</v>
      </c>
      <c r="M157">
        <v>288</v>
      </c>
      <c r="N157">
        <f t="shared" si="17"/>
        <v>12</v>
      </c>
      <c r="O157">
        <f t="shared" si="18"/>
        <v>-3.1168815749979133E-2</v>
      </c>
      <c r="P157">
        <f t="shared" si="19"/>
        <v>0.21296329551595977</v>
      </c>
      <c r="Q157">
        <f t="shared" si="20"/>
        <v>0.18179447976598062</v>
      </c>
      <c r="R157">
        <f t="shared" si="21"/>
        <v>-0.74805157799949917</v>
      </c>
      <c r="S157">
        <f t="shared" si="22"/>
        <v>5.1111190923830341</v>
      </c>
      <c r="T157">
        <f t="shared" si="23"/>
        <v>4.3630675143835349</v>
      </c>
    </row>
    <row r="158" spans="1:20">
      <c r="A158" s="2" t="s">
        <v>11</v>
      </c>
      <c r="B158" s="2">
        <v>157</v>
      </c>
      <c r="C158" s="22">
        <v>10</v>
      </c>
      <c r="D158">
        <v>5.9930770499502302</v>
      </c>
      <c r="E158">
        <v>19.629091688162688</v>
      </c>
      <c r="F158">
        <v>25.622168738112919</v>
      </c>
      <c r="G158">
        <v>9.0170000000000014E-2</v>
      </c>
      <c r="H158">
        <v>35.647121999999989</v>
      </c>
      <c r="I158">
        <v>35.737291999999989</v>
      </c>
      <c r="J158">
        <f t="shared" si="16"/>
        <v>76.609797901160718</v>
      </c>
      <c r="K158" t="s">
        <v>61</v>
      </c>
      <c r="L158" t="s">
        <v>62</v>
      </c>
      <c r="M158">
        <v>288</v>
      </c>
      <c r="N158">
        <f t="shared" si="17"/>
        <v>12</v>
      </c>
      <c r="O158">
        <f t="shared" si="18"/>
        <v>-2.0496205034549412E-2</v>
      </c>
      <c r="P158">
        <f t="shared" si="19"/>
        <v>5.561816080499063E-2</v>
      </c>
      <c r="Q158">
        <f t="shared" si="20"/>
        <v>3.5121955770441221E-2</v>
      </c>
      <c r="R158">
        <f t="shared" si="21"/>
        <v>-0.49190892082918586</v>
      </c>
      <c r="S158">
        <f t="shared" si="22"/>
        <v>1.3348358593197751</v>
      </c>
      <c r="T158">
        <f t="shared" si="23"/>
        <v>0.84292693849058919</v>
      </c>
    </row>
    <row r="159" spans="1:20">
      <c r="A159" s="2" t="s">
        <v>11</v>
      </c>
      <c r="B159" s="2">
        <v>158</v>
      </c>
      <c r="C159" s="22">
        <v>10</v>
      </c>
      <c r="D159">
        <v>3.1221407669924255</v>
      </c>
      <c r="E159">
        <v>11.840191492229669</v>
      </c>
      <c r="F159">
        <v>14.962332259222094</v>
      </c>
      <c r="G159">
        <v>1.4413604634929504</v>
      </c>
      <c r="H159">
        <v>6.0298848247940793</v>
      </c>
      <c r="I159">
        <v>7.4712452882870295</v>
      </c>
      <c r="J159">
        <f t="shared" si="16"/>
        <v>79.13332819441915</v>
      </c>
      <c r="K159" t="s">
        <v>61</v>
      </c>
      <c r="L159" t="s">
        <v>62</v>
      </c>
      <c r="M159">
        <v>288</v>
      </c>
      <c r="N159">
        <f t="shared" si="17"/>
        <v>12</v>
      </c>
      <c r="O159">
        <f t="shared" si="18"/>
        <v>-5.8360427204842882E-3</v>
      </c>
      <c r="P159">
        <f t="shared" si="19"/>
        <v>-2.0174675928595801E-2</v>
      </c>
      <c r="Q159">
        <f t="shared" si="20"/>
        <v>-2.6010718649080087E-2</v>
      </c>
      <c r="R159">
        <f t="shared" si="21"/>
        <v>-0.14006502529162293</v>
      </c>
      <c r="S159">
        <f t="shared" si="22"/>
        <v>-0.48419222228629916</v>
      </c>
      <c r="T159">
        <f t="shared" si="23"/>
        <v>-0.62425724757792211</v>
      </c>
    </row>
    <row r="160" spans="1:20">
      <c r="A160" s="2" t="s">
        <v>11</v>
      </c>
      <c r="B160" s="2">
        <v>159</v>
      </c>
      <c r="C160" s="22">
        <v>10</v>
      </c>
      <c r="D160">
        <v>11.101188032181604</v>
      </c>
      <c r="E160">
        <v>17.558275368117148</v>
      </c>
      <c r="F160">
        <v>28.659463400298751</v>
      </c>
      <c r="G160">
        <v>0.97531578947368469</v>
      </c>
      <c r="H160">
        <v>14.245471578947368</v>
      </c>
      <c r="I160">
        <v>15.220787368421053</v>
      </c>
      <c r="J160">
        <f t="shared" si="16"/>
        <v>61.265192313175397</v>
      </c>
      <c r="K160" t="s">
        <v>61</v>
      </c>
      <c r="L160" t="s">
        <v>62</v>
      </c>
      <c r="M160">
        <v>288</v>
      </c>
      <c r="N160">
        <f t="shared" si="17"/>
        <v>12</v>
      </c>
      <c r="O160">
        <f t="shared" si="18"/>
        <v>-3.5159278620513608E-2</v>
      </c>
      <c r="P160">
        <f t="shared" si="19"/>
        <v>-1.1502790934617289E-2</v>
      </c>
      <c r="Q160">
        <f t="shared" si="20"/>
        <v>-4.6662069555130893E-2</v>
      </c>
      <c r="R160">
        <f t="shared" si="21"/>
        <v>-0.84382268689232653</v>
      </c>
      <c r="S160">
        <f t="shared" si="22"/>
        <v>-0.2760669824308149</v>
      </c>
      <c r="T160">
        <f t="shared" si="23"/>
        <v>-1.1198896693231415</v>
      </c>
    </row>
    <row r="161" spans="1:20">
      <c r="A161" s="2" t="s">
        <v>11</v>
      </c>
      <c r="B161" s="2">
        <v>160</v>
      </c>
      <c r="C161" s="22">
        <v>10</v>
      </c>
      <c r="D161">
        <v>2.7199888019061698</v>
      </c>
      <c r="E161">
        <v>6.2844664172559286</v>
      </c>
      <c r="F161">
        <v>9.0044552191620983</v>
      </c>
      <c r="G161">
        <v>5.4814400932853669E-2</v>
      </c>
      <c r="H161">
        <v>10.958402390438247</v>
      </c>
      <c r="I161">
        <v>11.0132167913711</v>
      </c>
      <c r="J161">
        <f t="shared" si="16"/>
        <v>69.792855473167918</v>
      </c>
      <c r="K161" t="s">
        <v>61</v>
      </c>
      <c r="L161" t="s">
        <v>62</v>
      </c>
      <c r="M161">
        <v>288</v>
      </c>
      <c r="N161">
        <f t="shared" si="17"/>
        <v>12</v>
      </c>
      <c r="O161">
        <f t="shared" si="18"/>
        <v>-9.2540777811573483E-3</v>
      </c>
      <c r="P161">
        <f t="shared" si="19"/>
        <v>1.6228944351327493E-2</v>
      </c>
      <c r="Q161">
        <f t="shared" si="20"/>
        <v>6.9748665701701452E-3</v>
      </c>
      <c r="R161">
        <f t="shared" si="21"/>
        <v>-0.22209786674777635</v>
      </c>
      <c r="S161">
        <f t="shared" si="22"/>
        <v>0.38949466443185982</v>
      </c>
      <c r="T161">
        <f t="shared" si="23"/>
        <v>0.16739679768408347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org-I</vt:lpstr>
      <vt:lpstr>org-F</vt:lpstr>
      <vt:lpstr>minz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 User</cp:lastModifiedBy>
  <dcterms:created xsi:type="dcterms:W3CDTF">2012-06-04T21:40:44Z</dcterms:created>
  <dcterms:modified xsi:type="dcterms:W3CDTF">2014-02-05T21:31:06Z</dcterms:modified>
</cp:coreProperties>
</file>